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Luiz\Dropbox\PLANILHAS DE FECHAMENTO 2022\"/>
    </mc:Choice>
  </mc:AlternateContent>
  <bookViews>
    <workbookView xWindow="0" yWindow="0" windowWidth="20490" windowHeight="8445" activeTab="3"/>
  </bookViews>
  <sheets>
    <sheet name="1º TRIMESTRE" sheetId="2" r:id="rId1"/>
    <sheet name="2º TRIMESTRE" sheetId="3" r:id="rId2"/>
    <sheet name="3º TRIMESTRE" sheetId="4" r:id="rId3"/>
    <sheet name="4º TRIMESTRE" sheetId="5"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____Rc1">[5]EQUIPAM.!$C$194</definedName>
    <definedName name="_____Rc2">[5]EQUIPAM.!$C$205</definedName>
    <definedName name="____Rc1">[5]EQUIPAM.!$C$194</definedName>
    <definedName name="____Rc2">[5]EQUIPAM.!$C$205</definedName>
    <definedName name="___r">'[2]PREDIO 3BL'!$B$8:$D$679</definedName>
    <definedName name="___Rc1">[5]EQUIPAM.!$C$194</definedName>
    <definedName name="___Rc2">[5]EQUIPAM.!$C$205</definedName>
    <definedName name="___sds2" localSheetId="0">#REF!</definedName>
    <definedName name="___sds2" localSheetId="1">#REF!</definedName>
    <definedName name="___sds2" localSheetId="2">#REF!</definedName>
    <definedName name="___sds2" localSheetId="3">#REF!</definedName>
    <definedName name="___sds2">#REF!</definedName>
    <definedName name="__r">'[3]PREDIO 3BL'!$B$8:$D$679</definedName>
    <definedName name="__Rc1">[5]EQUIPAM.!$C$194</definedName>
    <definedName name="__Rc2">[5]EQUIPAM.!$C$205</definedName>
    <definedName name="__sds2" localSheetId="0">#REF!</definedName>
    <definedName name="__sds2" localSheetId="1">#REF!</definedName>
    <definedName name="__sds2" localSheetId="2">#REF!</definedName>
    <definedName name="__sds2" localSheetId="3">#REF!</definedName>
    <definedName name="__sds2">#REF!</definedName>
    <definedName name="__sds5" localSheetId="0">#REF!</definedName>
    <definedName name="__sds5" localSheetId="1">#REF!</definedName>
    <definedName name="__sds5" localSheetId="2">#REF!</definedName>
    <definedName name="__sds5" localSheetId="3">#REF!</definedName>
    <definedName name="__sds5">#REF!</definedName>
    <definedName name="_xlnm._FilterDatabase" localSheetId="0" hidden="1">'1º TRIMESTRE'!#REF!</definedName>
    <definedName name="_xlnm._FilterDatabase" localSheetId="1" hidden="1">'2º TRIMESTRE'!#REF!</definedName>
    <definedName name="_xlnm._FilterDatabase" localSheetId="2" hidden="1">'3º TRIMESTRE'!#REF!</definedName>
    <definedName name="_xlnm._FilterDatabase" localSheetId="3" hidden="1">'4º TRIMESTRE'!#REF!</definedName>
    <definedName name="_QCI2">#REF!</definedName>
    <definedName name="_r">'[2]PREDIO 3BL'!$B$8:$D$679</definedName>
    <definedName name="_Rc1">[5]EQUIPAM.!$C$194</definedName>
    <definedName name="_Rc2">[5]EQUIPAM.!$C$205</definedName>
    <definedName name="_sd1" localSheetId="0">#REF!</definedName>
    <definedName name="_sd1" localSheetId="1">#REF!</definedName>
    <definedName name="_sd1" localSheetId="2">#REF!</definedName>
    <definedName name="_sd1" localSheetId="3">#REF!</definedName>
    <definedName name="_sd1">#REF!</definedName>
    <definedName name="_sds5" localSheetId="0">#REF!</definedName>
    <definedName name="_sds5" localSheetId="1">#REF!</definedName>
    <definedName name="_sds5" localSheetId="2">#REF!</definedName>
    <definedName name="_sds5" localSheetId="3">#REF!</definedName>
    <definedName name="_sds5">#REF!</definedName>
    <definedName name="_sds6" localSheetId="0">#REF!</definedName>
    <definedName name="_sds6" localSheetId="1">#REF!</definedName>
    <definedName name="_sds6" localSheetId="2">#REF!</definedName>
    <definedName name="_sds6" localSheetId="3">#REF!</definedName>
    <definedName name="_sds6">#REF!</definedName>
    <definedName name="_sds7" localSheetId="0">#REF!,#REF!,#REF!</definedName>
    <definedName name="_sds7" localSheetId="1">#REF!,#REF!,#REF!</definedName>
    <definedName name="_sds7" localSheetId="2">#REF!,#REF!,#REF!</definedName>
    <definedName name="_sds7" localSheetId="3">#REF!,#REF!,#REF!</definedName>
    <definedName name="_sds7">#REF!,#REF!,#REF!</definedName>
    <definedName name="_sds9" localSheetId="0">#REF!,#REF!,#REF!</definedName>
    <definedName name="_sds9" localSheetId="1">#REF!,#REF!,#REF!</definedName>
    <definedName name="_sds9" localSheetId="2">#REF!,#REF!,#REF!</definedName>
    <definedName name="_sds9" localSheetId="3">#REF!,#REF!,#REF!</definedName>
    <definedName name="_sds9">#REF!,#REF!,#REF!</definedName>
    <definedName name="_sub1">#REF!</definedName>
    <definedName name="_sub2">#REF!</definedName>
    <definedName name="_sub3">#REF!</definedName>
    <definedName name="_sub4">#REF!</definedName>
    <definedName name="a" localSheetId="0">#REF!</definedName>
    <definedName name="a" localSheetId="1">#REF!</definedName>
    <definedName name="a" localSheetId="2">#REF!</definedName>
    <definedName name="a" localSheetId="3">#REF!</definedName>
    <definedName name="a">#REF!</definedName>
    <definedName name="AAA">'[6]ILUMINAÇÃO EXTERNA'!#REF!</definedName>
    <definedName name="ABC">#REF!</definedName>
    <definedName name="ADM">#REF!</definedName>
    <definedName name="APOIO">#REF!</definedName>
    <definedName name="_xlnm.Print_Area" localSheetId="0">'1º TRIMESTRE'!$A$1:$AA$141</definedName>
    <definedName name="_xlnm.Print_Area" localSheetId="1">'2º TRIMESTRE'!$A$1:$AA$141</definedName>
    <definedName name="_xlnm.Print_Area" localSheetId="2">'3º TRIMESTRE'!$A$1:$AA$191</definedName>
    <definedName name="_xlnm.Print_Area" localSheetId="3">'4º TRIMESTRE'!$A$1:$AA$153</definedName>
    <definedName name="AreaTeste">#REF!</definedName>
    <definedName name="AreaTeste2">#REF!</definedName>
    <definedName name="bacia16">#REF!</definedName>
    <definedName name="Base" localSheetId="1">#REF!</definedName>
    <definedName name="Base" localSheetId="2">#REF!</definedName>
    <definedName name="Base" localSheetId="3">#REF!</definedName>
    <definedName name="Base">#REF!</definedName>
    <definedName name="BDI" localSheetId="0">#REF!</definedName>
    <definedName name="BDI" localSheetId="1">#REF!</definedName>
    <definedName name="BDI" localSheetId="2">#REF!</definedName>
    <definedName name="BDI" localSheetId="3">#REF!</definedName>
    <definedName name="BDI">#REF!</definedName>
    <definedName name="CAR" localSheetId="1">[8]SERVIÇOS!$1:$1048576</definedName>
    <definedName name="CAR" localSheetId="2">[8]SERVIÇOS!$1:$1048576</definedName>
    <definedName name="CAR" localSheetId="3">[8]SERVIÇOS!$1:$1048576</definedName>
    <definedName name="CAR">[8]SERVIÇOS!$1:$1048576</definedName>
    <definedName name="CélulaInicioPlanilha">#REF!</definedName>
    <definedName name="CélulaResumo">#REF!</definedName>
    <definedName name="comp.etapa">[2]INSUMOS!$A$1:$D$1081</definedName>
    <definedName name="COMPO">#REF!</definedName>
    <definedName name="CRONO">[9]PLANILHA!$B$7:$G$128</definedName>
    <definedName name="CRONOGRAMA">'[3]PREDIO 3BL'!$B$8:$D$679</definedName>
    <definedName name="CRONOGRAMA2">'[2]PREDIO 3BL'!$B$8:$D$679</definedName>
    <definedName name="e" localSheetId="0">#REF!</definedName>
    <definedName name="e" localSheetId="1">#REF!</definedName>
    <definedName name="e" localSheetId="2">#REF!</definedName>
    <definedName name="e" localSheetId="3">#REF!</definedName>
    <definedName name="e">#REF!</definedName>
    <definedName name="ED">[10]COMPOSICAO!#REF!</definedName>
    <definedName name="ee">[2]INSUMOS!$A$1:$D$1081</definedName>
    <definedName name="EO">[10]COMPOSICAO!#REF!</definedName>
    <definedName name="Excel_BuiltIn_Print_Area_1">#REF!</definedName>
    <definedName name="f">[5]EQUIPAM.!$C$262</definedName>
    <definedName name="final">'[3]PREDIO 3BL'!$B$8:$D$679</definedName>
    <definedName name="FINAL1">[3]INSUMOS!$A$1:$D$1081</definedName>
    <definedName name="FINAL2">[2]INSUMOS!$A$1:$D$1081</definedName>
    <definedName name="Furação">[5]EQUIPAM.!$C$227</definedName>
    <definedName name="geral">#REF!</definedName>
    <definedName name="_xlnm.Recorder">#REF!</definedName>
    <definedName name="HHH">#REF!,#REF!,#REF!</definedName>
    <definedName name="imp">#REF!</definedName>
    <definedName name="inclin">[5]EQUIPAM.!$C$183</definedName>
    <definedName name="indice">'[11]ILUMINAÇÃO EXTERNA'!#REF!</definedName>
    <definedName name="insumo">[12]INSUMOS!$A$3:$D$74</definedName>
    <definedName name="ITEM">#REF!</definedName>
    <definedName name="le" localSheetId="0">#REF!</definedName>
    <definedName name="le" localSheetId="1">#REF!</definedName>
    <definedName name="le" localSheetId="2">#REF!</definedName>
    <definedName name="le" localSheetId="3">#REF!</definedName>
    <definedName name="le">#REF!</definedName>
    <definedName name="LISTA">[13]INSUMOS!$A$1:$D$1081</definedName>
    <definedName name="MAIA">'[9]TABELA DE PREÇO'!$A$3:$E$233</definedName>
    <definedName name="MATA222">#REF!</definedName>
    <definedName name="MEMORIA">[9]MC!$A$8:$K$749</definedName>
    <definedName name="MME">[14]SIIG_2011!$A$1:$F$14099</definedName>
    <definedName name="necessidades_de_produção_na_obra">[5]EQUIPAM.!$B$8</definedName>
    <definedName name="p1_">[5]EQUIPAM.!$C$189</definedName>
    <definedName name="p2_">[5]EQUIPAM.!$C$200</definedName>
    <definedName name="plano_de_fogo">[5]EQUIPAM.!$A$176:$F$229</definedName>
    <definedName name="PRÉDIO">'[13]PREDIO 3BL'!$B$8:$D$679</definedName>
    <definedName name="PRINC">#REF!</definedName>
    <definedName name="Print_Area_MI">'[15]Percentual Adm Local'!#REF!</definedName>
    <definedName name="REFESA" localSheetId="0">#REF!</definedName>
    <definedName name="REFESA" localSheetId="1">#REF!</definedName>
    <definedName name="REFESA" localSheetId="2">#REF!</definedName>
    <definedName name="REFESA" localSheetId="3">#REF!</definedName>
    <definedName name="REFESA">#REF!</definedName>
    <definedName name="s" localSheetId="0">#REF!</definedName>
    <definedName name="s" localSheetId="1">#REF!</definedName>
    <definedName name="s" localSheetId="2">#REF!</definedName>
    <definedName name="s" localSheetId="3">#REF!</definedName>
    <definedName name="s">#REF!</definedName>
    <definedName name="solver_rel2" hidden="1">2</definedName>
    <definedName name="t">[2]INSUMOS!$A$1:$D$1081</definedName>
    <definedName name="TABELA">'[16]PLANILHA FONTE'!$B$1:$G$290</definedName>
    <definedName name="tabp">#REF!</definedName>
    <definedName name="teste">#REF!</definedName>
    <definedName name="teste1">#REF!</definedName>
    <definedName name="teste2">#REF!</definedName>
    <definedName name="TESTE2A">#REF!</definedName>
    <definedName name="Teste2b">#REF!</definedName>
    <definedName name="teste3">#REF!</definedName>
    <definedName name="TITULO">#REF!</definedName>
    <definedName name="TÍTULO">[5]EQUIPAM.!$A$77</definedName>
    <definedName name="_xlnm.Print_Titles" localSheetId="0">'1º TRIMESTRE'!$1:$11</definedName>
    <definedName name="_xlnm.Print_Titles" localSheetId="1">'2º TRIMESTRE'!$1:$11</definedName>
    <definedName name="_xlnm.Print_Titles" localSheetId="2">'3º TRIMESTRE'!$1:$11</definedName>
    <definedName name="_xlnm.Print_Titles" localSheetId="3">'4º TRIMESTRE'!$1:$11</definedName>
    <definedName name="URBAN">#REF!</definedName>
    <definedName name="ww">'[2]PREDIO 3BL'!$B$8:$D$679</definedName>
    <definedName name="X">#REF!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153" i="5" l="1"/>
  <c r="Z153" i="5" s="1"/>
  <c r="X153" i="5"/>
  <c r="W153" i="5"/>
  <c r="Y152" i="5"/>
  <c r="Z152" i="5" s="1"/>
  <c r="X152" i="5"/>
  <c r="W152" i="5"/>
  <c r="Y151" i="5"/>
  <c r="Z151" i="5" s="1"/>
  <c r="X151" i="5"/>
  <c r="W151" i="5"/>
  <c r="Y150" i="5"/>
  <c r="Z150" i="5" s="1"/>
  <c r="X150" i="5"/>
  <c r="W150" i="5"/>
  <c r="Y149" i="5"/>
  <c r="Z149" i="5" s="1"/>
  <c r="X149" i="5"/>
  <c r="W149" i="5"/>
  <c r="Y148" i="5"/>
  <c r="Z148" i="5" s="1"/>
  <c r="X148" i="5"/>
  <c r="W148" i="5"/>
  <c r="Y147" i="5"/>
  <c r="Z147" i="5" s="1"/>
  <c r="X147" i="5"/>
  <c r="W147" i="5"/>
  <c r="Y146" i="5"/>
  <c r="Z146" i="5" s="1"/>
  <c r="X146" i="5"/>
  <c r="W146" i="5"/>
  <c r="Y145" i="5"/>
  <c r="Z145" i="5" s="1"/>
  <c r="X145" i="5"/>
  <c r="W145" i="5"/>
  <c r="Y144" i="5"/>
  <c r="Z144" i="5" s="1"/>
  <c r="X144" i="5"/>
  <c r="W144" i="5"/>
  <c r="Y143" i="5"/>
  <c r="Z143" i="5" s="1"/>
  <c r="X143" i="5"/>
  <c r="W143" i="5"/>
  <c r="Y142" i="5"/>
  <c r="Z142" i="5" s="1"/>
  <c r="X142" i="5"/>
  <c r="W142" i="5"/>
  <c r="V142" i="5"/>
  <c r="U142" i="5"/>
  <c r="T142" i="5"/>
  <c r="S142" i="5"/>
  <c r="R142" i="5"/>
  <c r="P142" i="5"/>
  <c r="O142" i="5"/>
  <c r="N142" i="5"/>
  <c r="L142" i="5"/>
  <c r="K142" i="5"/>
  <c r="J142" i="5"/>
  <c r="I142" i="5"/>
  <c r="H142" i="5"/>
  <c r="G142" i="5"/>
  <c r="F142" i="5"/>
  <c r="E142" i="5"/>
  <c r="D142" i="5"/>
  <c r="C142" i="5"/>
  <c r="B142" i="5"/>
  <c r="A142" i="5"/>
  <c r="Y132" i="5"/>
  <c r="Z132" i="5" s="1"/>
  <c r="X132" i="5"/>
  <c r="W132" i="5"/>
  <c r="V132" i="5"/>
  <c r="U132" i="5"/>
  <c r="T132" i="5"/>
  <c r="S132" i="5"/>
  <c r="R132" i="5"/>
  <c r="P132" i="5"/>
  <c r="O132" i="5"/>
  <c r="N132" i="5"/>
  <c r="L132" i="5"/>
  <c r="K132" i="5"/>
  <c r="J132" i="5"/>
  <c r="I132" i="5"/>
  <c r="H132" i="5"/>
  <c r="G132" i="5"/>
  <c r="F132" i="5"/>
  <c r="E132" i="5"/>
  <c r="D132" i="5"/>
  <c r="C132" i="5"/>
  <c r="B132" i="5"/>
  <c r="A132" i="5"/>
  <c r="Y120" i="5"/>
  <c r="Z120" i="5" s="1"/>
  <c r="X120" i="5"/>
  <c r="W120" i="5"/>
  <c r="V120" i="5"/>
  <c r="U120" i="5"/>
  <c r="T120" i="5"/>
  <c r="S120" i="5"/>
  <c r="R120" i="5"/>
  <c r="P120" i="5"/>
  <c r="O120" i="5"/>
  <c r="N120" i="5"/>
  <c r="L120" i="5"/>
  <c r="K120" i="5"/>
  <c r="J120" i="5"/>
  <c r="I120" i="5"/>
  <c r="H120" i="5"/>
  <c r="G120" i="5"/>
  <c r="F120" i="5"/>
  <c r="E120" i="5"/>
  <c r="D120" i="5"/>
  <c r="C120" i="5"/>
  <c r="B120" i="5"/>
  <c r="A120" i="5"/>
  <c r="Y108" i="5"/>
  <c r="Z108" i="5" s="1"/>
  <c r="X108" i="5"/>
  <c r="W108" i="5"/>
  <c r="V108" i="5"/>
  <c r="U108" i="5"/>
  <c r="T108" i="5"/>
  <c r="S108" i="5"/>
  <c r="R108" i="5"/>
  <c r="P108" i="5"/>
  <c r="O108" i="5"/>
  <c r="N108" i="5"/>
  <c r="L108" i="5"/>
  <c r="K108" i="5"/>
  <c r="J108" i="5"/>
  <c r="I108" i="5"/>
  <c r="H108" i="5"/>
  <c r="G108" i="5"/>
  <c r="F108" i="5"/>
  <c r="E108" i="5"/>
  <c r="D108" i="5"/>
  <c r="C108" i="5"/>
  <c r="B108" i="5"/>
  <c r="A108" i="5"/>
  <c r="Y107" i="5"/>
  <c r="Z107" i="5" s="1"/>
  <c r="X107" i="5"/>
  <c r="W107" i="5"/>
  <c r="Y106" i="5"/>
  <c r="Z106" i="5" s="1"/>
  <c r="X106" i="5"/>
  <c r="W106" i="5"/>
  <c r="Y105" i="5"/>
  <c r="Z105" i="5" s="1"/>
  <c r="X105" i="5"/>
  <c r="W105" i="5"/>
  <c r="Y104" i="5"/>
  <c r="Z104" i="5" s="1"/>
  <c r="X104" i="5"/>
  <c r="W104" i="5"/>
  <c r="Y103" i="5"/>
  <c r="Z103" i="5" s="1"/>
  <c r="X103" i="5"/>
  <c r="W103" i="5"/>
  <c r="Y102" i="5"/>
  <c r="Z102" i="5" s="1"/>
  <c r="X102" i="5"/>
  <c r="W102" i="5"/>
  <c r="Y101" i="5"/>
  <c r="Z101" i="5" s="1"/>
  <c r="X101" i="5"/>
  <c r="W101" i="5"/>
  <c r="Y100" i="5"/>
  <c r="Z100" i="5" s="1"/>
  <c r="X100" i="5"/>
  <c r="W100" i="5"/>
  <c r="Y99" i="5"/>
  <c r="Z99" i="5" s="1"/>
  <c r="X99" i="5"/>
  <c r="W99" i="5"/>
  <c r="Y98" i="5"/>
  <c r="Z98" i="5" s="1"/>
  <c r="X98" i="5"/>
  <c r="W98" i="5"/>
  <c r="Y97" i="5"/>
  <c r="Z97" i="5" s="1"/>
  <c r="X97" i="5"/>
  <c r="W97" i="5"/>
  <c r="Y96" i="5"/>
  <c r="Z96" i="5" s="1"/>
  <c r="X96" i="5"/>
  <c r="W96" i="5"/>
  <c r="V96" i="5"/>
  <c r="U96" i="5"/>
  <c r="T96" i="5"/>
  <c r="S96" i="5"/>
  <c r="R96" i="5"/>
  <c r="P96" i="5"/>
  <c r="O96" i="5"/>
  <c r="N96" i="5"/>
  <c r="L96" i="5"/>
  <c r="K96" i="5"/>
  <c r="J96" i="5"/>
  <c r="I96" i="5"/>
  <c r="H96" i="5"/>
  <c r="G96" i="5"/>
  <c r="F96" i="5"/>
  <c r="E96" i="5"/>
  <c r="D96" i="5"/>
  <c r="C96" i="5"/>
  <c r="B96" i="5"/>
  <c r="A96" i="5"/>
  <c r="Y95" i="5"/>
  <c r="Z95" i="5" s="1"/>
  <c r="X95" i="5"/>
  <c r="W95" i="5"/>
  <c r="Y94" i="5"/>
  <c r="Z94" i="5" s="1"/>
  <c r="X94" i="5"/>
  <c r="W94" i="5"/>
  <c r="Y93" i="5"/>
  <c r="Z93" i="5" s="1"/>
  <c r="X93" i="5"/>
  <c r="W93" i="5"/>
  <c r="Y92" i="5"/>
  <c r="Z92" i="5" s="1"/>
  <c r="X92" i="5"/>
  <c r="W92" i="5"/>
  <c r="Y91" i="5"/>
  <c r="Z91" i="5" s="1"/>
  <c r="X91" i="5"/>
  <c r="W91" i="5"/>
  <c r="Y90" i="5"/>
  <c r="Z90" i="5" s="1"/>
  <c r="X90" i="5"/>
  <c r="W90" i="5"/>
  <c r="Y89" i="5"/>
  <c r="Z89" i="5" s="1"/>
  <c r="X89" i="5"/>
  <c r="W89" i="5"/>
  <c r="Y88" i="5"/>
  <c r="Z88" i="5" s="1"/>
  <c r="X88" i="5"/>
  <c r="W88" i="5"/>
  <c r="Y87" i="5"/>
  <c r="Z87" i="5" s="1"/>
  <c r="X87" i="5"/>
  <c r="W87" i="5"/>
  <c r="Y86" i="5"/>
  <c r="Z86" i="5" s="1"/>
  <c r="X86" i="5"/>
  <c r="W86" i="5"/>
  <c r="Y85" i="5"/>
  <c r="Z85" i="5" s="1"/>
  <c r="X85" i="5"/>
  <c r="W85" i="5"/>
  <c r="Y84" i="5"/>
  <c r="Z84" i="5" s="1"/>
  <c r="X84" i="5"/>
  <c r="W84" i="5"/>
  <c r="V84" i="5"/>
  <c r="U84" i="5"/>
  <c r="T84" i="5"/>
  <c r="S84" i="5"/>
  <c r="R84" i="5"/>
  <c r="Q84" i="5"/>
  <c r="P84" i="5"/>
  <c r="O84" i="5"/>
  <c r="N84" i="5"/>
  <c r="M84" i="5"/>
  <c r="L84" i="5"/>
  <c r="K84" i="5"/>
  <c r="J84" i="5"/>
  <c r="I84" i="5"/>
  <c r="H84" i="5"/>
  <c r="G84" i="5"/>
  <c r="F84" i="5"/>
  <c r="E84" i="5"/>
  <c r="D84" i="5"/>
  <c r="C84" i="5"/>
  <c r="B84" i="5"/>
  <c r="A84" i="5"/>
  <c r="Y72" i="5"/>
  <c r="Z72" i="5" s="1"/>
  <c r="X72" i="5"/>
  <c r="W72" i="5"/>
  <c r="V72" i="5"/>
  <c r="U72" i="5"/>
  <c r="T72" i="5"/>
  <c r="S72" i="5"/>
  <c r="R72" i="5"/>
  <c r="P72" i="5"/>
  <c r="O72" i="5"/>
  <c r="N72" i="5"/>
  <c r="M72" i="5"/>
  <c r="L72" i="5"/>
  <c r="K72" i="5"/>
  <c r="J72" i="5"/>
  <c r="I72" i="5"/>
  <c r="H72" i="5"/>
  <c r="G72" i="5"/>
  <c r="F72" i="5"/>
  <c r="E72" i="5"/>
  <c r="D72" i="5"/>
  <c r="C72" i="5"/>
  <c r="B72" i="5"/>
  <c r="A72" i="5"/>
  <c r="M71" i="5"/>
  <c r="M70" i="5"/>
  <c r="M69" i="5"/>
  <c r="M68" i="5"/>
  <c r="M67" i="5"/>
  <c r="M66" i="5"/>
  <c r="M65" i="5"/>
  <c r="M64" i="5"/>
  <c r="M63" i="5"/>
  <c r="M62" i="5"/>
  <c r="M61" i="5"/>
  <c r="Y60" i="5"/>
  <c r="Z60" i="5" s="1"/>
  <c r="X60" i="5"/>
  <c r="W60" i="5"/>
  <c r="V60" i="5"/>
  <c r="U60" i="5"/>
  <c r="T60" i="5"/>
  <c r="S60" i="5"/>
  <c r="R60" i="5"/>
  <c r="P60" i="5"/>
  <c r="O60" i="5"/>
  <c r="N60" i="5"/>
  <c r="M60" i="5"/>
  <c r="L60" i="5"/>
  <c r="K60" i="5"/>
  <c r="J60" i="5"/>
  <c r="I60" i="5"/>
  <c r="H60" i="5"/>
  <c r="G60" i="5"/>
  <c r="F60" i="5"/>
  <c r="E60" i="5"/>
  <c r="D60" i="5"/>
  <c r="C60" i="5"/>
  <c r="B60" i="5"/>
  <c r="A60" i="5"/>
  <c r="M59" i="5"/>
  <c r="M58" i="5"/>
  <c r="M57" i="5"/>
  <c r="M56" i="5"/>
  <c r="M55" i="5"/>
  <c r="M54" i="5"/>
  <c r="M53" i="5"/>
  <c r="M52" i="5"/>
  <c r="M51" i="5"/>
  <c r="M50" i="5"/>
  <c r="M49" i="5"/>
  <c r="Y48" i="5"/>
  <c r="Z48" i="5" s="1"/>
  <c r="X48" i="5"/>
  <c r="W48" i="5"/>
  <c r="V48" i="5"/>
  <c r="U48" i="5"/>
  <c r="T48" i="5"/>
  <c r="S48" i="5"/>
  <c r="R48" i="5"/>
  <c r="P48" i="5"/>
  <c r="O48" i="5"/>
  <c r="N48" i="5"/>
  <c r="M48" i="5"/>
  <c r="L48" i="5"/>
  <c r="K48" i="5"/>
  <c r="J48" i="5"/>
  <c r="I48" i="5"/>
  <c r="H48" i="5"/>
  <c r="G48" i="5"/>
  <c r="F48" i="5"/>
  <c r="E48" i="5"/>
  <c r="D48" i="5"/>
  <c r="C48" i="5"/>
  <c r="B48" i="5"/>
  <c r="A48" i="5"/>
  <c r="M47" i="5"/>
  <c r="M46" i="5"/>
  <c r="M45" i="5"/>
  <c r="M44" i="5"/>
  <c r="M43" i="5"/>
  <c r="M42" i="5"/>
  <c r="M41" i="5"/>
  <c r="M40" i="5"/>
  <c r="M39" i="5"/>
  <c r="M38" i="5"/>
  <c r="M37" i="5"/>
  <c r="Y36" i="5"/>
  <c r="Z36" i="5" s="1"/>
  <c r="X36" i="5"/>
  <c r="W36" i="5"/>
  <c r="V36" i="5"/>
  <c r="U36" i="5"/>
  <c r="T36" i="5"/>
  <c r="S36" i="5"/>
  <c r="R36" i="5"/>
  <c r="P36" i="5"/>
  <c r="O36" i="5"/>
  <c r="N36" i="5"/>
  <c r="M36" i="5"/>
  <c r="L36" i="5"/>
  <c r="K36" i="5"/>
  <c r="J36" i="5"/>
  <c r="I36" i="5"/>
  <c r="H36" i="5"/>
  <c r="G36" i="5"/>
  <c r="F36" i="5"/>
  <c r="E36" i="5"/>
  <c r="D36" i="5"/>
  <c r="C36" i="5"/>
  <c r="B36" i="5"/>
  <c r="A36" i="5"/>
  <c r="M35" i="5"/>
  <c r="M34" i="5"/>
  <c r="M33" i="5"/>
  <c r="M32" i="5"/>
  <c r="M31" i="5"/>
  <c r="M30" i="5"/>
  <c r="M29" i="5"/>
  <c r="M28" i="5"/>
  <c r="M27" i="5"/>
  <c r="M26" i="5"/>
  <c r="M25" i="5"/>
  <c r="Y24" i="5"/>
  <c r="Z24" i="5" s="1"/>
  <c r="X24" i="5"/>
  <c r="W24" i="5"/>
  <c r="V24" i="5"/>
  <c r="U24" i="5"/>
  <c r="T24" i="5"/>
  <c r="S24" i="5"/>
  <c r="R24" i="5"/>
  <c r="Q24" i="5"/>
  <c r="P24" i="5"/>
  <c r="O24" i="5"/>
  <c r="N24" i="5"/>
  <c r="M24" i="5"/>
  <c r="L24" i="5"/>
  <c r="K24" i="5"/>
  <c r="J24" i="5"/>
  <c r="I24" i="5"/>
  <c r="H24" i="5"/>
  <c r="F24" i="5"/>
  <c r="E24" i="5"/>
  <c r="D24" i="5"/>
  <c r="C24" i="5"/>
  <c r="B24" i="5"/>
  <c r="A24" i="5"/>
  <c r="Z12" i="5"/>
  <c r="Y12" i="5"/>
  <c r="X12" i="5"/>
  <c r="W12" i="5"/>
  <c r="V12" i="5"/>
  <c r="U12" i="5"/>
  <c r="T12" i="5"/>
  <c r="S12" i="5"/>
  <c r="R12" i="5"/>
  <c r="Q12" i="5"/>
  <c r="P12" i="5"/>
  <c r="O12" i="5"/>
  <c r="N12" i="5"/>
  <c r="M12" i="5"/>
  <c r="L12" i="5"/>
  <c r="K12" i="5"/>
  <c r="J12" i="5"/>
  <c r="I12" i="5"/>
  <c r="H12" i="5"/>
  <c r="F12" i="5"/>
  <c r="E12" i="5"/>
  <c r="D12" i="5"/>
  <c r="C12" i="5"/>
  <c r="B12" i="5"/>
  <c r="A12" i="5"/>
  <c r="C8" i="5"/>
  <c r="C6" i="5"/>
  <c r="Y191" i="4"/>
  <c r="Z191" i="4" s="1"/>
  <c r="X191" i="4"/>
  <c r="Z190" i="4"/>
  <c r="Y190" i="4"/>
  <c r="X190" i="4"/>
  <c r="Y189" i="4"/>
  <c r="Z189" i="4" s="1"/>
  <c r="X189" i="4"/>
  <c r="Z188" i="4"/>
  <c r="Y188" i="4"/>
  <c r="X188" i="4"/>
  <c r="Y187" i="4"/>
  <c r="Z187" i="4" s="1"/>
  <c r="X187" i="4"/>
  <c r="Z186" i="4"/>
  <c r="Y186" i="4"/>
  <c r="X186" i="4"/>
  <c r="Y185" i="4"/>
  <c r="Z185" i="4" s="1"/>
  <c r="X185" i="4"/>
  <c r="Z184" i="4"/>
  <c r="Y184" i="4"/>
  <c r="X184" i="4"/>
  <c r="Y183" i="4"/>
  <c r="Z183" i="4" s="1"/>
  <c r="X183" i="4"/>
  <c r="Z182" i="4"/>
  <c r="Y182" i="4"/>
  <c r="X182" i="4"/>
  <c r="Y181" i="4"/>
  <c r="Z181" i="4" s="1"/>
  <c r="X181" i="4"/>
  <c r="R181" i="4"/>
  <c r="P181" i="4"/>
  <c r="Z180" i="4"/>
  <c r="Y180" i="4"/>
  <c r="X180" i="4"/>
  <c r="W180" i="4"/>
  <c r="V180" i="4"/>
  <c r="U180" i="4"/>
  <c r="T180" i="4"/>
  <c r="S180" i="4"/>
  <c r="R180" i="4"/>
  <c r="Q180" i="4"/>
  <c r="P180" i="4"/>
  <c r="O180" i="4"/>
  <c r="N180" i="4"/>
  <c r="M180" i="4"/>
  <c r="L180" i="4"/>
  <c r="K180" i="4"/>
  <c r="J180" i="4"/>
  <c r="I180" i="4"/>
  <c r="H180" i="4"/>
  <c r="G180" i="4"/>
  <c r="F180" i="4"/>
  <c r="E180" i="4"/>
  <c r="C180" i="4"/>
  <c r="B180" i="4"/>
  <c r="A180" i="4"/>
  <c r="Y179" i="4"/>
  <c r="Z179" i="4" s="1"/>
  <c r="X179" i="4"/>
  <c r="Z178" i="4"/>
  <c r="Y178" i="4"/>
  <c r="X178" i="4"/>
  <c r="Y177" i="4"/>
  <c r="Z177" i="4" s="1"/>
  <c r="X177" i="4"/>
  <c r="Z176" i="4"/>
  <c r="Y176" i="4"/>
  <c r="X176" i="4"/>
  <c r="Y175" i="4"/>
  <c r="Z175" i="4" s="1"/>
  <c r="X175" i="4"/>
  <c r="Z174" i="4"/>
  <c r="Y174" i="4"/>
  <c r="X174" i="4"/>
  <c r="Y173" i="4"/>
  <c r="Z173" i="4" s="1"/>
  <c r="X173" i="4"/>
  <c r="Z172" i="4"/>
  <c r="Y172" i="4"/>
  <c r="X172" i="4"/>
  <c r="Y171" i="4"/>
  <c r="Z171" i="4" s="1"/>
  <c r="X171" i="4"/>
  <c r="Z170" i="4"/>
  <c r="Y170" i="4"/>
  <c r="X170" i="4"/>
  <c r="Y169" i="4"/>
  <c r="Z169" i="4" s="1"/>
  <c r="X169" i="4"/>
  <c r="R169" i="4"/>
  <c r="P169" i="4"/>
  <c r="Z168" i="4"/>
  <c r="Y168" i="4"/>
  <c r="X168" i="4"/>
  <c r="W168" i="4"/>
  <c r="V168" i="4"/>
  <c r="U168" i="4"/>
  <c r="T168" i="4"/>
  <c r="S168" i="4"/>
  <c r="R168" i="4"/>
  <c r="Q168" i="4"/>
  <c r="P168" i="4"/>
  <c r="O168" i="4"/>
  <c r="N168" i="4"/>
  <c r="M168" i="4"/>
  <c r="L168" i="4"/>
  <c r="K168" i="4"/>
  <c r="J168" i="4"/>
  <c r="I168" i="4"/>
  <c r="H168" i="4"/>
  <c r="G168" i="4"/>
  <c r="F168" i="4"/>
  <c r="E168" i="4"/>
  <c r="C168" i="4"/>
  <c r="B168" i="4"/>
  <c r="A168" i="4"/>
  <c r="Y167" i="4"/>
  <c r="Z167" i="4" s="1"/>
  <c r="X167" i="4"/>
  <c r="Z166" i="4"/>
  <c r="Y166" i="4"/>
  <c r="X166" i="4"/>
  <c r="Y165" i="4"/>
  <c r="Z165" i="4" s="1"/>
  <c r="X165" i="4"/>
  <c r="Z164" i="4"/>
  <c r="Y164" i="4"/>
  <c r="X164" i="4"/>
  <c r="Y163" i="4"/>
  <c r="Z163" i="4" s="1"/>
  <c r="X163" i="4"/>
  <c r="Z162" i="4"/>
  <c r="Y162" i="4"/>
  <c r="X162" i="4"/>
  <c r="Y161" i="4"/>
  <c r="Z161" i="4" s="1"/>
  <c r="X161" i="4"/>
  <c r="Z160" i="4"/>
  <c r="Y160" i="4"/>
  <c r="X160" i="4"/>
  <c r="Y159" i="4"/>
  <c r="Z159" i="4" s="1"/>
  <c r="X159" i="4"/>
  <c r="Z158" i="4"/>
  <c r="Y158" i="4"/>
  <c r="X158" i="4"/>
  <c r="Y157" i="4"/>
  <c r="Z157" i="4" s="1"/>
  <c r="X157" i="4"/>
  <c r="R157" i="4"/>
  <c r="P157" i="4"/>
  <c r="Z156" i="4"/>
  <c r="Y156" i="4"/>
  <c r="X156" i="4"/>
  <c r="W156" i="4"/>
  <c r="V156" i="4"/>
  <c r="U156" i="4"/>
  <c r="T156" i="4"/>
  <c r="S156" i="4"/>
  <c r="R156" i="4"/>
  <c r="Q156" i="4"/>
  <c r="P156" i="4"/>
  <c r="O156" i="4"/>
  <c r="N156" i="4"/>
  <c r="M156" i="4"/>
  <c r="L156" i="4"/>
  <c r="K156" i="4"/>
  <c r="J156" i="4"/>
  <c r="I156" i="4"/>
  <c r="H156" i="4"/>
  <c r="G156" i="4"/>
  <c r="F156" i="4"/>
  <c r="E156" i="4"/>
  <c r="C156" i="4"/>
  <c r="B156" i="4"/>
  <c r="A156" i="4"/>
  <c r="Y155" i="4"/>
  <c r="Z155" i="4" s="1"/>
  <c r="X155" i="4"/>
  <c r="Z154" i="4"/>
  <c r="Y154" i="4"/>
  <c r="X154" i="4"/>
  <c r="Y153" i="4"/>
  <c r="Z153" i="4" s="1"/>
  <c r="X153" i="4"/>
  <c r="Z152" i="4"/>
  <c r="Y152" i="4"/>
  <c r="X152" i="4"/>
  <c r="Y151" i="4"/>
  <c r="Z151" i="4" s="1"/>
  <c r="X151" i="4"/>
  <c r="Z150" i="4"/>
  <c r="Y150" i="4"/>
  <c r="X150" i="4"/>
  <c r="Y149" i="4"/>
  <c r="Z149" i="4" s="1"/>
  <c r="X149" i="4"/>
  <c r="Z148" i="4"/>
  <c r="Y148" i="4"/>
  <c r="X148" i="4"/>
  <c r="Y147" i="4"/>
  <c r="Z147" i="4" s="1"/>
  <c r="X147" i="4"/>
  <c r="Z146" i="4"/>
  <c r="Y146" i="4"/>
  <c r="X146" i="4"/>
  <c r="Y145" i="4"/>
  <c r="Z145" i="4" s="1"/>
  <c r="X145" i="4"/>
  <c r="R145" i="4"/>
  <c r="P145" i="4"/>
  <c r="Z144" i="4"/>
  <c r="Y144" i="4"/>
  <c r="X144" i="4"/>
  <c r="W144" i="4"/>
  <c r="V144" i="4"/>
  <c r="U144" i="4"/>
  <c r="T144" i="4"/>
  <c r="S144" i="4"/>
  <c r="R144" i="4"/>
  <c r="Q144" i="4"/>
  <c r="P144" i="4"/>
  <c r="O144" i="4"/>
  <c r="N144" i="4"/>
  <c r="M144" i="4"/>
  <c r="L144" i="4"/>
  <c r="K144" i="4"/>
  <c r="J144" i="4"/>
  <c r="I144" i="4"/>
  <c r="H144" i="4"/>
  <c r="G144" i="4"/>
  <c r="F144" i="4"/>
  <c r="E144" i="4"/>
  <c r="C144" i="4"/>
  <c r="B144" i="4"/>
  <c r="A144" i="4"/>
  <c r="Y143" i="4"/>
  <c r="Z143" i="4" s="1"/>
  <c r="X143" i="4"/>
  <c r="Z142" i="4"/>
  <c r="Y142" i="4"/>
  <c r="X142" i="4"/>
  <c r="Y141" i="4"/>
  <c r="Z141" i="4" s="1"/>
  <c r="X141" i="4"/>
  <c r="Z140" i="4"/>
  <c r="Y140" i="4"/>
  <c r="X140" i="4"/>
  <c r="Y139" i="4"/>
  <c r="Z139" i="4" s="1"/>
  <c r="X139" i="4"/>
  <c r="Z138" i="4"/>
  <c r="Y138" i="4"/>
  <c r="X138" i="4"/>
  <c r="Y137" i="4"/>
  <c r="Z137" i="4" s="1"/>
  <c r="X137" i="4"/>
  <c r="Z136" i="4"/>
  <c r="Y136" i="4"/>
  <c r="X136" i="4"/>
  <c r="Y135" i="4"/>
  <c r="Z135" i="4" s="1"/>
  <c r="X135" i="4"/>
  <c r="Z134" i="4"/>
  <c r="Y134" i="4"/>
  <c r="X134" i="4"/>
  <c r="Y133" i="4"/>
  <c r="Z133" i="4" s="1"/>
  <c r="X133" i="4"/>
  <c r="R133" i="4"/>
  <c r="P133" i="4"/>
  <c r="Z132" i="4"/>
  <c r="Y132" i="4"/>
  <c r="X132" i="4"/>
  <c r="W132" i="4"/>
  <c r="V132" i="4"/>
  <c r="U132" i="4"/>
  <c r="T132" i="4"/>
  <c r="S132" i="4"/>
  <c r="R132" i="4"/>
  <c r="Q132" i="4"/>
  <c r="P132" i="4"/>
  <c r="O132" i="4"/>
  <c r="N132" i="4"/>
  <c r="M132" i="4"/>
  <c r="L132" i="4"/>
  <c r="K132" i="4"/>
  <c r="J132" i="4"/>
  <c r="I132" i="4"/>
  <c r="H132" i="4"/>
  <c r="G132" i="4"/>
  <c r="F132" i="4"/>
  <c r="E132" i="4"/>
  <c r="C132" i="4"/>
  <c r="B132" i="4"/>
  <c r="A132" i="4"/>
  <c r="Y131" i="4"/>
  <c r="Z131" i="4" s="1"/>
  <c r="X131" i="4"/>
  <c r="Z130" i="4"/>
  <c r="Y130" i="4"/>
  <c r="X130" i="4"/>
  <c r="Y129" i="4"/>
  <c r="Z129" i="4" s="1"/>
  <c r="X129" i="4"/>
  <c r="Z128" i="4"/>
  <c r="Y128" i="4"/>
  <c r="X128" i="4"/>
  <c r="Y127" i="4"/>
  <c r="Z127" i="4" s="1"/>
  <c r="X127" i="4"/>
  <c r="Z126" i="4"/>
  <c r="Y126" i="4"/>
  <c r="X126" i="4"/>
  <c r="Y125" i="4"/>
  <c r="Z125" i="4" s="1"/>
  <c r="X125" i="4"/>
  <c r="Z124" i="4"/>
  <c r="Y124" i="4"/>
  <c r="X124" i="4"/>
  <c r="Y123" i="4"/>
  <c r="Z123" i="4" s="1"/>
  <c r="X123" i="4"/>
  <c r="Z122" i="4"/>
  <c r="Y122" i="4"/>
  <c r="X122" i="4"/>
  <c r="Y121" i="4"/>
  <c r="Z121" i="4" s="1"/>
  <c r="X121" i="4"/>
  <c r="R121" i="4"/>
  <c r="P121" i="4"/>
  <c r="Z120" i="4"/>
  <c r="Y120" i="4"/>
  <c r="X120" i="4"/>
  <c r="W120" i="4"/>
  <c r="V120" i="4"/>
  <c r="U120" i="4"/>
  <c r="T120" i="4"/>
  <c r="S120" i="4"/>
  <c r="R120" i="4"/>
  <c r="P120" i="4"/>
  <c r="O120" i="4"/>
  <c r="N120" i="4"/>
  <c r="L120" i="4"/>
  <c r="K120" i="4"/>
  <c r="J120" i="4"/>
  <c r="I120" i="4"/>
  <c r="H120" i="4"/>
  <c r="G120" i="4"/>
  <c r="F120" i="4"/>
  <c r="E120" i="4"/>
  <c r="D120" i="4"/>
  <c r="C120" i="4"/>
  <c r="B120" i="4"/>
  <c r="A120" i="4"/>
  <c r="Z119" i="4"/>
  <c r="Y119" i="4"/>
  <c r="X119" i="4"/>
  <c r="Y118" i="4"/>
  <c r="Z118" i="4" s="1"/>
  <c r="X118" i="4"/>
  <c r="Z117" i="4"/>
  <c r="Y117" i="4"/>
  <c r="X117" i="4"/>
  <c r="Y116" i="4"/>
  <c r="Z116" i="4" s="1"/>
  <c r="X116" i="4"/>
  <c r="Z115" i="4"/>
  <c r="Y115" i="4"/>
  <c r="X115" i="4"/>
  <c r="Y114" i="4"/>
  <c r="Z114" i="4" s="1"/>
  <c r="X114" i="4"/>
  <c r="Z113" i="4"/>
  <c r="Y113" i="4"/>
  <c r="X113" i="4"/>
  <c r="Y112" i="4"/>
  <c r="Z112" i="4" s="1"/>
  <c r="X112" i="4"/>
  <c r="Z111" i="4"/>
  <c r="Y111" i="4"/>
  <c r="X111" i="4"/>
  <c r="Y110" i="4"/>
  <c r="Z110" i="4" s="1"/>
  <c r="X110" i="4"/>
  <c r="Z109" i="4"/>
  <c r="Y109" i="4"/>
  <c r="X109" i="4"/>
  <c r="Y108" i="4"/>
  <c r="Z108" i="4" s="1"/>
  <c r="X108" i="4"/>
  <c r="W108" i="4"/>
  <c r="V108" i="4"/>
  <c r="U108" i="4"/>
  <c r="T108" i="4"/>
  <c r="S108" i="4"/>
  <c r="R108" i="4"/>
  <c r="P108" i="4"/>
  <c r="O108" i="4"/>
  <c r="N108" i="4"/>
  <c r="L108" i="4"/>
  <c r="K108" i="4"/>
  <c r="J108" i="4"/>
  <c r="I108" i="4"/>
  <c r="H108" i="4"/>
  <c r="G108" i="4"/>
  <c r="F108" i="4"/>
  <c r="E108" i="4"/>
  <c r="C108" i="4"/>
  <c r="B108" i="4"/>
  <c r="A108" i="4"/>
  <c r="Z107" i="4"/>
  <c r="Y107" i="4"/>
  <c r="X107" i="4"/>
  <c r="W107" i="4"/>
  <c r="Z106" i="4"/>
  <c r="Y106" i="4"/>
  <c r="X106" i="4"/>
  <c r="W106" i="4"/>
  <c r="Z105" i="4"/>
  <c r="Y105" i="4"/>
  <c r="X105" i="4"/>
  <c r="W105" i="4"/>
  <c r="Z104" i="4"/>
  <c r="Y104" i="4"/>
  <c r="X104" i="4"/>
  <c r="W104" i="4"/>
  <c r="Z103" i="4"/>
  <c r="Y103" i="4"/>
  <c r="X103" i="4"/>
  <c r="W103" i="4"/>
  <c r="Z102" i="4"/>
  <c r="Y102" i="4"/>
  <c r="X102" i="4"/>
  <c r="W102" i="4"/>
  <c r="Z101" i="4"/>
  <c r="Y101" i="4"/>
  <c r="X101" i="4"/>
  <c r="W101" i="4"/>
  <c r="Z100" i="4"/>
  <c r="Y100" i="4"/>
  <c r="X100" i="4"/>
  <c r="W100" i="4"/>
  <c r="Z99" i="4"/>
  <c r="Y99" i="4"/>
  <c r="X99" i="4"/>
  <c r="W99" i="4"/>
  <c r="Z98" i="4"/>
  <c r="Y98" i="4"/>
  <c r="X98" i="4"/>
  <c r="W98" i="4"/>
  <c r="Z97" i="4"/>
  <c r="Y97" i="4"/>
  <c r="X97" i="4"/>
  <c r="W97" i="4"/>
  <c r="Z96" i="4"/>
  <c r="Y96" i="4"/>
  <c r="X96" i="4"/>
  <c r="W96" i="4"/>
  <c r="V96" i="4"/>
  <c r="U96" i="4"/>
  <c r="T96" i="4"/>
  <c r="S96" i="4"/>
  <c r="R96" i="4"/>
  <c r="P96" i="4"/>
  <c r="O96" i="4"/>
  <c r="N96" i="4"/>
  <c r="L96" i="4"/>
  <c r="K96" i="4"/>
  <c r="J96" i="4"/>
  <c r="I96" i="4"/>
  <c r="H96" i="4"/>
  <c r="G96" i="4"/>
  <c r="F96" i="4"/>
  <c r="E96" i="4"/>
  <c r="D96" i="4"/>
  <c r="C96" i="4"/>
  <c r="B96" i="4"/>
  <c r="A96" i="4"/>
  <c r="Z95" i="4"/>
  <c r="Y95" i="4"/>
  <c r="X95" i="4"/>
  <c r="W95" i="4"/>
  <c r="Z94" i="4"/>
  <c r="Y94" i="4"/>
  <c r="X94" i="4"/>
  <c r="W94" i="4"/>
  <c r="Z93" i="4"/>
  <c r="Y93" i="4"/>
  <c r="X93" i="4"/>
  <c r="W93" i="4"/>
  <c r="Z92" i="4"/>
  <c r="Y92" i="4"/>
  <c r="X92" i="4"/>
  <c r="W92" i="4"/>
  <c r="Z91" i="4"/>
  <c r="Y91" i="4"/>
  <c r="X91" i="4"/>
  <c r="W91" i="4"/>
  <c r="Z90" i="4"/>
  <c r="Y90" i="4"/>
  <c r="X90" i="4"/>
  <c r="W90" i="4"/>
  <c r="Z89" i="4"/>
  <c r="Y89" i="4"/>
  <c r="X89" i="4"/>
  <c r="W89" i="4"/>
  <c r="Z88" i="4"/>
  <c r="Y88" i="4"/>
  <c r="X88" i="4"/>
  <c r="W88" i="4"/>
  <c r="Z87" i="4"/>
  <c r="Y87" i="4"/>
  <c r="X87" i="4"/>
  <c r="W87" i="4"/>
  <c r="Z86" i="4"/>
  <c r="Y86" i="4"/>
  <c r="X86" i="4"/>
  <c r="W86" i="4"/>
  <c r="Z85" i="4"/>
  <c r="Y85" i="4"/>
  <c r="X85" i="4"/>
  <c r="W85" i="4"/>
  <c r="Z84" i="4"/>
  <c r="Y84" i="4"/>
  <c r="X84" i="4"/>
  <c r="W84" i="4"/>
  <c r="V84" i="4"/>
  <c r="U84" i="4"/>
  <c r="T84" i="4"/>
  <c r="S84" i="4"/>
  <c r="R84" i="4"/>
  <c r="Q84" i="4"/>
  <c r="P84" i="4"/>
  <c r="O84" i="4"/>
  <c r="N84" i="4"/>
  <c r="M84" i="4"/>
  <c r="L84" i="4"/>
  <c r="K84" i="4"/>
  <c r="J84" i="4"/>
  <c r="I84" i="4"/>
  <c r="H84" i="4"/>
  <c r="G84" i="4"/>
  <c r="F84" i="4"/>
  <c r="E84" i="4"/>
  <c r="D84" i="4"/>
  <c r="C84" i="4"/>
  <c r="B84" i="4"/>
  <c r="A84" i="4"/>
  <c r="Z72" i="4"/>
  <c r="Y72" i="4"/>
  <c r="X72" i="4"/>
  <c r="W72" i="4"/>
  <c r="V72" i="4"/>
  <c r="U72" i="4"/>
  <c r="T72" i="4"/>
  <c r="S72" i="4"/>
  <c r="R72" i="4"/>
  <c r="P72" i="4"/>
  <c r="O72" i="4"/>
  <c r="N72" i="4"/>
  <c r="M72" i="4"/>
  <c r="L72" i="4"/>
  <c r="K72" i="4"/>
  <c r="J72" i="4"/>
  <c r="I72" i="4"/>
  <c r="H72" i="4"/>
  <c r="G72" i="4"/>
  <c r="F72" i="4"/>
  <c r="E72" i="4"/>
  <c r="D72" i="4"/>
  <c r="C72" i="4"/>
  <c r="B72" i="4"/>
  <c r="A72" i="4"/>
  <c r="M71" i="4"/>
  <c r="M70" i="4"/>
  <c r="M69" i="4"/>
  <c r="M68" i="4"/>
  <c r="M67" i="4"/>
  <c r="M66" i="4"/>
  <c r="M65" i="4"/>
  <c r="M64" i="4"/>
  <c r="M63" i="4"/>
  <c r="M62" i="4"/>
  <c r="M61" i="4"/>
  <c r="Z60" i="4"/>
  <c r="Y60" i="4"/>
  <c r="X60" i="4"/>
  <c r="W60" i="4"/>
  <c r="V60" i="4"/>
  <c r="U60" i="4"/>
  <c r="T60" i="4"/>
  <c r="S60" i="4"/>
  <c r="R60" i="4"/>
  <c r="P60" i="4"/>
  <c r="O60" i="4"/>
  <c r="N60" i="4"/>
  <c r="M60" i="4"/>
  <c r="L60" i="4"/>
  <c r="K60" i="4"/>
  <c r="J60" i="4"/>
  <c r="I60" i="4"/>
  <c r="H60" i="4"/>
  <c r="G60" i="4"/>
  <c r="F60" i="4"/>
  <c r="E60" i="4"/>
  <c r="D60" i="4"/>
  <c r="C60" i="4"/>
  <c r="B60" i="4"/>
  <c r="A60" i="4"/>
  <c r="M59" i="4"/>
  <c r="M58" i="4"/>
  <c r="M57" i="4"/>
  <c r="M56" i="4"/>
  <c r="M55" i="4"/>
  <c r="M54" i="4"/>
  <c r="M53" i="4"/>
  <c r="M52" i="4"/>
  <c r="M51" i="4"/>
  <c r="M50" i="4"/>
  <c r="R49" i="4"/>
  <c r="Q49" i="4"/>
  <c r="P49" i="4"/>
  <c r="Z48" i="4"/>
  <c r="Y48" i="4"/>
  <c r="X48" i="4"/>
  <c r="W48" i="4"/>
  <c r="V48" i="4"/>
  <c r="U48" i="4"/>
  <c r="T48" i="4"/>
  <c r="S48" i="4"/>
  <c r="R48" i="4"/>
  <c r="Q48" i="4"/>
  <c r="P48" i="4"/>
  <c r="O48" i="4"/>
  <c r="N48" i="4"/>
  <c r="M48" i="4"/>
  <c r="L48" i="4"/>
  <c r="K48" i="4"/>
  <c r="J48" i="4"/>
  <c r="I48" i="4"/>
  <c r="H48" i="4"/>
  <c r="G48" i="4"/>
  <c r="F48" i="4"/>
  <c r="E48" i="4"/>
  <c r="D48" i="4"/>
  <c r="C48" i="4"/>
  <c r="B48" i="4"/>
  <c r="A48" i="4"/>
  <c r="M47" i="4"/>
  <c r="M46" i="4"/>
  <c r="M45" i="4"/>
  <c r="M44" i="4"/>
  <c r="M43" i="4"/>
  <c r="M42" i="4"/>
  <c r="M41" i="4"/>
  <c r="M40" i="4"/>
  <c r="M39" i="4"/>
  <c r="M38" i="4"/>
  <c r="M37" i="4"/>
  <c r="Y36" i="4"/>
  <c r="Z36" i="4" s="1"/>
  <c r="X36" i="4"/>
  <c r="W36" i="4"/>
  <c r="V36" i="4"/>
  <c r="U36" i="4"/>
  <c r="T36" i="4"/>
  <c r="S36" i="4"/>
  <c r="R36" i="4"/>
  <c r="P36" i="4"/>
  <c r="O36" i="4"/>
  <c r="N36" i="4"/>
  <c r="M36" i="4"/>
  <c r="L36" i="4"/>
  <c r="K36" i="4"/>
  <c r="J36" i="4"/>
  <c r="I36" i="4"/>
  <c r="H36" i="4"/>
  <c r="G36" i="4"/>
  <c r="F36" i="4"/>
  <c r="E36" i="4"/>
  <c r="D36" i="4"/>
  <c r="C36" i="4"/>
  <c r="B36" i="4"/>
  <c r="A36" i="4"/>
  <c r="M35" i="4"/>
  <c r="M34" i="4"/>
  <c r="M33" i="4"/>
  <c r="M32" i="4"/>
  <c r="M31" i="4"/>
  <c r="M30" i="4"/>
  <c r="M29" i="4"/>
  <c r="M28" i="4"/>
  <c r="M27" i="4"/>
  <c r="M26" i="4"/>
  <c r="M25" i="4"/>
  <c r="Y24" i="4"/>
  <c r="Z24" i="4" s="1"/>
  <c r="X24" i="4"/>
  <c r="W24" i="4"/>
  <c r="V24" i="4"/>
  <c r="U24" i="4"/>
  <c r="T24" i="4"/>
  <c r="S24" i="4"/>
  <c r="R24" i="4"/>
  <c r="Q24" i="4"/>
  <c r="P24" i="4"/>
  <c r="O24" i="4"/>
  <c r="N24" i="4"/>
  <c r="M24" i="4"/>
  <c r="L24" i="4"/>
  <c r="K24" i="4"/>
  <c r="J24" i="4"/>
  <c r="I24" i="4"/>
  <c r="H24" i="4"/>
  <c r="F24" i="4"/>
  <c r="E24" i="4"/>
  <c r="D24" i="4"/>
  <c r="C24" i="4"/>
  <c r="B24" i="4"/>
  <c r="A24" i="4"/>
  <c r="Z12" i="4"/>
  <c r="Y12" i="4"/>
  <c r="X12" i="4"/>
  <c r="W12" i="4"/>
  <c r="V12" i="4"/>
  <c r="U12" i="4"/>
  <c r="T12" i="4"/>
  <c r="S12" i="4"/>
  <c r="R12" i="4"/>
  <c r="Q12" i="4"/>
  <c r="P12" i="4"/>
  <c r="O12" i="4"/>
  <c r="N12" i="4"/>
  <c r="M12" i="4"/>
  <c r="L12" i="4"/>
  <c r="K12" i="4"/>
  <c r="J12" i="4"/>
  <c r="I12" i="4"/>
  <c r="H12" i="4"/>
  <c r="F12" i="4"/>
  <c r="E12" i="4"/>
  <c r="D12" i="4"/>
  <c r="C12" i="4"/>
  <c r="B12" i="4"/>
  <c r="A12" i="4"/>
  <c r="E8" i="4"/>
  <c r="C8" i="4"/>
  <c r="C6" i="4"/>
  <c r="Y141" i="3"/>
  <c r="Z141" i="3" s="1"/>
  <c r="X141" i="3"/>
  <c r="W141" i="3"/>
  <c r="Y140" i="3"/>
  <c r="Z140" i="3" s="1"/>
  <c r="X140" i="3"/>
  <c r="W140" i="3"/>
  <c r="Y139" i="3"/>
  <c r="Z139" i="3" s="1"/>
  <c r="X139" i="3"/>
  <c r="W139" i="3"/>
  <c r="Y138" i="3"/>
  <c r="Z138" i="3" s="1"/>
  <c r="X138" i="3"/>
  <c r="W138" i="3"/>
  <c r="Y137" i="3"/>
  <c r="Z137" i="3" s="1"/>
  <c r="X137" i="3"/>
  <c r="W137" i="3"/>
  <c r="Y136" i="3"/>
  <c r="Z136" i="3" s="1"/>
  <c r="X136" i="3"/>
  <c r="W136" i="3"/>
  <c r="Y135" i="3"/>
  <c r="Z135" i="3" s="1"/>
  <c r="X135" i="3"/>
  <c r="W135" i="3"/>
  <c r="Y134" i="3"/>
  <c r="Z134" i="3" s="1"/>
  <c r="X134" i="3"/>
  <c r="W134" i="3"/>
  <c r="Y133" i="3"/>
  <c r="Z133" i="3" s="1"/>
  <c r="X133" i="3"/>
  <c r="W133" i="3"/>
  <c r="Y132" i="3"/>
  <c r="Z132" i="3" s="1"/>
  <c r="X132" i="3"/>
  <c r="W132" i="3"/>
  <c r="Y131" i="3"/>
  <c r="Z131" i="3" s="1"/>
  <c r="X131" i="3"/>
  <c r="W131" i="3"/>
  <c r="Y130" i="3"/>
  <c r="Z130" i="3" s="1"/>
  <c r="X130" i="3"/>
  <c r="W130" i="3"/>
  <c r="Y129" i="3"/>
  <c r="Z129" i="3" s="1"/>
  <c r="X129" i="3"/>
  <c r="W129" i="3"/>
  <c r="Y128" i="3"/>
  <c r="Z128" i="3" s="1"/>
  <c r="X128" i="3"/>
  <c r="W128" i="3"/>
  <c r="Y127" i="3"/>
  <c r="Z127" i="3" s="1"/>
  <c r="X127" i="3"/>
  <c r="W127" i="3"/>
  <c r="Y126" i="3"/>
  <c r="Z126" i="3" s="1"/>
  <c r="X126" i="3"/>
  <c r="W126" i="3"/>
  <c r="Y125" i="3"/>
  <c r="Z125" i="3" s="1"/>
  <c r="X125" i="3"/>
  <c r="W125" i="3"/>
  <c r="Y124" i="3"/>
  <c r="Z124" i="3" s="1"/>
  <c r="X124" i="3"/>
  <c r="W124" i="3"/>
  <c r="Y123" i="3"/>
  <c r="Z123" i="3" s="1"/>
  <c r="X123" i="3"/>
  <c r="W123" i="3"/>
  <c r="Y122" i="3"/>
  <c r="Z122" i="3" s="1"/>
  <c r="X122" i="3"/>
  <c r="W122" i="3"/>
  <c r="Y121" i="3"/>
  <c r="Z121" i="3" s="1"/>
  <c r="X121" i="3"/>
  <c r="W121" i="3"/>
  <c r="Y120" i="3"/>
  <c r="Z120" i="3" s="1"/>
  <c r="X120" i="3"/>
  <c r="W120" i="3"/>
  <c r="V120" i="3"/>
  <c r="U120" i="3"/>
  <c r="T120" i="3"/>
  <c r="S120" i="3"/>
  <c r="R120" i="3"/>
  <c r="P120" i="3"/>
  <c r="O120" i="3"/>
  <c r="N120" i="3"/>
  <c r="L120" i="3"/>
  <c r="K120" i="3"/>
  <c r="J120" i="3"/>
  <c r="I120" i="3"/>
  <c r="H120" i="3"/>
  <c r="G120" i="3"/>
  <c r="F120" i="3"/>
  <c r="E120" i="3"/>
  <c r="D120" i="3"/>
  <c r="C120" i="3"/>
  <c r="B120" i="3"/>
  <c r="A120" i="3"/>
  <c r="Y119" i="3"/>
  <c r="Z119" i="3" s="1"/>
  <c r="X119" i="3"/>
  <c r="Z118" i="3"/>
  <c r="Y118" i="3"/>
  <c r="X118" i="3"/>
  <c r="Y117" i="3"/>
  <c r="Z117" i="3" s="1"/>
  <c r="X117" i="3"/>
  <c r="Z116" i="3"/>
  <c r="Y116" i="3"/>
  <c r="X116" i="3"/>
  <c r="Y115" i="3"/>
  <c r="Z115" i="3" s="1"/>
  <c r="X115" i="3"/>
  <c r="Z114" i="3"/>
  <c r="Y114" i="3"/>
  <c r="X114" i="3"/>
  <c r="Y113" i="3"/>
  <c r="Z113" i="3" s="1"/>
  <c r="X113" i="3"/>
  <c r="Z112" i="3"/>
  <c r="Y112" i="3"/>
  <c r="X112" i="3"/>
  <c r="Y111" i="3"/>
  <c r="Z111" i="3" s="1"/>
  <c r="X111" i="3"/>
  <c r="Z110" i="3"/>
  <c r="Y110" i="3"/>
  <c r="X110" i="3"/>
  <c r="Y109" i="3"/>
  <c r="Z109" i="3" s="1"/>
  <c r="X109" i="3"/>
  <c r="Z108" i="3"/>
  <c r="Y108" i="3"/>
  <c r="X108" i="3"/>
  <c r="W108" i="3"/>
  <c r="V108" i="3"/>
  <c r="U108" i="3"/>
  <c r="T108" i="3"/>
  <c r="S108" i="3"/>
  <c r="R108" i="3"/>
  <c r="P108" i="3"/>
  <c r="O108" i="3"/>
  <c r="N108" i="3"/>
  <c r="L108" i="3"/>
  <c r="K108" i="3"/>
  <c r="J108" i="3"/>
  <c r="I108" i="3"/>
  <c r="H108" i="3"/>
  <c r="G108" i="3"/>
  <c r="F108" i="3"/>
  <c r="E108" i="3"/>
  <c r="D108" i="3"/>
  <c r="C108" i="3"/>
  <c r="B108" i="3"/>
  <c r="A108" i="3"/>
  <c r="Z107" i="3"/>
  <c r="Y107" i="3"/>
  <c r="X107" i="3"/>
  <c r="W107" i="3"/>
  <c r="Z106" i="3"/>
  <c r="Y106" i="3"/>
  <c r="X106" i="3"/>
  <c r="W106" i="3"/>
  <c r="Z105" i="3"/>
  <c r="Y105" i="3"/>
  <c r="X105" i="3"/>
  <c r="W105" i="3"/>
  <c r="Z104" i="3"/>
  <c r="Y104" i="3"/>
  <c r="X104" i="3"/>
  <c r="W104" i="3"/>
  <c r="Z103" i="3"/>
  <c r="Y103" i="3"/>
  <c r="X103" i="3"/>
  <c r="W103" i="3"/>
  <c r="Z102" i="3"/>
  <c r="Y102" i="3"/>
  <c r="X102" i="3"/>
  <c r="W102" i="3"/>
  <c r="Z101" i="3"/>
  <c r="Y101" i="3"/>
  <c r="X101" i="3"/>
  <c r="W101" i="3"/>
  <c r="Z100" i="3"/>
  <c r="Y100" i="3"/>
  <c r="X100" i="3"/>
  <c r="W100" i="3"/>
  <c r="Z99" i="3"/>
  <c r="Y99" i="3"/>
  <c r="X99" i="3"/>
  <c r="W99" i="3"/>
  <c r="Z98" i="3"/>
  <c r="Y98" i="3"/>
  <c r="X98" i="3"/>
  <c r="W98" i="3"/>
  <c r="Z97" i="3"/>
  <c r="Y97" i="3"/>
  <c r="X97" i="3"/>
  <c r="W97" i="3"/>
  <c r="Z96" i="3"/>
  <c r="Y96" i="3"/>
  <c r="X96" i="3"/>
  <c r="W96" i="3"/>
  <c r="V96" i="3"/>
  <c r="U96" i="3"/>
  <c r="T96" i="3"/>
  <c r="S96" i="3"/>
  <c r="R96" i="3"/>
  <c r="P96" i="3"/>
  <c r="O96" i="3"/>
  <c r="N96" i="3"/>
  <c r="L96" i="3"/>
  <c r="K96" i="3"/>
  <c r="J96" i="3"/>
  <c r="I96" i="3"/>
  <c r="H96" i="3"/>
  <c r="G96" i="3"/>
  <c r="F96" i="3"/>
  <c r="E96" i="3"/>
  <c r="D96" i="3"/>
  <c r="C96" i="3"/>
  <c r="B96" i="3"/>
  <c r="A96" i="3"/>
  <c r="Y95" i="3"/>
  <c r="Z95" i="3" s="1"/>
  <c r="X95" i="3"/>
  <c r="W95" i="3"/>
  <c r="Y94" i="3"/>
  <c r="Z94" i="3" s="1"/>
  <c r="X94" i="3"/>
  <c r="W94" i="3"/>
  <c r="Y93" i="3"/>
  <c r="Z93" i="3" s="1"/>
  <c r="X93" i="3"/>
  <c r="W93" i="3"/>
  <c r="Y92" i="3"/>
  <c r="Z92" i="3" s="1"/>
  <c r="X92" i="3"/>
  <c r="W92" i="3"/>
  <c r="Y91" i="3"/>
  <c r="Z91" i="3" s="1"/>
  <c r="X91" i="3"/>
  <c r="W91" i="3"/>
  <c r="Y90" i="3"/>
  <c r="Z90" i="3" s="1"/>
  <c r="X90" i="3"/>
  <c r="W90" i="3"/>
  <c r="Y89" i="3"/>
  <c r="Z89" i="3" s="1"/>
  <c r="X89" i="3"/>
  <c r="W89" i="3"/>
  <c r="Y88" i="3"/>
  <c r="Z88" i="3" s="1"/>
  <c r="X88" i="3"/>
  <c r="W88" i="3"/>
  <c r="Y87" i="3"/>
  <c r="Z87" i="3" s="1"/>
  <c r="X87" i="3"/>
  <c r="W87" i="3"/>
  <c r="Y86" i="3"/>
  <c r="Z86" i="3" s="1"/>
  <c r="X86" i="3"/>
  <c r="W86" i="3"/>
  <c r="Y85" i="3"/>
  <c r="Z85" i="3" s="1"/>
  <c r="X85" i="3"/>
  <c r="W85" i="3"/>
  <c r="Y84" i="3"/>
  <c r="Z84" i="3" s="1"/>
  <c r="X84" i="3"/>
  <c r="W84" i="3"/>
  <c r="V84" i="3"/>
  <c r="U84" i="3"/>
  <c r="T84" i="3"/>
  <c r="S84" i="3"/>
  <c r="R84" i="3"/>
  <c r="Q84" i="3"/>
  <c r="P84" i="3"/>
  <c r="O84" i="3"/>
  <c r="N84" i="3"/>
  <c r="M84" i="3"/>
  <c r="L84" i="3"/>
  <c r="K84" i="3"/>
  <c r="J84" i="3"/>
  <c r="I84" i="3"/>
  <c r="H84" i="3"/>
  <c r="G84" i="3"/>
  <c r="F84" i="3"/>
  <c r="E84" i="3"/>
  <c r="D84" i="3"/>
  <c r="C84" i="3"/>
  <c r="B84" i="3"/>
  <c r="A84" i="3"/>
  <c r="Z72" i="3"/>
  <c r="Y72" i="3"/>
  <c r="X72" i="3"/>
  <c r="W72" i="3"/>
  <c r="V72" i="3"/>
  <c r="U72" i="3"/>
  <c r="T72" i="3"/>
  <c r="S72" i="3"/>
  <c r="R72" i="3"/>
  <c r="P72" i="3"/>
  <c r="O72" i="3"/>
  <c r="N72" i="3"/>
  <c r="M72" i="3"/>
  <c r="L72" i="3"/>
  <c r="K72" i="3"/>
  <c r="J72" i="3"/>
  <c r="I72" i="3"/>
  <c r="H72" i="3"/>
  <c r="G72" i="3"/>
  <c r="F72" i="3"/>
  <c r="E72" i="3"/>
  <c r="D72" i="3"/>
  <c r="C72" i="3"/>
  <c r="B72" i="3"/>
  <c r="A72" i="3"/>
  <c r="M71" i="3"/>
  <c r="M70" i="3"/>
  <c r="M69" i="3"/>
  <c r="M68" i="3"/>
  <c r="M67" i="3"/>
  <c r="M66" i="3"/>
  <c r="M65" i="3"/>
  <c r="M64" i="3"/>
  <c r="M63" i="3"/>
  <c r="M62" i="3"/>
  <c r="M61" i="3"/>
  <c r="Z60" i="3"/>
  <c r="Y60" i="3"/>
  <c r="X60" i="3"/>
  <c r="W60" i="3"/>
  <c r="V60" i="3"/>
  <c r="U60" i="3"/>
  <c r="T60" i="3"/>
  <c r="S60" i="3"/>
  <c r="R60" i="3"/>
  <c r="P60" i="3"/>
  <c r="O60" i="3"/>
  <c r="N60" i="3"/>
  <c r="M60" i="3"/>
  <c r="L60" i="3"/>
  <c r="K60" i="3"/>
  <c r="J60" i="3"/>
  <c r="I60" i="3"/>
  <c r="H60" i="3"/>
  <c r="G60" i="3"/>
  <c r="F60" i="3"/>
  <c r="E60" i="3"/>
  <c r="D60" i="3"/>
  <c r="C60" i="3"/>
  <c r="B60" i="3"/>
  <c r="A60" i="3"/>
  <c r="M59" i="3"/>
  <c r="M58" i="3"/>
  <c r="M57" i="3"/>
  <c r="M56" i="3"/>
  <c r="M55" i="3"/>
  <c r="M54" i="3"/>
  <c r="M53" i="3"/>
  <c r="M52" i="3"/>
  <c r="M51" i="3"/>
  <c r="M50" i="3"/>
  <c r="R49" i="3"/>
  <c r="Q49" i="3"/>
  <c r="P49" i="3"/>
  <c r="Z48" i="3"/>
  <c r="Y48" i="3"/>
  <c r="X48" i="3"/>
  <c r="W48" i="3"/>
  <c r="V48" i="3"/>
  <c r="U48" i="3"/>
  <c r="T48" i="3"/>
  <c r="S48" i="3"/>
  <c r="R48" i="3"/>
  <c r="Q48" i="3"/>
  <c r="P48" i="3"/>
  <c r="O48" i="3"/>
  <c r="N48" i="3"/>
  <c r="M48" i="3"/>
  <c r="L48" i="3"/>
  <c r="K48" i="3"/>
  <c r="J48" i="3"/>
  <c r="I48" i="3"/>
  <c r="H48" i="3"/>
  <c r="G48" i="3"/>
  <c r="F48" i="3"/>
  <c r="E48" i="3"/>
  <c r="D48" i="3"/>
  <c r="C48" i="3"/>
  <c r="B48" i="3"/>
  <c r="A48" i="3"/>
  <c r="M47" i="3"/>
  <c r="M46" i="3"/>
  <c r="M45" i="3"/>
  <c r="M44" i="3"/>
  <c r="M43" i="3"/>
  <c r="M42" i="3"/>
  <c r="M41" i="3"/>
  <c r="M40" i="3"/>
  <c r="M39" i="3"/>
  <c r="M38" i="3"/>
  <c r="M37" i="3"/>
  <c r="Y36" i="3"/>
  <c r="Z36" i="3" s="1"/>
  <c r="X36" i="3"/>
  <c r="W36" i="3"/>
  <c r="V36" i="3"/>
  <c r="U36" i="3"/>
  <c r="T36" i="3"/>
  <c r="S36" i="3"/>
  <c r="R36" i="3"/>
  <c r="P36" i="3"/>
  <c r="O36" i="3"/>
  <c r="N36" i="3"/>
  <c r="M36" i="3"/>
  <c r="L36" i="3"/>
  <c r="K36" i="3"/>
  <c r="J36" i="3"/>
  <c r="I36" i="3"/>
  <c r="H36" i="3"/>
  <c r="G36" i="3"/>
  <c r="F36" i="3"/>
  <c r="E36" i="3"/>
  <c r="D36" i="3"/>
  <c r="C36" i="3"/>
  <c r="B36" i="3"/>
  <c r="A36" i="3"/>
  <c r="M35" i="3"/>
  <c r="M34" i="3"/>
  <c r="M33" i="3"/>
  <c r="M32" i="3"/>
  <c r="M31" i="3"/>
  <c r="M30" i="3"/>
  <c r="M29" i="3"/>
  <c r="M28" i="3"/>
  <c r="M27" i="3"/>
  <c r="M26" i="3"/>
  <c r="M25" i="3"/>
  <c r="Y24" i="3"/>
  <c r="Z24" i="3" s="1"/>
  <c r="X24" i="3"/>
  <c r="W24" i="3"/>
  <c r="V24" i="3"/>
  <c r="U24" i="3"/>
  <c r="T24" i="3"/>
  <c r="S24" i="3"/>
  <c r="R24" i="3"/>
  <c r="Q24" i="3"/>
  <c r="P24" i="3"/>
  <c r="O24" i="3"/>
  <c r="N24" i="3"/>
  <c r="M24" i="3"/>
  <c r="L24" i="3"/>
  <c r="K24" i="3"/>
  <c r="J24" i="3"/>
  <c r="I24" i="3"/>
  <c r="H24" i="3"/>
  <c r="F24" i="3"/>
  <c r="E24" i="3"/>
  <c r="D24" i="3"/>
  <c r="C24" i="3"/>
  <c r="B24" i="3"/>
  <c r="A24" i="3"/>
  <c r="Z12" i="3"/>
  <c r="Y12" i="3"/>
  <c r="X12" i="3"/>
  <c r="W12" i="3"/>
  <c r="V12" i="3"/>
  <c r="U12" i="3"/>
  <c r="T12" i="3"/>
  <c r="S12" i="3"/>
  <c r="R12" i="3"/>
  <c r="Q12" i="3"/>
  <c r="P12" i="3"/>
  <c r="O12" i="3"/>
  <c r="N12" i="3"/>
  <c r="M12" i="3"/>
  <c r="L12" i="3"/>
  <c r="K12" i="3"/>
  <c r="J12" i="3"/>
  <c r="I12" i="3"/>
  <c r="H12" i="3"/>
  <c r="F12" i="3"/>
  <c r="E12" i="3"/>
  <c r="D12" i="3"/>
  <c r="C12" i="3"/>
  <c r="B12" i="3"/>
  <c r="A12" i="3"/>
  <c r="E8" i="3"/>
  <c r="C8" i="3"/>
  <c r="C6" i="3"/>
  <c r="Y141" i="2"/>
  <c r="Z141" i="2" s="1"/>
  <c r="X141" i="2"/>
  <c r="W141" i="2"/>
  <c r="Y140" i="2"/>
  <c r="Z140" i="2" s="1"/>
  <c r="X140" i="2"/>
  <c r="W140" i="2"/>
  <c r="Y139" i="2"/>
  <c r="Z139" i="2" s="1"/>
  <c r="X139" i="2"/>
  <c r="W139" i="2"/>
  <c r="Y138" i="2"/>
  <c r="Z138" i="2" s="1"/>
  <c r="X138" i="2"/>
  <c r="W138" i="2"/>
  <c r="Y137" i="2"/>
  <c r="Z137" i="2" s="1"/>
  <c r="X137" i="2"/>
  <c r="W137" i="2"/>
  <c r="Y136" i="2"/>
  <c r="Z136" i="2" s="1"/>
  <c r="X136" i="2"/>
  <c r="W136" i="2"/>
  <c r="Y135" i="2"/>
  <c r="Z135" i="2" s="1"/>
  <c r="X135" i="2"/>
  <c r="W135" i="2"/>
  <c r="Y134" i="2"/>
  <c r="Z134" i="2" s="1"/>
  <c r="X134" i="2"/>
  <c r="W134" i="2"/>
  <c r="Y133" i="2"/>
  <c r="Z133" i="2" s="1"/>
  <c r="X133" i="2"/>
  <c r="W133" i="2"/>
  <c r="Y132" i="2"/>
  <c r="Z132" i="2" s="1"/>
  <c r="X132" i="2"/>
  <c r="W132" i="2"/>
  <c r="Y131" i="2"/>
  <c r="Z131" i="2" s="1"/>
  <c r="X131" i="2"/>
  <c r="W131" i="2"/>
  <c r="Y130" i="2"/>
  <c r="Z130" i="2" s="1"/>
  <c r="X130" i="2"/>
  <c r="W130" i="2"/>
  <c r="Y129" i="2"/>
  <c r="Z129" i="2" s="1"/>
  <c r="X129" i="2"/>
  <c r="W129" i="2"/>
  <c r="Y128" i="2"/>
  <c r="Z128" i="2" s="1"/>
  <c r="X128" i="2"/>
  <c r="W128" i="2"/>
  <c r="Y127" i="2"/>
  <c r="Z127" i="2" s="1"/>
  <c r="X127" i="2"/>
  <c r="W127" i="2"/>
  <c r="Y126" i="2"/>
  <c r="Z126" i="2" s="1"/>
  <c r="X126" i="2"/>
  <c r="W126" i="2"/>
  <c r="Y125" i="2"/>
  <c r="Z125" i="2" s="1"/>
  <c r="X125" i="2"/>
  <c r="W125" i="2"/>
  <c r="Y124" i="2"/>
  <c r="Z124" i="2" s="1"/>
  <c r="X124" i="2"/>
  <c r="W124" i="2"/>
  <c r="Y123" i="2"/>
  <c r="Z123" i="2" s="1"/>
  <c r="X123" i="2"/>
  <c r="W123" i="2"/>
  <c r="Y122" i="2"/>
  <c r="Z122" i="2" s="1"/>
  <c r="X122" i="2"/>
  <c r="W122" i="2"/>
  <c r="Y121" i="2"/>
  <c r="Z121" i="2" s="1"/>
  <c r="X121" i="2"/>
  <c r="W121" i="2"/>
  <c r="Y120" i="2"/>
  <c r="Z120" i="2" s="1"/>
  <c r="X120" i="2"/>
  <c r="W120" i="2"/>
  <c r="V120" i="2"/>
  <c r="U120" i="2"/>
  <c r="T120" i="2"/>
  <c r="S120" i="2"/>
  <c r="R120" i="2"/>
  <c r="P120" i="2"/>
  <c r="O120" i="2"/>
  <c r="N120" i="2"/>
  <c r="L120" i="2"/>
  <c r="K120" i="2"/>
  <c r="J120" i="2"/>
  <c r="I120" i="2"/>
  <c r="H120" i="2"/>
  <c r="G120" i="2"/>
  <c r="F120" i="2"/>
  <c r="E120" i="2"/>
  <c r="D120" i="2"/>
  <c r="C120" i="2"/>
  <c r="B120" i="2"/>
  <c r="A120" i="2"/>
  <c r="Y119" i="2"/>
  <c r="Z119" i="2" s="1"/>
  <c r="X119" i="2"/>
  <c r="W119" i="2"/>
  <c r="Y118" i="2"/>
  <c r="Z118" i="2" s="1"/>
  <c r="X118" i="2"/>
  <c r="W118" i="2"/>
  <c r="Y117" i="2"/>
  <c r="Z117" i="2" s="1"/>
  <c r="X117" i="2"/>
  <c r="W117" i="2"/>
  <c r="Y116" i="2"/>
  <c r="Z116" i="2" s="1"/>
  <c r="X116" i="2"/>
  <c r="W116" i="2"/>
  <c r="Y115" i="2"/>
  <c r="Z115" i="2" s="1"/>
  <c r="X115" i="2"/>
  <c r="W115" i="2"/>
  <c r="Y114" i="2"/>
  <c r="Z114" i="2" s="1"/>
  <c r="X114" i="2"/>
  <c r="W114" i="2"/>
  <c r="Y113" i="2"/>
  <c r="Z113" i="2" s="1"/>
  <c r="X113" i="2"/>
  <c r="W113" i="2"/>
  <c r="Y112" i="2"/>
  <c r="Z112" i="2" s="1"/>
  <c r="X112" i="2"/>
  <c r="W112" i="2"/>
  <c r="Y111" i="2"/>
  <c r="Z111" i="2" s="1"/>
  <c r="X111" i="2"/>
  <c r="W111" i="2"/>
  <c r="Y110" i="2"/>
  <c r="Z110" i="2" s="1"/>
  <c r="X110" i="2"/>
  <c r="W110" i="2"/>
  <c r="Y109" i="2"/>
  <c r="Z109" i="2" s="1"/>
  <c r="X109" i="2"/>
  <c r="W109" i="2"/>
  <c r="Y108" i="2"/>
  <c r="Z108" i="2" s="1"/>
  <c r="X108" i="2"/>
  <c r="W108" i="2"/>
  <c r="V108" i="2"/>
  <c r="U108" i="2"/>
  <c r="T108" i="2"/>
  <c r="S108" i="2"/>
  <c r="R108" i="2"/>
  <c r="P108" i="2"/>
  <c r="O108" i="2"/>
  <c r="N108" i="2"/>
  <c r="L108" i="2"/>
  <c r="K108" i="2"/>
  <c r="J108" i="2"/>
  <c r="I108" i="2"/>
  <c r="H108" i="2"/>
  <c r="G108" i="2"/>
  <c r="F108" i="2"/>
  <c r="E108" i="2"/>
  <c r="D108" i="2"/>
  <c r="C108" i="2"/>
  <c r="B108" i="2"/>
  <c r="A108" i="2"/>
  <c r="Y107" i="2"/>
  <c r="Z107" i="2" s="1"/>
  <c r="X107" i="2"/>
  <c r="W107" i="2"/>
  <c r="Y106" i="2"/>
  <c r="Z106" i="2" s="1"/>
  <c r="X106" i="2"/>
  <c r="W106" i="2"/>
  <c r="Y105" i="2"/>
  <c r="Z105" i="2" s="1"/>
  <c r="X105" i="2"/>
  <c r="W105" i="2"/>
  <c r="Y104" i="2"/>
  <c r="Z104" i="2" s="1"/>
  <c r="X104" i="2"/>
  <c r="W104" i="2"/>
  <c r="Y103" i="2"/>
  <c r="Z103" i="2" s="1"/>
  <c r="X103" i="2"/>
  <c r="W103" i="2"/>
  <c r="Y102" i="2"/>
  <c r="Z102" i="2" s="1"/>
  <c r="X102" i="2"/>
  <c r="W102" i="2"/>
  <c r="Y101" i="2"/>
  <c r="Z101" i="2" s="1"/>
  <c r="X101" i="2"/>
  <c r="W101" i="2"/>
  <c r="Y100" i="2"/>
  <c r="Z100" i="2" s="1"/>
  <c r="X100" i="2"/>
  <c r="W100" i="2"/>
  <c r="Y99" i="2"/>
  <c r="Z99" i="2" s="1"/>
  <c r="X99" i="2"/>
  <c r="W99" i="2"/>
  <c r="Y98" i="2"/>
  <c r="Z98" i="2" s="1"/>
  <c r="X98" i="2"/>
  <c r="W98" i="2"/>
  <c r="Y97" i="2"/>
  <c r="Z97" i="2" s="1"/>
  <c r="X97" i="2"/>
  <c r="W97" i="2"/>
  <c r="Y96" i="2"/>
  <c r="Z96" i="2" s="1"/>
  <c r="X96" i="2"/>
  <c r="W96" i="2"/>
  <c r="V96" i="2"/>
  <c r="U96" i="2"/>
  <c r="T96" i="2"/>
  <c r="S96" i="2"/>
  <c r="R96" i="2"/>
  <c r="P96" i="2"/>
  <c r="O96" i="2"/>
  <c r="N96" i="2"/>
  <c r="L96" i="2"/>
  <c r="K96" i="2"/>
  <c r="J96" i="2"/>
  <c r="I96" i="2"/>
  <c r="H96" i="2"/>
  <c r="G96" i="2"/>
  <c r="F96" i="2"/>
  <c r="E96" i="2"/>
  <c r="D96" i="2"/>
  <c r="C96" i="2"/>
  <c r="B96" i="2"/>
  <c r="A96" i="2"/>
  <c r="Y95" i="2"/>
  <c r="Z95" i="2" s="1"/>
  <c r="X95" i="2"/>
  <c r="W95" i="2"/>
  <c r="Y94" i="2"/>
  <c r="Z94" i="2" s="1"/>
  <c r="X94" i="2"/>
  <c r="W94" i="2"/>
  <c r="Y93" i="2"/>
  <c r="Z93" i="2" s="1"/>
  <c r="X93" i="2"/>
  <c r="W93" i="2"/>
  <c r="Y92" i="2"/>
  <c r="Z92" i="2" s="1"/>
  <c r="X92" i="2"/>
  <c r="W92" i="2"/>
  <c r="Y91" i="2"/>
  <c r="Z91" i="2" s="1"/>
  <c r="X91" i="2"/>
  <c r="W91" i="2"/>
  <c r="Y90" i="2"/>
  <c r="Z90" i="2" s="1"/>
  <c r="X90" i="2"/>
  <c r="W90" i="2"/>
  <c r="Y89" i="2"/>
  <c r="Z89" i="2" s="1"/>
  <c r="X89" i="2"/>
  <c r="W89" i="2"/>
  <c r="Y88" i="2"/>
  <c r="Z88" i="2" s="1"/>
  <c r="X88" i="2"/>
  <c r="W88" i="2"/>
  <c r="Y87" i="2"/>
  <c r="Z87" i="2" s="1"/>
  <c r="X87" i="2"/>
  <c r="W87" i="2"/>
  <c r="Y86" i="2"/>
  <c r="Z86" i="2" s="1"/>
  <c r="X86" i="2"/>
  <c r="W86" i="2"/>
  <c r="Y85" i="2"/>
  <c r="Z85" i="2" s="1"/>
  <c r="X85" i="2"/>
  <c r="W85" i="2"/>
  <c r="Y84" i="2"/>
  <c r="Z84" i="2" s="1"/>
  <c r="X84" i="2"/>
  <c r="W84" i="2"/>
  <c r="V84" i="2"/>
  <c r="U84" i="2"/>
  <c r="T84" i="2"/>
  <c r="S84" i="2"/>
  <c r="R84" i="2"/>
  <c r="Q84" i="2"/>
  <c r="P84" i="2"/>
  <c r="O84" i="2"/>
  <c r="N84" i="2"/>
  <c r="M84" i="2"/>
  <c r="L84" i="2"/>
  <c r="K84" i="2"/>
  <c r="J84" i="2"/>
  <c r="I84" i="2"/>
  <c r="H84" i="2"/>
  <c r="G84" i="2"/>
  <c r="F84" i="2"/>
  <c r="E84" i="2"/>
  <c r="D84" i="2"/>
  <c r="C84" i="2"/>
  <c r="B84" i="2"/>
  <c r="A84" i="2"/>
  <c r="Y72" i="2"/>
  <c r="Z72" i="2" s="1"/>
  <c r="X72" i="2"/>
  <c r="W72" i="2"/>
  <c r="V72" i="2"/>
  <c r="U72" i="2"/>
  <c r="T72" i="2"/>
  <c r="S72" i="2"/>
  <c r="R72" i="2"/>
  <c r="P72" i="2"/>
  <c r="O72" i="2"/>
  <c r="N72" i="2"/>
  <c r="M72" i="2"/>
  <c r="L72" i="2"/>
  <c r="K72" i="2"/>
  <c r="J72" i="2"/>
  <c r="I72" i="2"/>
  <c r="H72" i="2"/>
  <c r="G72" i="2"/>
  <c r="F72" i="2"/>
  <c r="E72" i="2"/>
  <c r="D72" i="2"/>
  <c r="C72" i="2"/>
  <c r="B72" i="2"/>
  <c r="A72" i="2"/>
  <c r="M71" i="2"/>
  <c r="M70" i="2"/>
  <c r="M69" i="2"/>
  <c r="M68" i="2"/>
  <c r="M67" i="2"/>
  <c r="M66" i="2"/>
  <c r="M65" i="2"/>
  <c r="M64" i="2"/>
  <c r="M63" i="2"/>
  <c r="M62" i="2"/>
  <c r="M61" i="2"/>
  <c r="Y60" i="2"/>
  <c r="Z60" i="2" s="1"/>
  <c r="X60" i="2"/>
  <c r="W60" i="2"/>
  <c r="V60" i="2"/>
  <c r="U60" i="2"/>
  <c r="T60" i="2"/>
  <c r="S60" i="2"/>
  <c r="R60" i="2"/>
  <c r="P60" i="2"/>
  <c r="O60" i="2"/>
  <c r="N60" i="2"/>
  <c r="M60" i="2"/>
  <c r="L60" i="2"/>
  <c r="K60" i="2"/>
  <c r="J60" i="2"/>
  <c r="I60" i="2"/>
  <c r="H60" i="2"/>
  <c r="G60" i="2"/>
  <c r="F60" i="2"/>
  <c r="E60" i="2"/>
  <c r="D60" i="2"/>
  <c r="C60" i="2"/>
  <c r="B60" i="2"/>
  <c r="A60" i="2"/>
  <c r="M59" i="2"/>
  <c r="M58" i="2"/>
  <c r="M57" i="2"/>
  <c r="M56" i="2"/>
  <c r="M55" i="2"/>
  <c r="M54" i="2"/>
  <c r="M53" i="2"/>
  <c r="M52" i="2"/>
  <c r="M51" i="2"/>
  <c r="M50" i="2"/>
  <c r="M49" i="2"/>
  <c r="Y48" i="2"/>
  <c r="Z48" i="2" s="1"/>
  <c r="X48" i="2"/>
  <c r="W48" i="2"/>
  <c r="V48" i="2"/>
  <c r="U48" i="2"/>
  <c r="T48" i="2"/>
  <c r="S48" i="2"/>
  <c r="R48" i="2"/>
  <c r="P48" i="2"/>
  <c r="O48" i="2"/>
  <c r="N48" i="2"/>
  <c r="M48" i="2"/>
  <c r="L48" i="2"/>
  <c r="K48" i="2"/>
  <c r="J48" i="2"/>
  <c r="I48" i="2"/>
  <c r="H48" i="2"/>
  <c r="G48" i="2"/>
  <c r="F48" i="2"/>
  <c r="E48" i="2"/>
  <c r="D48" i="2"/>
  <c r="C48" i="2"/>
  <c r="B48" i="2"/>
  <c r="A48" i="2"/>
  <c r="M47" i="2"/>
  <c r="M46" i="2"/>
  <c r="M45" i="2"/>
  <c r="M44" i="2"/>
  <c r="M43" i="2"/>
  <c r="M42" i="2"/>
  <c r="M41" i="2"/>
  <c r="M40" i="2"/>
  <c r="M39" i="2"/>
  <c r="M38" i="2"/>
  <c r="M37" i="2"/>
  <c r="Y36" i="2"/>
  <c r="Z36" i="2" s="1"/>
  <c r="X36" i="2"/>
  <c r="W36" i="2"/>
  <c r="V36" i="2"/>
  <c r="U36" i="2"/>
  <c r="T36" i="2"/>
  <c r="S36" i="2"/>
  <c r="R36" i="2"/>
  <c r="P36" i="2"/>
  <c r="O36" i="2"/>
  <c r="N36" i="2"/>
  <c r="M36" i="2"/>
  <c r="L36" i="2"/>
  <c r="K36" i="2"/>
  <c r="J36" i="2"/>
  <c r="I36" i="2"/>
  <c r="H36" i="2"/>
  <c r="G36" i="2"/>
  <c r="F36" i="2"/>
  <c r="E36" i="2"/>
  <c r="D36" i="2"/>
  <c r="C36" i="2"/>
  <c r="B36" i="2"/>
  <c r="A36" i="2"/>
  <c r="M35" i="2"/>
  <c r="M34" i="2"/>
  <c r="M33" i="2"/>
  <c r="M32" i="2"/>
  <c r="M31" i="2"/>
  <c r="M30" i="2"/>
  <c r="M29" i="2"/>
  <c r="M28" i="2"/>
  <c r="M27" i="2"/>
  <c r="M26" i="2"/>
  <c r="M25" i="2"/>
  <c r="Y24" i="2"/>
  <c r="Z24" i="2" s="1"/>
  <c r="X24" i="2"/>
  <c r="W24" i="2"/>
  <c r="V24" i="2"/>
  <c r="U24" i="2"/>
  <c r="T24" i="2"/>
  <c r="S24" i="2"/>
  <c r="R24" i="2"/>
  <c r="Q24" i="2"/>
  <c r="P24" i="2"/>
  <c r="O24" i="2"/>
  <c r="N24" i="2"/>
  <c r="M24" i="2"/>
  <c r="L24" i="2"/>
  <c r="K24" i="2"/>
  <c r="J24" i="2"/>
  <c r="I24" i="2"/>
  <c r="H24" i="2"/>
  <c r="F24" i="2"/>
  <c r="E24" i="2"/>
  <c r="D24" i="2"/>
  <c r="C24" i="2"/>
  <c r="B24" i="2"/>
  <c r="A24" i="2"/>
  <c r="Y12" i="2"/>
  <c r="Z12" i="2" s="1"/>
  <c r="X12" i="2"/>
  <c r="W12" i="2"/>
  <c r="V12" i="2"/>
  <c r="U12" i="2"/>
  <c r="T12" i="2"/>
  <c r="S12" i="2"/>
  <c r="R12" i="2"/>
  <c r="Q12" i="2"/>
  <c r="P12" i="2"/>
  <c r="O12" i="2"/>
  <c r="N12" i="2"/>
  <c r="M12" i="2"/>
  <c r="L12" i="2"/>
  <c r="K12" i="2"/>
  <c r="J12" i="2"/>
  <c r="I12" i="2"/>
  <c r="H12" i="2"/>
  <c r="F12" i="2"/>
  <c r="E12" i="2"/>
  <c r="D12" i="2"/>
  <c r="C12" i="2"/>
  <c r="B12" i="2"/>
  <c r="A12" i="2"/>
  <c r="E8" i="2"/>
  <c r="C8" i="2"/>
  <c r="C6" i="2"/>
</calcChain>
</file>

<file path=xl/sharedStrings.xml><?xml version="1.0" encoding="utf-8"?>
<sst xmlns="http://schemas.openxmlformats.org/spreadsheetml/2006/main" count="383" uniqueCount="40">
  <si>
    <t>PREFEITURA MUNICIPAL DE CORTÊS</t>
  </si>
  <si>
    <t>SECRETARIA DE OBRAS E INFRAESTRUTURA</t>
  </si>
  <si>
    <t>EXERCÍCIO</t>
  </si>
  <si>
    <t>TRIMESTRE</t>
  </si>
  <si>
    <t>PERÍODO</t>
  </si>
  <si>
    <t>a</t>
  </si>
  <si>
    <t>MAPA DE OBRAS</t>
  </si>
  <si>
    <t>LICITAÇÃO</t>
  </si>
  <si>
    <t>IDENTIFICAÇÃO DA OBRA, SERVIÇO OU AQUISIÇÃO</t>
  </si>
  <si>
    <t>CONVÊNIO</t>
  </si>
  <si>
    <t>CONTRATADO</t>
  </si>
  <si>
    <t>CONTRATO</t>
  </si>
  <si>
    <t>ADITIVO</t>
  </si>
  <si>
    <t>REAJUSTES</t>
  </si>
  <si>
    <t>NATUREZA DA DESPESA</t>
  </si>
  <si>
    <t>VALOR MEDIDO ACUMULADO</t>
  </si>
  <si>
    <t>VALOR PAGO ACUMULADO NO PERÍODO</t>
  </si>
  <si>
    <t>VALOR PAGO ACUMULADO NO EXERCÍCIO</t>
  </si>
  <si>
    <t>VALOR PAGO ACUMULADO NA OBRA / SERVIÇO</t>
  </si>
  <si>
    <t>SITUAÇÃO DECLARADA</t>
  </si>
  <si>
    <t>MODALIDADE</t>
  </si>
  <si>
    <t>Nº</t>
  </si>
  <si>
    <t>Nº / ANO</t>
  </si>
  <si>
    <t>CONCEDENTE</t>
  </si>
  <si>
    <t>REPASSE  ( R$ )</t>
  </si>
  <si>
    <t>CONTRAPARTIDA</t>
  </si>
  <si>
    <t>CNPJ / CPF</t>
  </si>
  <si>
    <t>RAZÃO SOCIAL</t>
  </si>
  <si>
    <t>DATA INÍCIO</t>
  </si>
  <si>
    <t>PRAZO</t>
  </si>
  <si>
    <t>VALOR CONTRATADO</t>
  </si>
  <si>
    <t>CONCLUSÃO      /        PARALIZAÇÃO</t>
  </si>
  <si>
    <t>VALOR ADITADO ACUMULADO</t>
  </si>
  <si>
    <t>VALOR CONTRATO APÓS ADITIVO</t>
  </si>
  <si>
    <t>CLASSE</t>
  </si>
  <si>
    <t>DESCRIÇÃO</t>
  </si>
  <si>
    <t>ANDAMENTO</t>
  </si>
  <si>
    <t>FINALIZADO</t>
  </si>
  <si>
    <t>DIAS</t>
  </si>
  <si>
    <t>MESES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</si>
</sst>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 #,##0_-;_-* &quot;-&quot;_-;_-@_-"/>
    <numFmt numFmtId="43" formatCode="_-* #,##0.00_-;\-* #,##0.00_-;_-* &quot;-&quot;??_-;_-@_-"/>
    <numFmt numFmtId="164" formatCode="dd/mm/yy;@"/>
    <numFmt numFmtId="165" formatCode="[$-416]d\-mmm\-yy;@"/>
    <numFmt numFmtId="166" formatCode="[$-416]mmmm\-yy;@"/>
    <numFmt numFmtId="167" formatCode="00&quot;.&quot;000&quot;.&quot;000&quot;/&quot;0000&quot;-&quot;00"/>
    <numFmt numFmtId="168" formatCode="0_ ;\-0\ "/>
  </numFmts>
  <fonts count="11">
    <font>
      <sz val="11"/>
      <color theme="1"/>
      <name val="Calibri"/>
      <family val="2"/>
      <scheme val="minor"/>
    </font>
    <font>
      <sz val="11"/>
      <color theme="1"/>
      <name val="Calibri"/>
      <charset val="134"/>
      <scheme val="minor"/>
    </font>
    <font>
      <b/>
      <u/>
      <sz val="20"/>
      <name val="Arial Narrow"/>
      <family val="2"/>
    </font>
    <font>
      <sz val="8"/>
      <color indexed="8"/>
      <name val="Arial Narrow"/>
      <family val="2"/>
    </font>
    <font>
      <b/>
      <u/>
      <sz val="14"/>
      <name val="Arial Narrow"/>
      <family val="2"/>
    </font>
    <font>
      <b/>
      <sz val="9"/>
      <name val="Arial Narrow"/>
      <family val="2"/>
    </font>
    <font>
      <b/>
      <u/>
      <sz val="10"/>
      <name val="Arial Narrow"/>
      <family val="2"/>
    </font>
    <font>
      <b/>
      <sz val="8"/>
      <name val="Arial Narrow"/>
      <family val="2"/>
    </font>
    <font>
      <b/>
      <sz val="7"/>
      <name val="Arial Narrow"/>
      <family val="2"/>
    </font>
    <font>
      <b/>
      <sz val="8"/>
      <color indexed="12"/>
      <name val="Arial Narrow"/>
      <family val="2"/>
    </font>
    <font>
      <sz val="8"/>
      <name val="Arial Narrow"/>
      <family val="2"/>
    </font>
  </fonts>
  <fills count="5">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47"/>
        <bgColor indexed="64"/>
      </patternFill>
    </fill>
  </fills>
  <borders count="16">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 fillId="0" borderId="0"/>
  </cellStyleXfs>
  <cellXfs count="119">
    <xf numFmtId="0" fontId="0" fillId="0" borderId="0" xfId="0"/>
    <xf numFmtId="0" fontId="2" fillId="0" borderId="1" xfId="1" applyFont="1" applyBorder="1" applyAlignment="1" applyProtection="1">
      <alignment horizontal="center" vertical="center" shrinkToFit="1"/>
    </xf>
    <xf numFmtId="0" fontId="2" fillId="0" borderId="2" xfId="1" applyFont="1" applyBorder="1" applyAlignment="1" applyProtection="1">
      <alignment horizontal="center" vertical="center" shrinkToFit="1"/>
    </xf>
    <xf numFmtId="0" fontId="2" fillId="0" borderId="3" xfId="1" applyFont="1" applyBorder="1" applyAlignment="1" applyProtection="1">
      <alignment horizontal="center" vertical="center" shrinkToFit="1"/>
    </xf>
    <xf numFmtId="0" fontId="3" fillId="0" borderId="0" xfId="1" applyFont="1" applyAlignment="1" applyProtection="1">
      <alignment vertical="top"/>
    </xf>
    <xf numFmtId="0" fontId="2" fillId="0" borderId="4" xfId="1" applyFont="1" applyBorder="1" applyAlignment="1" applyProtection="1">
      <alignment horizontal="center" vertical="center" shrinkToFit="1"/>
    </xf>
    <xf numFmtId="0" fontId="2" fillId="0" borderId="5" xfId="1" applyFont="1" applyBorder="1" applyAlignment="1" applyProtection="1">
      <alignment horizontal="center" vertical="center" shrinkToFit="1"/>
    </xf>
    <xf numFmtId="0" fontId="2" fillId="0" borderId="0" xfId="1" applyFont="1" applyBorder="1" applyAlignment="1" applyProtection="1">
      <alignment horizontal="center" vertical="center" shrinkToFit="1"/>
    </xf>
    <xf numFmtId="0" fontId="4" fillId="0" borderId="4" xfId="1" applyFont="1" applyBorder="1" applyAlignment="1" applyProtection="1">
      <alignment horizontal="center" vertical="center" shrinkToFit="1"/>
    </xf>
    <xf numFmtId="0" fontId="4" fillId="0" borderId="0" xfId="1" applyFont="1" applyBorder="1" applyAlignment="1" applyProtection="1">
      <alignment horizontal="center" vertical="center" shrinkToFit="1"/>
    </xf>
    <xf numFmtId="0" fontId="4" fillId="0" borderId="5" xfId="1" applyFont="1" applyBorder="1" applyAlignment="1" applyProtection="1">
      <alignment horizontal="center" vertical="center" shrinkToFit="1"/>
    </xf>
    <xf numFmtId="0" fontId="2" fillId="0" borderId="6" xfId="1" applyFont="1" applyBorder="1" applyAlignment="1" applyProtection="1">
      <alignment horizontal="center" vertical="center" shrinkToFit="1"/>
    </xf>
    <xf numFmtId="0" fontId="2" fillId="0" borderId="7" xfId="1" applyFont="1" applyBorder="1" applyAlignment="1" applyProtection="1">
      <alignment horizontal="center" vertical="center" shrinkToFit="1"/>
    </xf>
    <xf numFmtId="0" fontId="4" fillId="0" borderId="6" xfId="1" applyFont="1" applyBorder="1" applyAlignment="1" applyProtection="1">
      <alignment horizontal="center" vertical="center" shrinkToFit="1"/>
    </xf>
    <xf numFmtId="0" fontId="4" fillId="0" borderId="8" xfId="1" applyFont="1" applyBorder="1" applyAlignment="1" applyProtection="1">
      <alignment horizontal="center" vertical="center" shrinkToFit="1"/>
    </xf>
    <xf numFmtId="0" fontId="4" fillId="0" borderId="7" xfId="1" applyFont="1" applyBorder="1" applyAlignment="1" applyProtection="1">
      <alignment horizontal="center" vertical="center" shrinkToFit="1"/>
    </xf>
    <xf numFmtId="0" fontId="5" fillId="0" borderId="9" xfId="1" applyFont="1" applyBorder="1" applyAlignment="1" applyProtection="1">
      <alignment horizontal="justify" vertical="center" shrinkToFit="1"/>
    </xf>
    <xf numFmtId="0" fontId="5" fillId="0" borderId="9" xfId="1" applyFont="1" applyBorder="1" applyAlignment="1" applyProtection="1">
      <alignment horizontal="left" vertical="center" shrinkToFit="1"/>
    </xf>
    <xf numFmtId="3" fontId="5" fillId="0" borderId="10" xfId="1" applyNumberFormat="1" applyFont="1" applyBorder="1" applyAlignment="1" applyProtection="1">
      <alignment horizontal="justify" vertical="center" shrinkToFit="1"/>
      <protection locked="0"/>
    </xf>
    <xf numFmtId="0" fontId="5" fillId="0" borderId="11" xfId="1" applyNumberFormat="1" applyFont="1" applyBorder="1" applyAlignment="1" applyProtection="1">
      <alignment horizontal="center" vertical="center" shrinkToFit="1"/>
    </xf>
    <xf numFmtId="0" fontId="5" fillId="0" borderId="11" xfId="1" applyFont="1" applyBorder="1" applyAlignment="1" applyProtection="1">
      <alignment horizontal="justify" vertical="center" shrinkToFit="1"/>
    </xf>
    <xf numFmtId="43" fontId="5" fillId="0" borderId="11" xfId="1" applyNumberFormat="1" applyFont="1" applyBorder="1" applyAlignment="1" applyProtection="1">
      <alignment horizontal="right" vertical="center" shrinkToFit="1"/>
    </xf>
    <xf numFmtId="0" fontId="5" fillId="0" borderId="11" xfId="1" applyFont="1" applyBorder="1" applyAlignment="1" applyProtection="1">
      <alignment horizontal="left" vertical="center" shrinkToFit="1"/>
    </xf>
    <xf numFmtId="0" fontId="5" fillId="0" borderId="11" xfId="1" applyFont="1" applyBorder="1" applyAlignment="1" applyProtection="1">
      <alignment horizontal="center" vertical="center" shrinkToFit="1"/>
    </xf>
    <xf numFmtId="164" fontId="5" fillId="0" borderId="11" xfId="1" applyNumberFormat="1" applyFont="1" applyBorder="1" applyAlignment="1" applyProtection="1">
      <alignment horizontal="center" vertical="center" shrinkToFit="1"/>
    </xf>
    <xf numFmtId="165" fontId="5" fillId="0" borderId="11" xfId="1" applyNumberFormat="1" applyFont="1" applyBorder="1" applyAlignment="1" applyProtection="1">
      <alignment horizontal="center" vertical="center" shrinkToFit="1"/>
    </xf>
    <xf numFmtId="41" fontId="5" fillId="0" borderId="11" xfId="1" applyNumberFormat="1" applyFont="1" applyBorder="1" applyAlignment="1" applyProtection="1">
      <alignment horizontal="center" vertical="center" shrinkToFit="1"/>
    </xf>
    <xf numFmtId="0" fontId="5" fillId="0" borderId="12" xfId="1" applyFont="1" applyBorder="1" applyAlignment="1" applyProtection="1">
      <alignment horizontal="center" vertical="center" shrinkToFit="1"/>
    </xf>
    <xf numFmtId="166" fontId="5" fillId="0" borderId="10" xfId="1" applyNumberFormat="1" applyFont="1" applyBorder="1" applyAlignment="1" applyProtection="1">
      <alignment horizontal="justify" vertical="center" shrinkToFit="1"/>
    </xf>
    <xf numFmtId="166" fontId="5" fillId="0" borderId="11" xfId="1" applyNumberFormat="1" applyFont="1" applyBorder="1" applyAlignment="1" applyProtection="1">
      <alignment horizontal="center" vertical="center" shrinkToFit="1"/>
    </xf>
    <xf numFmtId="166" fontId="5" fillId="0" borderId="10" xfId="1" applyNumberFormat="1" applyFont="1" applyBorder="1" applyAlignment="1" applyProtection="1">
      <alignment horizontal="center" vertical="center" shrinkToFit="1"/>
    </xf>
    <xf numFmtId="0" fontId="6" fillId="2" borderId="9" xfId="1" applyFont="1" applyFill="1" applyBorder="1" applyAlignment="1" applyProtection="1">
      <alignment horizontal="center" vertical="center" shrinkToFit="1"/>
    </xf>
    <xf numFmtId="0" fontId="7" fillId="3" borderId="9" xfId="1" applyFont="1" applyFill="1" applyBorder="1" applyAlignment="1" applyProtection="1">
      <alignment horizontal="center" vertical="center" shrinkToFit="1"/>
    </xf>
    <xf numFmtId="43" fontId="8" fillId="3" borderId="9" xfId="1" applyNumberFormat="1" applyFont="1" applyFill="1" applyBorder="1" applyAlignment="1" applyProtection="1">
      <alignment horizontal="center" vertical="center" wrapText="1" shrinkToFit="1"/>
    </xf>
    <xf numFmtId="3" fontId="9" fillId="0" borderId="0" xfId="1" applyNumberFormat="1" applyFont="1" applyAlignment="1" applyProtection="1">
      <alignment horizontal="left" vertical="top"/>
    </xf>
    <xf numFmtId="0" fontId="7" fillId="3" borderId="9" xfId="1" applyFont="1" applyFill="1" applyBorder="1" applyAlignment="1" applyProtection="1">
      <alignment horizontal="center" vertical="center" shrinkToFit="1"/>
    </xf>
    <xf numFmtId="0" fontId="7" fillId="3" borderId="9" xfId="1" applyNumberFormat="1" applyFont="1" applyFill="1" applyBorder="1" applyAlignment="1" applyProtection="1">
      <alignment horizontal="center" vertical="center" shrinkToFit="1"/>
    </xf>
    <xf numFmtId="43" fontId="7" fillId="3" borderId="9" xfId="1" applyNumberFormat="1" applyFont="1" applyFill="1" applyBorder="1" applyAlignment="1" applyProtection="1">
      <alignment horizontal="center" vertical="center" shrinkToFit="1"/>
    </xf>
    <xf numFmtId="164" fontId="7" fillId="3" borderId="9" xfId="1" applyNumberFormat="1" applyFont="1" applyFill="1" applyBorder="1" applyAlignment="1" applyProtection="1">
      <alignment horizontal="center" vertical="center" shrinkToFit="1"/>
    </xf>
    <xf numFmtId="43" fontId="7" fillId="3" borderId="9" xfId="1" applyNumberFormat="1" applyFont="1" applyFill="1" applyBorder="1" applyAlignment="1" applyProtection="1">
      <alignment horizontal="center" vertical="center" wrapText="1" shrinkToFit="1"/>
    </xf>
    <xf numFmtId="165" fontId="8" fillId="3" borderId="9" xfId="1" applyNumberFormat="1" applyFont="1" applyFill="1" applyBorder="1" applyAlignment="1" applyProtection="1">
      <alignment horizontal="center" vertical="center" wrapText="1" shrinkToFit="1"/>
    </xf>
    <xf numFmtId="43" fontId="8" fillId="3" borderId="9" xfId="1" applyNumberFormat="1" applyFont="1" applyFill="1" applyBorder="1" applyAlignment="1" applyProtection="1">
      <alignment horizontal="center" vertical="center" wrapText="1" shrinkToFit="1"/>
    </xf>
    <xf numFmtId="0" fontId="10" fillId="3" borderId="9" xfId="1" applyFont="1" applyFill="1" applyBorder="1" applyAlignment="1" applyProtection="1">
      <alignment horizontal="center" vertical="center" shrinkToFit="1"/>
    </xf>
    <xf numFmtId="0" fontId="10" fillId="0" borderId="9" xfId="1" applyFont="1" applyFill="1" applyBorder="1" applyAlignment="1" applyProtection="1">
      <alignment horizontal="justify" vertical="top" shrinkToFit="1"/>
    </xf>
    <xf numFmtId="0" fontId="10" fillId="0" borderId="9" xfId="1" applyFont="1" applyFill="1" applyBorder="1" applyAlignment="1" applyProtection="1">
      <alignment horizontal="center" vertical="top" shrinkToFit="1"/>
    </xf>
    <xf numFmtId="0" fontId="10" fillId="0" borderId="9" xfId="1" applyNumberFormat="1" applyFont="1" applyFill="1" applyBorder="1" applyAlignment="1" applyProtection="1">
      <alignment horizontal="center" vertical="top" shrinkToFit="1"/>
    </xf>
    <xf numFmtId="43" fontId="10" fillId="0" borderId="9" xfId="1" applyNumberFormat="1" applyFont="1" applyFill="1" applyBorder="1" applyAlignment="1" applyProtection="1">
      <alignment horizontal="right" vertical="top" shrinkToFit="1"/>
    </xf>
    <xf numFmtId="167" fontId="10" fillId="0" borderId="9" xfId="1" applyNumberFormat="1" applyFont="1" applyFill="1" applyBorder="1" applyAlignment="1" applyProtection="1">
      <alignment horizontal="left" vertical="top" shrinkToFit="1"/>
    </xf>
    <xf numFmtId="164" fontId="10" fillId="0" borderId="9" xfId="1" applyNumberFormat="1" applyFont="1" applyFill="1" applyBorder="1" applyAlignment="1" applyProtection="1">
      <alignment horizontal="center" vertical="top" shrinkToFit="1"/>
    </xf>
    <xf numFmtId="41" fontId="10" fillId="0" borderId="10" xfId="1" applyNumberFormat="1" applyFont="1" applyFill="1" applyBorder="1" applyAlignment="1" applyProtection="1">
      <alignment horizontal="center" vertical="top" shrinkToFit="1"/>
    </xf>
    <xf numFmtId="0" fontId="10" fillId="0" borderId="12" xfId="1" applyFont="1" applyFill="1" applyBorder="1" applyAlignment="1" applyProtection="1">
      <alignment horizontal="center" vertical="top" shrinkToFit="1"/>
    </xf>
    <xf numFmtId="165" fontId="10" fillId="0" borderId="9" xfId="1" applyNumberFormat="1" applyFont="1" applyFill="1" applyBorder="1" applyAlignment="1" applyProtection="1">
      <alignment horizontal="center" vertical="top" shrinkToFit="1"/>
    </xf>
    <xf numFmtId="41" fontId="10" fillId="0" borderId="12" xfId="1" applyNumberFormat="1" applyFont="1" applyFill="1" applyBorder="1" applyAlignment="1" applyProtection="1">
      <alignment horizontal="center" vertical="top" shrinkToFit="1"/>
    </xf>
    <xf numFmtId="168" fontId="10" fillId="0" borderId="9" xfId="1" applyNumberFormat="1" applyFont="1" applyFill="1" applyBorder="1" applyAlignment="1" applyProtection="1">
      <alignment horizontal="left" vertical="top" shrinkToFit="1"/>
    </xf>
    <xf numFmtId="0" fontId="3" fillId="0" borderId="9" xfId="1" applyFont="1" applyFill="1" applyBorder="1" applyAlignment="1" applyProtection="1">
      <alignment horizontal="center" vertical="top" shrinkToFit="1"/>
    </xf>
    <xf numFmtId="0" fontId="10" fillId="0" borderId="13" xfId="1" applyFont="1" applyFill="1" applyBorder="1" applyAlignment="1" applyProtection="1">
      <alignment horizontal="justify" vertical="top" shrinkToFit="1"/>
    </xf>
    <xf numFmtId="0" fontId="10" fillId="0" borderId="13" xfId="1" applyFont="1" applyFill="1" applyBorder="1" applyAlignment="1" applyProtection="1">
      <alignment horizontal="center" vertical="top" shrinkToFit="1"/>
    </xf>
    <xf numFmtId="0" fontId="10" fillId="0" borderId="13" xfId="1" applyNumberFormat="1" applyFont="1" applyFill="1" applyBorder="1" applyAlignment="1" applyProtection="1">
      <alignment horizontal="center" vertical="top" shrinkToFit="1"/>
    </xf>
    <xf numFmtId="43" fontId="10" fillId="0" borderId="13" xfId="1" applyNumberFormat="1" applyFont="1" applyFill="1" applyBorder="1" applyAlignment="1" applyProtection="1">
      <alignment horizontal="right" vertical="top" shrinkToFit="1"/>
    </xf>
    <xf numFmtId="167" fontId="10" fillId="0" borderId="13" xfId="1" applyNumberFormat="1" applyFont="1" applyFill="1" applyBorder="1" applyAlignment="1" applyProtection="1">
      <alignment horizontal="left" vertical="top" shrinkToFit="1"/>
    </xf>
    <xf numFmtId="164" fontId="10" fillId="0" borderId="13" xfId="1" applyNumberFormat="1" applyFont="1" applyFill="1" applyBorder="1" applyAlignment="1" applyProtection="1">
      <alignment horizontal="center" vertical="top" shrinkToFit="1"/>
    </xf>
    <xf numFmtId="41" fontId="10" fillId="0" borderId="4" xfId="1" applyNumberFormat="1" applyFont="1" applyFill="1" applyBorder="1" applyAlignment="1" applyProtection="1">
      <alignment horizontal="center" vertical="top" shrinkToFit="1"/>
    </xf>
    <xf numFmtId="0" fontId="10" fillId="0" borderId="5" xfId="1" applyFont="1" applyFill="1" applyBorder="1" applyAlignment="1" applyProtection="1">
      <alignment horizontal="center" vertical="top" shrinkToFit="1"/>
    </xf>
    <xf numFmtId="165" fontId="10" fillId="0" borderId="13" xfId="1" applyNumberFormat="1" applyFont="1" applyFill="1" applyBorder="1" applyAlignment="1" applyProtection="1">
      <alignment horizontal="center" vertical="top" shrinkToFit="1"/>
    </xf>
    <xf numFmtId="41" fontId="10" fillId="0" borderId="5" xfId="1" applyNumberFormat="1" applyFont="1" applyFill="1" applyBorder="1" applyAlignment="1" applyProtection="1">
      <alignment horizontal="center" vertical="top" shrinkToFit="1"/>
    </xf>
    <xf numFmtId="168" fontId="10" fillId="0" borderId="13" xfId="1" applyNumberFormat="1" applyFont="1" applyFill="1" applyBorder="1" applyAlignment="1" applyProtection="1">
      <alignment horizontal="left" vertical="top" shrinkToFit="1"/>
    </xf>
    <xf numFmtId="0" fontId="3" fillId="0" borderId="13" xfId="1" applyFont="1" applyFill="1" applyBorder="1" applyAlignment="1" applyProtection="1">
      <alignment horizontal="center" vertical="top" shrinkToFit="1"/>
    </xf>
    <xf numFmtId="0" fontId="10" fillId="0" borderId="14" xfId="1" applyFont="1" applyFill="1" applyBorder="1" applyAlignment="1" applyProtection="1">
      <alignment horizontal="justify" vertical="top" shrinkToFit="1"/>
    </xf>
    <xf numFmtId="0" fontId="10" fillId="0" borderId="14" xfId="1" applyFont="1" applyFill="1" applyBorder="1" applyAlignment="1" applyProtection="1">
      <alignment horizontal="center" vertical="top" shrinkToFit="1"/>
    </xf>
    <xf numFmtId="0" fontId="10" fillId="0" borderId="14" xfId="1" applyNumberFormat="1" applyFont="1" applyFill="1" applyBorder="1" applyAlignment="1" applyProtection="1">
      <alignment horizontal="center" vertical="top" shrinkToFit="1"/>
    </xf>
    <xf numFmtId="43" fontId="10" fillId="0" borderId="14" xfId="1" applyNumberFormat="1" applyFont="1" applyFill="1" applyBorder="1" applyAlignment="1" applyProtection="1">
      <alignment horizontal="right" vertical="top" shrinkToFit="1"/>
    </xf>
    <xf numFmtId="167" fontId="10" fillId="0" borderId="14" xfId="1" applyNumberFormat="1" applyFont="1" applyFill="1" applyBorder="1" applyAlignment="1" applyProtection="1">
      <alignment horizontal="left" vertical="top" shrinkToFit="1"/>
    </xf>
    <xf numFmtId="164" fontId="10" fillId="0" borderId="14" xfId="1" applyNumberFormat="1" applyFont="1" applyFill="1" applyBorder="1" applyAlignment="1" applyProtection="1">
      <alignment horizontal="center" vertical="top" shrinkToFit="1"/>
    </xf>
    <xf numFmtId="41" fontId="10" fillId="0" borderId="6" xfId="1" applyNumberFormat="1" applyFont="1" applyFill="1" applyBorder="1" applyAlignment="1" applyProtection="1">
      <alignment horizontal="center" vertical="top" shrinkToFit="1"/>
    </xf>
    <xf numFmtId="0" fontId="10" fillId="0" borderId="7" xfId="1" applyFont="1" applyFill="1" applyBorder="1" applyAlignment="1" applyProtection="1">
      <alignment horizontal="center" vertical="top" shrinkToFit="1"/>
    </xf>
    <xf numFmtId="165" fontId="10" fillId="0" borderId="14" xfId="1" applyNumberFormat="1" applyFont="1" applyFill="1" applyBorder="1" applyAlignment="1" applyProtection="1">
      <alignment horizontal="center" vertical="top" shrinkToFit="1"/>
    </xf>
    <xf numFmtId="41" fontId="10" fillId="0" borderId="7" xfId="1" applyNumberFormat="1" applyFont="1" applyFill="1" applyBorder="1" applyAlignment="1" applyProtection="1">
      <alignment horizontal="center" vertical="top" shrinkToFit="1"/>
    </xf>
    <xf numFmtId="168" fontId="10" fillId="0" borderId="14" xfId="1" applyNumberFormat="1" applyFont="1" applyFill="1" applyBorder="1" applyAlignment="1" applyProtection="1">
      <alignment horizontal="left" vertical="top" shrinkToFit="1"/>
    </xf>
    <xf numFmtId="0" fontId="3" fillId="0" borderId="14" xfId="1" applyFont="1" applyFill="1" applyBorder="1" applyAlignment="1" applyProtection="1">
      <alignment horizontal="center" vertical="top" shrinkToFit="1"/>
    </xf>
    <xf numFmtId="43" fontId="10" fillId="4" borderId="9" xfId="1" applyNumberFormat="1" applyFont="1" applyFill="1" applyBorder="1" applyAlignment="1" applyProtection="1">
      <alignment horizontal="right" vertical="top" shrinkToFit="1"/>
    </xf>
    <xf numFmtId="0" fontId="10" fillId="0" borderId="9" xfId="1" applyFont="1" applyFill="1" applyBorder="1" applyAlignment="1" applyProtection="1">
      <alignment horizontal="justify" vertical="top" wrapText="1" shrinkToFit="1"/>
    </xf>
    <xf numFmtId="41" fontId="10" fillId="0" borderId="11" xfId="1" applyNumberFormat="1" applyFont="1" applyFill="1" applyBorder="1" applyAlignment="1" applyProtection="1">
      <alignment horizontal="center" vertical="top" shrinkToFit="1"/>
    </xf>
    <xf numFmtId="0" fontId="3" fillId="0" borderId="9" xfId="1" applyFont="1" applyBorder="1" applyAlignment="1" applyProtection="1">
      <alignment horizontal="center" vertical="top" shrinkToFit="1"/>
    </xf>
    <xf numFmtId="0" fontId="10" fillId="0" borderId="15" xfId="1" applyFont="1" applyFill="1" applyBorder="1" applyAlignment="1" applyProtection="1">
      <alignment horizontal="justify" vertical="top" shrinkToFit="1"/>
    </xf>
    <xf numFmtId="0" fontId="10" fillId="0" borderId="15" xfId="1" applyFont="1" applyFill="1" applyBorder="1" applyAlignment="1" applyProtection="1">
      <alignment horizontal="center" vertical="top" shrinkToFit="1"/>
    </xf>
    <xf numFmtId="0" fontId="10" fillId="0" borderId="15" xfId="1" applyNumberFormat="1" applyFont="1" applyFill="1" applyBorder="1" applyAlignment="1" applyProtection="1">
      <alignment horizontal="center" vertical="top" shrinkToFit="1"/>
    </xf>
    <xf numFmtId="43" fontId="10" fillId="0" borderId="15" xfId="1" applyNumberFormat="1" applyFont="1" applyFill="1" applyBorder="1" applyAlignment="1" applyProtection="1">
      <alignment horizontal="right" vertical="top" shrinkToFit="1"/>
    </xf>
    <xf numFmtId="167" fontId="10" fillId="0" borderId="15" xfId="1" applyNumberFormat="1" applyFont="1" applyFill="1" applyBorder="1" applyAlignment="1" applyProtection="1">
      <alignment horizontal="left" vertical="top" shrinkToFit="1"/>
    </xf>
    <xf numFmtId="164" fontId="10" fillId="0" borderId="15" xfId="1" applyNumberFormat="1" applyFont="1" applyFill="1" applyBorder="1" applyAlignment="1" applyProtection="1">
      <alignment horizontal="center" vertical="top" shrinkToFit="1"/>
    </xf>
    <xf numFmtId="41" fontId="10" fillId="0" borderId="1" xfId="1" applyNumberFormat="1" applyFont="1" applyFill="1" applyBorder="1" applyAlignment="1" applyProtection="1">
      <alignment horizontal="center" vertical="top" shrinkToFit="1"/>
    </xf>
    <xf numFmtId="0" fontId="10" fillId="0" borderId="2" xfId="1" applyFont="1" applyFill="1" applyBorder="1" applyAlignment="1" applyProtection="1">
      <alignment horizontal="center" vertical="top" shrinkToFit="1"/>
    </xf>
    <xf numFmtId="165" fontId="10" fillId="0" borderId="15" xfId="1" applyNumberFormat="1" applyFont="1" applyFill="1" applyBorder="1" applyAlignment="1" applyProtection="1">
      <alignment horizontal="center" vertical="top" shrinkToFit="1"/>
    </xf>
    <xf numFmtId="41" fontId="10" fillId="0" borderId="2" xfId="1" applyNumberFormat="1" applyFont="1" applyFill="1" applyBorder="1" applyAlignment="1" applyProtection="1">
      <alignment horizontal="center" vertical="top" shrinkToFit="1"/>
    </xf>
    <xf numFmtId="168" fontId="10" fillId="0" borderId="15" xfId="1" applyNumberFormat="1" applyFont="1" applyFill="1" applyBorder="1" applyAlignment="1" applyProtection="1">
      <alignment horizontal="left" vertical="top" shrinkToFit="1"/>
    </xf>
    <xf numFmtId="0" fontId="10" fillId="0" borderId="15" xfId="1" applyFont="1" applyFill="1" applyBorder="1" applyAlignment="1" applyProtection="1">
      <alignment horizontal="justify" vertical="top" wrapText="1" shrinkToFit="1"/>
    </xf>
    <xf numFmtId="0" fontId="10" fillId="0" borderId="0" xfId="1" applyFont="1" applyAlignment="1" applyProtection="1">
      <alignment horizontal="justify" vertical="top" shrinkToFit="1"/>
    </xf>
    <xf numFmtId="0" fontId="10" fillId="0" borderId="0" xfId="1" applyFont="1" applyAlignment="1" applyProtection="1">
      <alignment horizontal="center" vertical="top" shrinkToFit="1"/>
    </xf>
    <xf numFmtId="49" fontId="10" fillId="0" borderId="0" xfId="1" applyNumberFormat="1" applyFont="1" applyAlignment="1" applyProtection="1">
      <alignment horizontal="justify" vertical="top" wrapText="1" shrinkToFit="1"/>
    </xf>
    <xf numFmtId="0" fontId="10" fillId="0" borderId="0" xfId="1" applyNumberFormat="1" applyFont="1" applyAlignment="1" applyProtection="1">
      <alignment horizontal="center" vertical="top" shrinkToFit="1"/>
    </xf>
    <xf numFmtId="43" fontId="10" fillId="0" borderId="0" xfId="1" applyNumberFormat="1" applyFont="1" applyAlignment="1" applyProtection="1">
      <alignment horizontal="right" vertical="top" shrinkToFit="1"/>
    </xf>
    <xf numFmtId="43" fontId="10" fillId="0" borderId="0" xfId="1" applyNumberFormat="1" applyFont="1" applyAlignment="1" applyProtection="1">
      <alignment horizontal="center" vertical="top" shrinkToFit="1"/>
    </xf>
    <xf numFmtId="164" fontId="10" fillId="0" borderId="0" xfId="1" applyNumberFormat="1" applyFont="1" applyAlignment="1" applyProtection="1">
      <alignment horizontal="center" vertical="top" shrinkToFit="1"/>
    </xf>
    <xf numFmtId="43" fontId="10" fillId="0" borderId="0" xfId="1" applyNumberFormat="1" applyFont="1" applyFill="1" applyAlignment="1" applyProtection="1">
      <alignment horizontal="center" vertical="top" shrinkToFit="1"/>
    </xf>
    <xf numFmtId="43" fontId="10" fillId="0" borderId="0" xfId="1" applyNumberFormat="1" applyFont="1" applyFill="1" applyAlignment="1" applyProtection="1">
      <alignment horizontal="right" vertical="top" shrinkToFit="1"/>
    </xf>
    <xf numFmtId="165" fontId="3" fillId="0" borderId="0" xfId="1" applyNumberFormat="1" applyFont="1" applyFill="1" applyAlignment="1" applyProtection="1">
      <alignment horizontal="center" vertical="top" shrinkToFit="1"/>
    </xf>
    <xf numFmtId="41" fontId="10" fillId="0" borderId="0" xfId="1" applyNumberFormat="1" applyFont="1" applyAlignment="1" applyProtection="1">
      <alignment horizontal="center" vertical="top" shrinkToFit="1"/>
    </xf>
    <xf numFmtId="43" fontId="10" fillId="0" borderId="0" xfId="1" applyNumberFormat="1" applyFont="1" applyFill="1" applyAlignment="1" applyProtection="1">
      <alignment horizontal="left" vertical="top" shrinkToFit="1"/>
    </xf>
    <xf numFmtId="10" fontId="3" fillId="0" borderId="0" xfId="1" applyNumberFormat="1" applyFont="1" applyAlignment="1" applyProtection="1">
      <alignment horizontal="justify" vertical="top" shrinkToFit="1"/>
    </xf>
    <xf numFmtId="0" fontId="3" fillId="0" borderId="0" xfId="1" applyFont="1" applyAlignment="1" applyProtection="1">
      <alignment horizontal="center" vertical="top" shrinkToFit="1"/>
    </xf>
    <xf numFmtId="0" fontId="3" fillId="0" borderId="15" xfId="1" applyFont="1" applyFill="1" applyBorder="1" applyAlignment="1" applyProtection="1">
      <alignment horizontal="center" vertical="top" shrinkToFit="1"/>
    </xf>
    <xf numFmtId="0" fontId="3" fillId="0" borderId="14" xfId="1" applyFont="1" applyBorder="1" applyAlignment="1" applyProtection="1">
      <alignment horizontal="center" vertical="top" shrinkToFit="1"/>
    </xf>
    <xf numFmtId="0" fontId="3" fillId="0" borderId="15" xfId="1" applyFont="1" applyBorder="1" applyAlignment="1" applyProtection="1">
      <alignment horizontal="center" vertical="top" shrinkToFit="1"/>
    </xf>
    <xf numFmtId="0" fontId="3" fillId="0" borderId="8" xfId="1" applyFont="1" applyBorder="1" applyAlignment="1" applyProtection="1">
      <alignment vertical="top"/>
    </xf>
    <xf numFmtId="43" fontId="10" fillId="0" borderId="10" xfId="1" applyNumberFormat="1" applyFont="1" applyFill="1" applyBorder="1" applyAlignment="1" applyProtection="1">
      <alignment horizontal="right" vertical="top" shrinkToFit="1"/>
    </xf>
    <xf numFmtId="43" fontId="10" fillId="0" borderId="12" xfId="1" applyNumberFormat="1" applyFont="1" applyFill="1" applyBorder="1" applyAlignment="1" applyProtection="1">
      <alignment horizontal="right" vertical="top" shrinkToFit="1"/>
    </xf>
    <xf numFmtId="14" fontId="10" fillId="0" borderId="9" xfId="1" applyNumberFormat="1" applyFont="1" applyFill="1" applyBorder="1" applyAlignment="1" applyProtection="1">
      <alignment horizontal="right" vertical="top" shrinkToFit="1"/>
    </xf>
    <xf numFmtId="0" fontId="10" fillId="0" borderId="15" xfId="1" applyNumberFormat="1" applyFont="1" applyFill="1" applyBorder="1" applyAlignment="1" applyProtection="1">
      <alignment horizontal="center" vertical="top" wrapText="1" shrinkToFit="1"/>
    </xf>
    <xf numFmtId="0" fontId="10" fillId="0" borderId="9" xfId="1" applyNumberFormat="1" applyFont="1" applyFill="1" applyBorder="1" applyAlignment="1" applyProtection="1">
      <alignment horizontal="center" vertical="top" wrapText="1" shrinkToFit="1"/>
    </xf>
    <xf numFmtId="0" fontId="3" fillId="0" borderId="13" xfId="1" applyFont="1" applyBorder="1" applyAlignment="1" applyProtection="1">
      <alignment horizontal="center" vertical="top" shrinkToFit="1"/>
    </xf>
  </cellXfs>
  <cellStyles count="2">
    <cellStyle name="Normal" xfId="0" builtinId="0"/>
    <cellStyle name="Normal 2" xfId="1"/>
  </cellStyles>
  <dxfs count="4">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7.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theme" Target="theme/theme1.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38100</xdr:rowOff>
    </xdr:from>
    <xdr:to>
      <xdr:col>1</xdr:col>
      <xdr:colOff>609600</xdr:colOff>
      <xdr:row>4</xdr:row>
      <xdr:rowOff>85725</xdr:rowOff>
    </xdr:to>
    <xdr:pic>
      <xdr:nvPicPr>
        <xdr:cNvPr id="2"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38100"/>
          <a:ext cx="1571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38100</xdr:rowOff>
    </xdr:from>
    <xdr:to>
      <xdr:col>1</xdr:col>
      <xdr:colOff>609600</xdr:colOff>
      <xdr:row>4</xdr:row>
      <xdr:rowOff>85725</xdr:rowOff>
    </xdr:to>
    <xdr:pic>
      <xdr:nvPicPr>
        <xdr:cNvPr id="2"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38100"/>
          <a:ext cx="1571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38100</xdr:rowOff>
    </xdr:from>
    <xdr:to>
      <xdr:col>1</xdr:col>
      <xdr:colOff>609600</xdr:colOff>
      <xdr:row>4</xdr:row>
      <xdr:rowOff>85725</xdr:rowOff>
    </xdr:to>
    <xdr:pic>
      <xdr:nvPicPr>
        <xdr:cNvPr id="2"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38100"/>
          <a:ext cx="1571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38100</xdr:rowOff>
    </xdr:from>
    <xdr:to>
      <xdr:col>1</xdr:col>
      <xdr:colOff>609600</xdr:colOff>
      <xdr:row>4</xdr:row>
      <xdr:rowOff>85725</xdr:rowOff>
    </xdr:to>
    <xdr:pic>
      <xdr:nvPicPr>
        <xdr:cNvPr id="2"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38100"/>
          <a:ext cx="1571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uiz/Desktop/Nova%20pasta%20(14)/CORTES.MAPA.OBRAS.2022(1o.TRI.202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2-EMPREENDIMENTOS/12.5-Projetos/2015/Msd/1-Serrita/R1/MSD.TIPO1.APROVADA(R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ocuments%20and%20Settings\Leonardo\Configura&#231;&#245;es%20locais\Temporary%20Internet%20Files\Content.IE5\796U129D\ENGENHARIA\OBRAS\ORC2002\Secretaria%20de%20Educa&#231;&#227;o_PE\Centro%20Tecnol&#243;gico%20do%20Araripe\Centro%20Tecnol&#243;gico%20do%20Ararip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Eduardo/Desktop/Desonera&#231;&#227;o_AIS%20COQUE/COMPOSICOES%20_%20AIS%20COQUE%20-%20rev2%20-%20FIN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Jos&#233;Geraldo/Meus%20documentos/Meus%20documentos%20JGAM/arquivo_excel/Planilhas/PLANILHA_OR&#199;AMENTARIA_univers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mseduc\LEVANTAMENTOS%20E%20ORCAMENTOS\Documents%20and%20Settings\usuario\Desktop\FERNANDO%20E%20NORONHA%20REVIS&#195;O\REVIS&#195;O%2001\MC%20FERNANDO%20DE%20NORONHA%20_%20AMP_REV_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Niconstrol%20Notebook/Downloads/PLANILHA%20OR&#199;AMENTARIA%20DE%20TRACUNHA&#201;M_NIC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FRPE/RECIFE/CASAS%20DE%20VEGETA&#199;&#195;O/LICITA&#199;&#195;O/Or&#231;amentos/orca-elet-refinaria%20por%20bloc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Luiz/Desktop/Nova%20pasta%20(14)/CORTES.MAPA.OBRAS.2022(2o.TRI.202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Luiz/Desktop/Nova%20pasta%20(14)/CORTES.MAPA.OBRAS.2022(3o.TRI.202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Luiz/Desktop/Nova%20pasta%20(14)/CORTES.MAPA.OBRAS.2022(4o.TRI.20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LINE/Desktop/JGAM/Projetos/Pre_Pesqueira/UAB_AMPL_REFOR/uab_corr_10_11_09/beckup/Documents%20and%20Settings/Jos&#233;%20Geraldo/Meus%20documentos/JGAM/Projetos/Prefeituras/Pre_Pesqueira/FMC/ESCOLA_FMC/PLANILHA_OR&#199;AMENTARIA_FM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Jos&#233;%20Geraldo/Meus%20documentos/JGAM/Projetos/Prefeituras/Pre_Pesqueira/FMC/ESCOLA_FMC/PLANILHA_OR&#199;AMENTARIA_FM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SLM/Csu/Orcamento/SLM.CSU(R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MARCELLO\DIVERSOS\PORCELAN\DESMONTE\JUCASINH\PLFCUST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Leonardo/Configura&#231;&#245;es%20locais/Temporary%20Internet%20Files/Content.IE5/796U129D/ENGENHARIA/OBRAS/ORC2002/Secretaria%20de%20Educa&#231;&#227;o_PE/Centro%20Tecnol&#243;gico%20do%20Araripe/Centro%20Tecnol&#243;gico%20do%20Ararip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Eduardo/Desktop/COQUE_CPL/Planilha%20Licita&#231;&#227;o/ANEXO%20III%20B%20-%20Modelo%20de%20Planilha%20Or+&#186;ament+&#237;ria%20-%20JP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Users\GEO\Desktop\Rose\Or&#231;amentos%202010\Permutas%20-%202010\Permutas_RPA%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idor-jpr\arquivos%20jpr\Users\bernardo.beltrao\AppData\Local\Temp\_ZCTmp.Dir\4%20-%20MC%20_%20BLOCO%20APOI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7ª MEDIÇÃO (2)"/>
      <sheetName val="Resumo"/>
      <sheetName val="MAPA"/>
      <sheetName val="OBRAS"/>
      <sheetName val="TRI.01"/>
      <sheetName val="TRI.02"/>
      <sheetName val="TRI.03"/>
      <sheetName val="TRI.04"/>
      <sheetName val="ACU"/>
      <sheetName val="MC 7ª MEDIÇÃO"/>
    </sheetNames>
    <sheetDataSet>
      <sheetData sheetId="0" refreshError="1"/>
      <sheetData sheetId="1" refreshError="1"/>
      <sheetData sheetId="2"/>
      <sheetData sheetId="3">
        <row r="4">
          <cell r="A4" t="str">
            <v>PREGÃO ELETRÔNCO</v>
          </cell>
          <cell r="B4" t="str">
            <v>004/2021</v>
          </cell>
          <cell r="C4" t="str">
            <v>CONTRATAÇÃO DE EMPRESA DE ENGENHARIA ESPECIALIZADA NA EXECUÇÃO DE SERVIÇOS DE MANUTENÇÃO PREDIAL, A SEREM REALIZADOS NAS ESCOLAS DO MUNICÍPIO DE CORTÊS/PE</v>
          </cell>
          <cell r="D4" t="str">
            <v>--</v>
          </cell>
          <cell r="E4" t="str">
            <v>--</v>
          </cell>
          <cell r="F4" t="str">
            <v>--</v>
          </cell>
          <cell r="H4" t="str">
            <v>23.198.833/0001-04</v>
          </cell>
          <cell r="I4" t="str">
            <v>PAUBRASIL CONSTRUTORA EIRELI</v>
          </cell>
          <cell r="J4" t="str">
            <v>024/2021</v>
          </cell>
          <cell r="K4">
            <v>44460</v>
          </cell>
          <cell r="L4">
            <v>12</v>
          </cell>
          <cell r="M4" t="str">
            <v>MESES</v>
          </cell>
          <cell r="N4">
            <v>1258782.57</v>
          </cell>
          <cell r="T4">
            <v>1258782.57</v>
          </cell>
          <cell r="U4">
            <v>0</v>
          </cell>
          <cell r="V4">
            <v>44905100</v>
          </cell>
          <cell r="W4" t="str">
            <v>OBRAS E INSTALAÇÕES</v>
          </cell>
        </row>
        <row r="17">
          <cell r="A17" t="str">
            <v>DISPENSA</v>
          </cell>
          <cell r="C17" t="str">
            <v>CONTRATAÇÃO DE EMPRESA DE ENGENHARIA PARA EXECUÇÃO DE SERVIÇOS DE MANUTENÇÃO PREDIAL DOS EQUIPAMENTOS PÚBLICOS: ALMOXARIFADO, OFICINA E CARPINTARIA, LOCALIZADO NA RUA 10 DE MARÇO, NO MUNICÍPIO DE CORTÊS/PE</v>
          </cell>
          <cell r="D17" t="str">
            <v>--</v>
          </cell>
          <cell r="E17" t="str">
            <v>--</v>
          </cell>
          <cell r="F17" t="str">
            <v>--</v>
          </cell>
          <cell r="H17" t="str">
            <v>23.198.833/0001-04</v>
          </cell>
          <cell r="I17" t="str">
            <v>PAUBRASIL CONSTRUTORA EIRELI</v>
          </cell>
          <cell r="J17" t="str">
            <v>010/2021</v>
          </cell>
          <cell r="K17">
            <v>44551</v>
          </cell>
          <cell r="L17">
            <v>60</v>
          </cell>
          <cell r="M17" t="str">
            <v>DIAS</v>
          </cell>
          <cell r="N17">
            <v>28769.79</v>
          </cell>
          <cell r="T17">
            <v>28769.79</v>
          </cell>
          <cell r="U17">
            <v>0</v>
          </cell>
          <cell r="V17">
            <v>44905100</v>
          </cell>
          <cell r="W17" t="str">
            <v>OBRAS E INSTALAÇÕES</v>
          </cell>
        </row>
        <row r="30">
          <cell r="A30" t="str">
            <v>PREGÃO ELETRÔNCO</v>
          </cell>
          <cell r="B30" t="str">
            <v>008/2021</v>
          </cell>
          <cell r="C30" t="str">
            <v>SERVIÇO DE REQUALIFICAÇÃO DE PRAÇAS E CANTEIROS CENTRAIS EM DIVERSOS LOCAIS DO MUNICÍPIO DE CORTÊS/PE</v>
          </cell>
          <cell r="D30" t="str">
            <v>--</v>
          </cell>
          <cell r="E30" t="str">
            <v>--</v>
          </cell>
          <cell r="F30" t="str">
            <v>--</v>
          </cell>
          <cell r="G30" t="str">
            <v>--</v>
          </cell>
          <cell r="H30" t="str">
            <v>23.198.833/0001-04</v>
          </cell>
          <cell r="I30" t="str">
            <v>PAUBRASIL CONSTRUTORA EIRELI</v>
          </cell>
          <cell r="J30" t="str">
            <v>019/2021</v>
          </cell>
          <cell r="K30">
            <v>44384</v>
          </cell>
          <cell r="L30">
            <v>12</v>
          </cell>
          <cell r="M30" t="str">
            <v>MESES</v>
          </cell>
          <cell r="N30">
            <v>182992.63</v>
          </cell>
          <cell r="O30" t="str">
            <v>--</v>
          </cell>
          <cell r="R30">
            <v>0</v>
          </cell>
          <cell r="T30">
            <v>182992.63</v>
          </cell>
          <cell r="U30">
            <v>0</v>
          </cell>
          <cell r="V30">
            <v>44905100</v>
          </cell>
          <cell r="W30" t="str">
            <v>OBRAS E INSTALAÇÕES</v>
          </cell>
        </row>
        <row r="43">
          <cell r="A43" t="str">
            <v>TOMADA DE PREÇOS</v>
          </cell>
          <cell r="B43" t="str">
            <v>001/2021</v>
          </cell>
          <cell r="C43" t="str">
            <v>CONTRATAÇÃO DE EMPRESA DE ENGENHARIA PARA EXECUÇÃO DOS SERVIÇOS DE PAVIMENTAÇÃO EM PARALELEPÍPEDOS DE DIVERSAS RUAS, NO MUNICÍPIO DE CORTÊS/PE, REFERENTE AO CONTRATO DE REPASSE Nº 1053.088-52/ME/CAIXA – CONVÊNIO Nº 867.019/2018</v>
          </cell>
          <cell r="D43" t="str">
            <v>86197/2018</v>
          </cell>
          <cell r="E43" t="str">
            <v>MINISTÉRIO DO DESENVOLVIMENTO REGIONAL</v>
          </cell>
          <cell r="F43">
            <v>461414.38</v>
          </cell>
          <cell r="G43">
            <v>462</v>
          </cell>
          <cell r="H43" t="str">
            <v>21.127.171/0001-56</v>
          </cell>
          <cell r="I43" t="str">
            <v>ZARA SERVIÇOS DE CONSTRUÇÃO CIVIL EIRELI</v>
          </cell>
          <cell r="J43" t="str">
            <v>012/2021</v>
          </cell>
          <cell r="K43">
            <v>44550</v>
          </cell>
          <cell r="L43">
            <v>6</v>
          </cell>
          <cell r="M43" t="str">
            <v>MESES</v>
          </cell>
          <cell r="N43">
            <v>363276.84</v>
          </cell>
          <cell r="O43" t="str">
            <v>--</v>
          </cell>
          <cell r="R43">
            <v>0</v>
          </cell>
          <cell r="T43">
            <v>363276.84</v>
          </cell>
          <cell r="U43">
            <v>0</v>
          </cell>
          <cell r="V43">
            <v>44905100</v>
          </cell>
          <cell r="W43" t="str">
            <v>OBRAS E INSTALAÇÕES</v>
          </cell>
        </row>
        <row r="56">
          <cell r="A56" t="str">
            <v>DISPENSA</v>
          </cell>
          <cell r="C56" t="str">
            <v xml:space="preserve">CONTRATAÇÃO DE EMPRESA DE ENGENHARIA MANUTENÇÃO PREDIAL DOS EQUIPAMENTOS PÚBLICOS: ANTIGA SECRETARIA DE OBRAS ADEQUANDO PARA O FUNCIONAMENTO DO INSITUTO DE PREVIDÊNCIA DOS SERVIDORES MUNICIPAIS DE CORTÊS - CORTÊSPREV, E JUNTA MILITAR ADEQUANDO PARA O FUNCIONAMENTO DAS SECRETARIAS MUNICIPAIS DE MEIO AMBIENTE, CIDADE E AGRICULTURA </v>
          </cell>
          <cell r="D56" t="str">
            <v>--</v>
          </cell>
          <cell r="E56" t="str">
            <v>--</v>
          </cell>
          <cell r="F56" t="str">
            <v>--</v>
          </cell>
          <cell r="G56" t="str">
            <v>--</v>
          </cell>
          <cell r="H56" t="str">
            <v>30.308.359/0001-91</v>
          </cell>
          <cell r="I56" t="str">
            <v>ROTA DO ATLANTICO EMPREENDIMENTOS EIRELI</v>
          </cell>
          <cell r="J56" t="str">
            <v>018/2022</v>
          </cell>
          <cell r="K56">
            <v>44588</v>
          </cell>
          <cell r="L56">
            <v>30</v>
          </cell>
          <cell r="M56" t="str">
            <v>DIAS</v>
          </cell>
          <cell r="N56">
            <v>17774.73</v>
          </cell>
          <cell r="O56">
            <v>44618</v>
          </cell>
          <cell r="R56">
            <v>0</v>
          </cell>
          <cell r="T56">
            <v>17774.73</v>
          </cell>
          <cell r="U56">
            <v>0</v>
          </cell>
          <cell r="V56">
            <v>44905100</v>
          </cell>
          <cell r="W56" t="str">
            <v>OBRAS E INSTALAÇÕES</v>
          </cell>
        </row>
        <row r="69">
          <cell r="A69" t="str">
            <v>PREGÃO ELETRÔNCO</v>
          </cell>
          <cell r="B69" t="str">
            <v>012/2021-FMS</v>
          </cell>
          <cell r="C69" t="str">
            <v>CONTRATAÇÃO DE EMPRESA DE ENGENHARIA PARA PRESTAÇÃO DE SERVIÇOS DE MANUTENÇÃO PREDIAL DOS PRÉDIOS PÚBLICOS MUNICIPAS, UBS E CENTRO DA MULHER,  LOCALIZADOS NO MUNICÍPIO DE CORTÊS/PE</v>
          </cell>
          <cell r="D69" t="str">
            <v>--</v>
          </cell>
          <cell r="E69" t="str">
            <v>--</v>
          </cell>
          <cell r="F69" t="str">
            <v>--</v>
          </cell>
          <cell r="G69" t="str">
            <v>--</v>
          </cell>
          <cell r="H69" t="str">
            <v>23.198.833/0001-04</v>
          </cell>
          <cell r="I69" t="str">
            <v>PAUBRASIL CONSTRUTORA EIRELI</v>
          </cell>
          <cell r="J69" t="str">
            <v>012/2021</v>
          </cell>
          <cell r="L69">
            <v>6</v>
          </cell>
          <cell r="M69" t="str">
            <v>MESES</v>
          </cell>
          <cell r="N69">
            <v>510000</v>
          </cell>
          <cell r="O69" t="str">
            <v>--</v>
          </cell>
          <cell r="R69">
            <v>2649.34</v>
          </cell>
          <cell r="T69">
            <v>536596.31999999995</v>
          </cell>
          <cell r="U69">
            <v>0</v>
          </cell>
          <cell r="V69">
            <v>44905100</v>
          </cell>
          <cell r="W69" t="str">
            <v>OBRAS E INSTALAÇÕES</v>
          </cell>
        </row>
        <row r="81">
          <cell r="P81">
            <v>6</v>
          </cell>
        </row>
        <row r="82">
          <cell r="A82" t="str">
            <v>PREGÃO ELETRÔNCO</v>
          </cell>
          <cell r="B82" t="str">
            <v>006/2021</v>
          </cell>
          <cell r="C82" t="str">
            <v>CONTRATAÇÃO DE EMPRESA DE ENGENHARIA PARA PRESTAÇÃO DE SERVIÇO CONTÍNUOS DE MANUTENÇÃO DE VIAS PAVIMENTADAS, URBANAS E RURAIS (OPERAÇÃO TAPA BURACO) EM PAVIMENTOS ASFÁLTICOS E PARALELEPÍPEDOS GRANILITICOS, LOCALIZADO NO MUNICÍPIO DE CORTÊS/PE</v>
          </cell>
          <cell r="D82" t="str">
            <v>--</v>
          </cell>
          <cell r="E82" t="str">
            <v>--</v>
          </cell>
          <cell r="F82" t="str">
            <v>--</v>
          </cell>
          <cell r="G82" t="str">
            <v>--</v>
          </cell>
          <cell r="H82" t="str">
            <v>21.127.171/0001-56</v>
          </cell>
          <cell r="I82" t="str">
            <v>ZARA SERVIÇOS DE CONSTRUÇÃO CIVIL EIRELI</v>
          </cell>
          <cell r="J82" t="str">
            <v>014/2021</v>
          </cell>
          <cell r="K82">
            <v>44354</v>
          </cell>
          <cell r="L82">
            <v>12</v>
          </cell>
          <cell r="M82" t="str">
            <v>MESES</v>
          </cell>
          <cell r="N82">
            <v>899764.78</v>
          </cell>
          <cell r="O82" t="str">
            <v>--</v>
          </cell>
          <cell r="R82">
            <v>0</v>
          </cell>
          <cell r="T82">
            <v>899764.78</v>
          </cell>
          <cell r="U82">
            <v>0</v>
          </cell>
          <cell r="V82">
            <v>44905100</v>
          </cell>
          <cell r="W82" t="str">
            <v>OBRAS E INSTALAÇÕES</v>
          </cell>
        </row>
        <row r="95">
          <cell r="A95" t="str">
            <v>TOMADA DE PREÇOS</v>
          </cell>
          <cell r="B95" t="str">
            <v>005/2021</v>
          </cell>
          <cell r="C95" t="str">
            <v>CONTRATAÇÃO DE EMPRESA DE ENGENHARIA PARA CONSTRUÇÃO DE MELHORIAS SANITÁRIAS DOMICILIARES NAS LOCALIDADES DE AGROVILA BARRA DE JANGADA, ENGENHO ANDREZA, ENGENHO LIMÃO, ENGENHO NOVO JADIM, SÍTIO NOVO JARDIM, ENGENHO BOA ESPERANÇA, SÍTIO ARROZ, ENGENHO REFRIGÉRIO, ENGENHO SOLIDÃO, ENGENHO TRANQUILIDADE, E ENGENHO CAPIVARA  REFERENTE AO CONVÊNIO Nº 0876.2013 - FUNASA - ZONA RURAL DO MUNICÍPIO DE CORTÊS/PE</v>
          </cell>
          <cell r="D95">
            <v>8762013</v>
          </cell>
          <cell r="E95" t="str">
            <v>FUNDAÇÃO NACIONAL DE SAÚDE - FUNASA</v>
          </cell>
          <cell r="F95">
            <v>483146.31</v>
          </cell>
          <cell r="G95">
            <v>483.15</v>
          </cell>
          <cell r="H95" t="str">
            <v>23.198.833/0001-04</v>
          </cell>
          <cell r="I95" t="str">
            <v>PAUBRASIL CONSTRUTORA EIRELI</v>
          </cell>
          <cell r="J95" t="str">
            <v>027/2021</v>
          </cell>
          <cell r="K95">
            <v>44509</v>
          </cell>
          <cell r="L95">
            <v>12</v>
          </cell>
          <cell r="N95">
            <v>477719.37</v>
          </cell>
          <cell r="O95" t="str">
            <v>--</v>
          </cell>
          <cell r="R95">
            <v>0</v>
          </cell>
          <cell r="T95">
            <v>477719.37</v>
          </cell>
          <cell r="U95">
            <v>0</v>
          </cell>
          <cell r="V95">
            <v>44905100</v>
          </cell>
          <cell r="W95" t="str">
            <v>OBRAS E INSTALAÇÕES</v>
          </cell>
        </row>
        <row r="108">
          <cell r="D108">
            <v>11</v>
          </cell>
          <cell r="E108" t="str">
            <v>--</v>
          </cell>
          <cell r="F108" t="str">
            <v>--</v>
          </cell>
          <cell r="G108" t="str">
            <v>--</v>
          </cell>
          <cell r="O108" t="str">
            <v>--</v>
          </cell>
          <cell r="R108">
            <v>0</v>
          </cell>
          <cell r="T108">
            <v>0</v>
          </cell>
          <cell r="U108">
            <v>0</v>
          </cell>
          <cell r="V108">
            <v>44905100</v>
          </cell>
          <cell r="W108" t="str">
            <v>OBRAS E INSTALAÇÕES</v>
          </cell>
        </row>
        <row r="121">
          <cell r="D121">
            <v>12</v>
          </cell>
          <cell r="E121" t="str">
            <v>--</v>
          </cell>
          <cell r="F121" t="str">
            <v>--</v>
          </cell>
          <cell r="G121" t="str">
            <v>--</v>
          </cell>
          <cell r="O121" t="str">
            <v>--</v>
          </cell>
          <cell r="R121">
            <v>0</v>
          </cell>
          <cell r="T121">
            <v>0</v>
          </cell>
          <cell r="U121">
            <v>0</v>
          </cell>
          <cell r="V121">
            <v>44905100</v>
          </cell>
          <cell r="W121" t="str">
            <v>OBRAS E INSTALAÇÕES</v>
          </cell>
        </row>
      </sheetData>
      <sheetData sheetId="4">
        <row r="11">
          <cell r="F11">
            <v>11089.65</v>
          </cell>
        </row>
        <row r="12">
          <cell r="F12">
            <v>28769.79</v>
          </cell>
        </row>
        <row r="13">
          <cell r="F13">
            <v>24523.06</v>
          </cell>
        </row>
        <row r="14">
          <cell r="F14">
            <v>89278.37</v>
          </cell>
        </row>
        <row r="15">
          <cell r="F15">
            <v>16825.07</v>
          </cell>
        </row>
        <row r="16">
          <cell r="F16">
            <v>37004.68</v>
          </cell>
        </row>
        <row r="17">
          <cell r="F17">
            <v>74100.92</v>
          </cell>
        </row>
        <row r="18">
          <cell r="F18">
            <v>0</v>
          </cell>
        </row>
        <row r="19">
          <cell r="F19">
            <v>0</v>
          </cell>
        </row>
        <row r="20">
          <cell r="F20">
            <v>0</v>
          </cell>
        </row>
      </sheetData>
      <sheetData sheetId="5">
        <row r="11">
          <cell r="F11">
            <v>0</v>
          </cell>
        </row>
        <row r="12">
          <cell r="F12">
            <v>0</v>
          </cell>
        </row>
        <row r="13">
          <cell r="F13">
            <v>0</v>
          </cell>
        </row>
        <row r="14">
          <cell r="F14">
            <v>14245.89</v>
          </cell>
        </row>
        <row r="15">
          <cell r="F15">
            <v>0</v>
          </cell>
        </row>
        <row r="16">
          <cell r="F16">
            <v>0</v>
          </cell>
        </row>
        <row r="17">
          <cell r="F17">
            <v>0</v>
          </cell>
        </row>
        <row r="18">
          <cell r="F18">
            <v>0</v>
          </cell>
        </row>
        <row r="19">
          <cell r="F19">
            <v>0</v>
          </cell>
        </row>
        <row r="20">
          <cell r="F20">
            <v>0</v>
          </cell>
        </row>
      </sheetData>
      <sheetData sheetId="6">
        <row r="11">
          <cell r="F11">
            <v>0</v>
          </cell>
        </row>
        <row r="12">
          <cell r="F12">
            <v>0</v>
          </cell>
        </row>
        <row r="13">
          <cell r="F13">
            <v>0</v>
          </cell>
        </row>
        <row r="14">
          <cell r="F14">
            <v>0</v>
          </cell>
        </row>
        <row r="15">
          <cell r="F15">
            <v>0</v>
          </cell>
        </row>
        <row r="16">
          <cell r="F16">
            <v>0</v>
          </cell>
        </row>
        <row r="17">
          <cell r="F17">
            <v>0</v>
          </cell>
        </row>
        <row r="18">
          <cell r="F18">
            <v>0</v>
          </cell>
        </row>
        <row r="19">
          <cell r="F19">
            <v>0</v>
          </cell>
        </row>
        <row r="20">
          <cell r="F20">
            <v>0</v>
          </cell>
        </row>
      </sheetData>
      <sheetData sheetId="7">
        <row r="11">
          <cell r="F11">
            <v>0</v>
          </cell>
        </row>
        <row r="12">
          <cell r="F12">
            <v>0</v>
          </cell>
        </row>
        <row r="13">
          <cell r="F13">
            <v>0</v>
          </cell>
        </row>
        <row r="14">
          <cell r="F14">
            <v>0</v>
          </cell>
        </row>
        <row r="15">
          <cell r="F15">
            <v>0</v>
          </cell>
        </row>
        <row r="16">
          <cell r="F16">
            <v>0</v>
          </cell>
        </row>
        <row r="17">
          <cell r="F17">
            <v>0</v>
          </cell>
        </row>
        <row r="18">
          <cell r="F18">
            <v>2490</v>
          </cell>
        </row>
        <row r="19">
          <cell r="F19">
            <v>0</v>
          </cell>
        </row>
        <row r="20">
          <cell r="F20">
            <v>0</v>
          </cell>
        </row>
      </sheetData>
      <sheetData sheetId="8">
        <row r="7">
          <cell r="C7">
            <v>2021</v>
          </cell>
          <cell r="D7">
            <v>44562</v>
          </cell>
          <cell r="E7">
            <v>44657</v>
          </cell>
          <cell r="F7">
            <v>44752</v>
          </cell>
          <cell r="G7">
            <v>44847</v>
          </cell>
        </row>
        <row r="8">
          <cell r="D8">
            <v>44625</v>
          </cell>
          <cell r="E8">
            <v>44720</v>
          </cell>
          <cell r="F8">
            <v>44815</v>
          </cell>
          <cell r="G8">
            <v>44879</v>
          </cell>
        </row>
        <row r="11">
          <cell r="C11">
            <v>23818.010000000002</v>
          </cell>
          <cell r="D11">
            <v>0</v>
          </cell>
          <cell r="E11">
            <v>0</v>
          </cell>
          <cell r="F11">
            <v>0</v>
          </cell>
          <cell r="G11">
            <v>0</v>
          </cell>
          <cell r="H11">
            <v>12728.36</v>
          </cell>
          <cell r="I11">
            <v>11089.65</v>
          </cell>
          <cell r="J11">
            <v>0</v>
          </cell>
          <cell r="K11">
            <v>0</v>
          </cell>
          <cell r="L11">
            <v>0</v>
          </cell>
        </row>
        <row r="12">
          <cell r="C12">
            <v>28769.79</v>
          </cell>
          <cell r="D12">
            <v>0</v>
          </cell>
          <cell r="E12">
            <v>0</v>
          </cell>
          <cell r="F12">
            <v>0</v>
          </cell>
          <cell r="G12">
            <v>0</v>
          </cell>
          <cell r="H12">
            <v>0</v>
          </cell>
          <cell r="I12">
            <v>28769.79</v>
          </cell>
          <cell r="J12">
            <v>0</v>
          </cell>
          <cell r="K12">
            <v>0</v>
          </cell>
          <cell r="L12">
            <v>0</v>
          </cell>
        </row>
        <row r="13">
          <cell r="C13">
            <v>63126.7</v>
          </cell>
          <cell r="D13">
            <v>0</v>
          </cell>
          <cell r="E13">
            <v>0</v>
          </cell>
          <cell r="F13">
            <v>0</v>
          </cell>
          <cell r="G13">
            <v>0</v>
          </cell>
          <cell r="H13">
            <v>38603.64</v>
          </cell>
          <cell r="I13">
            <v>24523.06</v>
          </cell>
          <cell r="J13">
            <v>0</v>
          </cell>
          <cell r="K13">
            <v>0</v>
          </cell>
          <cell r="L13">
            <v>0</v>
          </cell>
        </row>
        <row r="14">
          <cell r="C14">
            <v>0</v>
          </cell>
          <cell r="D14">
            <v>103524.86</v>
          </cell>
          <cell r="E14">
            <v>0</v>
          </cell>
          <cell r="F14">
            <v>0</v>
          </cell>
          <cell r="G14">
            <v>0</v>
          </cell>
          <cell r="H14">
            <v>0</v>
          </cell>
          <cell r="I14">
            <v>89278.37</v>
          </cell>
          <cell r="J14">
            <v>14245.89</v>
          </cell>
          <cell r="K14">
            <v>0</v>
          </cell>
          <cell r="L14">
            <v>0</v>
          </cell>
        </row>
        <row r="15">
          <cell r="C15">
            <v>0</v>
          </cell>
          <cell r="D15">
            <v>16825.07</v>
          </cell>
          <cell r="E15">
            <v>0</v>
          </cell>
          <cell r="F15">
            <v>0</v>
          </cell>
          <cell r="G15">
            <v>0</v>
          </cell>
          <cell r="H15">
            <v>0</v>
          </cell>
          <cell r="I15">
            <v>16825.07</v>
          </cell>
          <cell r="J15">
            <v>0</v>
          </cell>
          <cell r="K15">
            <v>0</v>
          </cell>
          <cell r="L15">
            <v>0</v>
          </cell>
        </row>
        <row r="16">
          <cell r="C16">
            <v>115638.23000000001</v>
          </cell>
          <cell r="D16">
            <v>0</v>
          </cell>
          <cell r="E16">
            <v>0</v>
          </cell>
          <cell r="F16">
            <v>0</v>
          </cell>
          <cell r="G16">
            <v>0</v>
          </cell>
          <cell r="H16">
            <v>52037.23</v>
          </cell>
          <cell r="I16">
            <v>37004.68</v>
          </cell>
          <cell r="J16">
            <v>0</v>
          </cell>
          <cell r="K16">
            <v>0</v>
          </cell>
          <cell r="L16">
            <v>0</v>
          </cell>
        </row>
        <row r="17">
          <cell r="C17">
            <v>113221.96999999999</v>
          </cell>
          <cell r="D17">
            <v>48864.33</v>
          </cell>
          <cell r="E17">
            <v>0</v>
          </cell>
          <cell r="F17">
            <v>0</v>
          </cell>
          <cell r="G17">
            <v>0</v>
          </cell>
          <cell r="H17">
            <v>87985.37999999999</v>
          </cell>
          <cell r="I17">
            <v>74100.92</v>
          </cell>
          <cell r="J17">
            <v>0</v>
          </cell>
          <cell r="K17">
            <v>0</v>
          </cell>
          <cell r="L17">
            <v>0</v>
          </cell>
        </row>
        <row r="18">
          <cell r="H18">
            <v>0</v>
          </cell>
          <cell r="I18">
            <v>0</v>
          </cell>
          <cell r="J18">
            <v>0</v>
          </cell>
          <cell r="K18">
            <v>0</v>
          </cell>
          <cell r="L18">
            <v>2490</v>
          </cell>
        </row>
        <row r="19">
          <cell r="H19">
            <v>0</v>
          </cell>
          <cell r="I19">
            <v>0</v>
          </cell>
          <cell r="J19">
            <v>0</v>
          </cell>
          <cell r="K19">
            <v>0</v>
          </cell>
          <cell r="L19">
            <v>0</v>
          </cell>
        </row>
        <row r="20">
          <cell r="H20">
            <v>0</v>
          </cell>
          <cell r="I20">
            <v>0</v>
          </cell>
          <cell r="J20">
            <v>0</v>
          </cell>
          <cell r="K20">
            <v>0</v>
          </cell>
          <cell r="L20">
            <v>0</v>
          </cell>
        </row>
      </sheetData>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VALOR"/>
      <sheetName val="MEMORIA"/>
      <sheetName val="COMPOSICAO"/>
      <sheetName val="CRONOGRAMA"/>
      <sheetName val="BDI.SER"/>
      <sheetName val="BDI.MO"/>
      <sheetName val="BDI.MAT"/>
    </sheetNames>
    <sheetDataSet>
      <sheetData sheetId="0"/>
      <sheetData sheetId="1"/>
      <sheetData sheetId="2"/>
      <sheetData sheetId="3"/>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amp; MO"/>
      <sheetName val="COMPOSIÇÕES"/>
      <sheetName val="RESUMO"/>
      <sheetName val="PLANILHA"/>
      <sheetName val="ILUMINAÇÃO EXTERNA"/>
      <sheetName val="ADEQUAÇÃO ELÉTRICA E LÓGICA"/>
      <sheetName val="CABEAMENTO ESTRUTURADO"/>
      <sheetName val="CRONOGRAMA."/>
      <sheetName val="CRONOGRAMA"/>
      <sheetName val="LEIS SOCIAIS"/>
      <sheetName val="Mat"/>
      <sheetName val="Serv"/>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NECEDORES"/>
      <sheetName val="INSUMOS"/>
      <sheetName val="COMPOSICOES"/>
      <sheetName val="MM100"/>
      <sheetName val="MM102"/>
      <sheetName val="MM104"/>
      <sheetName val="MM110"/>
      <sheetName val="MM130"/>
      <sheetName val="MM131"/>
      <sheetName val="MM132"/>
      <sheetName val="MM133"/>
      <sheetName val="MM134"/>
      <sheetName val="MM139"/>
      <sheetName val="MM140"/>
      <sheetName val="MM141"/>
      <sheetName val="MM150"/>
      <sheetName val="MM162"/>
      <sheetName val="MM163"/>
      <sheetName val="MM167"/>
      <sheetName val="MM168"/>
      <sheetName val="MM169"/>
      <sheetName val="MM170"/>
      <sheetName val="MM171"/>
      <sheetName val="MM172"/>
    </sheetNames>
    <sheetDataSet>
      <sheetData sheetId="0" refreshError="1"/>
      <sheetData sheetId="1" refreshError="1">
        <row r="3">
          <cell r="A3" t="str">
            <v>01.100</v>
          </cell>
          <cell r="B3" t="str">
            <v>GRAMA SINTETICA APLICADA</v>
          </cell>
          <cell r="C3" t="str">
            <v>M²</v>
          </cell>
          <cell r="D3">
            <v>65</v>
          </cell>
        </row>
        <row r="4">
          <cell r="A4" t="str">
            <v>01.101</v>
          </cell>
          <cell r="B4" t="str">
            <v>ELEVADOR FORNECIMENTO E INSTALAÇÃO</v>
          </cell>
          <cell r="C4" t="str">
            <v>UNID.</v>
          </cell>
          <cell r="D4">
            <v>32000</v>
          </cell>
        </row>
        <row r="5">
          <cell r="A5" t="str">
            <v>01.102</v>
          </cell>
          <cell r="B5" t="str">
            <v>HIDRAULICA DA PISCINAFORNECIMENTO E INSTALAÇÃO</v>
          </cell>
          <cell r="C5" t="str">
            <v>UNID.</v>
          </cell>
          <cell r="D5">
            <v>27254</v>
          </cell>
        </row>
        <row r="6">
          <cell r="A6" t="str">
            <v>01.103</v>
          </cell>
          <cell r="B6" t="str">
            <v>FORNECIMENTO E ASSENTAMENTO ELEVADOR PLANO INCLINADO</v>
          </cell>
          <cell r="C6" t="str">
            <v>UNID.</v>
          </cell>
          <cell r="D6">
            <v>780000</v>
          </cell>
        </row>
        <row r="7">
          <cell r="A7" t="str">
            <v>01.104</v>
          </cell>
          <cell r="B7" t="str">
            <v>FORNECIMENTO DE AR CONDICIONADO 7500BTUS</v>
          </cell>
          <cell r="C7" t="str">
            <v>UNID.</v>
          </cell>
          <cell r="D7">
            <v>824</v>
          </cell>
        </row>
        <row r="8">
          <cell r="A8" t="str">
            <v>01.105</v>
          </cell>
          <cell r="B8" t="str">
            <v>FORNECIMENTO DE AR CONDICIONADO 9000BTUS</v>
          </cell>
          <cell r="C8" t="str">
            <v>UNID.</v>
          </cell>
          <cell r="D8">
            <v>824</v>
          </cell>
        </row>
        <row r="9">
          <cell r="A9" t="str">
            <v>01.106</v>
          </cell>
          <cell r="B9" t="str">
            <v>FORNECIMENTO DE AR CONDICIONADO 30.000BTUS</v>
          </cell>
          <cell r="C9" t="str">
            <v>UNID.</v>
          </cell>
          <cell r="D9">
            <v>2803</v>
          </cell>
        </row>
        <row r="10">
          <cell r="A10" t="str">
            <v>01.107</v>
          </cell>
          <cell r="B10" t="str">
            <v>FORNECIMENTO DE AR CONDICIONADO 36.000BTUS</v>
          </cell>
          <cell r="C10" t="str">
            <v>UNID.</v>
          </cell>
          <cell r="D10">
            <v>2995</v>
          </cell>
        </row>
        <row r="11">
          <cell r="A11" t="str">
            <v>01.108</v>
          </cell>
          <cell r="B11" t="str">
            <v>FORNECIMENTO DE AR CONDICIONADO 60.000BTUS</v>
          </cell>
          <cell r="C11" t="str">
            <v>UNID.</v>
          </cell>
          <cell r="D11">
            <v>3999</v>
          </cell>
        </row>
        <row r="12">
          <cell r="A12" t="str">
            <v>01.109</v>
          </cell>
          <cell r="B12" t="str">
            <v>FORNECIMENTO DE AR CONDICIONADO 12.000BTUS</v>
          </cell>
          <cell r="C12" t="str">
            <v>UNID.</v>
          </cell>
          <cell r="D12">
            <v>914</v>
          </cell>
        </row>
        <row r="13">
          <cell r="A13" t="str">
            <v>01.110</v>
          </cell>
          <cell r="B13" t="str">
            <v>FORNECIMENTO DE AR CONDICIONADO 18.000BTUS</v>
          </cell>
          <cell r="C13" t="str">
            <v>UNID.</v>
          </cell>
          <cell r="D13">
            <v>1199</v>
          </cell>
        </row>
        <row r="14">
          <cell r="A14" t="str">
            <v>01.111</v>
          </cell>
          <cell r="B14" t="str">
            <v>FORNECIMENTO DE AR CONDICIONADO 24.000BTUS</v>
          </cell>
          <cell r="C14" t="str">
            <v>UNID.</v>
          </cell>
          <cell r="D14">
            <v>1756</v>
          </cell>
        </row>
        <row r="15">
          <cell r="A15" t="str">
            <v>01.112</v>
          </cell>
          <cell r="B15" t="str">
            <v>FORNECIMENTO DE AR CONDICIONADO 48.000BTUS</v>
          </cell>
          <cell r="C15" t="str">
            <v>UNID.</v>
          </cell>
          <cell r="D15">
            <v>4200</v>
          </cell>
        </row>
        <row r="16">
          <cell r="A16" t="str">
            <v>01.113</v>
          </cell>
          <cell r="B16" t="str">
            <v>FORNECIMENTO E INSTALACAO DE CAMERA INTERNA (MINICAMERA)</v>
          </cell>
          <cell r="C16" t="str">
            <v>UNID.</v>
          </cell>
          <cell r="D16">
            <v>2300</v>
          </cell>
        </row>
        <row r="17">
          <cell r="A17" t="str">
            <v>01.114</v>
          </cell>
          <cell r="B17" t="str">
            <v>FORNECIMENTO E INSTALACAO DE CAMERA EXTERNA (INFRAVERMELHO)</v>
          </cell>
          <cell r="C17" t="str">
            <v>UNID.</v>
          </cell>
          <cell r="D17">
            <v>3050</v>
          </cell>
        </row>
        <row r="18">
          <cell r="A18" t="str">
            <v>01.115</v>
          </cell>
          <cell r="B18" t="str">
            <v>QUADRO DE DISTRIBUIÇÃO DE TELEFONE Nº6 1,20x1,20x0,12</v>
          </cell>
          <cell r="C18" t="str">
            <v>UNID.</v>
          </cell>
          <cell r="D18">
            <v>642.6</v>
          </cell>
        </row>
        <row r="19">
          <cell r="A19" t="str">
            <v>01.116</v>
          </cell>
        </row>
        <row r="20">
          <cell r="A20" t="str">
            <v>01.117</v>
          </cell>
          <cell r="B20" t="str">
            <v>MODULO DIMMER 220V</v>
          </cell>
          <cell r="C20" t="str">
            <v>UNID.</v>
          </cell>
          <cell r="D20">
            <v>69.5</v>
          </cell>
        </row>
        <row r="21">
          <cell r="A21" t="str">
            <v>01.118</v>
          </cell>
          <cell r="B21" t="str">
            <v>ELETRICISTA (002436)</v>
          </cell>
          <cell r="C21" t="str">
            <v>H</v>
          </cell>
          <cell r="D21">
            <v>9.3000000000000007</v>
          </cell>
        </row>
        <row r="22">
          <cell r="A22" t="str">
            <v>01.119</v>
          </cell>
          <cell r="B22" t="str">
            <v>AJUNDANTE DE ELETRICISTA (006113)</v>
          </cell>
          <cell r="C22" t="str">
            <v>H</v>
          </cell>
          <cell r="D22">
            <v>7.66</v>
          </cell>
        </row>
        <row r="23">
          <cell r="A23" t="str">
            <v>01.120</v>
          </cell>
          <cell r="B23" t="str">
            <v>PEDREIRO (004750)</v>
          </cell>
          <cell r="C23" t="str">
            <v>H</v>
          </cell>
          <cell r="D23">
            <v>9.3000000000000007</v>
          </cell>
        </row>
        <row r="24">
          <cell r="A24" t="str">
            <v>01.121</v>
          </cell>
          <cell r="B24" t="str">
            <v>AJUNDANTE DE PEDREIRO (006127)</v>
          </cell>
          <cell r="C24" t="str">
            <v>H</v>
          </cell>
          <cell r="D24">
            <v>7.58</v>
          </cell>
        </row>
        <row r="25">
          <cell r="A25" t="str">
            <v>01.122</v>
          </cell>
          <cell r="B25" t="str">
            <v>ARGAMASSA CIMENTO/AREIA GROSSA SEM PENEIRAR 1:3 PREPARO MANUAL (SINAPI 1847)</v>
          </cell>
          <cell r="C25" t="str">
            <v>M3</v>
          </cell>
          <cell r="D25">
            <v>370.64</v>
          </cell>
        </row>
        <row r="26">
          <cell r="A26" t="str">
            <v>01.124</v>
          </cell>
          <cell r="B26" t="str">
            <v>JOGO DE FERRAGENS CROMADAS P/PORTA DE VIDRO TEMPERADO (003104)</v>
          </cell>
          <cell r="C26" t="str">
            <v>CJ</v>
          </cell>
          <cell r="D26">
            <v>248.09</v>
          </cell>
        </row>
        <row r="27">
          <cell r="A27" t="str">
            <v>01.125</v>
          </cell>
          <cell r="B27" t="str">
            <v>VIDRACEIRO (010489)</v>
          </cell>
          <cell r="C27" t="str">
            <v>H</v>
          </cell>
          <cell r="D27">
            <v>9.3000000000000007</v>
          </cell>
        </row>
        <row r="28">
          <cell r="A28" t="str">
            <v>01.126</v>
          </cell>
          <cell r="B28" t="str">
            <v>VIDRO TEMPERADO E=10MM, SEM COLOCACAO (010507)</v>
          </cell>
          <cell r="C28" t="str">
            <v>M2</v>
          </cell>
          <cell r="D28">
            <v>151.63999999999999</v>
          </cell>
        </row>
        <row r="29">
          <cell r="A29" t="str">
            <v>01.127</v>
          </cell>
          <cell r="B29" t="str">
            <v>PUXADOR CONCHA LATAO CROMADO OU POLIDO P/PORTA/JAN - 3x9CM (011523)</v>
          </cell>
          <cell r="C29" t="str">
            <v>UNID.</v>
          </cell>
          <cell r="D29">
            <v>6.92</v>
          </cell>
        </row>
        <row r="30">
          <cell r="A30" t="str">
            <v>01.128</v>
          </cell>
          <cell r="B30" t="str">
            <v>MOLA HIDRAULICA DE PISO P/VIDRO TEMPERADO 10MM (011499)</v>
          </cell>
          <cell r="C30" t="str">
            <v>UNID.</v>
          </cell>
          <cell r="D30">
            <v>740.32</v>
          </cell>
        </row>
        <row r="31">
          <cell r="A31" t="str">
            <v>01.129</v>
          </cell>
        </row>
        <row r="32">
          <cell r="A32" t="str">
            <v>01.130</v>
          </cell>
          <cell r="B32" t="str">
            <v>TRILHO QUADRADO ALUMINIO 1/4'' P/ RODIZIOS (011580)</v>
          </cell>
          <cell r="C32" t="str">
            <v>M</v>
          </cell>
          <cell r="D32">
            <v>8.93</v>
          </cell>
        </row>
        <row r="33">
          <cell r="A33" t="str">
            <v>01.131</v>
          </cell>
          <cell r="B33" t="str">
            <v>FECHO CONCHA C/ ALAVANCA P/ PORTA OU JANELA CORRER</v>
          </cell>
          <cell r="C33" t="str">
            <v>CJ</v>
          </cell>
          <cell r="D33">
            <v>15.87</v>
          </cell>
        </row>
        <row r="34">
          <cell r="A34" t="str">
            <v>01.132</v>
          </cell>
          <cell r="B34" t="str">
            <v>ROLDANA FIXA DUPLA LATAO C/ ROLAMENTO P/ PORTA/JAN CORRER</v>
          </cell>
          <cell r="C34" t="str">
            <v>UNID.</v>
          </cell>
          <cell r="D34">
            <v>22.7</v>
          </cell>
        </row>
        <row r="35">
          <cell r="A35" t="str">
            <v>01.133</v>
          </cell>
          <cell r="B35" t="str">
            <v>ENCANADOR (002696)</v>
          </cell>
          <cell r="C35" t="str">
            <v>H</v>
          </cell>
          <cell r="D35">
            <v>9.3000000000000007</v>
          </cell>
        </row>
        <row r="36">
          <cell r="A36" t="str">
            <v>01.134</v>
          </cell>
          <cell r="B36" t="str">
            <v>AJUNDANTE DE ENCANADOR (006116)</v>
          </cell>
          <cell r="C36" t="str">
            <v>H</v>
          </cell>
          <cell r="D36">
            <v>7.71</v>
          </cell>
        </row>
        <row r="37">
          <cell r="A37" t="str">
            <v>01.135</v>
          </cell>
          <cell r="B37" t="str">
            <v>VASO SANITARIO LOUCA BRANCA CAIXA DESCARGA ACOPLADA 35X65X35CM INCL ASSENTO PLASTICO E RABICHO CROMADO EXCL COLOCACAO. (73947/011)</v>
          </cell>
          <cell r="C37" t="str">
            <v>UNID.</v>
          </cell>
          <cell r="D37">
            <v>211.1</v>
          </cell>
        </row>
        <row r="38">
          <cell r="A38" t="str">
            <v>01.136</v>
          </cell>
          <cell r="B38" t="str">
            <v>LAVATORIO LOUCA BR EMBUTIR(CUBA) MEDIO LUXO S/LADRAO 52X39CM FERRAGENS EM METAL CROMADO SIFAO 1680 1"X1.1/4" TORNEIRA DE PRESSAO 1193 DE 1/2" E VALVULA DE ESCOAMENTO 1600 RABICHO EM PVC FORNECIMENTO. (73947/002)</v>
          </cell>
          <cell r="C38" t="str">
            <v>UNID.</v>
          </cell>
          <cell r="D38">
            <v>149.68</v>
          </cell>
        </row>
        <row r="39">
          <cell r="A39" t="str">
            <v>01.137</v>
          </cell>
          <cell r="B39" t="str">
            <v>CIMENTO BRANCO (001380)</v>
          </cell>
          <cell r="C39" t="str">
            <v>KG</v>
          </cell>
          <cell r="D39">
            <v>1.66</v>
          </cell>
        </row>
        <row r="40">
          <cell r="A40" t="str">
            <v>01.138</v>
          </cell>
          <cell r="B40" t="str">
            <v>JUNTA PLASTICA DE VEDACAO - BISNAGA 250G (006092)</v>
          </cell>
          <cell r="C40" t="str">
            <v>KG</v>
          </cell>
          <cell r="D40">
            <v>30.56</v>
          </cell>
        </row>
        <row r="41">
          <cell r="A41" t="str">
            <v>01.139</v>
          </cell>
          <cell r="B41" t="str">
            <v>PARAFUSO NIQUELADO P/ FIXAR PECA SANITARIA - INCL PORCA CEGA, ARRUELA E BUCHA NYLON S-10 (004384)</v>
          </cell>
          <cell r="C41" t="str">
            <v>UNID.</v>
          </cell>
          <cell r="D41">
            <v>7.31</v>
          </cell>
        </row>
        <row r="42">
          <cell r="A42" t="str">
            <v>01.140</v>
          </cell>
          <cell r="B42" t="str">
            <v>ENGATE OU RABICHO FLEXIVEL PLASTICO (PVC OU ABS) BRANCO 1/2" X 30CM (006141)</v>
          </cell>
          <cell r="C42" t="str">
            <v>UNID.</v>
          </cell>
          <cell r="D42">
            <v>1.98</v>
          </cell>
        </row>
        <row r="43">
          <cell r="A43" t="str">
            <v>01.141</v>
          </cell>
          <cell r="B43" t="str">
            <v>FITA VEDA ROSCA EM ROLOS 18MMX10M (003146)</v>
          </cell>
          <cell r="C43" t="str">
            <v>UNID.</v>
          </cell>
          <cell r="D43">
            <v>1.8</v>
          </cell>
        </row>
        <row r="44">
          <cell r="A44" t="str">
            <v>01.142</v>
          </cell>
          <cell r="B44" t="str">
            <v>PARAFUSO NIQUELADO P/ FIXAR PECA SANITARIA - INCL PORCA CEGA, ARRUELA E BUCHA DE NYLON S-8 (4351)</v>
          </cell>
          <cell r="C44" t="str">
            <v>UNID.</v>
          </cell>
          <cell r="D44">
            <v>1.83</v>
          </cell>
        </row>
        <row r="45">
          <cell r="A45" t="str">
            <v>01.143</v>
          </cell>
          <cell r="B45" t="str">
            <v>VALVULA EM PLASTICO BRANCO 1" SEM UNHO C/ LADRAO P/ LAVATORIO</v>
          </cell>
          <cell r="C45" t="str">
            <v>UNID.</v>
          </cell>
          <cell r="D45">
            <v>1.85</v>
          </cell>
        </row>
        <row r="46">
          <cell r="A46" t="str">
            <v>01.144</v>
          </cell>
          <cell r="B46" t="str">
            <v>Sifão em metal cromado 1" x 1 1/4" (011760)</v>
          </cell>
          <cell r="C46" t="str">
            <v>UNID.</v>
          </cell>
          <cell r="D46">
            <v>66.3</v>
          </cell>
        </row>
        <row r="47">
          <cell r="A47" t="str">
            <v>01.145</v>
          </cell>
          <cell r="B47" t="str">
            <v>Lavatorio ou cuba de sobrepor (011696)</v>
          </cell>
          <cell r="C47" t="str">
            <v>UNID.</v>
          </cell>
          <cell r="D47">
            <v>46.66</v>
          </cell>
        </row>
        <row r="48">
          <cell r="A48" t="str">
            <v>01.146</v>
          </cell>
          <cell r="B48" t="str">
            <v>Valvula em metal cromado, tipo americana 3 1/2" X 1.1/2" (6157)</v>
          </cell>
          <cell r="C48" t="str">
            <v>UNID.</v>
          </cell>
          <cell r="D48">
            <v>22.63</v>
          </cell>
        </row>
        <row r="49">
          <cell r="A49" t="str">
            <v>01.147</v>
          </cell>
          <cell r="B49" t="str">
            <v>Fornecimento de torneira de pressao para lavatorio, com acabamento cromado, diam.1/2" ref.1193 c-39 deca ou similar. (19.07.208)</v>
          </cell>
          <cell r="C49" t="str">
            <v>UNID.</v>
          </cell>
          <cell r="D49">
            <v>82.36</v>
          </cell>
        </row>
        <row r="50">
          <cell r="A50" t="str">
            <v>01.148</v>
          </cell>
          <cell r="B50" t="str">
            <v>Perfil U em alumínio anodizado natural (000585)</v>
          </cell>
          <cell r="C50" t="str">
            <v>KG</v>
          </cell>
          <cell r="D50">
            <v>18.920000000000002</v>
          </cell>
        </row>
        <row r="51">
          <cell r="A51" t="str">
            <v>01.149</v>
          </cell>
          <cell r="B51" t="str">
            <v>SERRALHEIRO  (006110)</v>
          </cell>
          <cell r="C51" t="str">
            <v>H</v>
          </cell>
          <cell r="D51">
            <v>9.3000000000000007</v>
          </cell>
        </row>
        <row r="52">
          <cell r="A52" t="str">
            <v>01.150</v>
          </cell>
          <cell r="B52" t="str">
            <v>SERVENTE (006111)</v>
          </cell>
          <cell r="C52" t="str">
            <v>H</v>
          </cell>
          <cell r="D52">
            <v>7</v>
          </cell>
        </row>
        <row r="53">
          <cell r="A53" t="str">
            <v>01.151</v>
          </cell>
          <cell r="B53" t="str">
            <v>Colocacao banca marmore/granito/aco inox exclusive bancada (73541)</v>
          </cell>
          <cell r="C53" t="str">
            <v>M</v>
          </cell>
          <cell r="D53">
            <v>34.32</v>
          </cell>
        </row>
        <row r="54">
          <cell r="A54" t="str">
            <v>01.152</v>
          </cell>
          <cell r="B54" t="str">
            <v>Granito cinza polido p/bancada e=2,5 cm (SI 11795)</v>
          </cell>
          <cell r="C54" t="str">
            <v>M2</v>
          </cell>
          <cell r="D54">
            <v>214.12</v>
          </cell>
        </row>
        <row r="55">
          <cell r="A55" t="str">
            <v>01.153</v>
          </cell>
        </row>
        <row r="56">
          <cell r="A56" t="str">
            <v>01.154</v>
          </cell>
        </row>
        <row r="57">
          <cell r="A57" t="str">
            <v>01.155</v>
          </cell>
        </row>
        <row r="58">
          <cell r="A58" t="str">
            <v>01.156</v>
          </cell>
        </row>
        <row r="59">
          <cell r="A59" t="str">
            <v>01.157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PREDIO 3BL"/>
      <sheetName val="PREDIO 4BL"/>
      <sheetName val="URBAN."/>
      <sheetName val="ADM."/>
      <sheetName val="FECHAM."/>
      <sheetName val="resumo"/>
      <sheetName val="comp. etapa"/>
      <sheetName val="INSUMOS"/>
      <sheetName val="epi"/>
      <sheetName val="equip."/>
      <sheetName val="ferram"/>
    </sheetNames>
    <sheetDataSet>
      <sheetData sheetId="0" refreshError="1"/>
      <sheetData sheetId="1" refreshError="1">
        <row r="8">
          <cell r="B8" t="str">
            <v>03.</v>
          </cell>
          <cell r="C8" t="str">
            <v>INFRA ESTRUTURA</v>
          </cell>
        </row>
        <row r="10">
          <cell r="B10" t="str">
            <v>03.01</v>
          </cell>
          <cell r="C10" t="str">
            <v>FUNDAÇÕES PROFUNDAS</v>
          </cell>
        </row>
        <row r="11">
          <cell r="B11" t="str">
            <v>03.01.01</v>
          </cell>
          <cell r="C11" t="str">
            <v>Estaca tipo franki D=420mm, de areia e brita</v>
          </cell>
          <cell r="D11" t="str">
            <v>m</v>
          </cell>
        </row>
        <row r="12">
          <cell r="B12" t="str">
            <v>03.01.02</v>
          </cell>
          <cell r="C12" t="str">
            <v>Mobilização de bate-estacas</v>
          </cell>
          <cell r="D12" t="str">
            <v>un.</v>
          </cell>
        </row>
        <row r="16">
          <cell r="B16" t="str">
            <v>03.02</v>
          </cell>
          <cell r="C16" t="str">
            <v>ESCAVAÇÃO</v>
          </cell>
        </row>
        <row r="17">
          <cell r="B17" t="str">
            <v>03.02.01</v>
          </cell>
          <cell r="C17" t="str">
            <v>Escavação mecanizada em solo, exceto rocha, até 2m</v>
          </cell>
          <cell r="D17" t="str">
            <v>m3</v>
          </cell>
        </row>
        <row r="18">
          <cell r="B18" t="str">
            <v>03.02.02</v>
          </cell>
          <cell r="C18" t="str">
            <v>Escavação manual em solo, exceto rocha, até 2m</v>
          </cell>
          <cell r="D18" t="str">
            <v>m3</v>
          </cell>
        </row>
        <row r="22">
          <cell r="B22" t="str">
            <v>03.03</v>
          </cell>
          <cell r="C22" t="str">
            <v>ATERRO</v>
          </cell>
        </row>
        <row r="23">
          <cell r="B23" t="str">
            <v>03.03.01</v>
          </cell>
          <cell r="C23" t="str">
            <v>Aterro com areia compactado com CM-20</v>
          </cell>
          <cell r="D23" t="str">
            <v>m3</v>
          </cell>
        </row>
        <row r="25">
          <cell r="B25" t="str">
            <v>03.04</v>
          </cell>
          <cell r="C25" t="str">
            <v>REATERRO</v>
          </cell>
        </row>
        <row r="26">
          <cell r="B26" t="str">
            <v>03.04.01</v>
          </cell>
          <cell r="C26" t="str">
            <v>Reaterro apiloado até o nível da laje térreo</v>
          </cell>
          <cell r="D26" t="str">
            <v>m3</v>
          </cell>
        </row>
        <row r="28">
          <cell r="B28" t="str">
            <v>03.05</v>
          </cell>
          <cell r="C28" t="str">
            <v>FORMAS</v>
          </cell>
        </row>
        <row r="29">
          <cell r="B29" t="str">
            <v>03.05.01</v>
          </cell>
          <cell r="C29" t="str">
            <v>Forma de tábuas de pinho, 2 utilizações, e desforma</v>
          </cell>
          <cell r="D29" t="str">
            <v>m2</v>
          </cell>
        </row>
        <row r="31">
          <cell r="B31" t="str">
            <v>03.06</v>
          </cell>
          <cell r="C31" t="str">
            <v>ARMAÇÃO</v>
          </cell>
        </row>
        <row r="32">
          <cell r="B32" t="str">
            <v>03.06.01</v>
          </cell>
          <cell r="C32" t="str">
            <v>Armadura de CA-50A D=6.3mm</v>
          </cell>
          <cell r="D32" t="str">
            <v>Kg</v>
          </cell>
        </row>
        <row r="34">
          <cell r="B34" t="str">
            <v>03.07</v>
          </cell>
          <cell r="C34" t="str">
            <v>CONCRETO</v>
          </cell>
        </row>
        <row r="35">
          <cell r="B35" t="str">
            <v>03.07.01</v>
          </cell>
          <cell r="C35" t="str">
            <v>Concreto estrutural pré-misturado fck= 15,0 MPa</v>
          </cell>
          <cell r="D35" t="str">
            <v>m3</v>
          </cell>
        </row>
        <row r="36">
          <cell r="B36" t="str">
            <v>03.07.02</v>
          </cell>
          <cell r="C36" t="str">
            <v>Lançamento e aplicação de concreto em fundação</v>
          </cell>
          <cell r="D36" t="str">
            <v>m3</v>
          </cell>
        </row>
        <row r="37">
          <cell r="B37" t="str">
            <v>03.07.03</v>
          </cell>
          <cell r="C37" t="str">
            <v>Concreto magro pré-misturado fck= 7,5 MPa com  lançamento</v>
          </cell>
          <cell r="D37" t="str">
            <v>m3</v>
          </cell>
        </row>
        <row r="42">
          <cell r="B42" t="str">
            <v>04.</v>
          </cell>
          <cell r="C42" t="str">
            <v>SUPER ESTRUTURA</v>
          </cell>
        </row>
        <row r="44">
          <cell r="B44" t="str">
            <v>04.01</v>
          </cell>
          <cell r="C44" t="str">
            <v>FORMAS</v>
          </cell>
        </row>
        <row r="45">
          <cell r="B45" t="str">
            <v>04.01.01</v>
          </cell>
          <cell r="C45" t="str">
            <v>Forma "madeirit" resinado 17mm, incl. desforma, 5 utiliz.</v>
          </cell>
          <cell r="D45" t="str">
            <v>m2</v>
          </cell>
        </row>
        <row r="47">
          <cell r="B47" t="str">
            <v>04.02</v>
          </cell>
          <cell r="C47" t="str">
            <v>ARMADURAS</v>
          </cell>
        </row>
        <row r="48">
          <cell r="B48" t="str">
            <v>04.02.01</v>
          </cell>
          <cell r="C48" t="str">
            <v>Armadura CA-60B D=4.2mm</v>
          </cell>
          <cell r="D48" t="str">
            <v>Kg</v>
          </cell>
        </row>
        <row r="49">
          <cell r="B49" t="str">
            <v>04.02.02</v>
          </cell>
          <cell r="C49" t="str">
            <v>Armadura CA-60B D=5.0mm</v>
          </cell>
          <cell r="D49" t="str">
            <v>Kg</v>
          </cell>
        </row>
        <row r="50">
          <cell r="B50" t="str">
            <v>04.02.03</v>
          </cell>
          <cell r="C50" t="str">
            <v>Armadura CA-50A D=6.3mm</v>
          </cell>
          <cell r="D50" t="str">
            <v>Kg</v>
          </cell>
        </row>
        <row r="51">
          <cell r="B51" t="str">
            <v>04.02.04</v>
          </cell>
          <cell r="C51" t="str">
            <v>Armadura CA-50A D=8.0mm</v>
          </cell>
          <cell r="D51" t="str">
            <v>Kg</v>
          </cell>
        </row>
        <row r="52">
          <cell r="B52" t="str">
            <v>04.02.05</v>
          </cell>
          <cell r="C52" t="str">
            <v>Armadura CA-50A D=10.0mm</v>
          </cell>
          <cell r="D52" t="str">
            <v>Kg</v>
          </cell>
        </row>
        <row r="56">
          <cell r="B56" t="str">
            <v>04.03</v>
          </cell>
          <cell r="C56" t="str">
            <v>CONCRETO</v>
          </cell>
        </row>
        <row r="57">
          <cell r="B57" t="str">
            <v>04.03.01</v>
          </cell>
          <cell r="C57" t="str">
            <v>Concreto estrutural pré-misturado fck= 15,0 MPa</v>
          </cell>
          <cell r="D57" t="str">
            <v>m3</v>
          </cell>
        </row>
        <row r="58">
          <cell r="B58" t="str">
            <v>04.03.02</v>
          </cell>
          <cell r="C58" t="str">
            <v xml:space="preserve">Concreto magro pré-misturado fck= 7,5 MPa c/ lançam. </v>
          </cell>
          <cell r="D58" t="str">
            <v>m3</v>
          </cell>
        </row>
        <row r="64">
          <cell r="B64" t="str">
            <v>05.</v>
          </cell>
          <cell r="C64" t="str">
            <v>PAREDES E PAINÉIS</v>
          </cell>
        </row>
        <row r="66">
          <cell r="B66" t="str">
            <v>05.01</v>
          </cell>
          <cell r="C66" t="str">
            <v>ALVENARIAS</v>
          </cell>
        </row>
        <row r="67">
          <cell r="B67" t="str">
            <v>05.01.01</v>
          </cell>
          <cell r="C67" t="str">
            <v>Alvenaria estrutural de blocos 12x19x39 traço 1:5:1</v>
          </cell>
          <cell r="D67" t="str">
            <v>m2</v>
          </cell>
        </row>
        <row r="68">
          <cell r="B68" t="str">
            <v>05.01.02</v>
          </cell>
          <cell r="C68" t="str">
            <v>Alvenaria de tijolos 9x19x19</v>
          </cell>
          <cell r="D68" t="str">
            <v>m2</v>
          </cell>
        </row>
        <row r="69">
          <cell r="B69" t="str">
            <v>05.01.03</v>
          </cell>
          <cell r="C69" t="str">
            <v>Aperto de alvenaria traço 1:3</v>
          </cell>
          <cell r="D69" t="str">
            <v>m</v>
          </cell>
        </row>
        <row r="70">
          <cell r="B70" t="str">
            <v>05.01.04</v>
          </cell>
          <cell r="C70" t="str">
            <v>Mestração de paredes</v>
          </cell>
          <cell r="D70" t="str">
            <v>pav</v>
          </cell>
        </row>
        <row r="73">
          <cell r="B73" t="str">
            <v>05.02</v>
          </cell>
          <cell r="C73" t="str">
            <v>VERGAS</v>
          </cell>
        </row>
        <row r="74">
          <cell r="B74" t="str">
            <v>05.02.01</v>
          </cell>
          <cell r="C74" t="str">
            <v>Verga reta de concreto armado</v>
          </cell>
          <cell r="D74" t="str">
            <v>m3</v>
          </cell>
        </row>
        <row r="76">
          <cell r="B76" t="str">
            <v>05.03</v>
          </cell>
          <cell r="C76" t="str">
            <v>PRÉ-MOLDADOS DE CONCRETO</v>
          </cell>
        </row>
        <row r="77">
          <cell r="B77" t="str">
            <v>05.03.01</v>
          </cell>
          <cell r="C77" t="str">
            <v>Caixa para ar condicionado 7.500BTUs, c/ andaimes</v>
          </cell>
          <cell r="D77" t="str">
            <v>un</v>
          </cell>
        </row>
        <row r="79">
          <cell r="B79" t="str">
            <v>05.04</v>
          </cell>
          <cell r="C79" t="str">
            <v>DIVERSOS</v>
          </cell>
        </row>
        <row r="80">
          <cell r="B80" t="str">
            <v>05.04.01</v>
          </cell>
          <cell r="C80" t="str">
            <v>Mureta da cozinha - alvenaria e reboco</v>
          </cell>
          <cell r="D80" t="str">
            <v>un</v>
          </cell>
        </row>
        <row r="84">
          <cell r="B84" t="str">
            <v>06.</v>
          </cell>
          <cell r="C84" t="str">
            <v>ESQUADRIAS DE MADEIRA</v>
          </cell>
        </row>
        <row r="86">
          <cell r="B86" t="str">
            <v>06.01</v>
          </cell>
          <cell r="C86" t="str">
            <v>ADUELAS E ALIZARES PARA PINTURA</v>
          </cell>
        </row>
        <row r="87">
          <cell r="B87" t="str">
            <v>06.01.01</v>
          </cell>
          <cell r="C87" t="str">
            <v>Aduela de madeira e=15 cm</v>
          </cell>
          <cell r="D87" t="str">
            <v>m</v>
          </cell>
        </row>
        <row r="88">
          <cell r="B88" t="str">
            <v>06.01.02</v>
          </cell>
          <cell r="C88" t="str">
            <v>Alizar de madeira e= 5 cm</v>
          </cell>
          <cell r="D88" t="str">
            <v>m</v>
          </cell>
        </row>
        <row r="89">
          <cell r="B89" t="str">
            <v>06.01.03</v>
          </cell>
          <cell r="C89" t="str">
            <v>Alizar de madeira e= 5 cm (ar condicionado)</v>
          </cell>
          <cell r="D89" t="str">
            <v>m</v>
          </cell>
        </row>
        <row r="93">
          <cell r="B93" t="str">
            <v>06.02</v>
          </cell>
          <cell r="C93" t="str">
            <v>PORTAS DE MADEIRA PARA PINTURA</v>
          </cell>
        </row>
        <row r="94">
          <cell r="B94" t="str">
            <v>06.02.01</v>
          </cell>
          <cell r="C94" t="str">
            <v>Porta lisa 60x210 cm</v>
          </cell>
          <cell r="D94" t="str">
            <v>pç</v>
          </cell>
        </row>
        <row r="95">
          <cell r="B95" t="str">
            <v>06.02.02</v>
          </cell>
          <cell r="C95" t="str">
            <v>Porta lisa 70x210 cm</v>
          </cell>
          <cell r="D95" t="str">
            <v>pç</v>
          </cell>
        </row>
        <row r="96">
          <cell r="B96" t="str">
            <v>06.02.03</v>
          </cell>
          <cell r="C96" t="str">
            <v>Porta lisa 80x210 cm</v>
          </cell>
          <cell r="D96" t="str">
            <v>pç</v>
          </cell>
        </row>
        <row r="97">
          <cell r="B97" t="str">
            <v>06.02.04</v>
          </cell>
          <cell r="C97" t="str">
            <v>Porta de veneziana de madeira 60x210 cm</v>
          </cell>
          <cell r="D97" t="str">
            <v>pç</v>
          </cell>
        </row>
        <row r="98">
          <cell r="B98" t="str">
            <v>06.02.05</v>
          </cell>
          <cell r="C98" t="str">
            <v xml:space="preserve">Portinhola de madeira 63x110 cm, p/ medidores de gás </v>
          </cell>
          <cell r="D98" t="str">
            <v>pç</v>
          </cell>
        </row>
        <row r="99">
          <cell r="B99" t="str">
            <v>06.02.06</v>
          </cell>
          <cell r="C99" t="str">
            <v xml:space="preserve">Porta de visita 70x70, em madeira, para barrilete </v>
          </cell>
          <cell r="D99" t="str">
            <v>pç</v>
          </cell>
        </row>
        <row r="100">
          <cell r="B100" t="str">
            <v>06.02.07</v>
          </cell>
          <cell r="C100" t="str">
            <v>Porta lisa 50x180 cm</v>
          </cell>
          <cell r="D100" t="str">
            <v>pç</v>
          </cell>
        </row>
        <row r="104">
          <cell r="B104" t="str">
            <v>06.03</v>
          </cell>
          <cell r="C104" t="str">
            <v>FECHADURAS</v>
          </cell>
        </row>
        <row r="105">
          <cell r="B105" t="str">
            <v>06.03.01</v>
          </cell>
          <cell r="C105" t="str">
            <v>Fechadura cromada, porta externa, Arouca Ref. 2010</v>
          </cell>
          <cell r="D105" t="str">
            <v>pç</v>
          </cell>
        </row>
        <row r="106">
          <cell r="B106" t="str">
            <v>06.03.02</v>
          </cell>
          <cell r="C106" t="str">
            <v>Trinco de segurança, porta interna, Aliança Ref. 86572</v>
          </cell>
          <cell r="D106" t="str">
            <v>pç</v>
          </cell>
        </row>
        <row r="112">
          <cell r="B112" t="str">
            <v>07.</v>
          </cell>
          <cell r="C112" t="str">
            <v>ESQUADRIAS METÁLICAS</v>
          </cell>
        </row>
        <row r="114">
          <cell r="B114" t="str">
            <v>07.01</v>
          </cell>
          <cell r="C114" t="str">
            <v>ALUMINIO ANODIZADO NATURAL</v>
          </cell>
        </row>
        <row r="115">
          <cell r="B115" t="str">
            <v>07.01.01</v>
          </cell>
          <cell r="C115" t="str">
            <v xml:space="preserve">Porta de abrir 1,50 x 2,20 m com fechadura </v>
          </cell>
          <cell r="D115" t="str">
            <v>m2</v>
          </cell>
        </row>
        <row r="116">
          <cell r="B116" t="str">
            <v>07.01.02</v>
          </cell>
          <cell r="C116" t="str">
            <v xml:space="preserve">Porta de correr 1,50 x 2,20 m com tranca </v>
          </cell>
          <cell r="D116" t="str">
            <v>m2</v>
          </cell>
        </row>
        <row r="117">
          <cell r="B117" t="str">
            <v>07.01.03</v>
          </cell>
          <cell r="C117" t="str">
            <v xml:space="preserve">Porta de abrir 0,50 x 2,00 m com veneziana </v>
          </cell>
          <cell r="D117" t="str">
            <v>m2</v>
          </cell>
        </row>
        <row r="118">
          <cell r="B118" t="str">
            <v>07.01.04</v>
          </cell>
          <cell r="C118" t="str">
            <v xml:space="preserve">Porta de abrir 0,80 x 2,10 m com veneziana </v>
          </cell>
          <cell r="D118" t="str">
            <v>m2</v>
          </cell>
        </row>
        <row r="119">
          <cell r="B119" t="str">
            <v>07.01.05</v>
          </cell>
          <cell r="C119" t="str">
            <v>Janela de correr 2 bandeiras 1,20 x 1,20 m</v>
          </cell>
          <cell r="D119" t="str">
            <v>m2</v>
          </cell>
        </row>
        <row r="120">
          <cell r="B120" t="str">
            <v>07.01.06</v>
          </cell>
          <cell r="C120" t="str">
            <v>Báscula máximo ar 0,60 x 0,60 m</v>
          </cell>
          <cell r="D120" t="str">
            <v>m2</v>
          </cell>
        </row>
        <row r="121">
          <cell r="B121" t="str">
            <v>07.01.07</v>
          </cell>
          <cell r="C121" t="str">
            <v>Báscula máximo ar 0,50 x 1,20 m, com fixo inferior</v>
          </cell>
          <cell r="D121" t="str">
            <v>m2</v>
          </cell>
        </row>
        <row r="127">
          <cell r="B127" t="str">
            <v>07.02</v>
          </cell>
          <cell r="C127" t="str">
            <v>FERRO/AÇO</v>
          </cell>
        </row>
        <row r="128">
          <cell r="B128" t="str">
            <v>07.02.01</v>
          </cell>
          <cell r="C128" t="str">
            <v>Corrimão em tubo galvanizado</v>
          </cell>
          <cell r="D128" t="str">
            <v>m</v>
          </cell>
        </row>
        <row r="129">
          <cell r="B129" t="str">
            <v>07.02.02</v>
          </cell>
          <cell r="C129" t="str">
            <v>Escada marinheiro de acesso a caixa d'água</v>
          </cell>
          <cell r="D129" t="str">
            <v>m</v>
          </cell>
        </row>
        <row r="134">
          <cell r="B134" t="str">
            <v>08.</v>
          </cell>
          <cell r="C134" t="str">
            <v>VIDROS</v>
          </cell>
        </row>
        <row r="136">
          <cell r="B136" t="str">
            <v>08.01</v>
          </cell>
          <cell r="C136" t="str">
            <v>VIDRO COMUM</v>
          </cell>
        </row>
        <row r="137">
          <cell r="B137" t="str">
            <v>08.01.01</v>
          </cell>
          <cell r="C137" t="str">
            <v>Vidro pontilhado e= 3mm</v>
          </cell>
          <cell r="D137" t="str">
            <v>m2</v>
          </cell>
        </row>
        <row r="138">
          <cell r="B138" t="str">
            <v>08.01.02</v>
          </cell>
          <cell r="C138" t="str">
            <v>Vidro liso e= 3mm</v>
          </cell>
          <cell r="D138" t="str">
            <v>m2</v>
          </cell>
        </row>
        <row r="139">
          <cell r="B139" t="str">
            <v>08.01.03</v>
          </cell>
          <cell r="C139" t="str">
            <v>Vidro liso e= 4mm</v>
          </cell>
          <cell r="D139" t="str">
            <v>m2</v>
          </cell>
        </row>
        <row r="144">
          <cell r="B144" t="str">
            <v>09.</v>
          </cell>
          <cell r="C144" t="str">
            <v>COBERTURA</v>
          </cell>
        </row>
        <row r="146">
          <cell r="B146" t="str">
            <v>09.01</v>
          </cell>
          <cell r="C146" t="str">
            <v>ESTRUTURA DE MADEIRA PARA TELHADO</v>
          </cell>
        </row>
        <row r="147">
          <cell r="B147" t="str">
            <v>09.01.01</v>
          </cell>
          <cell r="C147" t="str">
            <v>Estrutura para telha de fibrocimento ondulada 6mm</v>
          </cell>
          <cell r="D147" t="str">
            <v>m2</v>
          </cell>
        </row>
        <row r="149">
          <cell r="B149" t="str">
            <v>09.02</v>
          </cell>
          <cell r="C149" t="str">
            <v>TELHAS</v>
          </cell>
        </row>
        <row r="150">
          <cell r="B150" t="str">
            <v>09.02.01</v>
          </cell>
          <cell r="C150" t="str">
            <v>Telhas de fibrocimento ondulada 6mm</v>
          </cell>
          <cell r="D150" t="str">
            <v>m2</v>
          </cell>
        </row>
        <row r="152">
          <cell r="B152" t="str">
            <v>09.03</v>
          </cell>
          <cell r="C152" t="str">
            <v>RUFOS</v>
          </cell>
        </row>
        <row r="153">
          <cell r="B153" t="str">
            <v>09.03.01</v>
          </cell>
          <cell r="C153" t="str">
            <v>Rufo de concreto</v>
          </cell>
          <cell r="D153" t="str">
            <v>m</v>
          </cell>
        </row>
        <row r="155">
          <cell r="B155" t="str">
            <v>09.04</v>
          </cell>
          <cell r="C155" t="str">
            <v>CALHAS</v>
          </cell>
        </row>
        <row r="156">
          <cell r="B156" t="str">
            <v>09.04.01</v>
          </cell>
          <cell r="C156" t="str">
            <v>Calha de concreto e bloco estrutural</v>
          </cell>
          <cell r="D156" t="str">
            <v>m2</v>
          </cell>
        </row>
        <row r="157">
          <cell r="B157" t="str">
            <v>09.04.02</v>
          </cell>
          <cell r="C157" t="str">
            <v>Reboco de calhas traço 1:4,5:0,5</v>
          </cell>
          <cell r="D157" t="str">
            <v>m2</v>
          </cell>
        </row>
        <row r="158">
          <cell r="B158" t="str">
            <v>09.04.03</v>
          </cell>
          <cell r="C158" t="str">
            <v>Regularização de pingadeira em laje de cobertura</v>
          </cell>
          <cell r="D158" t="str">
            <v>un.</v>
          </cell>
        </row>
        <row r="163">
          <cell r="B163" t="str">
            <v>10.</v>
          </cell>
          <cell r="C163" t="str">
            <v>IMPERMEABILIZAÇÃO</v>
          </cell>
        </row>
        <row r="165">
          <cell r="B165" t="str">
            <v>10.01</v>
          </cell>
          <cell r="C165" t="str">
            <v>PREPARO E PROTEÇÃO DA SUPERFÍCIE</v>
          </cell>
        </row>
        <row r="166">
          <cell r="B166" t="str">
            <v>10.01.01</v>
          </cell>
          <cell r="C166" t="str">
            <v>Regularização de superfície</v>
          </cell>
          <cell r="D166" t="str">
            <v>m2</v>
          </cell>
        </row>
        <row r="167">
          <cell r="B167" t="str">
            <v>10.01.02</v>
          </cell>
          <cell r="C167" t="str">
            <v>Proteção mecanica</v>
          </cell>
          <cell r="D167" t="str">
            <v>m2</v>
          </cell>
        </row>
        <row r="168">
          <cell r="B168" t="str">
            <v>10.01.03</v>
          </cell>
          <cell r="C168" t="str">
            <v xml:space="preserve">Contrapiso para proteção final </v>
          </cell>
          <cell r="D168" t="str">
            <v>m2</v>
          </cell>
        </row>
        <row r="172">
          <cell r="B172" t="str">
            <v>10.02.</v>
          </cell>
          <cell r="C172" t="str">
            <v>CAIXAS D'ÁGUA E CALHAS</v>
          </cell>
        </row>
        <row r="173">
          <cell r="B173" t="str">
            <v>10.02.01</v>
          </cell>
          <cell r="C173" t="str">
            <v>Manta asfaltica e= 3mm</v>
          </cell>
          <cell r="D173" t="str">
            <v>m2</v>
          </cell>
        </row>
        <row r="175">
          <cell r="B175" t="str">
            <v>10.03</v>
          </cell>
          <cell r="C175" t="str">
            <v>TAMPA DAS CAIXAS D'ÁGUA</v>
          </cell>
        </row>
        <row r="176">
          <cell r="B176" t="str">
            <v>10.03.01</v>
          </cell>
          <cell r="C176" t="str">
            <v>Emulsão contra vapores (face interna)</v>
          </cell>
          <cell r="D176" t="str">
            <v>m2</v>
          </cell>
        </row>
        <row r="180">
          <cell r="B180" t="str">
            <v xml:space="preserve">12. </v>
          </cell>
          <cell r="C180" t="str">
            <v>FORROS</v>
          </cell>
        </row>
        <row r="182">
          <cell r="B182" t="str">
            <v>12.01</v>
          </cell>
          <cell r="C182" t="str">
            <v>ACABAMENTOS</v>
          </cell>
        </row>
        <row r="183">
          <cell r="B183" t="str">
            <v>12.01.01</v>
          </cell>
          <cell r="C183" t="str">
            <v>Forro de gesso</v>
          </cell>
          <cell r="D183" t="str">
            <v>m2</v>
          </cell>
        </row>
        <row r="190">
          <cell r="B190" t="str">
            <v>13.</v>
          </cell>
          <cell r="C190" t="str">
            <v>REVESTIMENTOS INTERNOS</v>
          </cell>
        </row>
        <row r="192">
          <cell r="B192" t="str">
            <v>13.01</v>
          </cell>
          <cell r="C192" t="str">
            <v>CHAPISCO, EMBOÇO E REBOCO</v>
          </cell>
        </row>
        <row r="193">
          <cell r="B193" t="str">
            <v>13.01.01</v>
          </cell>
          <cell r="C193" t="str">
            <v>Chapisco interno traço 1:3</v>
          </cell>
          <cell r="D193" t="str">
            <v>m2</v>
          </cell>
        </row>
        <row r="194">
          <cell r="B194" t="str">
            <v>13.01.02</v>
          </cell>
          <cell r="C194" t="str">
            <v>Reboco interno traço 1:5:1</v>
          </cell>
          <cell r="D194" t="str">
            <v>m2</v>
          </cell>
        </row>
        <row r="199">
          <cell r="B199" t="str">
            <v>14.</v>
          </cell>
          <cell r="C199" t="str">
            <v>REVESTIMENTOS EXTERNOS</v>
          </cell>
        </row>
        <row r="201">
          <cell r="B201" t="str">
            <v>14.01</v>
          </cell>
          <cell r="C201" t="str">
            <v>CHAPISCO, EMBOÇO E REBOCO</v>
          </cell>
        </row>
        <row r="202">
          <cell r="B202" t="str">
            <v>14.01.01</v>
          </cell>
          <cell r="C202" t="str">
            <v>Chapisco externo  traço 1:3</v>
          </cell>
          <cell r="D202" t="str">
            <v>m2</v>
          </cell>
        </row>
        <row r="203">
          <cell r="B203" t="str">
            <v>14.01.02</v>
          </cell>
          <cell r="C203" t="str">
            <v>Montagem e desmontagem de andaime fachadeiro</v>
          </cell>
          <cell r="D203" t="str">
            <v>m2</v>
          </cell>
        </row>
        <row r="204">
          <cell r="B204" t="str">
            <v>14.01.03</v>
          </cell>
          <cell r="C204" t="str">
            <v>Reboco externo traço 1:4,5:0,5</v>
          </cell>
          <cell r="D204" t="str">
            <v>m2</v>
          </cell>
        </row>
        <row r="209">
          <cell r="B209" t="str">
            <v>15.</v>
          </cell>
          <cell r="C209" t="str">
            <v>PISOS, DEGRAUS, RODAPÉS, SOLEIRAS E PEITORIS</v>
          </cell>
        </row>
        <row r="211">
          <cell r="B211" t="str">
            <v>15.01</v>
          </cell>
          <cell r="C211" t="str">
            <v>REGULARIZAÇÃO DE BASE</v>
          </cell>
        </row>
        <row r="212">
          <cell r="B212" t="str">
            <v>15.01.01</v>
          </cell>
          <cell r="C212" t="str">
            <v>Regularização para revestimento cerâmico (contrapiso)</v>
          </cell>
          <cell r="D212" t="str">
            <v>m2</v>
          </cell>
        </row>
        <row r="214">
          <cell r="B214" t="str">
            <v>15.02</v>
          </cell>
          <cell r="C214" t="str">
            <v>ACABAMENTOS (INCL. ESCADAS DO TÉRREO)</v>
          </cell>
        </row>
        <row r="215">
          <cell r="B215" t="str">
            <v>15.02.01</v>
          </cell>
          <cell r="C215" t="str">
            <v>Cerâmica esmaltada 20x20 cm</v>
          </cell>
          <cell r="D215" t="str">
            <v>m2</v>
          </cell>
        </row>
        <row r="216">
          <cell r="B216" t="str">
            <v>15.02.02</v>
          </cell>
          <cell r="C216" t="str">
            <v>Cimentado liso, e= 5 cm</v>
          </cell>
          <cell r="D216" t="str">
            <v>m2</v>
          </cell>
        </row>
        <row r="220">
          <cell r="B220" t="str">
            <v>15.03.</v>
          </cell>
          <cell r="C220" t="str">
            <v>RODAPÉ</v>
          </cell>
        </row>
        <row r="221">
          <cell r="B221" t="str">
            <v>15.03.01</v>
          </cell>
          <cell r="C221" t="str">
            <v>Rodapé de cerâmica, h= 7 cm</v>
          </cell>
          <cell r="D221" t="str">
            <v>m</v>
          </cell>
        </row>
        <row r="222">
          <cell r="B222" t="str">
            <v>15.03.02</v>
          </cell>
          <cell r="C222" t="str">
            <v>Rodapé cimentado</v>
          </cell>
          <cell r="D222" t="str">
            <v>m</v>
          </cell>
        </row>
        <row r="226">
          <cell r="B226" t="str">
            <v>15.04</v>
          </cell>
          <cell r="C226" t="str">
            <v>SOLEIRA</v>
          </cell>
        </row>
        <row r="227">
          <cell r="B227" t="str">
            <v>15.04.01</v>
          </cell>
          <cell r="C227" t="str">
            <v>Soleira de granito cinza andorinha, e=3,5 cm</v>
          </cell>
          <cell r="D227" t="str">
            <v>m</v>
          </cell>
        </row>
        <row r="229">
          <cell r="B229" t="str">
            <v>15.05</v>
          </cell>
          <cell r="C229" t="str">
            <v>PEITORIL</v>
          </cell>
        </row>
        <row r="230">
          <cell r="B230" t="str">
            <v>15.05.01</v>
          </cell>
          <cell r="C230" t="str">
            <v>Peitoril de ardósia</v>
          </cell>
          <cell r="D230" t="str">
            <v>m</v>
          </cell>
        </row>
        <row r="235">
          <cell r="B235" t="str">
            <v>16.</v>
          </cell>
          <cell r="C235" t="str">
            <v>LOUÇAS, APARELHOS E METAIS</v>
          </cell>
        </row>
        <row r="237">
          <cell r="B237" t="str">
            <v>16.01</v>
          </cell>
          <cell r="C237" t="str">
            <v>LOUÇAS</v>
          </cell>
        </row>
        <row r="238">
          <cell r="B238" t="str">
            <v>16.01.01</v>
          </cell>
          <cell r="C238" t="str">
            <v>Bacia sanitária de louça branca</v>
          </cell>
          <cell r="D238" t="str">
            <v>un</v>
          </cell>
        </row>
        <row r="239">
          <cell r="B239" t="str">
            <v>16.01.02</v>
          </cell>
          <cell r="C239" t="str">
            <v>Lavatório de louça branca sem coluna completo</v>
          </cell>
          <cell r="D239" t="str">
            <v>un</v>
          </cell>
        </row>
        <row r="240">
          <cell r="B240" t="str">
            <v>16.01.03</v>
          </cell>
          <cell r="C240" t="str">
            <v>Tanque de PVC completo</v>
          </cell>
          <cell r="D240" t="str">
            <v>un</v>
          </cell>
        </row>
        <row r="244">
          <cell r="B244" t="str">
            <v>16.02</v>
          </cell>
          <cell r="C244" t="str">
            <v>APARELHOS</v>
          </cell>
        </row>
        <row r="245">
          <cell r="B245" t="str">
            <v>16.02.01</v>
          </cell>
          <cell r="C245" t="str">
            <v>Bancada de granito cinza andorinha, larg.= 60 cm</v>
          </cell>
          <cell r="D245" t="str">
            <v>m</v>
          </cell>
        </row>
        <row r="247">
          <cell r="B247" t="str">
            <v>16.03</v>
          </cell>
        </row>
        <row r="248">
          <cell r="B248" t="str">
            <v>16.03.01</v>
          </cell>
          <cell r="C248" t="str">
            <v>Cuba de inox no. 1</v>
          </cell>
          <cell r="D248" t="str">
            <v>un</v>
          </cell>
        </row>
        <row r="249">
          <cell r="B249" t="str">
            <v>16.03.02</v>
          </cell>
          <cell r="C249" t="str">
            <v>Torneira de pressão cromada para lavatório</v>
          </cell>
          <cell r="D249" t="str">
            <v>un</v>
          </cell>
        </row>
        <row r="250">
          <cell r="B250" t="str">
            <v>16.03.03</v>
          </cell>
          <cell r="C250" t="str">
            <v>Torneira de pressão cromada para pia</v>
          </cell>
          <cell r="D250" t="str">
            <v>un</v>
          </cell>
        </row>
        <row r="251">
          <cell r="B251" t="str">
            <v>16.03.04</v>
          </cell>
          <cell r="C251" t="str">
            <v>Torneira de pressão cromada para tanque</v>
          </cell>
          <cell r="D251" t="str">
            <v>un</v>
          </cell>
        </row>
        <row r="257">
          <cell r="B257" t="str">
            <v>17.</v>
          </cell>
          <cell r="C257" t="str">
            <v>INSTALAÇÕES DE GÁS</v>
          </cell>
        </row>
        <row r="259">
          <cell r="B259" t="str">
            <v>17.01</v>
          </cell>
          <cell r="C259" t="str">
            <v>INSTALAÇÕES DE GÁS</v>
          </cell>
        </row>
        <row r="260">
          <cell r="B260" t="str">
            <v>17.01.01</v>
          </cell>
          <cell r="C260" t="str">
            <v>Instalações de gás</v>
          </cell>
          <cell r="D260" t="str">
            <v>bloco</v>
          </cell>
        </row>
        <row r="264">
          <cell r="B264" t="str">
            <v>18.</v>
          </cell>
          <cell r="C264" t="str">
            <v>INSTALAÇÕES HIDRAULICAS</v>
          </cell>
        </row>
        <row r="266">
          <cell r="B266" t="str">
            <v>18.5</v>
          </cell>
          <cell r="C266" t="str">
            <v>ENTRADA D'ÁGUA - 01 BLOCO / 03 EDIFICAÇÕES</v>
          </cell>
        </row>
        <row r="267">
          <cell r="B267" t="str">
            <v>18.05.01</v>
          </cell>
          <cell r="C267" t="str">
            <v>Adaptador sold. curto com bolsa/rosca para registro 60 mm x 2"</v>
          </cell>
          <cell r="D267" t="str">
            <v>un</v>
          </cell>
        </row>
        <row r="268">
          <cell r="B268" t="str">
            <v>18.05.02</v>
          </cell>
          <cell r="C268" t="str">
            <v>Bucha de redução com rosca 2" x 1 1/2"</v>
          </cell>
          <cell r="D268" t="str">
            <v>un</v>
          </cell>
        </row>
        <row r="269">
          <cell r="B269" t="str">
            <v>18.05.03</v>
          </cell>
          <cell r="C269" t="str">
            <v>Joelho 90o. soldável 60 mm</v>
          </cell>
          <cell r="D269" t="str">
            <v>un</v>
          </cell>
        </row>
        <row r="270">
          <cell r="B270" t="str">
            <v>18.05.04</v>
          </cell>
          <cell r="C270" t="str">
            <v>Luva Com rosca 2"</v>
          </cell>
          <cell r="D270" t="str">
            <v>un</v>
          </cell>
        </row>
        <row r="271">
          <cell r="B271" t="str">
            <v>18.05.05</v>
          </cell>
          <cell r="C271" t="str">
            <v>Luva Com rosca 1/2"</v>
          </cell>
          <cell r="D271" t="str">
            <v>un</v>
          </cell>
        </row>
        <row r="272">
          <cell r="B272" t="str">
            <v>18.05.07</v>
          </cell>
          <cell r="C272" t="str">
            <v>Registro de gaveta bruto  1 1/2"</v>
          </cell>
          <cell r="D272" t="str">
            <v>un</v>
          </cell>
        </row>
        <row r="273">
          <cell r="B273" t="str">
            <v>18.05.08</v>
          </cell>
          <cell r="C273" t="str">
            <v>Tampa de ferro fundido 40 x 60 cm padrão CESAN</v>
          </cell>
          <cell r="D273" t="str">
            <v>un</v>
          </cell>
        </row>
        <row r="274">
          <cell r="B274" t="str">
            <v>18.05.09</v>
          </cell>
          <cell r="C274" t="str">
            <v>Tubo de PVC roscável branco 1 1/2"</v>
          </cell>
          <cell r="D274" t="str">
            <v>m</v>
          </cell>
        </row>
        <row r="275">
          <cell r="B275" t="str">
            <v>18.05.10</v>
          </cell>
          <cell r="C275" t="str">
            <v>Curva 90o. Soldável 60 mm</v>
          </cell>
          <cell r="D275" t="str">
            <v>un</v>
          </cell>
        </row>
        <row r="279">
          <cell r="B279" t="str">
            <v>18.6</v>
          </cell>
          <cell r="C279" t="str">
            <v>BOMBAS</v>
          </cell>
        </row>
        <row r="280">
          <cell r="B280" t="str">
            <v>18.06.01</v>
          </cell>
          <cell r="C280" t="str">
            <v>Adaptador sold. curto com bolsa/rosca para registro 40 mm x 1 1/4"</v>
          </cell>
          <cell r="D280" t="str">
            <v>un</v>
          </cell>
        </row>
        <row r="281">
          <cell r="B281" t="str">
            <v>18.06.03</v>
          </cell>
          <cell r="C281" t="str">
            <v>Joelho 45o. Com rosca 1 1/4"</v>
          </cell>
          <cell r="D281" t="str">
            <v>un</v>
          </cell>
        </row>
        <row r="282">
          <cell r="B282" t="str">
            <v>18.06.04</v>
          </cell>
          <cell r="C282" t="str">
            <v>Joelho 90o. Com rosca 3/4"</v>
          </cell>
          <cell r="D282" t="str">
            <v>un</v>
          </cell>
        </row>
        <row r="283">
          <cell r="B283" t="str">
            <v>18.06.05</v>
          </cell>
          <cell r="C283" t="str">
            <v>Joelho 90o. Com rosca 2"</v>
          </cell>
          <cell r="D283" t="str">
            <v>un</v>
          </cell>
        </row>
        <row r="284">
          <cell r="B284" t="str">
            <v>18.06.06</v>
          </cell>
          <cell r="C284" t="str">
            <v>Junção 45o. Com rosca 1 1/4"</v>
          </cell>
          <cell r="D284" t="str">
            <v>un</v>
          </cell>
        </row>
        <row r="285">
          <cell r="B285" t="str">
            <v>18.06.07</v>
          </cell>
          <cell r="C285" t="str">
            <v>Bucha de redução com rosca 2" x 1"</v>
          </cell>
          <cell r="D285" t="str">
            <v>un</v>
          </cell>
        </row>
        <row r="286">
          <cell r="B286" t="str">
            <v>18.06.08</v>
          </cell>
          <cell r="C286" t="str">
            <v>Bucha de redução com rosca 1 1/4" x 1"</v>
          </cell>
          <cell r="D286" t="str">
            <v>un</v>
          </cell>
        </row>
        <row r="287">
          <cell r="B287" t="str">
            <v>18.06.09</v>
          </cell>
          <cell r="C287" t="str">
            <v>Mangote 1 1/4"</v>
          </cell>
          <cell r="D287">
            <v>0</v>
          </cell>
        </row>
        <row r="288">
          <cell r="B288" t="str">
            <v>18.06.10</v>
          </cell>
          <cell r="C288" t="str">
            <v>Nipel Com rosca 1"</v>
          </cell>
          <cell r="D288" t="str">
            <v>un</v>
          </cell>
        </row>
        <row r="289">
          <cell r="B289" t="str">
            <v>18.06.11</v>
          </cell>
          <cell r="C289" t="str">
            <v>Nipel Com rosca 2"</v>
          </cell>
          <cell r="D289" t="str">
            <v>un</v>
          </cell>
        </row>
        <row r="290">
          <cell r="B290" t="str">
            <v>18.06.12</v>
          </cell>
          <cell r="C290" t="str">
            <v>Nipel Com rosca 3/4"</v>
          </cell>
          <cell r="D290" t="str">
            <v>un</v>
          </cell>
        </row>
        <row r="291">
          <cell r="B291" t="str">
            <v>18.06.13</v>
          </cell>
          <cell r="C291" t="str">
            <v>Nipel Com rosca 1 1/4"</v>
          </cell>
          <cell r="D291" t="str">
            <v>un</v>
          </cell>
        </row>
        <row r="292">
          <cell r="B292" t="str">
            <v>18.06.14</v>
          </cell>
          <cell r="C292" t="str">
            <v>Registro de gaveta bruto  (1 1/4")</v>
          </cell>
          <cell r="D292" t="str">
            <v>un</v>
          </cell>
        </row>
        <row r="293">
          <cell r="B293" t="str">
            <v>18.06.15</v>
          </cell>
          <cell r="C293" t="str">
            <v>Registro de gaveta bruto  (2")</v>
          </cell>
          <cell r="D293" t="str">
            <v>un</v>
          </cell>
        </row>
        <row r="294">
          <cell r="B294" t="str">
            <v>18.06.16</v>
          </cell>
          <cell r="C294" t="str">
            <v>Registro de gaveta bruto  (3/4")</v>
          </cell>
          <cell r="D294" t="str">
            <v>un</v>
          </cell>
        </row>
        <row r="295">
          <cell r="B295" t="str">
            <v>18.06.17</v>
          </cell>
          <cell r="C295" t="str">
            <v>Tubo de PVC roscável branco 2"</v>
          </cell>
          <cell r="D295" t="str">
            <v>m</v>
          </cell>
        </row>
        <row r="296">
          <cell r="B296" t="str">
            <v>18.06.18</v>
          </cell>
          <cell r="C296" t="str">
            <v>Tê 90o. Roscável  1 1/4"</v>
          </cell>
          <cell r="D296" t="str">
            <v>un</v>
          </cell>
        </row>
        <row r="297">
          <cell r="B297" t="str">
            <v>18.06.19</v>
          </cell>
          <cell r="C297" t="str">
            <v>Tubo de PVC roscável branco 1 1/4"</v>
          </cell>
          <cell r="D297" t="str">
            <v>m</v>
          </cell>
        </row>
        <row r="298">
          <cell r="B298" t="str">
            <v>18.06.20</v>
          </cell>
          <cell r="C298" t="str">
            <v>União Com rosca 2"</v>
          </cell>
          <cell r="D298" t="str">
            <v>un</v>
          </cell>
        </row>
        <row r="299">
          <cell r="B299" t="str">
            <v>18.06.21</v>
          </cell>
          <cell r="C299" t="str">
            <v>Joelho PVC  Soldável 45o.40 mm</v>
          </cell>
          <cell r="D299" t="str">
            <v>un</v>
          </cell>
        </row>
        <row r="300">
          <cell r="B300" t="str">
            <v>18.06.22</v>
          </cell>
          <cell r="C300" t="str">
            <v>União Com rosca 1 1/4"</v>
          </cell>
          <cell r="D300" t="str">
            <v>un</v>
          </cell>
        </row>
        <row r="301">
          <cell r="B301" t="str">
            <v>18.06.23</v>
          </cell>
          <cell r="C301" t="str">
            <v>Válvula de retenção vertical 1 1/4"</v>
          </cell>
          <cell r="D301" t="str">
            <v>un</v>
          </cell>
        </row>
        <row r="302">
          <cell r="B302" t="str">
            <v>18.06.24</v>
          </cell>
          <cell r="C302" t="str">
            <v>União Com rosca 3/4"</v>
          </cell>
          <cell r="D302" t="str">
            <v>un</v>
          </cell>
        </row>
        <row r="303">
          <cell r="B303" t="str">
            <v>18.06.25</v>
          </cell>
          <cell r="C303" t="str">
            <v>Bucha de redução com rosca 1 1/4" x 3/4"</v>
          </cell>
          <cell r="D303" t="str">
            <v>un</v>
          </cell>
        </row>
        <row r="304">
          <cell r="B304" t="str">
            <v>18.06.26</v>
          </cell>
          <cell r="C304" t="str">
            <v>Tê 90o. Roscável 2"</v>
          </cell>
          <cell r="D304" t="str">
            <v>un</v>
          </cell>
        </row>
        <row r="308">
          <cell r="B308" t="str">
            <v>18.07</v>
          </cell>
          <cell r="C308" t="str">
            <v>BARRILETES / LIMPEZA CX D'ÁGUA / EXTRAVASOR</v>
          </cell>
        </row>
        <row r="309">
          <cell r="B309" t="str">
            <v>18.07.01</v>
          </cell>
          <cell r="C309" t="str">
            <v>Adaptador sold. curto com bolsa/rosca para registro 40 mm x 1 1/4"</v>
          </cell>
          <cell r="D309" t="str">
            <v>un</v>
          </cell>
        </row>
        <row r="310">
          <cell r="B310" t="str">
            <v>18.07.02</v>
          </cell>
          <cell r="C310" t="str">
            <v>Adaptador sold. curto com bolsa/rosca para registro 50 mm x 1 1/2"</v>
          </cell>
          <cell r="D310" t="str">
            <v>un</v>
          </cell>
        </row>
        <row r="311">
          <cell r="B311" t="str">
            <v>18.07.03</v>
          </cell>
          <cell r="C311" t="str">
            <v>Adaptador sold. curto com bolsa/rosca para registro 60 mm x 2"</v>
          </cell>
          <cell r="D311" t="str">
            <v>un</v>
          </cell>
        </row>
        <row r="312">
          <cell r="B312" t="str">
            <v>18.07.04</v>
          </cell>
          <cell r="C312" t="str">
            <v>Adaptador sold. curto com bolsa/rosca para registro 75 mm x 2 1/2"</v>
          </cell>
          <cell r="D312" t="str">
            <v>un</v>
          </cell>
        </row>
        <row r="313">
          <cell r="B313" t="str">
            <v>18.07.05</v>
          </cell>
          <cell r="C313" t="str">
            <v>Bucha de redução sold. longa 60 x 50 mm</v>
          </cell>
          <cell r="D313" t="str">
            <v>un</v>
          </cell>
        </row>
        <row r="314">
          <cell r="B314" t="str">
            <v>18.07.06</v>
          </cell>
          <cell r="C314" t="str">
            <v>Bucha de redução soldável curta 75 x  60 mm</v>
          </cell>
          <cell r="D314" t="str">
            <v>un</v>
          </cell>
        </row>
        <row r="315">
          <cell r="B315" t="str">
            <v>18.07.07</v>
          </cell>
          <cell r="C315" t="str">
            <v>Joelho 45o. soldável 60 mm</v>
          </cell>
          <cell r="D315" t="str">
            <v>un</v>
          </cell>
        </row>
        <row r="316">
          <cell r="B316" t="str">
            <v>18.07.08</v>
          </cell>
          <cell r="C316" t="str">
            <v>Joelho PVC soldável 90o.  x  50 mm</v>
          </cell>
          <cell r="D316" t="str">
            <v>un</v>
          </cell>
        </row>
        <row r="317">
          <cell r="B317" t="str">
            <v>18.07.09</v>
          </cell>
          <cell r="C317" t="str">
            <v>Joelho 90o. soldável 60 mm</v>
          </cell>
          <cell r="D317" t="str">
            <v>un</v>
          </cell>
        </row>
        <row r="318">
          <cell r="B318" t="str">
            <v>18.07.10</v>
          </cell>
          <cell r="C318" t="str">
            <v>Joelho 90o. soldável 75 mm</v>
          </cell>
          <cell r="D318" t="str">
            <v>un</v>
          </cell>
        </row>
        <row r="319">
          <cell r="B319" t="str">
            <v>18.07.11</v>
          </cell>
          <cell r="C319" t="str">
            <v>Registro de gaveta bruto  1 1/2"</v>
          </cell>
          <cell r="D319" t="str">
            <v>un</v>
          </cell>
        </row>
        <row r="320">
          <cell r="B320" t="str">
            <v>18.07.12</v>
          </cell>
          <cell r="C320" t="str">
            <v xml:space="preserve">Registro de gaveta bruto (2 1/2") </v>
          </cell>
          <cell r="D320" t="str">
            <v>un</v>
          </cell>
        </row>
        <row r="321">
          <cell r="B321" t="str">
            <v>18.07.13</v>
          </cell>
          <cell r="C321" t="str">
            <v>Registro de gaveta bruto  (2")</v>
          </cell>
          <cell r="D321" t="str">
            <v>un</v>
          </cell>
        </row>
        <row r="322">
          <cell r="B322" t="str">
            <v>18.07.14</v>
          </cell>
          <cell r="C322" t="str">
            <v>Tê 90o. Soldável  60 mm</v>
          </cell>
          <cell r="D322" t="str">
            <v>un</v>
          </cell>
        </row>
        <row r="323">
          <cell r="B323" t="str">
            <v>18.07.15</v>
          </cell>
          <cell r="C323" t="str">
            <v>Tê 90o. Soldável  75 mm</v>
          </cell>
          <cell r="D323" t="str">
            <v>un</v>
          </cell>
        </row>
        <row r="324">
          <cell r="B324" t="str">
            <v>18.07.16</v>
          </cell>
          <cell r="C324" t="str">
            <v xml:space="preserve">Tubo de PVC soldável de 75 mm </v>
          </cell>
          <cell r="D324" t="str">
            <v>m</v>
          </cell>
        </row>
        <row r="325">
          <cell r="B325" t="str">
            <v>18.07.17</v>
          </cell>
          <cell r="C325" t="str">
            <v xml:space="preserve">Tubo de PVC soldável de 60 mm </v>
          </cell>
          <cell r="D325" t="str">
            <v>m</v>
          </cell>
        </row>
        <row r="326">
          <cell r="B326" t="str">
            <v>18.07.18</v>
          </cell>
          <cell r="C326" t="str">
            <v xml:space="preserve">Tubo de PVC soldável de 40 mm </v>
          </cell>
          <cell r="D326" t="str">
            <v>m</v>
          </cell>
        </row>
        <row r="327">
          <cell r="B327" t="str">
            <v>18.07.19</v>
          </cell>
          <cell r="C327" t="str">
            <v xml:space="preserve">Tubo de PVC soldável de 50 mm </v>
          </cell>
          <cell r="D327" t="str">
            <v>m</v>
          </cell>
        </row>
        <row r="328">
          <cell r="B328" t="str">
            <v>18.07.20</v>
          </cell>
          <cell r="C328" t="str">
            <v>Registro de gaveta bruto  (1 1/4")</v>
          </cell>
          <cell r="D328" t="str">
            <v>un</v>
          </cell>
        </row>
        <row r="329">
          <cell r="B329" t="str">
            <v>18.07.21</v>
          </cell>
          <cell r="C329" t="str">
            <v>Curva 90o. Soldável 50 mm</v>
          </cell>
          <cell r="D329" t="str">
            <v>un</v>
          </cell>
        </row>
        <row r="330">
          <cell r="B330" t="str">
            <v>18.07.22</v>
          </cell>
          <cell r="C330" t="str">
            <v>Curva 90o. Soldável 40 mm</v>
          </cell>
          <cell r="D330" t="str">
            <v>un</v>
          </cell>
        </row>
        <row r="331">
          <cell r="B331" t="str">
            <v>18.07.23</v>
          </cell>
          <cell r="C331" t="str">
            <v>Cap soldável 60 mm</v>
          </cell>
          <cell r="D331" t="str">
            <v>un</v>
          </cell>
        </row>
        <row r="332">
          <cell r="B332" t="str">
            <v>18.07.24</v>
          </cell>
          <cell r="C332" t="str">
            <v>Cap soldável 50 mm</v>
          </cell>
          <cell r="D332" t="str">
            <v>un</v>
          </cell>
        </row>
        <row r="333">
          <cell r="B333" t="str">
            <v>18.07.25</v>
          </cell>
          <cell r="C333" t="str">
            <v>Tubo de ferro galvanizado 1 1/2"</v>
          </cell>
          <cell r="D333" t="str">
            <v>m</v>
          </cell>
        </row>
        <row r="334">
          <cell r="B334" t="str">
            <v>18.07.26</v>
          </cell>
          <cell r="C334" t="str">
            <v>Junção simples 1 1/4"</v>
          </cell>
          <cell r="D334" t="str">
            <v>un</v>
          </cell>
        </row>
        <row r="338">
          <cell r="B338" t="str">
            <v>18.08</v>
          </cell>
          <cell r="C338" t="str">
            <v>PRUMADAS</v>
          </cell>
        </row>
        <row r="339">
          <cell r="B339" t="str">
            <v>18.08.01</v>
          </cell>
          <cell r="C339" t="str">
            <v>Bucha de redução soldável curta 32 x 25 mm</v>
          </cell>
          <cell r="D339" t="str">
            <v>un</v>
          </cell>
        </row>
        <row r="340">
          <cell r="B340" t="str">
            <v>18.08.02</v>
          </cell>
          <cell r="C340" t="str">
            <v>Bucha de redução sold. longa 40 x 25 mm</v>
          </cell>
          <cell r="D340" t="str">
            <v>un</v>
          </cell>
        </row>
        <row r="341">
          <cell r="B341" t="str">
            <v>18.08.03</v>
          </cell>
          <cell r="C341" t="str">
            <v>Bucha de redução sold. longa 50 x 40  mm</v>
          </cell>
          <cell r="D341" t="str">
            <v>un</v>
          </cell>
        </row>
        <row r="342">
          <cell r="B342" t="str">
            <v>18.08.04</v>
          </cell>
          <cell r="C342" t="str">
            <v>Bucha de redução sold. longa 60 x 25 mm</v>
          </cell>
          <cell r="D342" t="str">
            <v>un</v>
          </cell>
        </row>
        <row r="343">
          <cell r="B343" t="str">
            <v>18.08.05</v>
          </cell>
          <cell r="C343" t="str">
            <v>Bucha de redução sold. longa 60 x 40 mm</v>
          </cell>
          <cell r="D343" t="str">
            <v>un</v>
          </cell>
        </row>
        <row r="344">
          <cell r="B344" t="str">
            <v>18.08.06</v>
          </cell>
          <cell r="C344" t="str">
            <v>Bucha de redução sold. longa 60 x 50 mm</v>
          </cell>
          <cell r="D344" t="str">
            <v>un</v>
          </cell>
        </row>
        <row r="345">
          <cell r="B345" t="str">
            <v>18.08.07</v>
          </cell>
          <cell r="C345" t="str">
            <v xml:space="preserve">Joelho PVC soldável  45o.  x  25 mm </v>
          </cell>
          <cell r="D345" t="str">
            <v>un</v>
          </cell>
        </row>
        <row r="346">
          <cell r="B346" t="str">
            <v>18.08.08</v>
          </cell>
          <cell r="C346" t="str">
            <v xml:space="preserve">Joelho PVC soldável  90o.  x  25 mm </v>
          </cell>
          <cell r="D346" t="str">
            <v>un</v>
          </cell>
        </row>
        <row r="347">
          <cell r="B347" t="str">
            <v>18.08.09</v>
          </cell>
          <cell r="C347" t="str">
            <v>Joelho PVC sodável  90o.  x  40 mm</v>
          </cell>
          <cell r="D347" t="str">
            <v>un</v>
          </cell>
        </row>
        <row r="348">
          <cell r="B348" t="str">
            <v>18.08.10</v>
          </cell>
          <cell r="C348" t="str">
            <v>Joelho PVC soldável 90o.  x  50 mm</v>
          </cell>
          <cell r="D348" t="str">
            <v>un</v>
          </cell>
        </row>
        <row r="349">
          <cell r="B349" t="str">
            <v>18.08.11</v>
          </cell>
          <cell r="C349" t="str">
            <v>Joelho PVC  Soldável 45o.40 mm</v>
          </cell>
          <cell r="D349" t="str">
            <v>un</v>
          </cell>
        </row>
        <row r="350">
          <cell r="B350" t="str">
            <v>18.08.12</v>
          </cell>
          <cell r="C350" t="str">
            <v>Tê de redução 90o. Soldável 32 x 25 mm</v>
          </cell>
          <cell r="D350" t="str">
            <v>un</v>
          </cell>
        </row>
        <row r="351">
          <cell r="B351" t="str">
            <v>18.08.13</v>
          </cell>
          <cell r="C351" t="str">
            <v>Tê de redução 90o. Soldável 40 x 25 mm</v>
          </cell>
          <cell r="D351" t="str">
            <v>un</v>
          </cell>
        </row>
        <row r="352">
          <cell r="B352" t="str">
            <v>18.08.14</v>
          </cell>
          <cell r="C352" t="str">
            <v>Luva de redução soldável 32 x 25 mm</v>
          </cell>
          <cell r="D352" t="str">
            <v>un</v>
          </cell>
        </row>
        <row r="353">
          <cell r="B353" t="str">
            <v>18.08.15</v>
          </cell>
          <cell r="C353" t="str">
            <v>Tê de redução 90o. Soldável 40 x 32 mm</v>
          </cell>
          <cell r="D353" t="str">
            <v>un</v>
          </cell>
        </row>
        <row r="354">
          <cell r="B354" t="str">
            <v>18.08.16</v>
          </cell>
          <cell r="C354" t="str">
            <v>Tê 90o. Soldável  40 mm</v>
          </cell>
          <cell r="D354" t="str">
            <v>un</v>
          </cell>
        </row>
        <row r="355">
          <cell r="B355" t="str">
            <v>18.08.17</v>
          </cell>
          <cell r="C355" t="str">
            <v>Tê de redução 90o. Soldável 50 x 25 mm</v>
          </cell>
          <cell r="D355" t="str">
            <v>un</v>
          </cell>
        </row>
        <row r="356">
          <cell r="B356" t="str">
            <v>18.08.18</v>
          </cell>
          <cell r="C356" t="str">
            <v>Tê de redução 90o. Soldável 50 x 40 mm</v>
          </cell>
          <cell r="D356" t="str">
            <v>un</v>
          </cell>
        </row>
        <row r="357">
          <cell r="B357" t="str">
            <v>18.08.19</v>
          </cell>
          <cell r="C357" t="str">
            <v>Tê 90o. Soldável  50 mm</v>
          </cell>
          <cell r="D357" t="str">
            <v>un</v>
          </cell>
        </row>
        <row r="358">
          <cell r="B358" t="str">
            <v>18.08.20</v>
          </cell>
          <cell r="C358" t="str">
            <v>Tê 90o. Soldável  60 mm</v>
          </cell>
          <cell r="D358" t="str">
            <v>un</v>
          </cell>
        </row>
        <row r="359">
          <cell r="B359" t="str">
            <v>18.08.21</v>
          </cell>
          <cell r="C359" t="str">
            <v xml:space="preserve">Tubo de PVC soldável de 25 mm </v>
          </cell>
          <cell r="D359" t="str">
            <v>m</v>
          </cell>
        </row>
        <row r="360">
          <cell r="B360" t="str">
            <v>18.08.22</v>
          </cell>
          <cell r="C360" t="str">
            <v xml:space="preserve">Tubo de PVC soldável de 32 mm </v>
          </cell>
          <cell r="D360" t="str">
            <v>m</v>
          </cell>
        </row>
        <row r="361">
          <cell r="B361" t="str">
            <v>18.08.23</v>
          </cell>
          <cell r="C361" t="str">
            <v xml:space="preserve">Tubo de PVC soldável de 40 mm </v>
          </cell>
          <cell r="D361" t="str">
            <v>m</v>
          </cell>
        </row>
        <row r="362">
          <cell r="B362" t="str">
            <v>18.08.24</v>
          </cell>
          <cell r="C362" t="str">
            <v xml:space="preserve">Tubo de PVC soldável de 50 mm </v>
          </cell>
          <cell r="D362" t="str">
            <v>m</v>
          </cell>
        </row>
        <row r="363">
          <cell r="B363" t="str">
            <v>18.08.25</v>
          </cell>
          <cell r="C363" t="str">
            <v xml:space="preserve">Tubo de PVC soldável de 60 mm </v>
          </cell>
          <cell r="D363" t="str">
            <v>m</v>
          </cell>
        </row>
        <row r="367">
          <cell r="B367" t="str">
            <v>18.09</v>
          </cell>
          <cell r="C367" t="str">
            <v>DISTRIBUIÇÃO DE RAMAIS - HIDRÁULICO</v>
          </cell>
        </row>
        <row r="368">
          <cell r="B368" t="str">
            <v>18.09.01</v>
          </cell>
          <cell r="C368" t="str">
            <v>Adaptador sold. curto com bolsa/rosca para registro 20 mm x 1/2"</v>
          </cell>
          <cell r="D368" t="str">
            <v>un</v>
          </cell>
        </row>
        <row r="369">
          <cell r="B369" t="str">
            <v>18.09.02</v>
          </cell>
          <cell r="C369" t="str">
            <v>Adaptador sold. curto com bolsa/rosca para registro 25 mm x 3/4"</v>
          </cell>
          <cell r="D369" t="str">
            <v>un</v>
          </cell>
        </row>
        <row r="370">
          <cell r="B370" t="str">
            <v>18.09.03</v>
          </cell>
          <cell r="C370" t="str">
            <v>Adaptador sold. curto com bolsa/rosca para registro 40 mm x 1 1/4"</v>
          </cell>
          <cell r="D370" t="str">
            <v>un</v>
          </cell>
        </row>
        <row r="371">
          <cell r="B371" t="str">
            <v>18.09.04</v>
          </cell>
          <cell r="C371" t="str">
            <v>Adaptador sold. curto com bolsa/rosca para registro 50 mm x 1 1/2"</v>
          </cell>
          <cell r="D371" t="str">
            <v>un</v>
          </cell>
        </row>
        <row r="372">
          <cell r="B372" t="str">
            <v>18.09.05</v>
          </cell>
          <cell r="C372" t="str">
            <v>Bucha de redução soldável curta 25 x 20 mm</v>
          </cell>
          <cell r="D372" t="str">
            <v>un</v>
          </cell>
        </row>
        <row r="373">
          <cell r="B373" t="str">
            <v>18.09.06</v>
          </cell>
          <cell r="C373" t="str">
            <v>Joelho 90o. Com rosca e bucha de latão  1/2" (azul)</v>
          </cell>
          <cell r="D373" t="str">
            <v>un</v>
          </cell>
        </row>
        <row r="374">
          <cell r="B374" t="str">
            <v>18.09.07</v>
          </cell>
          <cell r="C374" t="str">
            <v>Joelho 90o. Com rosca e bucha de latão  3/4" (azul)</v>
          </cell>
          <cell r="D374" t="str">
            <v>un</v>
          </cell>
        </row>
        <row r="375">
          <cell r="B375" t="str">
            <v>18.09.08</v>
          </cell>
          <cell r="C375" t="str">
            <v>Joelho PVC soldável 90o. x 20 mm</v>
          </cell>
          <cell r="D375" t="str">
            <v>un</v>
          </cell>
        </row>
        <row r="376">
          <cell r="B376" t="str">
            <v>18.09.09</v>
          </cell>
          <cell r="C376" t="str">
            <v xml:space="preserve">Joelho PVC soldável  90o.  x  25 mm </v>
          </cell>
          <cell r="D376" t="str">
            <v>un</v>
          </cell>
        </row>
        <row r="377">
          <cell r="B377" t="str">
            <v>18.09.10</v>
          </cell>
          <cell r="C377" t="str">
            <v>Luva soldável e com bucha de latão   20 x 1/2"</v>
          </cell>
          <cell r="D377" t="str">
            <v>un</v>
          </cell>
        </row>
        <row r="378">
          <cell r="B378" t="str">
            <v>18.09.11</v>
          </cell>
          <cell r="C378" t="str">
            <v>Plug Com rosca 1/2"</v>
          </cell>
          <cell r="D378" t="str">
            <v>un</v>
          </cell>
        </row>
        <row r="379">
          <cell r="B379" t="str">
            <v>18.09.12</v>
          </cell>
          <cell r="C379" t="str">
            <v>Plug Com rosca 3/4"</v>
          </cell>
          <cell r="D379" t="str">
            <v>un</v>
          </cell>
        </row>
        <row r="380">
          <cell r="B380" t="str">
            <v>18.09.13</v>
          </cell>
          <cell r="C380" t="str">
            <v>Registro de gaveta bruto  (3/4")</v>
          </cell>
          <cell r="D380" t="str">
            <v>un</v>
          </cell>
        </row>
        <row r="381">
          <cell r="B381" t="str">
            <v>18.09.14</v>
          </cell>
          <cell r="C381" t="str">
            <v xml:space="preserve">Registro de pressão   1/2" </v>
          </cell>
          <cell r="D381" t="str">
            <v>un</v>
          </cell>
        </row>
        <row r="382">
          <cell r="B382" t="str">
            <v>18.09.15</v>
          </cell>
          <cell r="C382" t="str">
            <v>Tê 90o. Soldável  25 mm</v>
          </cell>
          <cell r="D382" t="str">
            <v>un</v>
          </cell>
        </row>
        <row r="383">
          <cell r="B383" t="str">
            <v>18.09.16</v>
          </cell>
          <cell r="C383" t="str">
            <v>Tê de redução 90o. Soldável 25 x 20 mm</v>
          </cell>
          <cell r="D383" t="str">
            <v>un</v>
          </cell>
        </row>
        <row r="384">
          <cell r="B384" t="str">
            <v>18.09.17</v>
          </cell>
          <cell r="C384" t="str">
            <v xml:space="preserve">Tubo de PVC soldável de 20 mm </v>
          </cell>
          <cell r="D384" t="str">
            <v>m</v>
          </cell>
        </row>
        <row r="385">
          <cell r="B385" t="str">
            <v>18.09.18</v>
          </cell>
          <cell r="C385" t="str">
            <v xml:space="preserve">Tubo de PVC soldável de 25 mm </v>
          </cell>
          <cell r="D385" t="str">
            <v>m</v>
          </cell>
        </row>
        <row r="386">
          <cell r="B386" t="str">
            <v>18.09.19</v>
          </cell>
          <cell r="C386" t="str">
            <v xml:space="preserve">Tubo de PVC soldável de 40 mm </v>
          </cell>
          <cell r="D386" t="str">
            <v>m</v>
          </cell>
        </row>
        <row r="387">
          <cell r="B387" t="str">
            <v>18.09.20</v>
          </cell>
          <cell r="C387" t="str">
            <v>Válvula de descarga 1 1/2"</v>
          </cell>
          <cell r="D387" t="str">
            <v>un</v>
          </cell>
        </row>
        <row r="388">
          <cell r="B388" t="str">
            <v>18.09.21</v>
          </cell>
          <cell r="C388" t="str">
            <v>Válvula de descarga com registro 32 mm - 1 1/4"</v>
          </cell>
          <cell r="D388" t="str">
            <v>un</v>
          </cell>
        </row>
        <row r="392">
          <cell r="B392" t="str">
            <v>18.18</v>
          </cell>
          <cell r="C392" t="str">
            <v>PRUMADAS E DISTRIBUIÇAO - SANITÁRIO</v>
          </cell>
        </row>
        <row r="393">
          <cell r="B393" t="str">
            <v>18.18.01</v>
          </cell>
          <cell r="C393" t="str">
            <v>Bucha de redução sold. longa 50 x 40  mm</v>
          </cell>
          <cell r="D393" t="str">
            <v>un</v>
          </cell>
        </row>
        <row r="394">
          <cell r="B394" t="str">
            <v>18.18.02</v>
          </cell>
          <cell r="C394" t="str">
            <v>Corpo caixa sifonada 150 x 150 x 50 mm</v>
          </cell>
          <cell r="D394" t="str">
            <v>un</v>
          </cell>
        </row>
        <row r="395">
          <cell r="B395" t="str">
            <v>18.18.03</v>
          </cell>
          <cell r="C395" t="str">
            <v>Corpo ralo sifonado cilíndrico ( saída de fundo) 100 x 100 x 40 mm</v>
          </cell>
          <cell r="D395" t="str">
            <v>un</v>
          </cell>
        </row>
        <row r="396">
          <cell r="B396" t="str">
            <v>18.18.04</v>
          </cell>
          <cell r="C396" t="str">
            <v>Joelho PVC esgoto 90o. X 40 mm, com anéis de borracha</v>
          </cell>
          <cell r="D396" t="str">
            <v>un</v>
          </cell>
        </row>
        <row r="397">
          <cell r="B397" t="str">
            <v>18.18.05</v>
          </cell>
          <cell r="C397" t="str">
            <v>Joelho PVC esgoto  45o.  x  100 mm</v>
          </cell>
          <cell r="D397" t="str">
            <v>un</v>
          </cell>
        </row>
        <row r="398">
          <cell r="B398" t="str">
            <v>18.18.06</v>
          </cell>
          <cell r="C398" t="str">
            <v>Joelho PVC esgoto  45o.  x  40 mm</v>
          </cell>
          <cell r="D398" t="str">
            <v>un</v>
          </cell>
        </row>
        <row r="399">
          <cell r="B399" t="str">
            <v>18.18.07</v>
          </cell>
          <cell r="C399" t="str">
            <v>Joelho PVC esgoto  45o.  x  50 mm</v>
          </cell>
          <cell r="D399" t="str">
            <v>un</v>
          </cell>
        </row>
        <row r="400">
          <cell r="B400" t="str">
            <v>18.18.08</v>
          </cell>
          <cell r="C400" t="str">
            <v>Joelho PVC esgoto  90o.  x  100 mm</v>
          </cell>
          <cell r="D400" t="str">
            <v>un</v>
          </cell>
        </row>
        <row r="401">
          <cell r="B401" t="str">
            <v>18.18.09</v>
          </cell>
          <cell r="C401" t="str">
            <v>Joelho PVC esgoto  90o.  x  40 mm</v>
          </cell>
          <cell r="D401" t="str">
            <v>un</v>
          </cell>
        </row>
        <row r="402">
          <cell r="B402" t="str">
            <v>18.18.10</v>
          </cell>
          <cell r="C402" t="str">
            <v>Joelho PVC esgoto  90o.  x  50 mm</v>
          </cell>
          <cell r="D402" t="str">
            <v>un</v>
          </cell>
        </row>
        <row r="403">
          <cell r="B403" t="str">
            <v>18.18.11</v>
          </cell>
          <cell r="C403" t="str">
            <v>Junção simples esgoto 100 x 100 mm</v>
          </cell>
          <cell r="D403" t="str">
            <v>un</v>
          </cell>
        </row>
        <row r="404">
          <cell r="B404" t="str">
            <v>18.18.12</v>
          </cell>
          <cell r="C404" t="str">
            <v>Junção simples redução PVC esgoto 100 x 50 mm</v>
          </cell>
          <cell r="D404" t="str">
            <v>un</v>
          </cell>
        </row>
        <row r="405">
          <cell r="B405" t="str">
            <v>18.18.13</v>
          </cell>
          <cell r="C405" t="str">
            <v>Junção simples redução PVC esgoto 75 x 50 mm</v>
          </cell>
          <cell r="D405" t="str">
            <v>un</v>
          </cell>
        </row>
        <row r="406">
          <cell r="B406" t="str">
            <v>18.18.14</v>
          </cell>
          <cell r="C406" t="str">
            <v xml:space="preserve">Junção simples esgoto 75 x 75 mm </v>
          </cell>
          <cell r="D406" t="str">
            <v>un</v>
          </cell>
        </row>
        <row r="407">
          <cell r="B407" t="str">
            <v>18.18.15</v>
          </cell>
          <cell r="C407" t="str">
            <v>Luva de correr de esgoto  100 mm</v>
          </cell>
          <cell r="D407" t="str">
            <v>un</v>
          </cell>
        </row>
        <row r="408">
          <cell r="B408" t="str">
            <v>18.18.16</v>
          </cell>
          <cell r="C408" t="str">
            <v>Luva de correr de esgoto  50 mm</v>
          </cell>
          <cell r="D408" t="str">
            <v>un</v>
          </cell>
        </row>
        <row r="409">
          <cell r="B409" t="str">
            <v>18.18.17</v>
          </cell>
          <cell r="C409" t="str">
            <v>Luva de correr de esgoto  75 mm</v>
          </cell>
          <cell r="D409" t="str">
            <v>un</v>
          </cell>
        </row>
        <row r="410">
          <cell r="B410" t="str">
            <v>18.18.18</v>
          </cell>
          <cell r="C410" t="str">
            <v>Tê  esgoto  50 mm</v>
          </cell>
          <cell r="D410" t="str">
            <v>un</v>
          </cell>
        </row>
        <row r="411">
          <cell r="B411" t="str">
            <v>18.18.19</v>
          </cell>
          <cell r="C411" t="str">
            <v>Tubo prolongamento cx. Sifonada 3 m -  150 mm</v>
          </cell>
          <cell r="D411" t="str">
            <v>m</v>
          </cell>
        </row>
        <row r="412">
          <cell r="B412" t="str">
            <v>18.18.20</v>
          </cell>
          <cell r="C412" t="str">
            <v xml:space="preserve">Tubo de PVC para esgoto de 100 mm </v>
          </cell>
          <cell r="D412" t="str">
            <v>m</v>
          </cell>
        </row>
        <row r="413">
          <cell r="B413" t="str">
            <v>18.18.21</v>
          </cell>
          <cell r="C413" t="str">
            <v xml:space="preserve">Tubo de PVC para esgoto  de 40 mm </v>
          </cell>
          <cell r="D413" t="str">
            <v>m</v>
          </cell>
        </row>
        <row r="414">
          <cell r="B414" t="str">
            <v>18.18.22</v>
          </cell>
          <cell r="C414" t="str">
            <v xml:space="preserve">Tubo de PVC para esgoto de 50 mm </v>
          </cell>
          <cell r="D414" t="str">
            <v>m</v>
          </cell>
        </row>
        <row r="415">
          <cell r="B415" t="str">
            <v>18.18.23</v>
          </cell>
          <cell r="C415" t="str">
            <v xml:space="preserve">Tubo de PVC para esgoto de 75 mm </v>
          </cell>
          <cell r="D415" t="str">
            <v>m</v>
          </cell>
        </row>
        <row r="419">
          <cell r="B419" t="str">
            <v>18.19</v>
          </cell>
          <cell r="C419" t="str">
            <v>SANITÁRIO - TÉRREO</v>
          </cell>
        </row>
        <row r="420">
          <cell r="B420" t="str">
            <v>18.19.01</v>
          </cell>
          <cell r="C420" t="str">
            <v>Corpo caixa sifonada 100 x 100 x 50 mm</v>
          </cell>
          <cell r="D420" t="str">
            <v>un</v>
          </cell>
        </row>
        <row r="421">
          <cell r="B421" t="str">
            <v>18.19.02</v>
          </cell>
          <cell r="C421" t="str">
            <v>Corpo caixa sifonada 150 x 150 x 50 mm</v>
          </cell>
          <cell r="D421" t="str">
            <v>un</v>
          </cell>
        </row>
        <row r="422">
          <cell r="B422" t="str">
            <v>18.19.03</v>
          </cell>
          <cell r="C422" t="str">
            <v>Corpo ralo sifonado cilíndrico ( saída de fundo) 100 x 100 x 40 mm</v>
          </cell>
          <cell r="D422" t="str">
            <v>un</v>
          </cell>
        </row>
        <row r="423">
          <cell r="B423" t="str">
            <v>18.19.04</v>
          </cell>
          <cell r="C423" t="str">
            <v>Curva 90o. curta esgoto 75 mm</v>
          </cell>
          <cell r="D423" t="str">
            <v>un</v>
          </cell>
        </row>
        <row r="424">
          <cell r="B424" t="str">
            <v>18.19.05</v>
          </cell>
          <cell r="C424" t="str">
            <v>Curva longa PVC esgoto 90o. X 100 mm</v>
          </cell>
          <cell r="D424" t="str">
            <v>un</v>
          </cell>
        </row>
        <row r="425">
          <cell r="B425" t="str">
            <v>18.19.06</v>
          </cell>
          <cell r="C425" t="str">
            <v>Curva longa  PVC esgoto  90o.  x  150 mm</v>
          </cell>
          <cell r="D425" t="str">
            <v>un</v>
          </cell>
        </row>
        <row r="426">
          <cell r="B426" t="str">
            <v>18.19.07</v>
          </cell>
          <cell r="C426" t="str">
            <v>Curva longa PVC esgoto 90o.  x 75 mm</v>
          </cell>
          <cell r="D426" t="str">
            <v>un</v>
          </cell>
        </row>
        <row r="427">
          <cell r="B427" t="str">
            <v>18.19.08</v>
          </cell>
          <cell r="C427" t="str">
            <v>Joelho PVC esgoto  45o.  x  100 mm</v>
          </cell>
          <cell r="D427" t="str">
            <v>un</v>
          </cell>
        </row>
        <row r="428">
          <cell r="B428" t="str">
            <v>18.19.09</v>
          </cell>
          <cell r="C428" t="str">
            <v>Joelho PVC esgoto  45o.  x  40 mm</v>
          </cell>
          <cell r="D428" t="str">
            <v>un</v>
          </cell>
        </row>
        <row r="429">
          <cell r="B429" t="str">
            <v>18.19.10</v>
          </cell>
          <cell r="C429" t="str">
            <v>Joelho PVC esgoto  45o.  x  50 mm</v>
          </cell>
          <cell r="D429" t="str">
            <v>un</v>
          </cell>
        </row>
        <row r="430">
          <cell r="B430" t="str">
            <v>18.19.11</v>
          </cell>
          <cell r="C430" t="str">
            <v>Joelho PVC esgoto  45o.  x  75 mm</v>
          </cell>
          <cell r="D430" t="str">
            <v>un</v>
          </cell>
        </row>
        <row r="431">
          <cell r="B431" t="str">
            <v>18.19.12</v>
          </cell>
          <cell r="C431" t="str">
            <v>Joelho PVC esgoto  90o.  x  100 mm</v>
          </cell>
          <cell r="D431" t="str">
            <v>un</v>
          </cell>
        </row>
        <row r="432">
          <cell r="B432" t="str">
            <v>18.19.13</v>
          </cell>
          <cell r="C432" t="str">
            <v>Joelho PVC esgoto  90o.  x  40 mm</v>
          </cell>
          <cell r="D432" t="str">
            <v>un</v>
          </cell>
        </row>
        <row r="433">
          <cell r="B433" t="str">
            <v>18.19.14</v>
          </cell>
          <cell r="C433" t="str">
            <v>Joelho PVC esgoto  90o.  x  50 mm</v>
          </cell>
          <cell r="D433" t="str">
            <v>un</v>
          </cell>
        </row>
        <row r="434">
          <cell r="B434" t="str">
            <v>18.19.15</v>
          </cell>
          <cell r="C434" t="str">
            <v>Joelho PVC esgoto  90o.  x  75 mm</v>
          </cell>
          <cell r="D434" t="str">
            <v>un</v>
          </cell>
        </row>
        <row r="435">
          <cell r="B435" t="str">
            <v>18.19.16</v>
          </cell>
          <cell r="C435" t="str">
            <v>Junção simples redução PVC esgoto 100 x 50 mm</v>
          </cell>
          <cell r="D435" t="str">
            <v>un</v>
          </cell>
        </row>
        <row r="436">
          <cell r="B436" t="str">
            <v>18.19.17</v>
          </cell>
          <cell r="C436" t="str">
            <v>Junção simples redução PVC esgoto 100 x 75 mm</v>
          </cell>
          <cell r="D436" t="str">
            <v>un</v>
          </cell>
        </row>
        <row r="437">
          <cell r="B437" t="str">
            <v>18.19.18</v>
          </cell>
          <cell r="C437" t="str">
            <v>Luva de correr de esgoto  100 mm</v>
          </cell>
          <cell r="D437" t="str">
            <v>un</v>
          </cell>
        </row>
        <row r="438">
          <cell r="B438" t="str">
            <v>18.19.19</v>
          </cell>
          <cell r="C438" t="str">
            <v>Luva de correr de esgoto  50 mm</v>
          </cell>
          <cell r="D438" t="str">
            <v>un</v>
          </cell>
        </row>
        <row r="439">
          <cell r="B439" t="str">
            <v>18.19.20</v>
          </cell>
          <cell r="C439" t="str">
            <v>Luva de correr de esgoto  75 mm</v>
          </cell>
          <cell r="D439" t="str">
            <v>un</v>
          </cell>
        </row>
        <row r="440">
          <cell r="B440" t="str">
            <v>18.19.21</v>
          </cell>
          <cell r="C440" t="str">
            <v>Bucha de redução soldável curta 50 x 40 mm</v>
          </cell>
          <cell r="D440" t="str">
            <v>un</v>
          </cell>
        </row>
        <row r="441">
          <cell r="B441" t="str">
            <v>18.19.22</v>
          </cell>
          <cell r="C441" t="str">
            <v>Tê  esgoto  50 mm</v>
          </cell>
          <cell r="D441" t="str">
            <v>un</v>
          </cell>
        </row>
        <row r="442">
          <cell r="B442" t="str">
            <v>18.19.23</v>
          </cell>
          <cell r="C442" t="str">
            <v xml:space="preserve">Tubo de PVC para esgoto de 100 mm </v>
          </cell>
          <cell r="D442" t="str">
            <v>m</v>
          </cell>
        </row>
        <row r="443">
          <cell r="B443" t="str">
            <v>18.19.24</v>
          </cell>
          <cell r="C443" t="str">
            <v>Tubo de PVC para esgoto de 150 mm</v>
          </cell>
          <cell r="D443" t="str">
            <v>m</v>
          </cell>
        </row>
        <row r="444">
          <cell r="B444" t="str">
            <v>18.19.25</v>
          </cell>
          <cell r="C444" t="str">
            <v xml:space="preserve">Tubo de PVC para esgoto  de 40 mm </v>
          </cell>
          <cell r="D444" t="str">
            <v>m</v>
          </cell>
        </row>
        <row r="445">
          <cell r="B445" t="str">
            <v>18.19.26</v>
          </cell>
          <cell r="C445" t="str">
            <v xml:space="preserve">Tubo de PVC para esgoto de 50 mm </v>
          </cell>
          <cell r="D445" t="str">
            <v>m</v>
          </cell>
        </row>
        <row r="446">
          <cell r="B446" t="str">
            <v>18.19.27</v>
          </cell>
          <cell r="C446" t="str">
            <v xml:space="preserve">Tubo de PVC para esgoto de 75 mm </v>
          </cell>
          <cell r="D446" t="str">
            <v>m</v>
          </cell>
        </row>
        <row r="447">
          <cell r="B447" t="str">
            <v>18.19.28</v>
          </cell>
          <cell r="C447" t="str">
            <v>Tubo prolongamento cx. Sifonada 3 m -  150 mm</v>
          </cell>
          <cell r="D447" t="str">
            <v>m</v>
          </cell>
        </row>
        <row r="450">
          <cell r="B450" t="str">
            <v>18.20</v>
          </cell>
        </row>
        <row r="451">
          <cell r="B451" t="str">
            <v>18.20.01</v>
          </cell>
          <cell r="C451" t="str">
            <v>Adesivo p/ tubo soldável - frasco plástico 850 g</v>
          </cell>
          <cell r="D451" t="str">
            <v>L</v>
          </cell>
        </row>
        <row r="452">
          <cell r="B452" t="str">
            <v>18.20.02</v>
          </cell>
          <cell r="C452" t="str">
            <v>Solução limpadora para PVC rígido</v>
          </cell>
          <cell r="D452" t="str">
            <v>L</v>
          </cell>
        </row>
        <row r="453">
          <cell r="B453" t="str">
            <v>18.20.03</v>
          </cell>
          <cell r="C453" t="str">
            <v>Lixa para madeira no. 100</v>
          </cell>
          <cell r="D453" t="str">
            <v>un</v>
          </cell>
        </row>
        <row r="454">
          <cell r="B454" t="str">
            <v>18.20.04</v>
          </cell>
          <cell r="C454" t="str">
            <v>Fita vedarosca 18 x 25 m</v>
          </cell>
          <cell r="D454" t="str">
            <v>un</v>
          </cell>
        </row>
        <row r="455">
          <cell r="B455" t="str">
            <v>18.20.05</v>
          </cell>
          <cell r="C455" t="str">
            <v>Estopa branca</v>
          </cell>
          <cell r="D455" t="str">
            <v>kg</v>
          </cell>
        </row>
        <row r="459">
          <cell r="B459" t="str">
            <v>18.26</v>
          </cell>
          <cell r="C459" t="str">
            <v>COMBATE A INCÊNDIO - PRUMADAS</v>
          </cell>
        </row>
        <row r="460">
          <cell r="B460" t="str">
            <v>18.26.01</v>
          </cell>
          <cell r="C460" t="str">
            <v>Bucha de redução ferro galvanizado 100 x 63 mm</v>
          </cell>
          <cell r="D460" t="str">
            <v>un</v>
          </cell>
        </row>
        <row r="461">
          <cell r="B461" t="str">
            <v>18.26.02</v>
          </cell>
          <cell r="C461" t="str">
            <v>Caixa incêndio 50 x 80 x 17 mm</v>
          </cell>
          <cell r="D461" t="str">
            <v>un</v>
          </cell>
        </row>
        <row r="462">
          <cell r="B462" t="str">
            <v>18.26.03</v>
          </cell>
          <cell r="C462" t="str">
            <v xml:space="preserve">Joelho de ferro galvanizado 45o. x  2 1/2" </v>
          </cell>
          <cell r="D462" t="str">
            <v>un</v>
          </cell>
        </row>
        <row r="463">
          <cell r="B463" t="str">
            <v>18.26.04</v>
          </cell>
          <cell r="C463" t="str">
            <v xml:space="preserve">Joelho de  ferro galvanizado 45o.  x  4" </v>
          </cell>
          <cell r="D463" t="str">
            <v>un</v>
          </cell>
        </row>
        <row r="464">
          <cell r="B464" t="str">
            <v>18.26.05</v>
          </cell>
          <cell r="C464" t="str">
            <v>Luva de  ferro galvanizado 60 mm</v>
          </cell>
          <cell r="D464" t="str">
            <v>un</v>
          </cell>
        </row>
        <row r="465">
          <cell r="B465" t="str">
            <v>18.26.06</v>
          </cell>
          <cell r="C465" t="str">
            <v>Curva longa PVC esgoto 90o. X 100 mm</v>
          </cell>
          <cell r="D465" t="str">
            <v>un</v>
          </cell>
        </row>
        <row r="466">
          <cell r="B466" t="str">
            <v>18.26.07</v>
          </cell>
          <cell r="C466" t="str">
            <v xml:space="preserve">Nipel de  ferro galvanizado 4" </v>
          </cell>
          <cell r="D466" t="str">
            <v>un</v>
          </cell>
        </row>
        <row r="467">
          <cell r="B467" t="str">
            <v>18.26.08</v>
          </cell>
          <cell r="C467" t="str">
            <v>Registro de gaveta bruto ferro galvanizado 4"</v>
          </cell>
          <cell r="D467" t="str">
            <v>un</v>
          </cell>
        </row>
        <row r="468">
          <cell r="B468" t="str">
            <v>18.26.09</v>
          </cell>
          <cell r="C468" t="str">
            <v xml:space="preserve">Registro globo angular 45o. x  63 mm </v>
          </cell>
          <cell r="D468" t="str">
            <v>un</v>
          </cell>
        </row>
        <row r="469">
          <cell r="B469" t="str">
            <v>18.26.10</v>
          </cell>
          <cell r="C469" t="str">
            <v xml:space="preserve">Tê de  ferro galvanizado 2 1/2" </v>
          </cell>
          <cell r="D469" t="str">
            <v>un</v>
          </cell>
        </row>
        <row r="470">
          <cell r="B470" t="str">
            <v>18.26.11</v>
          </cell>
          <cell r="C470" t="str">
            <v>Tubo de ferro galvanizado 2 1/2"</v>
          </cell>
          <cell r="D470" t="str">
            <v>m</v>
          </cell>
        </row>
        <row r="471">
          <cell r="B471" t="str">
            <v>18.26.12</v>
          </cell>
          <cell r="C471" t="str">
            <v>Tubo de ferro galvanizado 4"</v>
          </cell>
          <cell r="D471" t="str">
            <v xml:space="preserve">m </v>
          </cell>
        </row>
        <row r="472">
          <cell r="B472" t="str">
            <v>18.26.13</v>
          </cell>
          <cell r="C472" t="str">
            <v xml:space="preserve">União de  ferro galvanizado 4" </v>
          </cell>
          <cell r="D472" t="str">
            <v>un</v>
          </cell>
        </row>
        <row r="473">
          <cell r="B473" t="str">
            <v>18.26.14</v>
          </cell>
          <cell r="C473" t="str">
            <v>Válvula retenção vertical ferro galvanizado 100 mm - 4"</v>
          </cell>
          <cell r="D473" t="str">
            <v>un</v>
          </cell>
        </row>
        <row r="474">
          <cell r="B474" t="str">
            <v>18.26.15</v>
          </cell>
          <cell r="C474" t="str">
            <v>Tinta Esmalte sintético acetinado</v>
          </cell>
          <cell r="D474" t="str">
            <v>L</v>
          </cell>
        </row>
        <row r="475">
          <cell r="B475" t="str">
            <v>18.26.16</v>
          </cell>
          <cell r="C475" t="str">
            <v>Barbante - 250 g</v>
          </cell>
        </row>
        <row r="479">
          <cell r="B479" t="str">
            <v>18.27</v>
          </cell>
          <cell r="C479" t="str">
            <v>HIDRANTES / EXTINTORES</v>
          </cell>
        </row>
        <row r="480">
          <cell r="B480" t="str">
            <v>18.27.01</v>
          </cell>
          <cell r="C480" t="str">
            <v>Adesivo com inscrição "EXTINTOR" - tipo seta</v>
          </cell>
          <cell r="D480" t="str">
            <v>un</v>
          </cell>
        </row>
        <row r="481">
          <cell r="B481" t="str">
            <v>18.27.02</v>
          </cell>
          <cell r="C481" t="str">
            <v>Adesivo com inscrição "INCÊNDIO"</v>
          </cell>
          <cell r="D481" t="str">
            <v>un</v>
          </cell>
        </row>
        <row r="482">
          <cell r="B482" t="str">
            <v>18.27.03</v>
          </cell>
          <cell r="C482" t="str">
            <v>Chave para mangueira de incêndio 63 mm</v>
          </cell>
          <cell r="D482" t="str">
            <v>un</v>
          </cell>
        </row>
        <row r="483">
          <cell r="B483" t="str">
            <v>18.27.04</v>
          </cell>
          <cell r="C483" t="str">
            <v>Esguicho agulheta 2 1/2" - Storz</v>
          </cell>
          <cell r="D483" t="str">
            <v>un</v>
          </cell>
        </row>
        <row r="484">
          <cell r="B484" t="str">
            <v>18.27.05</v>
          </cell>
          <cell r="C484" t="str">
            <v>Esguicho regulável  2 1/2" - Storz</v>
          </cell>
          <cell r="D484" t="str">
            <v>un</v>
          </cell>
        </row>
        <row r="485">
          <cell r="B485" t="str">
            <v>18.27.06</v>
          </cell>
          <cell r="C485" t="str">
            <v>Extintor AP de 10 litros</v>
          </cell>
          <cell r="D485" t="str">
            <v>un</v>
          </cell>
        </row>
        <row r="486">
          <cell r="B486" t="str">
            <v>18.27.07</v>
          </cell>
          <cell r="C486" t="str">
            <v>Extintor CO2 6 kg</v>
          </cell>
          <cell r="D486" t="str">
            <v>un</v>
          </cell>
        </row>
        <row r="487">
          <cell r="B487" t="str">
            <v>18.27.08</v>
          </cell>
          <cell r="C487" t="str">
            <v>Extintor PQS  4 kg</v>
          </cell>
          <cell r="D487" t="str">
            <v>un</v>
          </cell>
        </row>
        <row r="488">
          <cell r="B488" t="str">
            <v>18.27.09</v>
          </cell>
          <cell r="C488" t="str">
            <v>Extintor PQS  8 kg</v>
          </cell>
          <cell r="D488" t="str">
            <v>un</v>
          </cell>
        </row>
        <row r="489">
          <cell r="B489" t="str">
            <v>18.27.10</v>
          </cell>
          <cell r="C489" t="str">
            <v>Mangueira  c/ união e engate rápido 63 mm - 15 m</v>
          </cell>
          <cell r="D489" t="str">
            <v>un</v>
          </cell>
        </row>
        <row r="490">
          <cell r="B490" t="str">
            <v>18.27.11</v>
          </cell>
          <cell r="C490" t="str">
            <v>Adaptador Storz 2 1/2" engate rápido</v>
          </cell>
          <cell r="D490" t="str">
            <v>un</v>
          </cell>
        </row>
        <row r="494">
          <cell r="B494" t="str">
            <v>18.28</v>
          </cell>
          <cell r="C494" t="str">
            <v>COMBATE INCÊNDIO - ÁREA EXTERNA</v>
          </cell>
        </row>
        <row r="495">
          <cell r="B495" t="str">
            <v>18.28.01</v>
          </cell>
          <cell r="C495" t="str">
            <v>Adaptador Storz 2 1/2" engate rápido</v>
          </cell>
          <cell r="D495" t="str">
            <v>un</v>
          </cell>
        </row>
        <row r="496">
          <cell r="B496" t="str">
            <v>18.28.02</v>
          </cell>
          <cell r="C496" t="str">
            <v xml:space="preserve">Joelho de ferro galvanizado 45o. x  2 1/2" </v>
          </cell>
          <cell r="D496" t="str">
            <v>un</v>
          </cell>
        </row>
        <row r="497">
          <cell r="B497" t="str">
            <v>18.28.03</v>
          </cell>
          <cell r="C497" t="str">
            <v>Luva de  ferro galvanizado 60 mm</v>
          </cell>
          <cell r="D497" t="str">
            <v>un</v>
          </cell>
        </row>
        <row r="498">
          <cell r="B498" t="str">
            <v>18.28.04</v>
          </cell>
          <cell r="C498" t="str">
            <v>Curva longa PVC esgoto 90o. X 100 mm</v>
          </cell>
          <cell r="D498" t="str">
            <v>un</v>
          </cell>
        </row>
        <row r="499">
          <cell r="B499" t="str">
            <v>18.28.05</v>
          </cell>
          <cell r="C499" t="str">
            <v xml:space="preserve">Registro globo angular 45o. x  63 mm </v>
          </cell>
          <cell r="D499" t="str">
            <v>un</v>
          </cell>
        </row>
        <row r="500">
          <cell r="B500" t="str">
            <v>18.28.06</v>
          </cell>
          <cell r="C500" t="str">
            <v>Tampa F.G. articulada (reforçada) 45 x 50 cm com inscrição "INCÊNDIO</v>
          </cell>
          <cell r="D500" t="str">
            <v>un</v>
          </cell>
        </row>
        <row r="501">
          <cell r="B501" t="str">
            <v>18.28.07</v>
          </cell>
          <cell r="C501" t="str">
            <v>Tampão ferro galvanizado cego com corrente 2 1/2"</v>
          </cell>
          <cell r="D501" t="str">
            <v>un</v>
          </cell>
        </row>
        <row r="502">
          <cell r="B502" t="str">
            <v>18.28.08</v>
          </cell>
          <cell r="C502" t="str">
            <v>Tubo de ferro galvanizado 2 1/2"</v>
          </cell>
          <cell r="D502" t="str">
            <v>m</v>
          </cell>
        </row>
        <row r="506">
          <cell r="B506" t="str">
            <v>18.29</v>
          </cell>
          <cell r="C506" t="str">
            <v>MÃO DE OBRA</v>
          </cell>
          <cell r="D506" t="str">
            <v>vb</v>
          </cell>
        </row>
        <row r="511">
          <cell r="B511" t="str">
            <v xml:space="preserve">19. </v>
          </cell>
          <cell r="C511" t="str">
            <v>INSTALAÇÕES ELÉTRICAS</v>
          </cell>
        </row>
        <row r="513">
          <cell r="B513" t="str">
            <v>19.01.</v>
          </cell>
          <cell r="C513" t="str">
            <v>MEDIÇÃO DOS EDIFÍCIOS / BARRAMENTO</v>
          </cell>
        </row>
        <row r="514">
          <cell r="B514" t="str">
            <v>19.01.01</v>
          </cell>
          <cell r="C514" t="str">
            <v>Arruela de alumínio 25 mm - 1"</v>
          </cell>
          <cell r="D514" t="str">
            <v>un</v>
          </cell>
        </row>
        <row r="515">
          <cell r="B515" t="str">
            <v>19.01.02</v>
          </cell>
          <cell r="C515" t="str">
            <v>Barra de cobre 25,40 x 6,35 x 1640 mm</v>
          </cell>
          <cell r="D515" t="str">
            <v>m</v>
          </cell>
        </row>
        <row r="516">
          <cell r="B516" t="str">
            <v>19.01.03</v>
          </cell>
          <cell r="C516" t="str">
            <v>Barra de cobre 25,40 x 6,35 x 640 mm</v>
          </cell>
          <cell r="D516" t="str">
            <v>m</v>
          </cell>
        </row>
        <row r="517">
          <cell r="B517" t="str">
            <v>19.01.04</v>
          </cell>
          <cell r="C517" t="str">
            <v>Bucha alumínio 2"</v>
          </cell>
          <cell r="D517" t="str">
            <v>un</v>
          </cell>
        </row>
        <row r="518">
          <cell r="B518" t="str">
            <v>19.01.05</v>
          </cell>
          <cell r="C518" t="str">
            <v>Bucha alumínio  redução 1" x 3/4"</v>
          </cell>
          <cell r="D518" t="str">
            <v>un</v>
          </cell>
        </row>
        <row r="519">
          <cell r="B519" t="str">
            <v>19.01.06</v>
          </cell>
          <cell r="C519" t="str">
            <v>Bucha alumínio  redução 2" x 1"</v>
          </cell>
          <cell r="D519" t="str">
            <v>un</v>
          </cell>
        </row>
        <row r="520">
          <cell r="B520" t="str">
            <v>19.01.07</v>
          </cell>
          <cell r="C520" t="str">
            <v>Bucha alumínio 1"</v>
          </cell>
          <cell r="D520" t="str">
            <v>un</v>
          </cell>
        </row>
        <row r="521">
          <cell r="B521" t="str">
            <v>19.01.08</v>
          </cell>
          <cell r="C521" t="str">
            <v>Bucha alumínio 2  1/2"</v>
          </cell>
          <cell r="D521" t="str">
            <v>un</v>
          </cell>
        </row>
        <row r="522">
          <cell r="B522" t="str">
            <v>19.01.09</v>
          </cell>
          <cell r="C522" t="str">
            <v>Bucha alumínio 3"</v>
          </cell>
          <cell r="D522" t="str">
            <v>un</v>
          </cell>
        </row>
        <row r="523">
          <cell r="B523" t="str">
            <v>19.01.10</v>
          </cell>
          <cell r="C523" t="str">
            <v xml:space="preserve">Cabo de cobre nu 25 mm2 </v>
          </cell>
          <cell r="D523" t="str">
            <v xml:space="preserve">m </v>
          </cell>
        </row>
        <row r="524">
          <cell r="B524" t="str">
            <v>19.01.11</v>
          </cell>
          <cell r="C524" t="str">
            <v>Caixa de barramento 1000 x 400 x 200 mm</v>
          </cell>
          <cell r="D524" t="str">
            <v>un</v>
          </cell>
        </row>
        <row r="525">
          <cell r="B525" t="str">
            <v>19.01.12</v>
          </cell>
          <cell r="C525" t="str">
            <v>Caixa de barramento 2070 x 400 x 200 mm</v>
          </cell>
          <cell r="D525" t="str">
            <v>un</v>
          </cell>
        </row>
        <row r="526">
          <cell r="B526" t="str">
            <v>19.01.13</v>
          </cell>
          <cell r="C526" t="str">
            <v>Caixa de passagem 200 x 200 x 120, chapa de aço</v>
          </cell>
          <cell r="D526" t="str">
            <v>un</v>
          </cell>
        </row>
        <row r="527">
          <cell r="B527" t="str">
            <v>19.01.14</v>
          </cell>
          <cell r="C527" t="str">
            <v xml:space="preserve">Chave seccionada blindada tripolar 125A/600V c/ base p/ fusíveis "NH" retardado 80 A </v>
          </cell>
          <cell r="D527" t="str">
            <v>un</v>
          </cell>
        </row>
        <row r="528">
          <cell r="B528" t="str">
            <v>19.01.15</v>
          </cell>
          <cell r="C528" t="str">
            <v xml:space="preserve">Chave seccionada blindada tripolar 200 A/600V c/ base p/ fusíveis "NH" retardado 125 A </v>
          </cell>
          <cell r="D528" t="str">
            <v>un</v>
          </cell>
        </row>
        <row r="529">
          <cell r="B529" t="str">
            <v>19.01.16</v>
          </cell>
          <cell r="C529" t="str">
            <v>Conector 16 mm</v>
          </cell>
          <cell r="D529" t="str">
            <v>un</v>
          </cell>
        </row>
        <row r="530">
          <cell r="B530" t="str">
            <v>19.01.17</v>
          </cell>
          <cell r="C530" t="str">
            <v>Conector 70 mm</v>
          </cell>
          <cell r="D530" t="str">
            <v>un</v>
          </cell>
        </row>
        <row r="531">
          <cell r="B531" t="str">
            <v>19.01.18</v>
          </cell>
          <cell r="C531" t="str">
            <v>Disjuntor  tripolar 30 A</v>
          </cell>
          <cell r="D531" t="str">
            <v>un</v>
          </cell>
        </row>
        <row r="532">
          <cell r="B532" t="str">
            <v>19.01.19</v>
          </cell>
          <cell r="C532" t="str">
            <v>Disjuntor  monopolar 60 A</v>
          </cell>
          <cell r="D532" t="str">
            <v>un</v>
          </cell>
        </row>
        <row r="533">
          <cell r="B533" t="str">
            <v>19.01.20</v>
          </cell>
          <cell r="C533" t="str">
            <v>Eletrocalha 1090 x 200 x 200 mm</v>
          </cell>
          <cell r="D533" t="str">
            <v>m</v>
          </cell>
        </row>
        <row r="534">
          <cell r="B534" t="str">
            <v>19.01.21</v>
          </cell>
          <cell r="C534" t="str">
            <v>Eletrocalha 570 x 200 x 200 mm</v>
          </cell>
          <cell r="D534" t="str">
            <v>m</v>
          </cell>
        </row>
        <row r="535">
          <cell r="B535" t="str">
            <v>19.01.22</v>
          </cell>
          <cell r="C535" t="str">
            <v>Eletrocalha 600 x 300 x 200 mm</v>
          </cell>
          <cell r="D535" t="str">
            <v>m</v>
          </cell>
        </row>
        <row r="536">
          <cell r="B536" t="str">
            <v>19.01.23</v>
          </cell>
          <cell r="C536" t="str">
            <v>Fusível  N.H.  - retardo 125 A</v>
          </cell>
          <cell r="D536" t="str">
            <v>un</v>
          </cell>
        </row>
        <row r="537">
          <cell r="B537" t="str">
            <v>19.01.24</v>
          </cell>
          <cell r="C537" t="str">
            <v>Fusível  N.H.  - retardo 80 A</v>
          </cell>
          <cell r="D537" t="str">
            <v>un</v>
          </cell>
        </row>
        <row r="538">
          <cell r="B538" t="str">
            <v>19.01.25</v>
          </cell>
          <cell r="C538" t="str">
            <v>Garra para isolador SB3</v>
          </cell>
          <cell r="D538" t="str">
            <v>un</v>
          </cell>
        </row>
        <row r="539">
          <cell r="B539" t="str">
            <v>19.01.26</v>
          </cell>
          <cell r="C539" t="str">
            <v>Haste terra 5/8" x 2,40 m</v>
          </cell>
          <cell r="D539" t="str">
            <v>un</v>
          </cell>
        </row>
        <row r="540">
          <cell r="B540" t="str">
            <v>19.01.27</v>
          </cell>
          <cell r="C540" t="str">
            <v>Isolador para barra de cobre 1 KV  - sisa - SB3 - modelo 780-3</v>
          </cell>
          <cell r="D540" t="str">
            <v>un</v>
          </cell>
        </row>
        <row r="541">
          <cell r="B541" t="str">
            <v>19.01.28</v>
          </cell>
          <cell r="C541" t="str">
            <v>Medidor  polifásico</v>
          </cell>
          <cell r="D541">
            <v>0</v>
          </cell>
        </row>
        <row r="542">
          <cell r="B542" t="str">
            <v>19.01.29</v>
          </cell>
          <cell r="C542" t="str">
            <v>Medidor monofásico</v>
          </cell>
          <cell r="D542">
            <v>0</v>
          </cell>
        </row>
        <row r="543">
          <cell r="B543" t="str">
            <v>19.01.30</v>
          </cell>
          <cell r="C543" t="str">
            <v>Nipel Com rosca 1"</v>
          </cell>
          <cell r="D543" t="str">
            <v>un</v>
          </cell>
        </row>
        <row r="544">
          <cell r="B544" t="str">
            <v>19.01.31</v>
          </cell>
          <cell r="C544" t="str">
            <v>Parafuso latão 3/8" x 1/2"</v>
          </cell>
          <cell r="D544" t="str">
            <v>un</v>
          </cell>
        </row>
        <row r="545">
          <cell r="B545" t="str">
            <v>19.01.32</v>
          </cell>
          <cell r="C545" t="str">
            <v>Parafuso latão 3/8" x 3/4"</v>
          </cell>
          <cell r="D545" t="str">
            <v>un</v>
          </cell>
        </row>
        <row r="546">
          <cell r="B546" t="str">
            <v>19.01.33</v>
          </cell>
          <cell r="C546" t="str">
            <v>Terminal 16 mm com parafuso de arruela</v>
          </cell>
          <cell r="D546" t="str">
            <v>un</v>
          </cell>
        </row>
        <row r="547">
          <cell r="B547" t="str">
            <v>19.01.34</v>
          </cell>
          <cell r="C547" t="str">
            <v>Terminal 35 mm com parafuso de arruela</v>
          </cell>
          <cell r="D547" t="str">
            <v>un</v>
          </cell>
        </row>
        <row r="548">
          <cell r="B548" t="str">
            <v>19.01.35</v>
          </cell>
          <cell r="C548" t="str">
            <v>Terminal 70 mm com parafuso de arruela</v>
          </cell>
          <cell r="D548" t="str">
            <v>un</v>
          </cell>
        </row>
        <row r="549">
          <cell r="B549" t="str">
            <v>19.01.36</v>
          </cell>
          <cell r="C549" t="str">
            <v>Eletroduto de PVC rígido 2 1/2"</v>
          </cell>
          <cell r="D549" t="str">
            <v>m</v>
          </cell>
        </row>
        <row r="550">
          <cell r="B550" t="str">
            <v>19.01.37</v>
          </cell>
          <cell r="C550" t="str">
            <v>Eletroduto de PVC rígido 2"</v>
          </cell>
          <cell r="D550" t="str">
            <v>m</v>
          </cell>
        </row>
        <row r="555">
          <cell r="B555" t="str">
            <v>19.03</v>
          </cell>
          <cell r="C555" t="str">
            <v>PRUMADA ELÉTRICA / TELEFÔNICA</v>
          </cell>
        </row>
        <row r="556">
          <cell r="B556" t="str">
            <v>19.03.01</v>
          </cell>
          <cell r="C556" t="str">
            <v>Bucha alumínio  1 1/2"</v>
          </cell>
          <cell r="D556" t="str">
            <v>un</v>
          </cell>
        </row>
        <row r="557">
          <cell r="B557" t="str">
            <v>19.03.02</v>
          </cell>
          <cell r="C557" t="str">
            <v>Bucha alumínio  1/2"</v>
          </cell>
          <cell r="D557" t="str">
            <v>un</v>
          </cell>
        </row>
        <row r="558">
          <cell r="B558" t="str">
            <v>19.03.03</v>
          </cell>
          <cell r="C558" t="str">
            <v>Bucha alumínio 2"</v>
          </cell>
          <cell r="D558" t="str">
            <v>un</v>
          </cell>
        </row>
        <row r="559">
          <cell r="B559" t="str">
            <v>19.03.04</v>
          </cell>
          <cell r="C559" t="str">
            <v>Bucha alumínio  3/4"</v>
          </cell>
          <cell r="D559" t="str">
            <v>un</v>
          </cell>
        </row>
        <row r="560">
          <cell r="B560" t="str">
            <v>19.03.05</v>
          </cell>
          <cell r="C560" t="str">
            <v>Cabo de cobre isolado em PVC 16 mm2 - 1000 V</v>
          </cell>
          <cell r="D560" t="str">
            <v xml:space="preserve">m </v>
          </cell>
        </row>
        <row r="561">
          <cell r="B561" t="str">
            <v>19.03.06</v>
          </cell>
          <cell r="C561" t="str">
            <v>Cabo  isolado em PVC 16.0 mm2 - 750 V</v>
          </cell>
          <cell r="D561" t="str">
            <v xml:space="preserve">m </v>
          </cell>
        </row>
        <row r="562">
          <cell r="B562" t="str">
            <v>19.03.07</v>
          </cell>
          <cell r="C562" t="str">
            <v>Caixa passagem elétrica embutir 30 x 30 metálica</v>
          </cell>
          <cell r="D562" t="str">
            <v>un</v>
          </cell>
        </row>
        <row r="563">
          <cell r="B563" t="str">
            <v>19.03.08</v>
          </cell>
          <cell r="C563" t="str">
            <v>Caixa passagem elétrica embutir 40 x 40 metálica</v>
          </cell>
          <cell r="D563" t="str">
            <v>un</v>
          </cell>
        </row>
        <row r="564">
          <cell r="B564" t="str">
            <v>19.03.09</v>
          </cell>
          <cell r="C564" t="str">
            <v>Caixa passagem elétrica embutir 50 x 50 metálica</v>
          </cell>
          <cell r="D564" t="str">
            <v>un</v>
          </cell>
        </row>
        <row r="565">
          <cell r="B565" t="str">
            <v>19.03.10</v>
          </cell>
          <cell r="C565" t="str">
            <v>Caixa de passagem "Telebras" 20 x 20 x 12 cm</v>
          </cell>
          <cell r="D565" t="str">
            <v>un</v>
          </cell>
        </row>
        <row r="566">
          <cell r="B566" t="str">
            <v>19.03.11</v>
          </cell>
          <cell r="C566" t="str">
            <v>Caixa de passagem "Telebras" 40 x 40 x 12 cm</v>
          </cell>
          <cell r="D566" t="str">
            <v>un</v>
          </cell>
        </row>
        <row r="567">
          <cell r="B567" t="str">
            <v>19.03.12</v>
          </cell>
          <cell r="C567" t="str">
            <v>Caixa de passagem "Telebras" 60 x 60 x 12 cm</v>
          </cell>
          <cell r="D567" t="str">
            <v>un</v>
          </cell>
        </row>
        <row r="568">
          <cell r="B568" t="str">
            <v>19.03.13</v>
          </cell>
          <cell r="C568" t="str">
            <v>Curva 90o. p/ eletroduto roscável 1 1/2"</v>
          </cell>
          <cell r="D568" t="str">
            <v>un</v>
          </cell>
        </row>
        <row r="569">
          <cell r="B569" t="str">
            <v>19.03.14</v>
          </cell>
          <cell r="C569" t="str">
            <v>Disjuntor  tripolar 20 A</v>
          </cell>
          <cell r="D569" t="str">
            <v>un</v>
          </cell>
        </row>
        <row r="570">
          <cell r="B570" t="str">
            <v>19.03.15</v>
          </cell>
          <cell r="C570" t="str">
            <v>Disjuntor  monopolar 20 A</v>
          </cell>
          <cell r="D570" t="str">
            <v>un</v>
          </cell>
        </row>
        <row r="571">
          <cell r="B571" t="str">
            <v>19.03.16</v>
          </cell>
          <cell r="C571" t="str">
            <v xml:space="preserve">Fio 10,0 mm  </v>
          </cell>
          <cell r="D571" t="str">
            <v>m</v>
          </cell>
        </row>
        <row r="572">
          <cell r="B572" t="str">
            <v>19.03.18</v>
          </cell>
          <cell r="C572" t="str">
            <v>Fio 4,0 mm</v>
          </cell>
          <cell r="D572" t="str">
            <v>m</v>
          </cell>
        </row>
        <row r="573">
          <cell r="B573" t="str">
            <v>19.03.20</v>
          </cell>
          <cell r="C573" t="str">
            <v>Quadro de distribuição para 12 circuitos trifásico c/ barramento</v>
          </cell>
          <cell r="D573" t="str">
            <v>un</v>
          </cell>
        </row>
        <row r="574">
          <cell r="B574" t="str">
            <v>19.03.21</v>
          </cell>
          <cell r="C574" t="str">
            <v>Eletroduto de PVC rígido 1 1/2"</v>
          </cell>
          <cell r="D574" t="str">
            <v>m</v>
          </cell>
        </row>
        <row r="575">
          <cell r="B575" t="str">
            <v>19.03.22</v>
          </cell>
          <cell r="C575" t="str">
            <v>Eletroduto de PVC rígido 1/2"</v>
          </cell>
          <cell r="D575" t="str">
            <v>m</v>
          </cell>
        </row>
        <row r="576">
          <cell r="B576" t="str">
            <v>19.03.23</v>
          </cell>
          <cell r="C576" t="str">
            <v>Eletroduto de PVC rígido 3/4"</v>
          </cell>
          <cell r="D576" t="str">
            <v>un</v>
          </cell>
        </row>
        <row r="579">
          <cell r="B579" t="str">
            <v>19.04</v>
          </cell>
          <cell r="C579" t="str">
            <v>DISTRIBUIÇÃO APTOS / CORREDORES / ELÉTRICO / TELEFÔNICO / INTERFONE</v>
          </cell>
        </row>
        <row r="580">
          <cell r="B580" t="str">
            <v>19.04.01</v>
          </cell>
          <cell r="C580" t="str">
            <v>Quadro de distribuição para 06 circuitos</v>
          </cell>
          <cell r="D580" t="str">
            <v>un</v>
          </cell>
        </row>
        <row r="581">
          <cell r="B581" t="str">
            <v>19.04.02</v>
          </cell>
          <cell r="C581" t="str">
            <v>Eletroduto de PVC rígido 3/4"</v>
          </cell>
          <cell r="D581" t="str">
            <v>un</v>
          </cell>
        </row>
        <row r="582">
          <cell r="B582" t="str">
            <v>19.04.03</v>
          </cell>
          <cell r="C582" t="str">
            <v>Curva 135o. p/ eletroduto roscável 3/4"</v>
          </cell>
          <cell r="D582" t="str">
            <v>un</v>
          </cell>
        </row>
        <row r="583">
          <cell r="B583" t="str">
            <v>19.04.04</v>
          </cell>
          <cell r="C583" t="str">
            <v>Luva p/ eletroduto roscável 3/4"</v>
          </cell>
          <cell r="D583" t="str">
            <v>un</v>
          </cell>
        </row>
        <row r="584">
          <cell r="B584" t="str">
            <v>19.04.05</v>
          </cell>
          <cell r="C584" t="str">
            <v>Mangueira eletroduto 1/2" (laje e parede)</v>
          </cell>
          <cell r="D584">
            <v>0</v>
          </cell>
        </row>
        <row r="585">
          <cell r="B585" t="str">
            <v>19.04.06</v>
          </cell>
          <cell r="C585" t="str">
            <v>Mangueira eletroduto 3/4" (laje e parede)</v>
          </cell>
          <cell r="D585">
            <v>0</v>
          </cell>
        </row>
        <row r="586">
          <cell r="B586" t="str">
            <v>19.04.07</v>
          </cell>
          <cell r="C586" t="str">
            <v>Caixa fundo móvel 4" x 4" - PVC</v>
          </cell>
          <cell r="D586" t="str">
            <v>un</v>
          </cell>
        </row>
        <row r="587">
          <cell r="B587" t="str">
            <v>19.04.08</v>
          </cell>
          <cell r="C587" t="str">
            <v xml:space="preserve">Caixa de luz 4" x 2" </v>
          </cell>
          <cell r="D587" t="str">
            <v>un</v>
          </cell>
        </row>
        <row r="588">
          <cell r="B588" t="str">
            <v>19.04.09</v>
          </cell>
          <cell r="C588" t="str">
            <v>Caixa de luz 4" x 4"</v>
          </cell>
          <cell r="D588" t="str">
            <v>un</v>
          </cell>
        </row>
        <row r="589">
          <cell r="B589" t="str">
            <v>19.04.10</v>
          </cell>
          <cell r="C589" t="str">
            <v>Disjuntor  monopolar 15 A</v>
          </cell>
          <cell r="D589" t="str">
            <v>un</v>
          </cell>
        </row>
        <row r="590">
          <cell r="B590" t="str">
            <v>19.04.11</v>
          </cell>
          <cell r="C590" t="str">
            <v>Disjuntor  monopolar 20 A</v>
          </cell>
          <cell r="D590" t="str">
            <v>un</v>
          </cell>
        </row>
        <row r="591">
          <cell r="B591" t="str">
            <v>19.04.12</v>
          </cell>
          <cell r="C591" t="str">
            <v>Disjuntor  monopolar 35 A</v>
          </cell>
          <cell r="D591" t="str">
            <v>un</v>
          </cell>
        </row>
        <row r="592">
          <cell r="B592" t="str">
            <v>19.04.13</v>
          </cell>
          <cell r="C592" t="str">
            <v xml:space="preserve">Fio 1,5 mm </v>
          </cell>
          <cell r="D592" t="str">
            <v>m</v>
          </cell>
        </row>
        <row r="593">
          <cell r="B593" t="str">
            <v>19.04.14</v>
          </cell>
          <cell r="C593" t="str">
            <v>Fio 4,0 mm</v>
          </cell>
          <cell r="D593" t="str">
            <v>m</v>
          </cell>
        </row>
        <row r="594">
          <cell r="B594" t="str">
            <v>19.04.15</v>
          </cell>
          <cell r="C594" t="str">
            <v xml:space="preserve">Fio 6,0 mm </v>
          </cell>
          <cell r="D594" t="str">
            <v>m</v>
          </cell>
        </row>
        <row r="595">
          <cell r="B595" t="str">
            <v>19.04.16</v>
          </cell>
          <cell r="C595" t="str">
            <v>Interruptor simpes 01 seção</v>
          </cell>
          <cell r="D595" t="str">
            <v>un</v>
          </cell>
        </row>
        <row r="596">
          <cell r="B596" t="str">
            <v>19.04.17</v>
          </cell>
          <cell r="C596" t="str">
            <v xml:space="preserve">Interruptor simpes 02 seções </v>
          </cell>
          <cell r="D596" t="str">
            <v>un</v>
          </cell>
        </row>
        <row r="597">
          <cell r="B597" t="str">
            <v>19.04.18</v>
          </cell>
          <cell r="C597" t="str">
            <v>Interruptor simpes 02 seções  com tomada</v>
          </cell>
          <cell r="D597" t="str">
            <v>un</v>
          </cell>
        </row>
        <row r="598">
          <cell r="B598" t="str">
            <v>19.04.19</v>
          </cell>
          <cell r="C598" t="str">
            <v>Tomada universal 4 x 2</v>
          </cell>
          <cell r="D598" t="str">
            <v>un</v>
          </cell>
        </row>
        <row r="599">
          <cell r="B599" t="str">
            <v>19.04.20</v>
          </cell>
          <cell r="C599" t="str">
            <v>Tomada 03 pinos (ar condicionado)</v>
          </cell>
          <cell r="D599" t="str">
            <v>un</v>
          </cell>
        </row>
        <row r="600">
          <cell r="B600" t="str">
            <v>19.04.21</v>
          </cell>
          <cell r="C600" t="str">
            <v>Tampa 4  x  2 com furo</v>
          </cell>
          <cell r="D600">
            <v>0</v>
          </cell>
        </row>
        <row r="601">
          <cell r="B601" t="str">
            <v>19.04.22</v>
          </cell>
          <cell r="C601" t="str">
            <v>Tampa 4  x  2 cega</v>
          </cell>
          <cell r="D601">
            <v>0</v>
          </cell>
        </row>
        <row r="602">
          <cell r="B602" t="str">
            <v>19.04.23</v>
          </cell>
          <cell r="C602" t="str">
            <v>Botão de campainha (pulsador)</v>
          </cell>
          <cell r="D602" t="str">
            <v>un</v>
          </cell>
        </row>
        <row r="603">
          <cell r="B603" t="str">
            <v>19.04.24</v>
          </cell>
          <cell r="C603" t="str">
            <v>Interruptor simples 03 seções</v>
          </cell>
          <cell r="D603" t="str">
            <v>un</v>
          </cell>
        </row>
        <row r="604">
          <cell r="B604" t="str">
            <v>19.04.25</v>
          </cell>
          <cell r="C604" t="str">
            <v>Interruptor simpes 01 seção  com tomada</v>
          </cell>
          <cell r="D604" t="str">
            <v>un</v>
          </cell>
        </row>
        <row r="605">
          <cell r="B605" t="str">
            <v>19.04.26</v>
          </cell>
          <cell r="C605" t="str">
            <v>Tampa 4 x 4 cega</v>
          </cell>
          <cell r="D605">
            <v>0</v>
          </cell>
        </row>
        <row r="606">
          <cell r="B606" t="str">
            <v>19.04.27</v>
          </cell>
          <cell r="C606" t="str">
            <v>Tampa 4 x 4 com furo</v>
          </cell>
          <cell r="D606">
            <v>0</v>
          </cell>
        </row>
        <row r="607">
          <cell r="B607" t="str">
            <v>19.04.28</v>
          </cell>
          <cell r="C607" t="str">
            <v>Globo leitoso completo Planfanier de alumínio</v>
          </cell>
          <cell r="D607" t="str">
            <v>un</v>
          </cell>
        </row>
        <row r="608">
          <cell r="C608" t="str">
            <v xml:space="preserve">Fio 2,5 mm </v>
          </cell>
          <cell r="D608" t="str">
            <v>m</v>
          </cell>
        </row>
        <row r="612">
          <cell r="B612" t="str">
            <v>19.06</v>
          </cell>
          <cell r="C612" t="str">
            <v>INSTALAÇÃO DE BOMBA DE RECALQUE</v>
          </cell>
        </row>
        <row r="613">
          <cell r="B613" t="str">
            <v>19.06.01</v>
          </cell>
          <cell r="C613" t="str">
            <v>Bomba de recalque - dancor mod. 250 - 1 CV - trifásica</v>
          </cell>
          <cell r="D613" t="str">
            <v>un</v>
          </cell>
        </row>
        <row r="614">
          <cell r="B614" t="str">
            <v>19.06.02</v>
          </cell>
          <cell r="C614" t="str">
            <v>Quadro de comando para bombas (automático de bóia)</v>
          </cell>
          <cell r="D614" t="str">
            <v>un</v>
          </cell>
        </row>
        <row r="615">
          <cell r="B615" t="str">
            <v>19.06.03</v>
          </cell>
          <cell r="C615" t="str">
            <v xml:space="preserve">Bóia elétrica </v>
          </cell>
          <cell r="D615" t="str">
            <v>un</v>
          </cell>
        </row>
        <row r="616">
          <cell r="B616" t="str">
            <v>19.06.04</v>
          </cell>
          <cell r="C616" t="str">
            <v>Eletroduto de PVC rígido 3/4"</v>
          </cell>
          <cell r="D616" t="str">
            <v>un</v>
          </cell>
        </row>
        <row r="617">
          <cell r="B617" t="str">
            <v>19.6.5</v>
          </cell>
          <cell r="C617" t="str">
            <v>Curva 135o. p/ eletroduto roscável 3/4"</v>
          </cell>
          <cell r="D617" t="str">
            <v>un</v>
          </cell>
        </row>
        <row r="621">
          <cell r="B621" t="str">
            <v>19.09</v>
          </cell>
          <cell r="C621" t="str">
            <v>PÁRA-RAIOS</v>
          </cell>
        </row>
        <row r="622">
          <cell r="B622" t="str">
            <v>19.09.01</v>
          </cell>
          <cell r="C622" t="str">
            <v xml:space="preserve">Cabo de cobre nu 35 mm2 </v>
          </cell>
          <cell r="D622" t="str">
            <v xml:space="preserve">m </v>
          </cell>
        </row>
        <row r="623">
          <cell r="B623" t="str">
            <v>19.09.02</v>
          </cell>
          <cell r="C623" t="str">
            <v>Cabo de cobre nu 50 mm2</v>
          </cell>
          <cell r="D623" t="str">
            <v xml:space="preserve">m </v>
          </cell>
        </row>
        <row r="624">
          <cell r="B624" t="str">
            <v>19.09.03</v>
          </cell>
          <cell r="C624" t="str">
            <v>Tubo de ferro galvanizado 2 1/2"</v>
          </cell>
          <cell r="D624" t="str">
            <v>m</v>
          </cell>
        </row>
        <row r="625">
          <cell r="B625" t="str">
            <v>19.09.04</v>
          </cell>
          <cell r="C625" t="str">
            <v>Base para mastro</v>
          </cell>
          <cell r="D625" t="str">
            <v>un</v>
          </cell>
        </row>
        <row r="626">
          <cell r="B626" t="str">
            <v>19.09.05</v>
          </cell>
          <cell r="C626" t="str">
            <v>Captores tipo Franklin</v>
          </cell>
          <cell r="D626" t="str">
            <v>un</v>
          </cell>
        </row>
        <row r="627">
          <cell r="B627" t="str">
            <v>19.09.06</v>
          </cell>
          <cell r="C627" t="str">
            <v>Conjunto para estanhamento com sinaleiro</v>
          </cell>
          <cell r="D627" t="str">
            <v>un</v>
          </cell>
        </row>
        <row r="628">
          <cell r="B628" t="str">
            <v>19.09.07</v>
          </cell>
          <cell r="C628" t="str">
            <v>Isoladores</v>
          </cell>
          <cell r="D628" t="str">
            <v>un</v>
          </cell>
        </row>
        <row r="629">
          <cell r="B629" t="str">
            <v>19.09.08</v>
          </cell>
          <cell r="C629" t="str">
            <v>Haste terra 5/8" x 2,40 m</v>
          </cell>
          <cell r="D629" t="str">
            <v>un</v>
          </cell>
        </row>
        <row r="630">
          <cell r="B630" t="str">
            <v>19.09.09</v>
          </cell>
          <cell r="C630" t="str">
            <v>Conector de medição</v>
          </cell>
          <cell r="D630" t="str">
            <v>un</v>
          </cell>
        </row>
        <row r="634">
          <cell r="B634" t="str">
            <v>19.15</v>
          </cell>
          <cell r="C634" t="str">
            <v>MÃO DE OBRA</v>
          </cell>
          <cell r="D634" t="str">
            <v>vb</v>
          </cell>
        </row>
        <row r="638">
          <cell r="B638" t="str">
            <v>20.</v>
          </cell>
          <cell r="C638" t="str">
            <v>PINTURA</v>
          </cell>
        </row>
        <row r="640">
          <cell r="B640" t="str">
            <v>20.01</v>
          </cell>
          <cell r="C640" t="str">
            <v>PINTURA INTERNA</v>
          </cell>
        </row>
        <row r="641">
          <cell r="B641" t="str">
            <v>20.01.01</v>
          </cell>
          <cell r="C641" t="str">
            <v>Tinta PVA parede, 2 demãos, sobre reboco c/selador</v>
          </cell>
          <cell r="D641" t="str">
            <v>m2</v>
          </cell>
        </row>
        <row r="642">
          <cell r="B642" t="str">
            <v>20.01.02</v>
          </cell>
          <cell r="C642" t="str">
            <v>Cal texturada em teto</v>
          </cell>
          <cell r="D642" t="str">
            <v>m2</v>
          </cell>
        </row>
        <row r="643">
          <cell r="B643" t="str">
            <v>20.01.03</v>
          </cell>
          <cell r="C643" t="str">
            <v>Tinta acrílica, cor concreto, para piso</v>
          </cell>
          <cell r="D643" t="str">
            <v>m2</v>
          </cell>
        </row>
        <row r="644">
          <cell r="B644" t="str">
            <v>20.01.04</v>
          </cell>
          <cell r="C644" t="str">
            <v>Massa PVA, 2 demãos, sobre forro de gesso</v>
          </cell>
          <cell r="D644" t="str">
            <v>m2</v>
          </cell>
        </row>
        <row r="648">
          <cell r="B648" t="str">
            <v>20.02</v>
          </cell>
          <cell r="C648" t="str">
            <v>PINTURA EXTERNA</v>
          </cell>
        </row>
        <row r="649">
          <cell r="B649" t="str">
            <v>20.02.01</v>
          </cell>
          <cell r="C649" t="str">
            <v>Tinta PVA parede, 2 demãos, sobre reboco c/selador</v>
          </cell>
          <cell r="D649" t="str">
            <v>m2</v>
          </cell>
        </row>
        <row r="650">
          <cell r="B650" t="str">
            <v>20.02.02</v>
          </cell>
          <cell r="C650" t="str">
            <v>Junta de dilatação c/ andaime</v>
          </cell>
          <cell r="D650" t="str">
            <v>m2</v>
          </cell>
        </row>
        <row r="654">
          <cell r="B654" t="str">
            <v>20.03</v>
          </cell>
          <cell r="C654" t="str">
            <v>PINTURA EM ESQUADRIAS DE MADEIRA</v>
          </cell>
        </row>
        <row r="655">
          <cell r="B655" t="str">
            <v>20.03.01</v>
          </cell>
          <cell r="C655" t="str">
            <v>Massa a óleo em esquadrias de madeira, 2 demãos</v>
          </cell>
          <cell r="D655" t="str">
            <v>m2</v>
          </cell>
        </row>
        <row r="656">
          <cell r="B656" t="str">
            <v>20.03.02</v>
          </cell>
          <cell r="C656" t="str">
            <v xml:space="preserve">Tinta esmalte em esquadrias de madeira, 3 demãos, </v>
          </cell>
          <cell r="D656" t="str">
            <v>m2</v>
          </cell>
        </row>
        <row r="660">
          <cell r="B660" t="str">
            <v>20.04</v>
          </cell>
          <cell r="C660" t="str">
            <v>PINTURA EM ESQUADRIAS DE FERRO</v>
          </cell>
        </row>
        <row r="661">
          <cell r="B661" t="str">
            <v>20.04.01</v>
          </cell>
          <cell r="C661" t="str">
            <v>Tinta esmalte em esquadrias de ferro</v>
          </cell>
          <cell r="D661" t="str">
            <v>m2</v>
          </cell>
        </row>
        <row r="666">
          <cell r="B666" t="str">
            <v>21.</v>
          </cell>
          <cell r="C666" t="str">
            <v>SERVIÇOS COMPLEMENTARES</v>
          </cell>
        </row>
        <row r="668">
          <cell r="B668" t="str">
            <v>21.01</v>
          </cell>
          <cell r="C668" t="str">
            <v>LIMPEZA</v>
          </cell>
        </row>
        <row r="669">
          <cell r="B669" t="str">
            <v>21.01.01</v>
          </cell>
          <cell r="C669" t="str">
            <v>limpeza geral</v>
          </cell>
          <cell r="D669" t="str">
            <v>m2</v>
          </cell>
        </row>
        <row r="671">
          <cell r="B671" t="str">
            <v>21,02,</v>
          </cell>
          <cell r="C671" t="str">
            <v>PLACAS</v>
          </cell>
        </row>
        <row r="672">
          <cell r="B672" t="str">
            <v>21,02,01</v>
          </cell>
          <cell r="C672" t="str">
            <v>Placas em acrílico</v>
          </cell>
          <cell r="D672" t="str">
            <v>cm2</v>
          </cell>
        </row>
        <row r="673">
          <cell r="B673" t="str">
            <v>21,02,02</v>
          </cell>
          <cell r="C673" t="str">
            <v>Placas em adesivo plástico para disjuntores</v>
          </cell>
          <cell r="D673" t="str">
            <v>un</v>
          </cell>
        </row>
        <row r="679">
          <cell r="C679" t="str">
            <v>TOTAL GERAL</v>
          </cell>
        </row>
      </sheetData>
      <sheetData sheetId="2" refreshError="1"/>
      <sheetData sheetId="3" refreshError="1"/>
      <sheetData sheetId="4" refreshError="1"/>
      <sheetData sheetId="5" refreshError="1"/>
      <sheetData sheetId="6" refreshError="1"/>
      <sheetData sheetId="7" refreshError="1"/>
      <sheetData sheetId="8" refreshError="1">
        <row r="1">
          <cell r="A1" t="str">
            <v>Código</v>
          </cell>
          <cell r="B1" t="str">
            <v>Especificação do Material</v>
          </cell>
          <cell r="C1" t="str">
            <v>UN</v>
          </cell>
          <cell r="D1" t="str">
            <v>PREÇO</v>
          </cell>
        </row>
        <row r="2">
          <cell r="A2" t="str">
            <v>1</v>
          </cell>
          <cell r="B2" t="str">
            <v>Abrigo para hidrante  50 x 80 x 17 cm</v>
          </cell>
          <cell r="C2" t="str">
            <v>un</v>
          </cell>
        </row>
        <row r="3">
          <cell r="A3" t="str">
            <v>2</v>
          </cell>
          <cell r="B3" t="str">
            <v>Acessórios para transformador em poste</v>
          </cell>
          <cell r="C3" t="str">
            <v>vb</v>
          </cell>
        </row>
        <row r="4">
          <cell r="A4" t="str">
            <v>1019</v>
          </cell>
          <cell r="B4" t="str">
            <v>Ácido muriático</v>
          </cell>
          <cell r="C4" t="str">
            <v>L</v>
          </cell>
          <cell r="D4">
            <v>2.7</v>
          </cell>
        </row>
        <row r="5">
          <cell r="A5" t="str">
            <v>3</v>
          </cell>
          <cell r="B5" t="str">
            <v>Aço CA-50 de 1/2" - 12.5 mm</v>
          </cell>
          <cell r="C5" t="str">
            <v>kg</v>
          </cell>
          <cell r="D5">
            <v>0.95</v>
          </cell>
        </row>
        <row r="6">
          <cell r="A6" t="str">
            <v>4</v>
          </cell>
          <cell r="B6" t="str">
            <v>Aço CA-50 de 1/4" - 6,3 mm</v>
          </cell>
          <cell r="C6" t="str">
            <v>kg</v>
          </cell>
          <cell r="D6">
            <v>1.1000000000000001</v>
          </cell>
        </row>
        <row r="7">
          <cell r="A7" t="str">
            <v>5</v>
          </cell>
          <cell r="B7" t="str">
            <v>Aço CA-50 de 3/8" - 10 mm</v>
          </cell>
          <cell r="C7" t="str">
            <v>kg</v>
          </cell>
          <cell r="D7">
            <v>0.95</v>
          </cell>
        </row>
        <row r="8">
          <cell r="A8" t="str">
            <v>6</v>
          </cell>
          <cell r="B8" t="str">
            <v>Aço CA-50 de 5/16" - 8 mm</v>
          </cell>
          <cell r="C8" t="str">
            <v>kg</v>
          </cell>
          <cell r="D8">
            <v>1.05</v>
          </cell>
        </row>
        <row r="9">
          <cell r="A9" t="str">
            <v>7</v>
          </cell>
          <cell r="B9" t="str">
            <v>Aço CA-60 de 4,2 mm</v>
          </cell>
          <cell r="C9" t="str">
            <v>kg</v>
          </cell>
          <cell r="D9">
            <v>1.2</v>
          </cell>
        </row>
        <row r="10">
          <cell r="A10" t="str">
            <v>8</v>
          </cell>
          <cell r="B10" t="str">
            <v>Aço CA-60 de 5.0 mm</v>
          </cell>
          <cell r="C10" t="str">
            <v>kg</v>
          </cell>
          <cell r="D10">
            <v>1.2</v>
          </cell>
        </row>
        <row r="11">
          <cell r="A11" t="str">
            <v>9</v>
          </cell>
          <cell r="B11" t="str">
            <v>Adaptador p/ sifão 40 mm x 1 1/4"</v>
          </cell>
          <cell r="C11" t="str">
            <v>un</v>
          </cell>
          <cell r="D11">
            <v>0.64</v>
          </cell>
        </row>
        <row r="12">
          <cell r="A12" t="str">
            <v>10</v>
          </cell>
          <cell r="B12" t="str">
            <v>Adaptador p/ sifão metálico com anel de borracha 40 mm x 1 1/2"</v>
          </cell>
          <cell r="C12" t="str">
            <v>un</v>
          </cell>
          <cell r="D12">
            <v>1.9</v>
          </cell>
        </row>
        <row r="13">
          <cell r="A13" t="str">
            <v>11</v>
          </cell>
          <cell r="B13" t="str">
            <v>Adaptador p/ válvula de pia e lavatório 40 mm x 1"</v>
          </cell>
          <cell r="C13" t="str">
            <v>un</v>
          </cell>
          <cell r="D13">
            <v>2.0499999999999998</v>
          </cell>
        </row>
        <row r="14">
          <cell r="A14" t="str">
            <v>12</v>
          </cell>
          <cell r="B14" t="str">
            <v>Adaptador sold. com flanges e anel de vedação p/ cx d'água 20 mm x 1/2"</v>
          </cell>
          <cell r="C14" t="str">
            <v>un</v>
          </cell>
          <cell r="D14">
            <v>1.9</v>
          </cell>
        </row>
        <row r="15">
          <cell r="A15" t="str">
            <v>13</v>
          </cell>
          <cell r="B15" t="str">
            <v>Adaptador sold. com flanges e anel de vedação p/ cx d'água 25 mm x 3/4"</v>
          </cell>
          <cell r="C15" t="str">
            <v>un</v>
          </cell>
          <cell r="D15">
            <v>2</v>
          </cell>
        </row>
        <row r="16">
          <cell r="A16" t="str">
            <v>14</v>
          </cell>
          <cell r="B16" t="str">
            <v>Adaptador sold. com flanges e anel de vedação p/ cx d'água 32 mm x 1"</v>
          </cell>
          <cell r="C16" t="str">
            <v>un</v>
          </cell>
          <cell r="D16">
            <v>3.1</v>
          </cell>
        </row>
        <row r="17">
          <cell r="A17" t="str">
            <v>15</v>
          </cell>
          <cell r="B17" t="str">
            <v>Adaptador sold. com flanges e anel de vedação p/ cx d'água 40 mm x 1 1/4"</v>
          </cell>
          <cell r="C17" t="str">
            <v>un</v>
          </cell>
          <cell r="D17">
            <v>4.5</v>
          </cell>
        </row>
        <row r="18">
          <cell r="A18" t="str">
            <v>16</v>
          </cell>
          <cell r="B18" t="str">
            <v xml:space="preserve">Adaptador sold. com flanges e anel de vedação p/ cx d'água 50 mm x 1 1/2" </v>
          </cell>
          <cell r="C18" t="str">
            <v>un</v>
          </cell>
          <cell r="D18">
            <v>6.5</v>
          </cell>
        </row>
        <row r="19">
          <cell r="A19" t="str">
            <v>17</v>
          </cell>
          <cell r="B19" t="str">
            <v xml:space="preserve">Adaptador sold. com flanges e anel de vedação p/ cx d'água 60 mm x 2" </v>
          </cell>
          <cell r="C19" t="str">
            <v>un</v>
          </cell>
          <cell r="D19">
            <v>7</v>
          </cell>
        </row>
        <row r="20">
          <cell r="A20" t="str">
            <v>18</v>
          </cell>
          <cell r="B20" t="str">
            <v>Adaptador sold. com flanges livres para cx. D'água 110 mm x 4"</v>
          </cell>
          <cell r="C20" t="str">
            <v>un</v>
          </cell>
        </row>
        <row r="21">
          <cell r="A21" t="str">
            <v>19</v>
          </cell>
          <cell r="B21" t="str">
            <v>Adaptador sold. com flanges livres para cx. D'água 25 mm x 3/4"</v>
          </cell>
          <cell r="C21" t="str">
            <v>un</v>
          </cell>
        </row>
        <row r="22">
          <cell r="A22" t="str">
            <v>20</v>
          </cell>
          <cell r="B22" t="str">
            <v>Adaptador sold. com flanges livres para cx. D'água 32 mm x 1"</v>
          </cell>
          <cell r="C22" t="str">
            <v>un</v>
          </cell>
        </row>
        <row r="23">
          <cell r="A23" t="str">
            <v>21</v>
          </cell>
          <cell r="B23" t="str">
            <v>Adaptador sold. com flanges livres para cx. D'água 40 mm x 1 1/4"</v>
          </cell>
          <cell r="C23" t="str">
            <v>un</v>
          </cell>
        </row>
        <row r="24">
          <cell r="A24" t="str">
            <v>22</v>
          </cell>
          <cell r="B24" t="str">
            <v>Adaptador sold. com flanges livres para cx. D'água 50 mm x 1 1/2"</v>
          </cell>
          <cell r="C24" t="str">
            <v>un</v>
          </cell>
        </row>
        <row r="25">
          <cell r="A25" t="str">
            <v>23</v>
          </cell>
          <cell r="B25" t="str">
            <v>Adaptador sold. com flanges livres para cx. D'água 60 mm x 2"</v>
          </cell>
          <cell r="C25" t="str">
            <v>un</v>
          </cell>
        </row>
        <row r="26">
          <cell r="A26" t="str">
            <v>24</v>
          </cell>
          <cell r="B26" t="str">
            <v>Adaptador sold. com flanges livres para cx. D'água 75 mm x 2 1/2"</v>
          </cell>
          <cell r="C26" t="str">
            <v>un</v>
          </cell>
        </row>
        <row r="27">
          <cell r="A27" t="str">
            <v>25</v>
          </cell>
          <cell r="B27" t="str">
            <v>Adaptador sold. com flanges livres para cx. D'água 85 mm x 3"</v>
          </cell>
          <cell r="C27" t="str">
            <v>un</v>
          </cell>
        </row>
        <row r="28">
          <cell r="A28" t="str">
            <v>26</v>
          </cell>
          <cell r="B28" t="str">
            <v>Adaptador sold. curto com bolsa/rosca para registro 110 mm x 4"</v>
          </cell>
          <cell r="C28" t="str">
            <v>un</v>
          </cell>
        </row>
        <row r="29">
          <cell r="A29" t="str">
            <v>27</v>
          </cell>
          <cell r="B29" t="str">
            <v>Adaptador sold. curto com bolsa/rosca para registro 20 mm x 1/2"</v>
          </cell>
          <cell r="C29" t="str">
            <v>un</v>
          </cell>
        </row>
        <row r="30">
          <cell r="A30" t="str">
            <v>28</v>
          </cell>
          <cell r="B30" t="str">
            <v>Adaptador sold. curto com bolsa/rosca para registro 25 mm x 3/4"</v>
          </cell>
          <cell r="C30" t="str">
            <v>un</v>
          </cell>
        </row>
        <row r="31">
          <cell r="A31" t="str">
            <v>29</v>
          </cell>
          <cell r="B31" t="str">
            <v>Adaptador sold. curto com bolsa/rosca para registro 32 mm x 1"</v>
          </cell>
          <cell r="C31" t="str">
            <v>un</v>
          </cell>
        </row>
        <row r="32">
          <cell r="A32" t="str">
            <v>30</v>
          </cell>
          <cell r="B32" t="str">
            <v>Adaptador sold. curto com bolsa/rosca para registro 40 mm x 1 1/2"</v>
          </cell>
          <cell r="C32" t="str">
            <v>un</v>
          </cell>
        </row>
        <row r="33">
          <cell r="A33" t="str">
            <v>31</v>
          </cell>
          <cell r="B33" t="str">
            <v>Adaptador sold. curto com bolsa/rosca para registro 40 mm x 1 1/4"</v>
          </cell>
          <cell r="C33" t="str">
            <v>un</v>
          </cell>
        </row>
        <row r="34">
          <cell r="A34" t="str">
            <v>32</v>
          </cell>
          <cell r="B34" t="str">
            <v>Adaptador sold. curto com bolsa/rosca para registro 50 mm x 1 1/2"</v>
          </cell>
          <cell r="C34" t="str">
            <v>un</v>
          </cell>
        </row>
        <row r="35">
          <cell r="A35" t="str">
            <v>33</v>
          </cell>
          <cell r="B35" t="str">
            <v>Adaptador sold. curto com bolsa/rosca para registro 50 mm x 1 1/4"</v>
          </cell>
          <cell r="C35" t="str">
            <v>un</v>
          </cell>
        </row>
        <row r="36">
          <cell r="A36" t="str">
            <v>155</v>
          </cell>
          <cell r="B36" t="str">
            <v>Adaptador sold. curto com bolsa/rosca para registro 60 mm x 1 1/2"</v>
          </cell>
          <cell r="C36" t="str">
            <v>un</v>
          </cell>
        </row>
        <row r="37">
          <cell r="A37" t="str">
            <v>34</v>
          </cell>
          <cell r="B37" t="str">
            <v>Adaptador sold. curto com bolsa/rosca para registro 60 mm x 2"</v>
          </cell>
          <cell r="C37" t="str">
            <v>un</v>
          </cell>
        </row>
        <row r="38">
          <cell r="A38" t="str">
            <v>35</v>
          </cell>
          <cell r="B38" t="str">
            <v>Adaptador sold. curto com bolsa/rosca para registro 75 mm x 2 1/2"</v>
          </cell>
          <cell r="C38" t="str">
            <v>un</v>
          </cell>
        </row>
        <row r="39">
          <cell r="A39" t="str">
            <v>36</v>
          </cell>
          <cell r="B39" t="str">
            <v>Adaptador sold. curto com bolsa/rosca para registro 85 mm x 3"</v>
          </cell>
          <cell r="C39" t="str">
            <v>un</v>
          </cell>
        </row>
        <row r="40">
          <cell r="A40" t="str">
            <v>37</v>
          </cell>
          <cell r="B40" t="str">
            <v>Adaptador sold. longo com flanges livres para cx. D'água 110 mm x 4"</v>
          </cell>
          <cell r="C40" t="str">
            <v>un</v>
          </cell>
        </row>
        <row r="41">
          <cell r="A41" t="str">
            <v>38</v>
          </cell>
          <cell r="B41" t="str">
            <v>Adaptador sold. longo com flanges livres para cx. D'água 25 mm x 3/4"</v>
          </cell>
          <cell r="C41" t="str">
            <v>un</v>
          </cell>
        </row>
        <row r="42">
          <cell r="A42" t="str">
            <v>39</v>
          </cell>
          <cell r="B42" t="str">
            <v>Adaptador sold. longo com flanges livres para cx. D'água 32 mm x 1"</v>
          </cell>
          <cell r="C42" t="str">
            <v>un</v>
          </cell>
        </row>
        <row r="43">
          <cell r="A43" t="str">
            <v>40</v>
          </cell>
          <cell r="B43" t="str">
            <v>Adaptador sold. longo com flanges livres para cx. D'água 40 mm x 1 1/4"</v>
          </cell>
          <cell r="C43" t="str">
            <v>un</v>
          </cell>
        </row>
        <row r="44">
          <cell r="A44" t="str">
            <v>41</v>
          </cell>
          <cell r="B44" t="str">
            <v>Adaptador sold. longo com flanges livres para cx. D'água 50 mm x 1 1/2"</v>
          </cell>
          <cell r="C44" t="str">
            <v>un</v>
          </cell>
        </row>
        <row r="45">
          <cell r="A45" t="str">
            <v>42</v>
          </cell>
          <cell r="B45" t="str">
            <v>Adaptador sold. longo com flanges livres para cx. D'água 60 mm x 2"</v>
          </cell>
          <cell r="C45" t="str">
            <v>un</v>
          </cell>
        </row>
        <row r="46">
          <cell r="A46" t="str">
            <v>43</v>
          </cell>
          <cell r="B46" t="str">
            <v>Adaptador sold. longo com flanges livres para cx. D'água 75 mm x 2 1/2"</v>
          </cell>
          <cell r="C46" t="str">
            <v>un</v>
          </cell>
        </row>
        <row r="47">
          <cell r="A47" t="str">
            <v>44</v>
          </cell>
          <cell r="B47" t="str">
            <v>Adaptador sold. longo com flanges livres para cx. D'água 85 mm x 3"</v>
          </cell>
          <cell r="C47" t="str">
            <v>un</v>
          </cell>
        </row>
        <row r="48">
          <cell r="A48" t="str">
            <v>45</v>
          </cell>
          <cell r="B48" t="str">
            <v>Adaptador soldável Jet 30 - 20mm</v>
          </cell>
          <cell r="C48" t="str">
            <v>un</v>
          </cell>
        </row>
        <row r="49">
          <cell r="A49" t="str">
            <v>46</v>
          </cell>
          <cell r="B49" t="str">
            <v>Adaptador soldável Jet 30 - 25mm</v>
          </cell>
          <cell r="C49" t="str">
            <v>un</v>
          </cell>
        </row>
        <row r="50">
          <cell r="A50" t="str">
            <v>47</v>
          </cell>
          <cell r="B50" t="str">
            <v>Adaptador Storz 2 1/2" engate rápido</v>
          </cell>
          <cell r="C50" t="str">
            <v>un</v>
          </cell>
        </row>
        <row r="51">
          <cell r="A51" t="str">
            <v>50</v>
          </cell>
          <cell r="C51" t="str">
            <v>un</v>
          </cell>
        </row>
        <row r="52">
          <cell r="A52" t="str">
            <v>51</v>
          </cell>
          <cell r="C52" t="str">
            <v>un</v>
          </cell>
        </row>
        <row r="53">
          <cell r="A53" t="str">
            <v>52</v>
          </cell>
        </row>
        <row r="54">
          <cell r="A54" t="str">
            <v>48</v>
          </cell>
          <cell r="B54" t="str">
            <v>Adesivo com inscrição "EXTINTOR" - tipo seta</v>
          </cell>
          <cell r="C54" t="str">
            <v>un</v>
          </cell>
          <cell r="D54">
            <v>5</v>
          </cell>
        </row>
        <row r="55">
          <cell r="A55" t="str">
            <v>54</v>
          </cell>
          <cell r="B55" t="str">
            <v>Adubo mineral</v>
          </cell>
          <cell r="C55" t="str">
            <v>kg</v>
          </cell>
        </row>
        <row r="56">
          <cell r="A56" t="str">
            <v>55</v>
          </cell>
          <cell r="B56" t="str">
            <v>Adubo orgânico</v>
          </cell>
          <cell r="C56" t="str">
            <v>ton</v>
          </cell>
        </row>
        <row r="57">
          <cell r="A57" t="str">
            <v>49</v>
          </cell>
          <cell r="B57" t="str">
            <v>Adesivo com inscrição "INCÊNDIO"</v>
          </cell>
          <cell r="C57" t="str">
            <v>un</v>
          </cell>
          <cell r="D57">
            <v>5</v>
          </cell>
        </row>
        <row r="58">
          <cell r="A58" t="str">
            <v>53</v>
          </cell>
          <cell r="B58" t="str">
            <v>Adesivo p/ tubo soldável - frasco plástico 850 g</v>
          </cell>
          <cell r="C58" t="str">
            <v>L</v>
          </cell>
          <cell r="D58">
            <v>12</v>
          </cell>
        </row>
        <row r="59">
          <cell r="A59" t="str">
            <v>56</v>
          </cell>
          <cell r="B59" t="str">
            <v>Aduela para pintura com Jabre de 3.5 cm</v>
          </cell>
          <cell r="C59" t="str">
            <v>un</v>
          </cell>
          <cell r="D59">
            <v>21</v>
          </cell>
        </row>
        <row r="60">
          <cell r="A60" t="str">
            <v>465</v>
          </cell>
          <cell r="B60" t="str">
            <v>água</v>
          </cell>
          <cell r="C60" t="str">
            <v>m3</v>
          </cell>
          <cell r="D60">
            <v>0.05</v>
          </cell>
        </row>
        <row r="61">
          <cell r="A61" t="str">
            <v>57</v>
          </cell>
          <cell r="B61" t="str">
            <v xml:space="preserve">Aguarraz mineral (lata 05 litros) </v>
          </cell>
          <cell r="C61" t="str">
            <v>L</v>
          </cell>
          <cell r="D61">
            <v>11</v>
          </cell>
        </row>
        <row r="62">
          <cell r="A62" t="str">
            <v>430</v>
          </cell>
          <cell r="B62" t="str">
            <v>Alambrado (tela de aço com tubo galvanizado)</v>
          </cell>
          <cell r="C62" t="str">
            <v>m2</v>
          </cell>
          <cell r="D62">
            <v>30</v>
          </cell>
        </row>
        <row r="63">
          <cell r="A63" t="str">
            <v>1051</v>
          </cell>
          <cell r="B63" t="str">
            <v>Alicate eletricista (universal)</v>
          </cell>
          <cell r="C63" t="str">
            <v>pç</v>
          </cell>
          <cell r="D63">
            <v>26</v>
          </cell>
        </row>
        <row r="64">
          <cell r="A64" t="str">
            <v>1054</v>
          </cell>
          <cell r="B64" t="str">
            <v>Alicate pressão</v>
          </cell>
          <cell r="C64" t="str">
            <v>pç</v>
          </cell>
          <cell r="D64">
            <v>26</v>
          </cell>
        </row>
        <row r="65">
          <cell r="A65" t="str">
            <v>58</v>
          </cell>
          <cell r="B65" t="str">
            <v>Alizar para ar condicionado para pintura</v>
          </cell>
          <cell r="C65" t="str">
            <v>m</v>
          </cell>
          <cell r="D65">
            <v>2.5</v>
          </cell>
        </row>
        <row r="66">
          <cell r="A66" t="str">
            <v>59</v>
          </cell>
          <cell r="B66" t="str">
            <v>Alizar para pintura</v>
          </cell>
          <cell r="C66" t="str">
            <v>m</v>
          </cell>
          <cell r="D66">
            <v>2.5</v>
          </cell>
        </row>
        <row r="67">
          <cell r="A67" t="str">
            <v>60</v>
          </cell>
          <cell r="B67" t="str">
            <v>Anel de borracha  p/ tubo PBA  75 mm</v>
          </cell>
          <cell r="C67" t="str">
            <v>un</v>
          </cell>
          <cell r="D67">
            <v>0.15</v>
          </cell>
        </row>
        <row r="68">
          <cell r="A68" t="str">
            <v>61</v>
          </cell>
          <cell r="B68" t="str">
            <v>Anel de borracha  p/ tubo PBA 110 mm</v>
          </cell>
          <cell r="C68" t="str">
            <v>un</v>
          </cell>
          <cell r="D68">
            <v>0.15</v>
          </cell>
        </row>
        <row r="69">
          <cell r="A69" t="str">
            <v>62</v>
          </cell>
          <cell r="B69" t="str">
            <v>Anel de borracha  p/ tubo PBA 200 mm</v>
          </cell>
          <cell r="C69" t="str">
            <v>un</v>
          </cell>
          <cell r="D69">
            <v>0.2</v>
          </cell>
        </row>
        <row r="70">
          <cell r="A70" t="str">
            <v>63</v>
          </cell>
          <cell r="B70" t="str">
            <v>Anel de borracha  p/ tubo PBA 85 mm</v>
          </cell>
          <cell r="C70" t="str">
            <v>un</v>
          </cell>
          <cell r="D70">
            <v>0.15</v>
          </cell>
        </row>
        <row r="71">
          <cell r="A71" t="str">
            <v>64</v>
          </cell>
          <cell r="B71" t="str">
            <v xml:space="preserve">Anel de borracha 100 mm p/ tubo esgoto </v>
          </cell>
          <cell r="C71" t="str">
            <v>un</v>
          </cell>
        </row>
        <row r="72">
          <cell r="A72" t="str">
            <v>65</v>
          </cell>
          <cell r="B72" t="str">
            <v>Anel de borracha 150 mm p/ tubo esgoto - série R</v>
          </cell>
          <cell r="C72" t="str">
            <v>un</v>
          </cell>
        </row>
        <row r="73">
          <cell r="A73" t="str">
            <v>66</v>
          </cell>
          <cell r="B73" t="str">
            <v>Anel de borracha 40 mm p/ tubo esgoto</v>
          </cell>
          <cell r="C73" t="str">
            <v>un</v>
          </cell>
        </row>
        <row r="74">
          <cell r="A74" t="str">
            <v>67</v>
          </cell>
          <cell r="B74" t="str">
            <v>Anel de borracha 50 mm p/ tubo esgoto</v>
          </cell>
          <cell r="C74" t="str">
            <v>un</v>
          </cell>
        </row>
        <row r="75">
          <cell r="A75" t="str">
            <v>68</v>
          </cell>
          <cell r="B75" t="str">
            <v>Anel de borracha 75 mm p/ tubo esgoto</v>
          </cell>
          <cell r="C75" t="str">
            <v>un</v>
          </cell>
        </row>
        <row r="76">
          <cell r="A76" t="str">
            <v>69</v>
          </cell>
          <cell r="B76" t="str">
            <v>Anel guia p/ fio telefônico</v>
          </cell>
          <cell r="C76" t="str">
            <v>un</v>
          </cell>
        </row>
        <row r="77">
          <cell r="A77" t="str">
            <v>70</v>
          </cell>
          <cell r="B77" t="str">
            <v>Arame galvanizado no. 12 BWG</v>
          </cell>
          <cell r="C77" t="str">
            <v>kg</v>
          </cell>
          <cell r="D77">
            <v>3.3</v>
          </cell>
        </row>
        <row r="78">
          <cell r="A78" t="str">
            <v>71</v>
          </cell>
          <cell r="B78" t="str">
            <v>Arame galvanizado no. 14 BWG</v>
          </cell>
          <cell r="C78" t="str">
            <v>kg</v>
          </cell>
          <cell r="D78">
            <v>3</v>
          </cell>
        </row>
        <row r="79">
          <cell r="A79" t="str">
            <v>72</v>
          </cell>
          <cell r="B79" t="str">
            <v>Arame galvanizado no. 18 BWG</v>
          </cell>
          <cell r="C79" t="str">
            <v>kg</v>
          </cell>
          <cell r="D79">
            <v>2.8</v>
          </cell>
        </row>
        <row r="80">
          <cell r="A80" t="str">
            <v>73</v>
          </cell>
          <cell r="B80" t="str">
            <v>Arame recozido no. 10 BWG</v>
          </cell>
          <cell r="C80" t="str">
            <v>kg</v>
          </cell>
          <cell r="D80">
            <v>3</v>
          </cell>
        </row>
        <row r="81">
          <cell r="A81" t="str">
            <v>74</v>
          </cell>
          <cell r="B81" t="str">
            <v>Arame recozido no. 12 BWG</v>
          </cell>
          <cell r="C81" t="str">
            <v>kg</v>
          </cell>
          <cell r="D81">
            <v>2.8</v>
          </cell>
        </row>
        <row r="82">
          <cell r="A82" t="str">
            <v>75</v>
          </cell>
          <cell r="B82" t="str">
            <v>Arame recozido no. 18 BWG</v>
          </cell>
          <cell r="C82" t="str">
            <v>kg</v>
          </cell>
          <cell r="D82">
            <v>2.7</v>
          </cell>
        </row>
        <row r="83">
          <cell r="A83" t="str">
            <v>76</v>
          </cell>
          <cell r="B83" t="str">
            <v>Arbusto ornamental</v>
          </cell>
          <cell r="C83" t="str">
            <v>un</v>
          </cell>
        </row>
        <row r="84">
          <cell r="A84" t="str">
            <v>77</v>
          </cell>
          <cell r="B84" t="str">
            <v>Areia lavada</v>
          </cell>
          <cell r="C84" t="str">
            <v>m3</v>
          </cell>
          <cell r="D84">
            <v>15</v>
          </cell>
        </row>
        <row r="85">
          <cell r="A85" t="str">
            <v>78</v>
          </cell>
          <cell r="B85" t="str">
            <v>Areia média</v>
          </cell>
          <cell r="C85" t="str">
            <v>m3</v>
          </cell>
          <cell r="D85">
            <v>15</v>
          </cell>
        </row>
        <row r="86">
          <cell r="A86" t="str">
            <v>79</v>
          </cell>
          <cell r="B86" t="str">
            <v>Areia para aterro</v>
          </cell>
          <cell r="C86" t="str">
            <v>m3</v>
          </cell>
          <cell r="D86">
            <v>6</v>
          </cell>
        </row>
        <row r="87">
          <cell r="A87" t="str">
            <v>80</v>
          </cell>
          <cell r="B87" t="str">
            <v>Argamassa de cimento colante Quartzolit</v>
          </cell>
          <cell r="C87" t="str">
            <v>kg</v>
          </cell>
          <cell r="D87">
            <v>0.3</v>
          </cell>
        </row>
        <row r="88">
          <cell r="A88" t="str">
            <v>81</v>
          </cell>
          <cell r="B88" t="str">
            <v>Argila moída</v>
          </cell>
          <cell r="C88" t="str">
            <v>kg</v>
          </cell>
          <cell r="D88">
            <v>0.08</v>
          </cell>
        </row>
        <row r="89">
          <cell r="A89" t="str">
            <v>82</v>
          </cell>
          <cell r="B89" t="str">
            <v>Armador</v>
          </cell>
          <cell r="C89" t="str">
            <v>h</v>
          </cell>
          <cell r="D89">
            <v>1.84</v>
          </cell>
        </row>
        <row r="90">
          <cell r="A90" t="str">
            <v>83</v>
          </cell>
          <cell r="B90" t="str">
            <v>Arruela de alumínio 25 mm - 1"</v>
          </cell>
          <cell r="C90" t="str">
            <v>un</v>
          </cell>
        </row>
        <row r="91">
          <cell r="A91" t="str">
            <v>84</v>
          </cell>
          <cell r="B91" t="str">
            <v>Arruela de alumínio 60 mm - 2 1/2"</v>
          </cell>
          <cell r="C91" t="str">
            <v>un</v>
          </cell>
        </row>
        <row r="92">
          <cell r="A92" t="str">
            <v>85</v>
          </cell>
          <cell r="B92" t="str">
            <v>Arruela de alumínio 75 mm - 3"</v>
          </cell>
          <cell r="C92" t="str">
            <v>un</v>
          </cell>
        </row>
        <row r="93">
          <cell r="A93" t="str">
            <v>86</v>
          </cell>
          <cell r="B93" t="str">
            <v>Arruela de PVC rígido 40 mm - 1 1/2"</v>
          </cell>
          <cell r="C93" t="str">
            <v>un</v>
          </cell>
        </row>
        <row r="94">
          <cell r="A94" t="str">
            <v>87</v>
          </cell>
          <cell r="B94" t="str">
            <v>Arruela de PVC rígido 50 mm - 2"</v>
          </cell>
          <cell r="C94" t="str">
            <v>un</v>
          </cell>
        </row>
        <row r="95">
          <cell r="A95" t="str">
            <v>88</v>
          </cell>
          <cell r="B95" t="str">
            <v>Arruela de PVC rígido p/ eletroduto  60 mm - 2 1/2"</v>
          </cell>
          <cell r="C95" t="str">
            <v>un</v>
          </cell>
        </row>
        <row r="96">
          <cell r="A96" t="str">
            <v>89</v>
          </cell>
          <cell r="B96" t="str">
            <v>Arruela de PVC rígido p/ eletroduto 25 mm - 1"</v>
          </cell>
          <cell r="C96" t="str">
            <v>un</v>
          </cell>
        </row>
        <row r="97">
          <cell r="A97" t="str">
            <v>90</v>
          </cell>
          <cell r="B97" t="str">
            <v>Auxiliar de obras</v>
          </cell>
          <cell r="C97" t="str">
            <v>h</v>
          </cell>
          <cell r="D97">
            <v>1.1000000000000001</v>
          </cell>
        </row>
        <row r="98">
          <cell r="A98" t="str">
            <v>1024</v>
          </cell>
          <cell r="B98" t="str">
            <v>Avental de raspa</v>
          </cell>
          <cell r="C98" t="str">
            <v>pç</v>
          </cell>
        </row>
        <row r="99">
          <cell r="A99" t="str">
            <v>962</v>
          </cell>
          <cell r="B99" t="str">
            <v>Azulejo branco 15 x 15 cm</v>
          </cell>
          <cell r="C99" t="str">
            <v>m2</v>
          </cell>
          <cell r="D99">
            <v>7</v>
          </cell>
        </row>
        <row r="100">
          <cell r="A100" t="str">
            <v>91</v>
          </cell>
          <cell r="B100" t="str">
            <v>Bacia sanitária esmaltada branca ICASA</v>
          </cell>
          <cell r="C100" t="str">
            <v>un</v>
          </cell>
          <cell r="D100">
            <v>50</v>
          </cell>
        </row>
        <row r="101">
          <cell r="A101" t="str">
            <v>1016</v>
          </cell>
          <cell r="B101" t="str">
            <v>Balde plástico 15 litros</v>
          </cell>
          <cell r="C101" t="str">
            <v>un</v>
          </cell>
          <cell r="D101">
            <v>2</v>
          </cell>
        </row>
        <row r="102">
          <cell r="A102" t="str">
            <v>92</v>
          </cell>
          <cell r="B102" t="str">
            <v>Bancada de granito cinza andorinha, larg=60 cm</v>
          </cell>
          <cell r="C102" t="str">
            <v>m2</v>
          </cell>
          <cell r="D102">
            <v>65</v>
          </cell>
        </row>
        <row r="103">
          <cell r="A103" t="str">
            <v>652</v>
          </cell>
          <cell r="B103" t="str">
            <v>Banco de concreto circular,  L=10 m</v>
          </cell>
          <cell r="C103" t="str">
            <v>un</v>
          </cell>
          <cell r="D103">
            <v>70</v>
          </cell>
        </row>
        <row r="104">
          <cell r="A104" t="str">
            <v>193</v>
          </cell>
          <cell r="B104" t="str">
            <v>Barbante - 250 g</v>
          </cell>
          <cell r="C104" t="str">
            <v>rolo</v>
          </cell>
          <cell r="D104">
            <v>1.5</v>
          </cell>
        </row>
        <row r="105">
          <cell r="A105" t="str">
            <v>93</v>
          </cell>
          <cell r="B105" t="str">
            <v>Barra de cobre 25,4 x 6,35 x 740 mm</v>
          </cell>
          <cell r="C105" t="str">
            <v>m</v>
          </cell>
          <cell r="D105">
            <v>28</v>
          </cell>
        </row>
        <row r="106">
          <cell r="A106" t="str">
            <v>94</v>
          </cell>
          <cell r="B106" t="str">
            <v>Barra de cobre 25,40 x 6,35 x 1640 mm</v>
          </cell>
          <cell r="C106" t="str">
            <v>m</v>
          </cell>
          <cell r="D106">
            <v>35</v>
          </cell>
        </row>
        <row r="107">
          <cell r="A107" t="str">
            <v>95</v>
          </cell>
          <cell r="B107" t="str">
            <v>Barra de cobre 25,40 x 6,35 x 640 mm</v>
          </cell>
          <cell r="C107" t="str">
            <v>m</v>
          </cell>
          <cell r="D107">
            <v>20</v>
          </cell>
        </row>
        <row r="108">
          <cell r="A108" t="str">
            <v>96</v>
          </cell>
          <cell r="B108" t="str">
            <v xml:space="preserve">Báscula de alumínio  Maxim-ar anod. Natural 0,50 x 1,20 m </v>
          </cell>
          <cell r="C108" t="str">
            <v>un</v>
          </cell>
          <cell r="D108">
            <v>72</v>
          </cell>
        </row>
        <row r="109">
          <cell r="A109" t="str">
            <v>97</v>
          </cell>
          <cell r="B109" t="str">
            <v xml:space="preserve">Báscula de alumínio Maxim-ar anod. Natural 0,60 x 0,60 m </v>
          </cell>
          <cell r="C109" t="str">
            <v>un</v>
          </cell>
          <cell r="D109">
            <v>50</v>
          </cell>
        </row>
        <row r="110">
          <cell r="A110" t="str">
            <v>98</v>
          </cell>
          <cell r="B110" t="str">
            <v>Base para mastro</v>
          </cell>
          <cell r="C110" t="str">
            <v>un</v>
          </cell>
          <cell r="D110">
            <v>30</v>
          </cell>
        </row>
        <row r="111">
          <cell r="A111" t="str">
            <v>99</v>
          </cell>
          <cell r="B111" t="str">
            <v>Betoneira 5HP</v>
          </cell>
          <cell r="C111" t="str">
            <v>h</v>
          </cell>
          <cell r="D111">
            <v>0.36</v>
          </cell>
        </row>
        <row r="112">
          <cell r="A112" t="str">
            <v>946</v>
          </cell>
          <cell r="B112" t="str">
            <v>Bianco</v>
          </cell>
          <cell r="C112" t="str">
            <v>kg</v>
          </cell>
          <cell r="D112">
            <v>1.7</v>
          </cell>
        </row>
        <row r="113">
          <cell r="A113" t="str">
            <v>100</v>
          </cell>
          <cell r="B113" t="str">
            <v>Bloco conector BLI-10</v>
          </cell>
          <cell r="C113" t="str">
            <v>un</v>
          </cell>
          <cell r="D113">
            <v>12</v>
          </cell>
        </row>
        <row r="114">
          <cell r="A114" t="str">
            <v>101</v>
          </cell>
          <cell r="B114" t="str">
            <v>Bloco de concreto 9 x 19 x 39, Fbk=4,5 MPa</v>
          </cell>
          <cell r="C114" t="str">
            <v>un</v>
          </cell>
          <cell r="D114">
            <v>0.56000000000000005</v>
          </cell>
        </row>
        <row r="115">
          <cell r="A115" t="str">
            <v>954</v>
          </cell>
          <cell r="B115" t="str">
            <v>Bloco de concreto 14x 19 x 39 - vedaçao</v>
          </cell>
          <cell r="C115" t="str">
            <v>un</v>
          </cell>
          <cell r="D115">
            <v>0.75</v>
          </cell>
        </row>
        <row r="116">
          <cell r="A116" t="str">
            <v>102</v>
          </cell>
          <cell r="B116" t="str">
            <v>Bloco de concreto intertravado 6 cm</v>
          </cell>
          <cell r="C116" t="str">
            <v>un</v>
          </cell>
          <cell r="D116">
            <v>9.8000000000000007</v>
          </cell>
        </row>
        <row r="117">
          <cell r="A117" t="str">
            <v>103</v>
          </cell>
          <cell r="B117" t="str">
            <v xml:space="preserve">Bóia elétrica </v>
          </cell>
          <cell r="C117" t="str">
            <v>un</v>
          </cell>
          <cell r="D117">
            <v>15</v>
          </cell>
        </row>
        <row r="118">
          <cell r="A118" t="str">
            <v>104</v>
          </cell>
          <cell r="B118" t="str">
            <v>Bomba de recalque - dancor mod. 250 - 1 CV - trifásica</v>
          </cell>
          <cell r="C118" t="str">
            <v>un</v>
          </cell>
          <cell r="D118">
            <v>305</v>
          </cell>
        </row>
        <row r="119">
          <cell r="A119" t="str">
            <v>1025</v>
          </cell>
          <cell r="B119" t="str">
            <v>Bota de borracha cano longo</v>
          </cell>
          <cell r="C119" t="str">
            <v>par</v>
          </cell>
          <cell r="D119">
            <v>25</v>
          </cell>
        </row>
        <row r="120">
          <cell r="A120" t="str">
            <v>1026</v>
          </cell>
          <cell r="B120" t="str">
            <v>Bota de couro</v>
          </cell>
          <cell r="C120" t="str">
            <v>par</v>
          </cell>
          <cell r="D120">
            <v>16</v>
          </cell>
        </row>
        <row r="121">
          <cell r="A121" t="str">
            <v>105</v>
          </cell>
          <cell r="B121" t="str">
            <v>Botão de campainha (pulsador)</v>
          </cell>
          <cell r="C121" t="str">
            <v>un</v>
          </cell>
          <cell r="D121">
            <v>1.9</v>
          </cell>
        </row>
        <row r="122">
          <cell r="A122" t="str">
            <v>106</v>
          </cell>
          <cell r="B122" t="str">
            <v>Braçadeira de encaixe para tubo roscável 1/2"</v>
          </cell>
          <cell r="C122" t="str">
            <v>un</v>
          </cell>
        </row>
        <row r="123">
          <cell r="A123" t="str">
            <v>107</v>
          </cell>
          <cell r="B123" t="str">
            <v>Braçadeira de encaixe para tubo roscável 3/4"</v>
          </cell>
          <cell r="C123" t="str">
            <v>un</v>
          </cell>
        </row>
        <row r="124">
          <cell r="A124" t="str">
            <v>108</v>
          </cell>
          <cell r="B124" t="str">
            <v>Braçadeira de encaixe para tubo soldável 20 mm</v>
          </cell>
          <cell r="C124" t="str">
            <v>un</v>
          </cell>
        </row>
        <row r="125">
          <cell r="A125" t="str">
            <v>109</v>
          </cell>
          <cell r="B125" t="str">
            <v>Braçadeira de encaixe para tubo soldável 25 mm</v>
          </cell>
          <cell r="C125" t="str">
            <v>un</v>
          </cell>
        </row>
        <row r="126">
          <cell r="A126" t="str">
            <v>110</v>
          </cell>
          <cell r="B126" t="str">
            <v>Braçadeira tipo copo 1"</v>
          </cell>
          <cell r="C126" t="str">
            <v>un</v>
          </cell>
        </row>
        <row r="127">
          <cell r="A127" t="str">
            <v>111</v>
          </cell>
          <cell r="B127" t="str">
            <v>Braçadeira tipo copo 1/2"</v>
          </cell>
          <cell r="C127" t="str">
            <v>un</v>
          </cell>
        </row>
        <row r="128">
          <cell r="A128" t="str">
            <v>112</v>
          </cell>
          <cell r="B128" t="str">
            <v>Braçadeira tipo copo 3/4"</v>
          </cell>
          <cell r="C128" t="str">
            <v>un</v>
          </cell>
        </row>
        <row r="129">
          <cell r="A129" t="str">
            <v>113</v>
          </cell>
          <cell r="B129" t="str">
            <v>Brita 00</v>
          </cell>
          <cell r="C129" t="str">
            <v>m3</v>
          </cell>
          <cell r="D129">
            <v>29</v>
          </cell>
        </row>
        <row r="130">
          <cell r="A130" t="str">
            <v>114</v>
          </cell>
          <cell r="B130" t="str">
            <v>Brita 01</v>
          </cell>
          <cell r="C130" t="str">
            <v>m3</v>
          </cell>
          <cell r="D130">
            <v>24</v>
          </cell>
        </row>
        <row r="131">
          <cell r="A131" t="str">
            <v>115</v>
          </cell>
          <cell r="B131" t="str">
            <v>Brita 02</v>
          </cell>
          <cell r="C131" t="str">
            <v>m3</v>
          </cell>
          <cell r="D131">
            <v>24</v>
          </cell>
        </row>
        <row r="132">
          <cell r="A132" t="str">
            <v>1022</v>
          </cell>
          <cell r="B132" t="str">
            <v>Brita 03</v>
          </cell>
          <cell r="C132" t="str">
            <v>m3</v>
          </cell>
          <cell r="D132">
            <v>22</v>
          </cell>
        </row>
        <row r="133">
          <cell r="A133" t="str">
            <v>116</v>
          </cell>
          <cell r="B133" t="str">
            <v>Bucha alumínio  1 1/2"</v>
          </cell>
          <cell r="C133" t="str">
            <v>un</v>
          </cell>
        </row>
        <row r="134">
          <cell r="A134" t="str">
            <v>117</v>
          </cell>
          <cell r="B134" t="str">
            <v>Bucha alumínio  1 1/4"</v>
          </cell>
          <cell r="C134" t="str">
            <v>un</v>
          </cell>
        </row>
        <row r="135">
          <cell r="A135" t="str">
            <v>118</v>
          </cell>
          <cell r="B135" t="str">
            <v>Bucha alumínio  1/2"</v>
          </cell>
          <cell r="C135" t="str">
            <v>un</v>
          </cell>
        </row>
        <row r="136">
          <cell r="A136" t="str">
            <v>119</v>
          </cell>
          <cell r="B136" t="str">
            <v>Bucha alumínio  3/4"</v>
          </cell>
          <cell r="C136" t="str">
            <v>un</v>
          </cell>
        </row>
        <row r="137">
          <cell r="A137" t="str">
            <v>120</v>
          </cell>
          <cell r="B137" t="str">
            <v>Bucha alumínio  redução 1" x 3/4"</v>
          </cell>
          <cell r="C137" t="str">
            <v>un</v>
          </cell>
        </row>
        <row r="138">
          <cell r="A138" t="str">
            <v>121</v>
          </cell>
          <cell r="B138" t="str">
            <v>Bucha alumínio  redução 2" x 1"</v>
          </cell>
          <cell r="C138" t="str">
            <v>un</v>
          </cell>
        </row>
        <row r="139">
          <cell r="A139" t="str">
            <v>122</v>
          </cell>
          <cell r="B139" t="str">
            <v>Bucha alumínio 1"</v>
          </cell>
          <cell r="C139" t="str">
            <v>un</v>
          </cell>
        </row>
        <row r="140">
          <cell r="A140" t="str">
            <v>123</v>
          </cell>
          <cell r="B140" t="str">
            <v>Bucha alumínio 2  1/2"</v>
          </cell>
          <cell r="C140" t="str">
            <v>un</v>
          </cell>
        </row>
        <row r="141">
          <cell r="A141" t="str">
            <v>124</v>
          </cell>
          <cell r="B141" t="str">
            <v>Bucha alumínio 2"</v>
          </cell>
          <cell r="C141" t="str">
            <v>un</v>
          </cell>
        </row>
        <row r="142">
          <cell r="A142" t="str">
            <v>125</v>
          </cell>
          <cell r="B142" t="str">
            <v>Bucha alumínio 3"</v>
          </cell>
          <cell r="C142" t="str">
            <v>un</v>
          </cell>
        </row>
        <row r="143">
          <cell r="A143" t="str">
            <v>126</v>
          </cell>
          <cell r="B143" t="str">
            <v>Bucha alumínio 4"</v>
          </cell>
          <cell r="C143" t="str">
            <v>un</v>
          </cell>
        </row>
        <row r="144">
          <cell r="A144" t="str">
            <v>127</v>
          </cell>
          <cell r="B144" t="str">
            <v>Bucha de alumínio 60 mm</v>
          </cell>
          <cell r="C144" t="str">
            <v>un</v>
          </cell>
        </row>
        <row r="145">
          <cell r="A145" t="str">
            <v>128</v>
          </cell>
          <cell r="B145" t="str">
            <v>Bucha de alumínio 75 mm</v>
          </cell>
          <cell r="C145" t="str">
            <v>un</v>
          </cell>
        </row>
        <row r="146">
          <cell r="A146" t="str">
            <v>129</v>
          </cell>
          <cell r="B146" t="str">
            <v>Bucha de redução com rosca 1 1/2" x 1 1/4"</v>
          </cell>
          <cell r="C146" t="str">
            <v>un</v>
          </cell>
        </row>
        <row r="147">
          <cell r="A147" t="str">
            <v>130</v>
          </cell>
          <cell r="B147" t="str">
            <v>Bucha de redução com rosca 1 1/2" x 1"</v>
          </cell>
          <cell r="C147" t="str">
            <v>un</v>
          </cell>
        </row>
        <row r="148">
          <cell r="A148" t="str">
            <v>131</v>
          </cell>
          <cell r="B148" t="str">
            <v>Bucha de redução com rosca 1 1/2" x 3/4"</v>
          </cell>
          <cell r="C148" t="str">
            <v>un</v>
          </cell>
        </row>
        <row r="149">
          <cell r="A149" t="str">
            <v>132</v>
          </cell>
          <cell r="B149" t="str">
            <v>Bucha de redução com rosca 1 1/4" x 1"</v>
          </cell>
          <cell r="C149" t="str">
            <v>un</v>
          </cell>
        </row>
        <row r="150">
          <cell r="A150" t="str">
            <v>133</v>
          </cell>
          <cell r="B150" t="str">
            <v>Bucha de redução com rosca 1 1/4" x 3/4"</v>
          </cell>
          <cell r="C150" t="str">
            <v>un</v>
          </cell>
        </row>
        <row r="151">
          <cell r="A151" t="str">
            <v>134</v>
          </cell>
          <cell r="B151" t="str">
            <v>Bucha de redução com rosca 1" x 1/2"</v>
          </cell>
          <cell r="C151" t="str">
            <v>un</v>
          </cell>
        </row>
        <row r="152">
          <cell r="A152" t="str">
            <v>135</v>
          </cell>
          <cell r="B152" t="str">
            <v xml:space="preserve">Bucha de redução com rosca 1" x 3/4" </v>
          </cell>
          <cell r="C152" t="str">
            <v>un</v>
          </cell>
        </row>
        <row r="153">
          <cell r="A153" t="str">
            <v>136</v>
          </cell>
          <cell r="B153" t="str">
            <v>Bucha de redução com rosca 2" x 1 1/2"</v>
          </cell>
          <cell r="C153" t="str">
            <v>un</v>
          </cell>
        </row>
        <row r="154">
          <cell r="A154" t="str">
            <v>137</v>
          </cell>
          <cell r="B154" t="str">
            <v>Bucha de redução com rosca 2" x 1 1/4"</v>
          </cell>
          <cell r="C154" t="str">
            <v>un</v>
          </cell>
        </row>
        <row r="155">
          <cell r="A155" t="str">
            <v>138</v>
          </cell>
          <cell r="B155" t="str">
            <v>Bucha de redução com rosca 2" x 1"</v>
          </cell>
          <cell r="C155" t="str">
            <v>un</v>
          </cell>
        </row>
        <row r="156">
          <cell r="A156" t="str">
            <v>139</v>
          </cell>
          <cell r="B156" t="str">
            <v>Bucha de redução com rosca 3/4" x 1/2"</v>
          </cell>
          <cell r="C156" t="str">
            <v>un</v>
          </cell>
        </row>
        <row r="157">
          <cell r="A157" t="str">
            <v>140</v>
          </cell>
          <cell r="B157" t="str">
            <v>Bucha de redução ferro galvanizado 100 x 63 mm</v>
          </cell>
          <cell r="C157" t="str">
            <v>un</v>
          </cell>
        </row>
        <row r="158">
          <cell r="A158" t="str">
            <v>157</v>
          </cell>
          <cell r="B158" t="str">
            <v>Balanço tipo gangorra</v>
          </cell>
          <cell r="C158" t="str">
            <v>un</v>
          </cell>
        </row>
        <row r="159">
          <cell r="A159" t="str">
            <v>141</v>
          </cell>
          <cell r="B159" t="str">
            <v>Bucha de redução ferro galvanizado 4" x 2 1/2"</v>
          </cell>
          <cell r="C159" t="str">
            <v>un</v>
          </cell>
        </row>
        <row r="160">
          <cell r="A160" t="str">
            <v>142</v>
          </cell>
          <cell r="B160" t="str">
            <v>Bucha de redução longa  esgoto 50 x 40 mm</v>
          </cell>
          <cell r="C160" t="str">
            <v>un</v>
          </cell>
        </row>
        <row r="161">
          <cell r="A161" t="str">
            <v>143</v>
          </cell>
          <cell r="B161" t="str">
            <v>Bucha de redução sold. longa 110 x 60 mm</v>
          </cell>
          <cell r="C161" t="str">
            <v>un</v>
          </cell>
        </row>
        <row r="162">
          <cell r="A162" t="str">
            <v>144</v>
          </cell>
          <cell r="B162" t="str">
            <v>Bucha de redução sold. longa 110 x 75 mm</v>
          </cell>
          <cell r="C162" t="str">
            <v>un</v>
          </cell>
        </row>
        <row r="163">
          <cell r="A163" t="str">
            <v>145</v>
          </cell>
          <cell r="B163" t="str">
            <v>Bucha de redução sold. longa 32 x 20 mm</v>
          </cell>
          <cell r="C163" t="str">
            <v>un</v>
          </cell>
        </row>
        <row r="164">
          <cell r="A164" t="str">
            <v>146</v>
          </cell>
          <cell r="B164" t="str">
            <v>Bucha de redução sold. longa 40 x 20 mm</v>
          </cell>
          <cell r="C164" t="str">
            <v>un</v>
          </cell>
        </row>
        <row r="165">
          <cell r="A165" t="str">
            <v>147</v>
          </cell>
          <cell r="B165" t="str">
            <v>Bucha de redução sold. longa 40 x 25 mm</v>
          </cell>
          <cell r="C165" t="str">
            <v>un</v>
          </cell>
        </row>
        <row r="166">
          <cell r="A166" t="str">
            <v>148</v>
          </cell>
          <cell r="B166" t="str">
            <v>Bucha de redução sold. longa 50 x 20 mm</v>
          </cell>
          <cell r="C166" t="str">
            <v>un</v>
          </cell>
        </row>
        <row r="167">
          <cell r="A167" t="str">
            <v>149</v>
          </cell>
          <cell r="B167" t="str">
            <v>Bucha de redução sold. longa 50 x 25 mm</v>
          </cell>
          <cell r="C167" t="str">
            <v>un</v>
          </cell>
        </row>
        <row r="168">
          <cell r="A168" t="str">
            <v>150</v>
          </cell>
          <cell r="B168" t="str">
            <v>Bucha de redução sold. longa 50 x 32 mm</v>
          </cell>
          <cell r="C168" t="str">
            <v>un</v>
          </cell>
        </row>
        <row r="169">
          <cell r="A169" t="str">
            <v>151</v>
          </cell>
          <cell r="B169" t="str">
            <v>Bucha de redução sold. longa 50 x 40  mm</v>
          </cell>
          <cell r="C169" t="str">
            <v>un</v>
          </cell>
        </row>
        <row r="170">
          <cell r="A170" t="str">
            <v>152</v>
          </cell>
          <cell r="B170" t="str">
            <v>Bucha de redução sold. longa 60 x 25 mm</v>
          </cell>
          <cell r="C170" t="str">
            <v>un</v>
          </cell>
        </row>
        <row r="171">
          <cell r="A171" t="str">
            <v>153</v>
          </cell>
          <cell r="B171" t="str">
            <v>Bucha de redução sold. longa 60 x 32 mm</v>
          </cell>
          <cell r="C171" t="str">
            <v>un</v>
          </cell>
        </row>
        <row r="172">
          <cell r="A172" t="str">
            <v>154</v>
          </cell>
          <cell r="B172" t="str">
            <v>Bucha de redução sold. longa 60 x 40 mm</v>
          </cell>
          <cell r="C172" t="str">
            <v>un</v>
          </cell>
        </row>
        <row r="173">
          <cell r="A173" t="str">
            <v>156</v>
          </cell>
          <cell r="B173" t="str">
            <v>Bucha de redução sold. longa 60 x 50 mm</v>
          </cell>
          <cell r="C173" t="str">
            <v>un</v>
          </cell>
        </row>
        <row r="174">
          <cell r="A174" t="str">
            <v>158</v>
          </cell>
          <cell r="B174" t="str">
            <v>Bucha de redução sold. longa 75 x 50 mm</v>
          </cell>
          <cell r="C174" t="str">
            <v>un</v>
          </cell>
        </row>
        <row r="175">
          <cell r="A175" t="str">
            <v>159</v>
          </cell>
          <cell r="B175" t="str">
            <v>Bucha de redução sold. longa 85 x 60 mm</v>
          </cell>
          <cell r="C175" t="str">
            <v>un</v>
          </cell>
        </row>
        <row r="176">
          <cell r="A176" t="str">
            <v>160</v>
          </cell>
          <cell r="B176" t="str">
            <v>Bucha de redução soldável curta 110 x 75 mm</v>
          </cell>
          <cell r="C176" t="str">
            <v>un</v>
          </cell>
        </row>
        <row r="177">
          <cell r="A177" t="str">
            <v>161</v>
          </cell>
          <cell r="B177" t="str">
            <v>Bucha de redução soldável curta 25 x 20 mm</v>
          </cell>
          <cell r="C177" t="str">
            <v>un</v>
          </cell>
        </row>
        <row r="178">
          <cell r="A178" t="str">
            <v>162</v>
          </cell>
          <cell r="B178" t="str">
            <v>Bucha de redução soldável curta 32 x 25 mm</v>
          </cell>
          <cell r="C178" t="str">
            <v>un</v>
          </cell>
        </row>
        <row r="179">
          <cell r="A179" t="str">
            <v>163</v>
          </cell>
          <cell r="B179" t="str">
            <v>Bucha de redução soldável curta 40 x 32 mm</v>
          </cell>
          <cell r="C179" t="str">
            <v>un</v>
          </cell>
        </row>
        <row r="180">
          <cell r="A180" t="str">
            <v>179</v>
          </cell>
        </row>
        <row r="181">
          <cell r="A181" t="str">
            <v>180</v>
          </cell>
        </row>
        <row r="182">
          <cell r="A182" t="str">
            <v>181</v>
          </cell>
        </row>
        <row r="183">
          <cell r="A183" t="str">
            <v>164</v>
          </cell>
          <cell r="B183" t="str">
            <v>Bucha de redução soldável curta 50 x 40 mm</v>
          </cell>
          <cell r="C183" t="str">
            <v>un</v>
          </cell>
        </row>
        <row r="184">
          <cell r="A184" t="str">
            <v>165</v>
          </cell>
          <cell r="B184" t="str">
            <v>Bucha de redução soldável curta 60 x 50 mm</v>
          </cell>
          <cell r="C184" t="str">
            <v>un</v>
          </cell>
        </row>
        <row r="185">
          <cell r="A185" t="str">
            <v>166</v>
          </cell>
          <cell r="B185" t="str">
            <v>Bucha de redução soldável curta 75 x  60 mm</v>
          </cell>
          <cell r="C185" t="str">
            <v>un</v>
          </cell>
        </row>
        <row r="186">
          <cell r="A186" t="str">
            <v>167</v>
          </cell>
          <cell r="B186" t="str">
            <v>Bucha de redução soldável curta 85 x 75 mm</v>
          </cell>
          <cell r="C186" t="str">
            <v>un</v>
          </cell>
        </row>
        <row r="187">
          <cell r="A187" t="str">
            <v>861</v>
          </cell>
          <cell r="B187" t="str">
            <v>Bucha de redução soldável longa de 110 x 60 mm</v>
          </cell>
          <cell r="C187" t="str">
            <v>un</v>
          </cell>
        </row>
        <row r="188">
          <cell r="A188" t="str">
            <v>168</v>
          </cell>
          <cell r="B188" t="str">
            <v>Bucha e arruela de PVC 20 mm</v>
          </cell>
          <cell r="C188" t="str">
            <v>un</v>
          </cell>
        </row>
        <row r="189">
          <cell r="A189" t="str">
            <v>169</v>
          </cell>
          <cell r="B189" t="str">
            <v>Bucha e arruela de PVC 40 mm</v>
          </cell>
          <cell r="C189" t="str">
            <v>un</v>
          </cell>
        </row>
        <row r="190">
          <cell r="A190" t="str">
            <v>170</v>
          </cell>
          <cell r="B190" t="str">
            <v>Bucha e arruela de PVC 50 mm</v>
          </cell>
          <cell r="C190" t="str">
            <v>un</v>
          </cell>
        </row>
        <row r="191">
          <cell r="A191" t="str">
            <v>171</v>
          </cell>
          <cell r="B191" t="str">
            <v>Bucha PVC rígido p/ eletroduto 1 1/2"</v>
          </cell>
          <cell r="C191" t="str">
            <v>un</v>
          </cell>
        </row>
        <row r="192">
          <cell r="A192" t="str">
            <v>172</v>
          </cell>
          <cell r="B192" t="str">
            <v>Bucha PVC rígido p/ eletroduto 25 mm</v>
          </cell>
          <cell r="C192" t="str">
            <v>un</v>
          </cell>
        </row>
        <row r="193">
          <cell r="A193" t="str">
            <v>173</v>
          </cell>
          <cell r="B193" t="str">
            <v>Bucha PVC rígido p/ eletroduto 40 mm</v>
          </cell>
          <cell r="C193" t="str">
            <v>un</v>
          </cell>
        </row>
        <row r="194">
          <cell r="A194" t="str">
            <v>174</v>
          </cell>
          <cell r="B194" t="str">
            <v>Bucha PVC rígido p/ eletroduto 50 mm</v>
          </cell>
          <cell r="C194" t="str">
            <v>un</v>
          </cell>
        </row>
        <row r="195">
          <cell r="A195" t="str">
            <v>175</v>
          </cell>
          <cell r="B195" t="str">
            <v>Bulbo de areia (execução)</v>
          </cell>
          <cell r="C195" t="str">
            <v>un</v>
          </cell>
        </row>
        <row r="196">
          <cell r="A196" t="str">
            <v>176</v>
          </cell>
          <cell r="B196" t="str">
            <v>Cabeçote de entrade de alumínio 60 mm</v>
          </cell>
          <cell r="C196" t="str">
            <v>un</v>
          </cell>
        </row>
        <row r="197">
          <cell r="A197" t="str">
            <v>177</v>
          </cell>
          <cell r="B197" t="str">
            <v>Cabeçote de entrade de alumínio 75 mm</v>
          </cell>
          <cell r="C197" t="str">
            <v>un</v>
          </cell>
        </row>
        <row r="198">
          <cell r="A198" t="str">
            <v>178</v>
          </cell>
          <cell r="B198" t="str">
            <v>Cabo  isolado em PVC 16.0 mm2 - 750 V</v>
          </cell>
          <cell r="C198" t="str">
            <v xml:space="preserve">m </v>
          </cell>
          <cell r="D198">
            <v>1.1000000000000001</v>
          </cell>
        </row>
        <row r="199">
          <cell r="A199" t="str">
            <v>185</v>
          </cell>
          <cell r="B199" t="str">
            <v>Cabo de cobre isolado em PVC 16 mm2 - 1000 V</v>
          </cell>
          <cell r="C199" t="str">
            <v xml:space="preserve">m </v>
          </cell>
          <cell r="D199">
            <v>1.7</v>
          </cell>
        </row>
        <row r="200">
          <cell r="A200" t="str">
            <v>186</v>
          </cell>
          <cell r="B200" t="str">
            <v>Cabo de cobre isolado em PVC 25 mm2 - 1000 V</v>
          </cell>
          <cell r="C200" t="str">
            <v xml:space="preserve">m </v>
          </cell>
          <cell r="D200">
            <v>2.9</v>
          </cell>
        </row>
        <row r="201">
          <cell r="A201" t="str">
            <v>187</v>
          </cell>
          <cell r="B201" t="str">
            <v>Cabo de cobre isolado em PVC 35 mm2 - 1000 V</v>
          </cell>
          <cell r="C201" t="str">
            <v xml:space="preserve">m </v>
          </cell>
          <cell r="D201">
            <v>3.15</v>
          </cell>
        </row>
        <row r="202">
          <cell r="A202" t="str">
            <v>188</v>
          </cell>
          <cell r="B202" t="str">
            <v>Cabo de cobre isolado em PVC 4 mm2 - 1000 V</v>
          </cell>
          <cell r="C202" t="str">
            <v xml:space="preserve">m </v>
          </cell>
          <cell r="D202">
            <v>0.85</v>
          </cell>
        </row>
        <row r="203">
          <cell r="A203" t="str">
            <v>189</v>
          </cell>
          <cell r="B203" t="str">
            <v xml:space="preserve">Cabo de cobre isolado em PVC 6 mm2 - 750 V </v>
          </cell>
          <cell r="C203" t="str">
            <v xml:space="preserve">m </v>
          </cell>
          <cell r="D203">
            <v>0.9</v>
          </cell>
        </row>
        <row r="204">
          <cell r="A204" t="str">
            <v>190</v>
          </cell>
          <cell r="B204" t="str">
            <v>Cabo de cobre isolado em PVC 70 mm2 - 1000 V</v>
          </cell>
          <cell r="C204" t="str">
            <v xml:space="preserve">m </v>
          </cell>
          <cell r="D204">
            <v>7.8</v>
          </cell>
        </row>
        <row r="205">
          <cell r="A205" t="str">
            <v>191</v>
          </cell>
          <cell r="B205" t="str">
            <v>Cabo de cobre isolado em PVC 70 mm2 - 1000 V (camada dupla)</v>
          </cell>
          <cell r="C205" t="str">
            <v xml:space="preserve">m </v>
          </cell>
          <cell r="D205">
            <v>9</v>
          </cell>
        </row>
        <row r="206">
          <cell r="A206" t="str">
            <v>192</v>
          </cell>
          <cell r="B206" t="str">
            <v>Cabo de cobre isolado em PVC 95 mm2 - 1000 V (camada dupla)</v>
          </cell>
          <cell r="C206" t="str">
            <v xml:space="preserve">m </v>
          </cell>
          <cell r="D206">
            <v>11</v>
          </cell>
        </row>
        <row r="207">
          <cell r="A207" t="str">
            <v>182</v>
          </cell>
          <cell r="B207" t="str">
            <v xml:space="preserve">Cabo de cobre nu 25 mm2 </v>
          </cell>
          <cell r="C207" t="str">
            <v xml:space="preserve">m </v>
          </cell>
          <cell r="D207">
            <v>2.2000000000000002</v>
          </cell>
        </row>
        <row r="208">
          <cell r="A208" t="str">
            <v>183</v>
          </cell>
          <cell r="B208" t="str">
            <v xml:space="preserve">Cabo de cobre nu 35 mm2 </v>
          </cell>
          <cell r="C208" t="str">
            <v xml:space="preserve">m </v>
          </cell>
          <cell r="D208">
            <v>2.4700000000000002</v>
          </cell>
        </row>
        <row r="209">
          <cell r="A209" t="str">
            <v>184</v>
          </cell>
          <cell r="B209" t="str">
            <v>Cabo de cobre nu 50 mm2</v>
          </cell>
          <cell r="C209" t="str">
            <v xml:space="preserve">m </v>
          </cell>
          <cell r="D209">
            <v>3.8</v>
          </cell>
        </row>
        <row r="210">
          <cell r="A210" t="str">
            <v>194</v>
          </cell>
          <cell r="B210" t="str">
            <v>Cabo telefônico CTAPL 40 x 100</v>
          </cell>
          <cell r="C210" t="str">
            <v xml:space="preserve">m </v>
          </cell>
        </row>
        <row r="211">
          <cell r="A211" t="str">
            <v>195</v>
          </cell>
          <cell r="B211" t="str">
            <v>Cabo telefônico CTAPL 40 x 20</v>
          </cell>
          <cell r="C211" t="str">
            <v xml:space="preserve">m </v>
          </cell>
        </row>
        <row r="212">
          <cell r="A212" t="str">
            <v>196</v>
          </cell>
          <cell r="B212" t="str">
            <v>Cabo telefônico estanhado CI- 50 x 10</v>
          </cell>
          <cell r="C212" t="str">
            <v xml:space="preserve">m </v>
          </cell>
          <cell r="D212">
            <v>0.2</v>
          </cell>
        </row>
        <row r="213">
          <cell r="A213" t="str">
            <v>964</v>
          </cell>
          <cell r="B213" t="str">
            <v>Caibro de peroba 5 x 6 cm</v>
          </cell>
          <cell r="C213" t="str">
            <v>m</v>
          </cell>
          <cell r="D213">
            <v>2</v>
          </cell>
        </row>
        <row r="214">
          <cell r="A214" t="str">
            <v>197</v>
          </cell>
          <cell r="B214" t="str">
            <v>Caixa  padrão ESCELSA 40 x 860 x 200 mm</v>
          </cell>
          <cell r="C214" t="str">
            <v>un</v>
          </cell>
          <cell r="D214">
            <v>38</v>
          </cell>
        </row>
        <row r="215">
          <cell r="A215" t="str">
            <v>214</v>
          </cell>
        </row>
        <row r="216">
          <cell r="A216" t="str">
            <v>976</v>
          </cell>
          <cell r="B216" t="str">
            <v>Caixa d'água 1000 Litros em fibrocimento</v>
          </cell>
          <cell r="C216" t="str">
            <v>un</v>
          </cell>
          <cell r="D216">
            <v>90</v>
          </cell>
        </row>
        <row r="217">
          <cell r="A217" t="str">
            <v>198</v>
          </cell>
          <cell r="B217" t="str">
            <v>Caixa de barramento 1000 x 400 x 200 mm</v>
          </cell>
          <cell r="C217" t="str">
            <v>un</v>
          </cell>
        </row>
        <row r="218">
          <cell r="A218" t="str">
            <v>217</v>
          </cell>
        </row>
        <row r="219">
          <cell r="A219" t="str">
            <v>199</v>
          </cell>
          <cell r="B219" t="str">
            <v>Caixa de barramento 2070 x 400 x 200 mm</v>
          </cell>
          <cell r="C219" t="str">
            <v>un</v>
          </cell>
        </row>
        <row r="220">
          <cell r="A220" t="str">
            <v>200</v>
          </cell>
          <cell r="B220" t="str">
            <v>Caixa de descarga com engate flexível</v>
          </cell>
          <cell r="C220" t="str">
            <v>un</v>
          </cell>
          <cell r="D220">
            <v>12</v>
          </cell>
        </row>
        <row r="221">
          <cell r="A221" t="str">
            <v>201</v>
          </cell>
          <cell r="B221" t="str">
            <v>Caixa de descarga sem engate flexível</v>
          </cell>
          <cell r="C221" t="str">
            <v>un</v>
          </cell>
          <cell r="D221">
            <v>10</v>
          </cell>
        </row>
        <row r="222">
          <cell r="A222" t="str">
            <v>202</v>
          </cell>
          <cell r="B222" t="str">
            <v xml:space="preserve">Caixa de luz 4" x 2" </v>
          </cell>
          <cell r="C222" t="str">
            <v>un</v>
          </cell>
        </row>
        <row r="223">
          <cell r="A223" t="str">
            <v>203</v>
          </cell>
          <cell r="B223" t="str">
            <v>Caixa de luz 4" x 4"</v>
          </cell>
          <cell r="C223" t="str">
            <v>un</v>
          </cell>
        </row>
        <row r="224">
          <cell r="A224" t="str">
            <v>204</v>
          </cell>
          <cell r="B224" t="str">
            <v>Caixa de medição padrão ESCELSA 400 x 625 x 160 mm</v>
          </cell>
          <cell r="C224" t="str">
            <v>un</v>
          </cell>
        </row>
        <row r="225">
          <cell r="A225" t="str">
            <v>205</v>
          </cell>
          <cell r="B225" t="str">
            <v>Caixa de passagem "Telebras" 20 x 20 x 12 cm</v>
          </cell>
          <cell r="C225" t="str">
            <v>un</v>
          </cell>
        </row>
        <row r="226">
          <cell r="A226" t="str">
            <v>206</v>
          </cell>
          <cell r="B226" t="str">
            <v>Caixa de passagem "Telebras" 40 x 40 x 12 cm</v>
          </cell>
          <cell r="C226" t="str">
            <v>un</v>
          </cell>
        </row>
        <row r="227">
          <cell r="A227" t="str">
            <v>207</v>
          </cell>
          <cell r="B227" t="str">
            <v>Caixa de passagem "Telebras" 60 x 60 x 12 cm</v>
          </cell>
          <cell r="C227" t="str">
            <v>un</v>
          </cell>
        </row>
        <row r="228">
          <cell r="A228" t="str">
            <v>208</v>
          </cell>
          <cell r="B228" t="str">
            <v>Caixa de passagem 100 x 100 x 50, chapa de aço</v>
          </cell>
          <cell r="C228" t="str">
            <v>un</v>
          </cell>
        </row>
        <row r="229">
          <cell r="A229" t="str">
            <v>209</v>
          </cell>
          <cell r="B229" t="str">
            <v>Caixa de passagem 200 x 200 x 120, chapa de aço</v>
          </cell>
          <cell r="C229" t="str">
            <v>un</v>
          </cell>
        </row>
        <row r="230">
          <cell r="A230" t="str">
            <v>210</v>
          </cell>
          <cell r="B230" t="str">
            <v>Caixa de passagem eletroduto 15 x 15 (bomba recalque) - Gomes</v>
          </cell>
          <cell r="C230" t="str">
            <v>un</v>
          </cell>
        </row>
        <row r="231">
          <cell r="A231" t="str">
            <v>212</v>
          </cell>
          <cell r="B231" t="str">
            <v>Caixa fundo móvel 4" x 4" - PVC</v>
          </cell>
          <cell r="C231" t="str">
            <v>un</v>
          </cell>
        </row>
        <row r="232">
          <cell r="A232" t="str">
            <v>213</v>
          </cell>
          <cell r="B232" t="str">
            <v>Caixa incêndio 50 x 80 x 17 mm</v>
          </cell>
          <cell r="C232" t="str">
            <v>un</v>
          </cell>
          <cell r="D232">
            <v>45</v>
          </cell>
        </row>
        <row r="233">
          <cell r="A233" t="str">
            <v>215</v>
          </cell>
          <cell r="B233" t="str">
            <v>Caixa para  medidor polifásico 40 x 50 x 20 cm</v>
          </cell>
          <cell r="C233" t="str">
            <v>un</v>
          </cell>
        </row>
        <row r="234">
          <cell r="A234" t="str">
            <v>218</v>
          </cell>
          <cell r="B234" t="str">
            <v>Caixa passagem elétrica embutir 30 x 30 metálica</v>
          </cell>
          <cell r="C234" t="str">
            <v>un</v>
          </cell>
        </row>
        <row r="235">
          <cell r="A235" t="str">
            <v>219</v>
          </cell>
          <cell r="B235" t="str">
            <v>Caixa passagem elétrica embutir 40 x 40 metálica</v>
          </cell>
          <cell r="C235" t="str">
            <v>un</v>
          </cell>
        </row>
        <row r="236">
          <cell r="A236" t="str">
            <v>220</v>
          </cell>
          <cell r="B236" t="str">
            <v>Caixa passagem elétrica embutir 50 x 50 metálica</v>
          </cell>
          <cell r="C236" t="str">
            <v>un</v>
          </cell>
        </row>
        <row r="237">
          <cell r="A237" t="str">
            <v>221</v>
          </cell>
          <cell r="B237" t="str">
            <v>Caixa pré-moldada de ar condicionado</v>
          </cell>
          <cell r="C237" t="str">
            <v>un</v>
          </cell>
          <cell r="D237">
            <v>50</v>
          </cell>
        </row>
        <row r="238">
          <cell r="A238" t="str">
            <v>225</v>
          </cell>
          <cell r="B238" t="str">
            <v>Cal em pó para pintura</v>
          </cell>
          <cell r="C238" t="str">
            <v>kg</v>
          </cell>
          <cell r="D238">
            <v>0.3</v>
          </cell>
        </row>
        <row r="239">
          <cell r="A239" t="str">
            <v>224</v>
          </cell>
          <cell r="B239" t="str">
            <v>Cal hidratada</v>
          </cell>
          <cell r="C239" t="str">
            <v>un</v>
          </cell>
          <cell r="D239">
            <v>4.8</v>
          </cell>
        </row>
        <row r="240">
          <cell r="A240" t="str">
            <v>226</v>
          </cell>
          <cell r="B240" t="str">
            <v>Calcário</v>
          </cell>
          <cell r="C240" t="str">
            <v>ton</v>
          </cell>
        </row>
        <row r="241">
          <cell r="A241" t="str">
            <v>227</v>
          </cell>
          <cell r="B241" t="str">
            <v>Caminhão basculante 6 m3</v>
          </cell>
          <cell r="C241" t="str">
            <v>h</v>
          </cell>
          <cell r="D241">
            <v>20</v>
          </cell>
        </row>
        <row r="242">
          <cell r="A242" t="str">
            <v>228</v>
          </cell>
          <cell r="B242" t="str">
            <v>Caminhão irrigadeira</v>
          </cell>
          <cell r="C242" t="str">
            <v>h</v>
          </cell>
          <cell r="D242">
            <v>30</v>
          </cell>
        </row>
        <row r="243">
          <cell r="A243" t="str">
            <v>229</v>
          </cell>
          <cell r="B243" t="str">
            <v>Campainha</v>
          </cell>
          <cell r="C243" t="str">
            <v>un</v>
          </cell>
          <cell r="D243">
            <v>5</v>
          </cell>
        </row>
        <row r="244">
          <cell r="A244" t="str">
            <v>230</v>
          </cell>
          <cell r="B244" t="str">
            <v>Canaleta de concreto 12 x 19 x 39 cm, FCK 4,5 MPa</v>
          </cell>
          <cell r="C244" t="str">
            <v>un</v>
          </cell>
          <cell r="D244">
            <v>0.5</v>
          </cell>
        </row>
        <row r="245">
          <cell r="A245" t="str">
            <v>231</v>
          </cell>
          <cell r="B245" t="str">
            <v>Cap com rosca 1 1/2"</v>
          </cell>
          <cell r="C245" t="str">
            <v>un</v>
          </cell>
        </row>
        <row r="246">
          <cell r="A246" t="str">
            <v>232</v>
          </cell>
          <cell r="B246" t="str">
            <v>Cap com rosca 1 1/4"</v>
          </cell>
          <cell r="C246" t="str">
            <v>un</v>
          </cell>
        </row>
        <row r="247">
          <cell r="A247" t="str">
            <v>233</v>
          </cell>
          <cell r="B247" t="str">
            <v>Cap com rosca 1"</v>
          </cell>
          <cell r="C247" t="str">
            <v>un</v>
          </cell>
        </row>
        <row r="248">
          <cell r="A248" t="str">
            <v>234</v>
          </cell>
          <cell r="B248" t="str">
            <v>Cap com rosca 1/2"</v>
          </cell>
          <cell r="C248" t="str">
            <v>un</v>
          </cell>
        </row>
        <row r="249">
          <cell r="A249" t="str">
            <v>235</v>
          </cell>
          <cell r="B249" t="str">
            <v>Cap com rosca 2 1/2"</v>
          </cell>
          <cell r="C249" t="str">
            <v>un</v>
          </cell>
        </row>
        <row r="250">
          <cell r="A250" t="str">
            <v>236</v>
          </cell>
          <cell r="B250" t="str">
            <v>Cap com rosca 2"</v>
          </cell>
          <cell r="C250" t="str">
            <v>un</v>
          </cell>
        </row>
        <row r="251">
          <cell r="A251" t="str">
            <v>237</v>
          </cell>
          <cell r="B251" t="str">
            <v>Cap com rosca 3"</v>
          </cell>
          <cell r="C251" t="str">
            <v>un</v>
          </cell>
        </row>
        <row r="252">
          <cell r="A252" t="str">
            <v>238</v>
          </cell>
          <cell r="B252" t="str">
            <v>Cap com rosca 3/4"</v>
          </cell>
          <cell r="C252" t="str">
            <v>un</v>
          </cell>
        </row>
        <row r="253">
          <cell r="A253" t="str">
            <v>239</v>
          </cell>
          <cell r="B253" t="str">
            <v>Cap com rosca 4"</v>
          </cell>
          <cell r="C253" t="str">
            <v>un</v>
          </cell>
        </row>
        <row r="254">
          <cell r="A254" t="str">
            <v>240</v>
          </cell>
          <cell r="B254" t="str">
            <v>Cap esgoto 100 mm</v>
          </cell>
          <cell r="C254" t="str">
            <v>un</v>
          </cell>
        </row>
        <row r="255">
          <cell r="A255" t="str">
            <v>241</v>
          </cell>
          <cell r="B255" t="str">
            <v>Cap esgoto 50 mm</v>
          </cell>
          <cell r="C255" t="str">
            <v>un</v>
          </cell>
        </row>
        <row r="256">
          <cell r="A256" t="str">
            <v>242</v>
          </cell>
          <cell r="B256" t="str">
            <v>Cap esgoto 75 mm</v>
          </cell>
          <cell r="C256" t="str">
            <v>un</v>
          </cell>
        </row>
        <row r="257">
          <cell r="A257" t="str">
            <v>243</v>
          </cell>
          <cell r="B257" t="str">
            <v>Cap soldável 110 mm</v>
          </cell>
          <cell r="C257" t="str">
            <v>un</v>
          </cell>
        </row>
        <row r="258">
          <cell r="A258" t="str">
            <v>244</v>
          </cell>
          <cell r="B258" t="str">
            <v>Cap soldável 20 mm</v>
          </cell>
          <cell r="C258" t="str">
            <v>un</v>
          </cell>
        </row>
        <row r="259">
          <cell r="A259" t="str">
            <v>245</v>
          </cell>
          <cell r="B259" t="str">
            <v>Cap soldável 25 mm</v>
          </cell>
          <cell r="C259" t="str">
            <v>un</v>
          </cell>
        </row>
        <row r="260">
          <cell r="A260" t="str">
            <v>246</v>
          </cell>
          <cell r="B260" t="str">
            <v>Cap soldável 32 mm</v>
          </cell>
          <cell r="C260" t="str">
            <v>un</v>
          </cell>
        </row>
        <row r="261">
          <cell r="A261" t="str">
            <v>247</v>
          </cell>
          <cell r="B261" t="str">
            <v>Cap soldável 40 mm</v>
          </cell>
          <cell r="C261" t="str">
            <v>un</v>
          </cell>
        </row>
        <row r="262">
          <cell r="A262" t="str">
            <v>248</v>
          </cell>
          <cell r="B262" t="str">
            <v>Cap soldável 50 mm</v>
          </cell>
          <cell r="C262" t="str">
            <v>un</v>
          </cell>
        </row>
        <row r="263">
          <cell r="A263" t="str">
            <v>249</v>
          </cell>
          <cell r="B263" t="str">
            <v>Cap soldável 60 mm</v>
          </cell>
          <cell r="C263" t="str">
            <v>un</v>
          </cell>
        </row>
        <row r="264">
          <cell r="A264" t="str">
            <v>250</v>
          </cell>
          <cell r="B264" t="str">
            <v>Cap soldável 75 mm</v>
          </cell>
          <cell r="C264" t="str">
            <v>un</v>
          </cell>
        </row>
        <row r="265">
          <cell r="A265" t="str">
            <v>251</v>
          </cell>
          <cell r="B265" t="str">
            <v>Cap soldável 85 mm</v>
          </cell>
          <cell r="C265" t="str">
            <v>un</v>
          </cell>
        </row>
        <row r="266">
          <cell r="A266" t="str">
            <v>1027</v>
          </cell>
          <cell r="B266" t="str">
            <v>Capa de chuva</v>
          </cell>
          <cell r="C266" t="str">
            <v>pç</v>
          </cell>
          <cell r="D266">
            <v>9.8000000000000007</v>
          </cell>
        </row>
        <row r="267">
          <cell r="A267" t="str">
            <v>1028</v>
          </cell>
          <cell r="B267" t="str">
            <v>Capacete</v>
          </cell>
          <cell r="C267" t="str">
            <v>pç</v>
          </cell>
          <cell r="D267">
            <v>3</v>
          </cell>
        </row>
        <row r="268">
          <cell r="A268" t="str">
            <v>252</v>
          </cell>
          <cell r="B268" t="str">
            <v>Captores tipo Franklin</v>
          </cell>
          <cell r="C268" t="str">
            <v>un</v>
          </cell>
        </row>
        <row r="269">
          <cell r="A269" t="str">
            <v>1029</v>
          </cell>
          <cell r="B269" t="str">
            <v>Carneira para capacete</v>
          </cell>
          <cell r="C269" t="str">
            <v>pç</v>
          </cell>
          <cell r="D269">
            <v>1.9</v>
          </cell>
        </row>
        <row r="270">
          <cell r="A270" t="str">
            <v>253</v>
          </cell>
          <cell r="B270" t="str">
            <v>Carpinteiro</v>
          </cell>
          <cell r="C270" t="str">
            <v>h</v>
          </cell>
          <cell r="D270">
            <v>1.84</v>
          </cell>
        </row>
        <row r="271">
          <cell r="A271" t="str">
            <v>1018</v>
          </cell>
          <cell r="B271" t="str">
            <v>Cera líquida incolor</v>
          </cell>
          <cell r="C271" t="str">
            <v>L</v>
          </cell>
          <cell r="D271">
            <v>6</v>
          </cell>
        </row>
        <row r="272">
          <cell r="A272" t="str">
            <v>254</v>
          </cell>
          <cell r="B272" t="str">
            <v>Cerâmica esmaltada tipo B</v>
          </cell>
          <cell r="C272" t="str">
            <v>m2</v>
          </cell>
          <cell r="D272">
            <v>6.5</v>
          </cell>
        </row>
        <row r="273">
          <cell r="A273" t="str">
            <v>255</v>
          </cell>
          <cell r="B273" t="str">
            <v>Chapa compensada resinada 12 mm</v>
          </cell>
          <cell r="C273" t="str">
            <v>m2</v>
          </cell>
          <cell r="D273">
            <v>17</v>
          </cell>
        </row>
        <row r="274">
          <cell r="A274" t="str">
            <v>256</v>
          </cell>
          <cell r="B274" t="str">
            <v>Chapa compensada resinada 17 mm</v>
          </cell>
          <cell r="C274" t="str">
            <v>m2</v>
          </cell>
          <cell r="D274">
            <v>25</v>
          </cell>
        </row>
        <row r="275">
          <cell r="A275" t="str">
            <v>257</v>
          </cell>
          <cell r="B275" t="str">
            <v>Chapa galvanizada no. 26 - 2 x 1</v>
          </cell>
          <cell r="C275" t="str">
            <v>un</v>
          </cell>
        </row>
        <row r="276">
          <cell r="A276" t="str">
            <v>1046</v>
          </cell>
          <cell r="B276" t="str">
            <v>Chave fendas 1/4" x 6"</v>
          </cell>
          <cell r="C276" t="str">
            <v>pç</v>
          </cell>
          <cell r="D276">
            <v>3.5</v>
          </cell>
        </row>
        <row r="277">
          <cell r="A277" t="str">
            <v>1043</v>
          </cell>
          <cell r="B277" t="str">
            <v>Chave fendas 3/16" x 4"</v>
          </cell>
          <cell r="C277" t="str">
            <v>pç</v>
          </cell>
          <cell r="D277">
            <v>4.1500000000000004</v>
          </cell>
        </row>
        <row r="278">
          <cell r="A278" t="str">
            <v>1044</v>
          </cell>
          <cell r="B278" t="str">
            <v>Chave fendas 3/8" x 8"</v>
          </cell>
          <cell r="C278" t="str">
            <v>pç</v>
          </cell>
          <cell r="D278">
            <v>4.8</v>
          </cell>
        </row>
        <row r="279">
          <cell r="A279" t="str">
            <v>1045</v>
          </cell>
          <cell r="B279" t="str">
            <v>Chave fendas 5/16" x 4"</v>
          </cell>
          <cell r="C279" t="str">
            <v>pç</v>
          </cell>
          <cell r="D279">
            <v>5.9</v>
          </cell>
        </row>
        <row r="280">
          <cell r="A280" t="str">
            <v>1052</v>
          </cell>
          <cell r="B280" t="str">
            <v>Chave Inglesa</v>
          </cell>
          <cell r="C280" t="str">
            <v>pç</v>
          </cell>
          <cell r="D280">
            <v>15</v>
          </cell>
        </row>
        <row r="281">
          <cell r="A281" t="str">
            <v>258</v>
          </cell>
          <cell r="B281" t="str">
            <v>Chave para mangueira de incêndio 63 mm</v>
          </cell>
          <cell r="C281" t="str">
            <v>un</v>
          </cell>
          <cell r="D281">
            <v>12</v>
          </cell>
        </row>
        <row r="282">
          <cell r="A282" t="str">
            <v>1053</v>
          </cell>
          <cell r="B282" t="str">
            <v>Chave para soquetes</v>
          </cell>
          <cell r="C282" t="str">
            <v>pç</v>
          </cell>
          <cell r="D282">
            <v>3</v>
          </cell>
        </row>
        <row r="283">
          <cell r="A283" t="str">
            <v>259</v>
          </cell>
          <cell r="B283" t="str">
            <v xml:space="preserve">Chave seccionada blindada tripolar 125A/600V c/ base p/ fusíveis "NH" retardado 80 A </v>
          </cell>
          <cell r="C283" t="str">
            <v>un</v>
          </cell>
        </row>
        <row r="284">
          <cell r="A284" t="str">
            <v>260</v>
          </cell>
          <cell r="B284" t="str">
            <v xml:space="preserve">Chave seccionada blindada tripolar 200 A/600V c/ base p/ fusíveis "NH" retardado 125 A </v>
          </cell>
          <cell r="C284" t="str">
            <v>un</v>
          </cell>
        </row>
        <row r="285">
          <cell r="A285" t="str">
            <v>1067</v>
          </cell>
          <cell r="B285" t="str">
            <v>Churrasqueira</v>
          </cell>
          <cell r="C285" t="str">
            <v>un</v>
          </cell>
        </row>
        <row r="286">
          <cell r="A286" t="str">
            <v>961</v>
          </cell>
          <cell r="B286" t="str">
            <v>Cimento branco</v>
          </cell>
          <cell r="C286" t="str">
            <v>kg</v>
          </cell>
          <cell r="D286">
            <v>0.35</v>
          </cell>
        </row>
        <row r="287">
          <cell r="A287" t="str">
            <v>261</v>
          </cell>
          <cell r="B287" t="str">
            <v>Cimento Portland CP II</v>
          </cell>
          <cell r="C287" t="str">
            <v>kg</v>
          </cell>
          <cell r="D287">
            <v>0.26</v>
          </cell>
        </row>
        <row r="288">
          <cell r="A288" t="str">
            <v>262</v>
          </cell>
          <cell r="B288" t="str">
            <v>Cimento Portland CP III</v>
          </cell>
          <cell r="C288" t="str">
            <v>kg</v>
          </cell>
          <cell r="D288">
            <v>0.26</v>
          </cell>
        </row>
        <row r="289">
          <cell r="A289" t="str">
            <v>1030</v>
          </cell>
          <cell r="B289" t="str">
            <v>Cinto de segurança tipo para-quedas</v>
          </cell>
          <cell r="C289" t="str">
            <v>pç</v>
          </cell>
          <cell r="D289">
            <v>11.9</v>
          </cell>
        </row>
        <row r="290">
          <cell r="A290" t="str">
            <v>263</v>
          </cell>
          <cell r="B290" t="str">
            <v>Cola Branca</v>
          </cell>
          <cell r="C290" t="str">
            <v>kg</v>
          </cell>
          <cell r="D290">
            <v>5</v>
          </cell>
        </row>
        <row r="291">
          <cell r="A291" t="str">
            <v>1040</v>
          </cell>
          <cell r="B291" t="str">
            <v>Colher de pedreiro</v>
          </cell>
          <cell r="C291" t="str">
            <v>un</v>
          </cell>
          <cell r="D291">
            <v>4.0999999999999996</v>
          </cell>
        </row>
        <row r="292">
          <cell r="A292" t="str">
            <v>264</v>
          </cell>
          <cell r="B292" t="str">
            <v>Compactador de placa vibratória ripo CM-20</v>
          </cell>
          <cell r="C292" t="str">
            <v>h</v>
          </cell>
          <cell r="D292">
            <v>12</v>
          </cell>
        </row>
        <row r="293">
          <cell r="A293" t="str">
            <v>265</v>
          </cell>
          <cell r="B293" t="str">
            <v>Concreto usinado FCK 13,5 MPa</v>
          </cell>
          <cell r="C293" t="str">
            <v>m3</v>
          </cell>
          <cell r="D293">
            <v>125</v>
          </cell>
        </row>
        <row r="294">
          <cell r="A294" t="str">
            <v>266</v>
          </cell>
          <cell r="B294" t="str">
            <v>Concreto usinado FCK 15 MPa</v>
          </cell>
          <cell r="C294" t="str">
            <v>m3</v>
          </cell>
          <cell r="D294">
            <v>135</v>
          </cell>
        </row>
        <row r="295">
          <cell r="A295" t="str">
            <v>267</v>
          </cell>
          <cell r="B295" t="str">
            <v>Concreto usinado FCK 20 MPa</v>
          </cell>
          <cell r="C295" t="str">
            <v>m3</v>
          </cell>
          <cell r="D295">
            <v>145</v>
          </cell>
        </row>
        <row r="296">
          <cell r="A296" t="str">
            <v>268</v>
          </cell>
          <cell r="B296" t="str">
            <v>Concreto usinado FCK 7,5 MPa</v>
          </cell>
          <cell r="C296" t="str">
            <v>m3</v>
          </cell>
          <cell r="D296">
            <v>119</v>
          </cell>
        </row>
        <row r="297">
          <cell r="A297" t="str">
            <v>1061</v>
          </cell>
          <cell r="B297" t="str">
            <v>Condulete tipo C 3/4"</v>
          </cell>
          <cell r="C297" t="str">
            <v>m</v>
          </cell>
        </row>
        <row r="298">
          <cell r="A298" t="str">
            <v>1062</v>
          </cell>
          <cell r="B298" t="str">
            <v>Condulete tipo E 3/4"</v>
          </cell>
          <cell r="C298" t="str">
            <v>m</v>
          </cell>
        </row>
        <row r="299">
          <cell r="A299" t="str">
            <v>1063</v>
          </cell>
          <cell r="B299" t="str">
            <v>Condulete tipo LR 3/4"</v>
          </cell>
          <cell r="C299" t="str">
            <v>un</v>
          </cell>
        </row>
        <row r="300">
          <cell r="A300" t="str">
            <v>1064</v>
          </cell>
          <cell r="B300" t="str">
            <v>Condulete tipo T 3/4"</v>
          </cell>
          <cell r="C300" t="str">
            <v>un</v>
          </cell>
        </row>
        <row r="301">
          <cell r="A301" t="str">
            <v>269</v>
          </cell>
          <cell r="B301" t="str">
            <v>Conector 16 mm</v>
          </cell>
          <cell r="C301" t="str">
            <v>un</v>
          </cell>
        </row>
        <row r="302">
          <cell r="A302" t="str">
            <v>270</v>
          </cell>
          <cell r="B302" t="str">
            <v>Conector 50 mm</v>
          </cell>
          <cell r="C302" t="str">
            <v>un</v>
          </cell>
        </row>
        <row r="303">
          <cell r="A303" t="str">
            <v>271</v>
          </cell>
          <cell r="B303" t="str">
            <v>Conector 70 mm</v>
          </cell>
          <cell r="C303" t="str">
            <v>un</v>
          </cell>
        </row>
        <row r="304">
          <cell r="A304" t="str">
            <v>272</v>
          </cell>
          <cell r="B304" t="str">
            <v>Conector de medição</v>
          </cell>
          <cell r="C304" t="str">
            <v>un</v>
          </cell>
        </row>
        <row r="305">
          <cell r="A305" t="str">
            <v>273</v>
          </cell>
          <cell r="B305" t="str">
            <v xml:space="preserve">Conector para haste terra  p/ cabo 50 mm2 </v>
          </cell>
          <cell r="C305" t="str">
            <v>un</v>
          </cell>
        </row>
        <row r="306">
          <cell r="A306" t="str">
            <v>274</v>
          </cell>
          <cell r="B306" t="str">
            <v xml:space="preserve">Conector para haste terra p/ cabo  35 mm2 </v>
          </cell>
          <cell r="C306" t="str">
            <v>un</v>
          </cell>
        </row>
        <row r="307">
          <cell r="A307" t="str">
            <v>275</v>
          </cell>
          <cell r="B307" t="str">
            <v>Conjunto de vedação elástica</v>
          </cell>
          <cell r="C307" t="str">
            <v>un</v>
          </cell>
        </row>
        <row r="308">
          <cell r="A308" t="str">
            <v>276</v>
          </cell>
          <cell r="B308" t="str">
            <v>Conjunto para estanhamento com sinaleiro</v>
          </cell>
          <cell r="C308" t="str">
            <v>un</v>
          </cell>
        </row>
        <row r="309">
          <cell r="A309" t="str">
            <v>277</v>
          </cell>
          <cell r="B309" t="str">
            <v>Consinete/guia 1 1/2"</v>
          </cell>
          <cell r="C309" t="str">
            <v>un</v>
          </cell>
        </row>
        <row r="310">
          <cell r="A310" t="str">
            <v>278</v>
          </cell>
          <cell r="B310" t="str">
            <v>Consinete/guia 1 1/4"</v>
          </cell>
          <cell r="C310" t="str">
            <v>un</v>
          </cell>
        </row>
        <row r="311">
          <cell r="A311" t="str">
            <v>279</v>
          </cell>
          <cell r="B311" t="str">
            <v>Consinete/guia 1"</v>
          </cell>
          <cell r="C311" t="str">
            <v>un</v>
          </cell>
        </row>
        <row r="312">
          <cell r="A312" t="str">
            <v>280</v>
          </cell>
          <cell r="B312" t="str">
            <v>Consinete/guia 1/2"</v>
          </cell>
          <cell r="C312" t="str">
            <v>un</v>
          </cell>
        </row>
        <row r="313">
          <cell r="A313" t="str">
            <v>281</v>
          </cell>
          <cell r="B313" t="str">
            <v>Consinete/guia 2"</v>
          </cell>
          <cell r="C313" t="str">
            <v>un</v>
          </cell>
        </row>
        <row r="314">
          <cell r="A314" t="str">
            <v>282</v>
          </cell>
          <cell r="B314" t="str">
            <v>Consinete/guia 3/4"</v>
          </cell>
          <cell r="C314" t="str">
            <v>un</v>
          </cell>
        </row>
        <row r="315">
          <cell r="A315" t="str">
            <v>1031</v>
          </cell>
          <cell r="B315" t="str">
            <v>Corda de nylon 3/4"</v>
          </cell>
          <cell r="C315" t="str">
            <v>pç</v>
          </cell>
          <cell r="D315">
            <v>1.1499999999999999</v>
          </cell>
        </row>
        <row r="316">
          <cell r="A316" t="str">
            <v>283</v>
          </cell>
          <cell r="B316" t="str">
            <v>Corpo caixa seca 100 x 100 x 40 mm</v>
          </cell>
          <cell r="C316" t="str">
            <v>un</v>
          </cell>
        </row>
        <row r="317">
          <cell r="A317" t="str">
            <v>284</v>
          </cell>
          <cell r="B317" t="str">
            <v>Corpo caixa sifonada 100 x 100 x 50 mm</v>
          </cell>
          <cell r="C317" t="str">
            <v>un</v>
          </cell>
        </row>
        <row r="318">
          <cell r="A318" t="str">
            <v>285</v>
          </cell>
          <cell r="B318" t="str">
            <v>Corpo caixa sifonada 100 x 150 x 50 mm</v>
          </cell>
          <cell r="C318" t="str">
            <v>un</v>
          </cell>
        </row>
        <row r="319">
          <cell r="A319" t="str">
            <v>286</v>
          </cell>
          <cell r="B319" t="str">
            <v>Corpo caixa sifonada 150 x 150 x 50 mm</v>
          </cell>
          <cell r="C319" t="str">
            <v>un</v>
          </cell>
        </row>
        <row r="320">
          <cell r="A320" t="str">
            <v>287</v>
          </cell>
          <cell r="B320" t="str">
            <v>Corpo caixa sifonada 150 x 185 x 75 mm</v>
          </cell>
          <cell r="C320" t="str">
            <v>un</v>
          </cell>
        </row>
        <row r="321">
          <cell r="A321" t="str">
            <v>288</v>
          </cell>
          <cell r="B321" t="str">
            <v>Corpo caixa sifonada 250 x 172 x 50 mm</v>
          </cell>
          <cell r="C321" t="str">
            <v>un</v>
          </cell>
        </row>
        <row r="322">
          <cell r="A322" t="str">
            <v>289</v>
          </cell>
          <cell r="B322" t="str">
            <v>Corpo caixa sifonada 250 x 230 x 75 mm</v>
          </cell>
          <cell r="C322" t="str">
            <v>un</v>
          </cell>
        </row>
        <row r="323">
          <cell r="A323" t="str">
            <v>290</v>
          </cell>
          <cell r="B323" t="str">
            <v>Corpo caixa sifonada reforçada 150 x 150 x 50 mm</v>
          </cell>
          <cell r="C323" t="str">
            <v>un</v>
          </cell>
        </row>
        <row r="324">
          <cell r="A324" t="str">
            <v>291</v>
          </cell>
          <cell r="B324" t="str">
            <v>Corpo ralo sifonado cilíndrico ( saída de fundo) 100 x 100 x 40 mm</v>
          </cell>
          <cell r="C324" t="str">
            <v>un</v>
          </cell>
        </row>
        <row r="325">
          <cell r="A325" t="str">
            <v>292</v>
          </cell>
          <cell r="B325" t="str">
            <v>Corpo ralo sifonado cilíndrico reforçado 100 x 40 mm</v>
          </cell>
          <cell r="C325" t="str">
            <v>un</v>
          </cell>
        </row>
        <row r="326">
          <cell r="A326" t="str">
            <v>293</v>
          </cell>
          <cell r="B326" t="str">
            <v>Corpo ralo sifonado cônico 100 x 40 mm</v>
          </cell>
          <cell r="C326" t="str">
            <v>un</v>
          </cell>
        </row>
        <row r="327">
          <cell r="A327" t="str">
            <v>294</v>
          </cell>
          <cell r="B327" t="str">
            <v>Corpo ralo sifonado quadrado 100 x 53 x 40 mm</v>
          </cell>
          <cell r="C327" t="str">
            <v>un</v>
          </cell>
        </row>
        <row r="328">
          <cell r="A328" t="str">
            <v>295</v>
          </cell>
          <cell r="B328" t="str">
            <v>Corrimão em tubo de ferro galvanizado</v>
          </cell>
          <cell r="C328" t="str">
            <v>m</v>
          </cell>
          <cell r="D328">
            <v>35</v>
          </cell>
        </row>
        <row r="329">
          <cell r="A329" t="str">
            <v>296</v>
          </cell>
          <cell r="B329" t="str">
            <v>Cotovelo ferro galvanizado 90o. x 65 mm</v>
          </cell>
          <cell r="C329" t="str">
            <v>un</v>
          </cell>
        </row>
        <row r="330">
          <cell r="A330" t="str">
            <v>297</v>
          </cell>
          <cell r="B330" t="str">
            <v>Cruzeta  Com rosca 3/4"</v>
          </cell>
          <cell r="C330" t="str">
            <v>un</v>
          </cell>
        </row>
        <row r="331">
          <cell r="A331" t="str">
            <v>298</v>
          </cell>
          <cell r="B331" t="str">
            <v>Cruzeta Com rosca 1 1/2"</v>
          </cell>
          <cell r="C331" t="str">
            <v>un</v>
          </cell>
        </row>
        <row r="332">
          <cell r="A332" t="str">
            <v>299</v>
          </cell>
          <cell r="B332" t="str">
            <v>Cruzeta soldável 25 mm</v>
          </cell>
          <cell r="C332" t="str">
            <v>un</v>
          </cell>
        </row>
        <row r="333">
          <cell r="A333" t="str">
            <v>300</v>
          </cell>
          <cell r="B333" t="str">
            <v>Cruzeta soldável 50 mm</v>
          </cell>
          <cell r="C333" t="str">
            <v>un</v>
          </cell>
        </row>
        <row r="334">
          <cell r="A334" t="str">
            <v>982</v>
          </cell>
          <cell r="B334" t="str">
            <v>Cuba de louça branca de embutir com acessórios s/ torneira</v>
          </cell>
          <cell r="C334" t="str">
            <v>un</v>
          </cell>
          <cell r="D334">
            <v>19</v>
          </cell>
        </row>
        <row r="335">
          <cell r="A335" t="str">
            <v>301</v>
          </cell>
          <cell r="B335" t="str">
            <v>Cuba inox no. 01</v>
          </cell>
          <cell r="C335" t="str">
            <v>un</v>
          </cell>
          <cell r="D335">
            <v>30</v>
          </cell>
        </row>
        <row r="336">
          <cell r="A336" t="str">
            <v>959</v>
          </cell>
          <cell r="B336" t="str">
            <v>Cumeeira para telha colonial</v>
          </cell>
          <cell r="C336" t="str">
            <v>pç</v>
          </cell>
          <cell r="D336">
            <v>55</v>
          </cell>
        </row>
        <row r="337">
          <cell r="A337" t="str">
            <v>351</v>
          </cell>
          <cell r="B337" t="str">
            <v>Curva  90o.p/ eletroduto roscável 4"</v>
          </cell>
          <cell r="C337" t="str">
            <v>un</v>
          </cell>
        </row>
        <row r="338">
          <cell r="A338" t="str">
            <v>302</v>
          </cell>
          <cell r="B338" t="str">
            <v>Curva 135o. p/ eletroduto roscável 1"</v>
          </cell>
          <cell r="C338" t="str">
            <v>un</v>
          </cell>
        </row>
        <row r="339">
          <cell r="A339" t="str">
            <v>303</v>
          </cell>
          <cell r="B339" t="str">
            <v>Curva 135o. p/ eletroduto roscável 3/4"</v>
          </cell>
          <cell r="C339" t="str">
            <v>un</v>
          </cell>
        </row>
        <row r="340">
          <cell r="A340" t="str">
            <v>305</v>
          </cell>
          <cell r="B340" t="str">
            <v>Curva 180o. p/ eletroduto roscável 1 1/4"</v>
          </cell>
          <cell r="C340" t="str">
            <v>un</v>
          </cell>
        </row>
        <row r="341">
          <cell r="A341" t="str">
            <v>306</v>
          </cell>
          <cell r="B341" t="str">
            <v>Curva 180o. p/ eletroduto roscável 1"</v>
          </cell>
          <cell r="C341" t="str">
            <v>un</v>
          </cell>
        </row>
        <row r="342">
          <cell r="A342" t="str">
            <v>988</v>
          </cell>
          <cell r="B342" t="str">
            <v>Curva 180o. P/ eletroduto roscável 1/2"</v>
          </cell>
        </row>
        <row r="343">
          <cell r="A343" t="str">
            <v>307</v>
          </cell>
          <cell r="B343" t="str">
            <v>Curva 180o. p/ eletroduto roscável 2"</v>
          </cell>
          <cell r="C343" t="str">
            <v>un</v>
          </cell>
        </row>
        <row r="344">
          <cell r="A344" t="str">
            <v>308</v>
          </cell>
          <cell r="B344" t="str">
            <v>Curva 180o. p/ eletroduto roscável 3/4"</v>
          </cell>
          <cell r="C344" t="str">
            <v>un</v>
          </cell>
        </row>
        <row r="345">
          <cell r="A345" t="str">
            <v>309</v>
          </cell>
          <cell r="B345" t="str">
            <v>Curva 45o. Longa  esgoto 100 mm</v>
          </cell>
          <cell r="C345" t="str">
            <v>un</v>
          </cell>
        </row>
        <row r="346">
          <cell r="A346" t="str">
            <v>310</v>
          </cell>
          <cell r="B346" t="str">
            <v>Curva 45o. Longa  esgoto 50 mm</v>
          </cell>
          <cell r="C346" t="str">
            <v>un</v>
          </cell>
        </row>
        <row r="347">
          <cell r="A347" t="str">
            <v>311</v>
          </cell>
          <cell r="B347" t="str">
            <v>Curva 45o. Longa  esgoto 75 mm</v>
          </cell>
          <cell r="C347" t="str">
            <v>un</v>
          </cell>
        </row>
        <row r="348">
          <cell r="A348" t="str">
            <v>312</v>
          </cell>
          <cell r="B348" t="str">
            <v>Curva 45o. Soldável 110 mm</v>
          </cell>
          <cell r="C348" t="str">
            <v>un</v>
          </cell>
        </row>
        <row r="349">
          <cell r="A349" t="str">
            <v>313</v>
          </cell>
          <cell r="B349" t="str">
            <v>Curva 45o. Soldável 20 mm</v>
          </cell>
          <cell r="C349" t="str">
            <v>un</v>
          </cell>
        </row>
        <row r="350">
          <cell r="A350" t="str">
            <v>314</v>
          </cell>
          <cell r="B350" t="str">
            <v>Curva 45o. Soldável 25 mm</v>
          </cell>
          <cell r="C350" t="str">
            <v>un</v>
          </cell>
        </row>
        <row r="351">
          <cell r="A351" t="str">
            <v>315</v>
          </cell>
          <cell r="B351" t="str">
            <v>Curva 45o. Soldável 32 mm</v>
          </cell>
          <cell r="C351" t="str">
            <v>un</v>
          </cell>
        </row>
        <row r="352">
          <cell r="A352" t="str">
            <v>316</v>
          </cell>
          <cell r="B352" t="str">
            <v>Curva 45o. Soldável 40 mm</v>
          </cell>
          <cell r="C352" t="str">
            <v>un</v>
          </cell>
        </row>
        <row r="353">
          <cell r="A353" t="str">
            <v>317</v>
          </cell>
          <cell r="B353" t="str">
            <v>Curva 45o. Soldável 50 mm</v>
          </cell>
          <cell r="C353" t="str">
            <v>un</v>
          </cell>
        </row>
        <row r="354">
          <cell r="A354" t="str">
            <v>318</v>
          </cell>
          <cell r="B354" t="str">
            <v>Curva 45o. Soldável 60 mm</v>
          </cell>
          <cell r="C354" t="str">
            <v>un</v>
          </cell>
        </row>
        <row r="355">
          <cell r="A355" t="str">
            <v>319</v>
          </cell>
          <cell r="B355" t="str">
            <v>Curva 45o. Soldável 75 mm</v>
          </cell>
          <cell r="C355" t="str">
            <v>un</v>
          </cell>
        </row>
        <row r="356">
          <cell r="A356" t="str">
            <v>320</v>
          </cell>
          <cell r="B356" t="str">
            <v>Curva 45o. Soldável 85 mm</v>
          </cell>
          <cell r="C356" t="str">
            <v>un</v>
          </cell>
        </row>
        <row r="357">
          <cell r="A357" t="str">
            <v>758</v>
          </cell>
          <cell r="B357" t="str">
            <v xml:space="preserve">Curva 90o. </v>
          </cell>
          <cell r="C357" t="str">
            <v>un</v>
          </cell>
        </row>
        <row r="358">
          <cell r="A358" t="str">
            <v>321</v>
          </cell>
          <cell r="B358" t="str">
            <v>Curva 90o. Com rosca 1 1/2"</v>
          </cell>
          <cell r="C358" t="str">
            <v>un</v>
          </cell>
        </row>
        <row r="359">
          <cell r="A359" t="str">
            <v>322</v>
          </cell>
          <cell r="B359" t="str">
            <v>Curva 90o. Com rosca 1 1/4"</v>
          </cell>
          <cell r="C359" t="str">
            <v>un</v>
          </cell>
        </row>
        <row r="360">
          <cell r="A360" t="str">
            <v>323</v>
          </cell>
          <cell r="B360" t="str">
            <v>Curva 90o. Com rosca 1"</v>
          </cell>
          <cell r="C360" t="str">
            <v>un</v>
          </cell>
        </row>
        <row r="361">
          <cell r="A361" t="str">
            <v>324</v>
          </cell>
          <cell r="B361" t="str">
            <v>Curva 90o. Com rosca 1/2"</v>
          </cell>
          <cell r="C361" t="str">
            <v>un</v>
          </cell>
        </row>
        <row r="362">
          <cell r="A362" t="str">
            <v>325</v>
          </cell>
          <cell r="B362" t="str">
            <v>Curva 90o. Com rosca 2"</v>
          </cell>
          <cell r="C362" t="str">
            <v>un</v>
          </cell>
        </row>
        <row r="363">
          <cell r="A363" t="str">
            <v>326</v>
          </cell>
          <cell r="B363" t="str">
            <v>Curva 90o. Com rosca 3/4"</v>
          </cell>
          <cell r="C363" t="str">
            <v>un</v>
          </cell>
        </row>
        <row r="364">
          <cell r="A364" t="str">
            <v>327</v>
          </cell>
          <cell r="B364" t="str">
            <v>Curva 90o. Curta 40 mm</v>
          </cell>
          <cell r="C364" t="str">
            <v>un</v>
          </cell>
        </row>
        <row r="365">
          <cell r="A365" t="str">
            <v>328</v>
          </cell>
          <cell r="B365" t="str">
            <v>Curva 90o. curta esgoto 150 mm</v>
          </cell>
          <cell r="C365" t="str">
            <v>un</v>
          </cell>
        </row>
        <row r="366">
          <cell r="A366" t="str">
            <v>329</v>
          </cell>
          <cell r="B366" t="str">
            <v>Curva 90o. curta esgoto 50 mm</v>
          </cell>
          <cell r="C366" t="str">
            <v>un</v>
          </cell>
        </row>
        <row r="367">
          <cell r="A367" t="str">
            <v>330</v>
          </cell>
          <cell r="B367" t="str">
            <v>Curva 90o. curta esgoto 75 mm</v>
          </cell>
          <cell r="C367" t="str">
            <v>un</v>
          </cell>
        </row>
        <row r="368">
          <cell r="A368" t="str">
            <v>980</v>
          </cell>
          <cell r="B368" t="str">
            <v>Curva 90o. Curva 100 mm, para esgoto</v>
          </cell>
        </row>
        <row r="369">
          <cell r="A369" t="str">
            <v>331</v>
          </cell>
          <cell r="B369" t="str">
            <v>Curva 90o. Longa  esgoto 100 mm</v>
          </cell>
          <cell r="C369" t="str">
            <v>un</v>
          </cell>
        </row>
        <row r="370">
          <cell r="A370" t="str">
            <v>332</v>
          </cell>
          <cell r="B370" t="str">
            <v>Curva 90o. Longa  esgoto 50 mm</v>
          </cell>
          <cell r="C370" t="str">
            <v>un</v>
          </cell>
        </row>
        <row r="371">
          <cell r="A371" t="str">
            <v>304</v>
          </cell>
          <cell r="B371" t="str">
            <v>Curva 90o. p/ eletroduto roscável 1 1/2"</v>
          </cell>
          <cell r="C371" t="str">
            <v>un</v>
          </cell>
        </row>
        <row r="372">
          <cell r="A372" t="str">
            <v>334</v>
          </cell>
          <cell r="B372" t="str">
            <v>Curva 90o. Soldável 110 mm</v>
          </cell>
          <cell r="C372" t="str">
            <v>un</v>
          </cell>
        </row>
        <row r="373">
          <cell r="A373" t="str">
            <v>335</v>
          </cell>
          <cell r="B373" t="str">
            <v>Curva 90o. Soldável 20 mm</v>
          </cell>
          <cell r="C373" t="str">
            <v>un</v>
          </cell>
        </row>
        <row r="374">
          <cell r="A374" t="str">
            <v>336</v>
          </cell>
          <cell r="B374" t="str">
            <v>Curva 90o. Soldável 25 mm</v>
          </cell>
          <cell r="C374" t="str">
            <v>un</v>
          </cell>
        </row>
        <row r="375">
          <cell r="A375" t="str">
            <v>337</v>
          </cell>
          <cell r="B375" t="str">
            <v>Curva 90o. Soldável 32 mm</v>
          </cell>
          <cell r="C375" t="str">
            <v>un</v>
          </cell>
        </row>
        <row r="376">
          <cell r="A376" t="str">
            <v>338</v>
          </cell>
          <cell r="B376" t="str">
            <v>Curva 90o. Soldável 40 mm</v>
          </cell>
          <cell r="C376" t="str">
            <v>un</v>
          </cell>
        </row>
        <row r="377">
          <cell r="A377" t="str">
            <v>339</v>
          </cell>
          <cell r="B377" t="str">
            <v>Curva 90o. Soldável 50 mm</v>
          </cell>
          <cell r="C377" t="str">
            <v>un</v>
          </cell>
        </row>
        <row r="378">
          <cell r="A378" t="str">
            <v>340</v>
          </cell>
          <cell r="B378" t="str">
            <v>Curva 90o. Soldável 60 mm</v>
          </cell>
          <cell r="C378" t="str">
            <v>un</v>
          </cell>
        </row>
        <row r="379">
          <cell r="A379" t="str">
            <v>341</v>
          </cell>
          <cell r="B379" t="str">
            <v>Curva 90o. Soldável 75 mm</v>
          </cell>
          <cell r="C379" t="str">
            <v>un</v>
          </cell>
        </row>
        <row r="380">
          <cell r="A380" t="str">
            <v>342</v>
          </cell>
          <cell r="B380" t="str">
            <v>Curva 90o. Soldável 85 mm</v>
          </cell>
          <cell r="C380" t="str">
            <v>un</v>
          </cell>
        </row>
        <row r="381">
          <cell r="A381" t="str">
            <v>1066</v>
          </cell>
          <cell r="B381" t="str">
            <v>Curva 90o. X 3/4" para condulete</v>
          </cell>
          <cell r="C381" t="str">
            <v>un</v>
          </cell>
        </row>
        <row r="382">
          <cell r="A382" t="str">
            <v>343</v>
          </cell>
          <cell r="B382" t="str">
            <v>Curva 90o.p/ eletroduto roscável 1 1/2"</v>
          </cell>
          <cell r="C382" t="str">
            <v>un</v>
          </cell>
        </row>
        <row r="383">
          <cell r="A383" t="str">
            <v>344</v>
          </cell>
          <cell r="B383" t="str">
            <v>Curva 90o.p/ eletroduto roscável 1 1/4"</v>
          </cell>
          <cell r="C383" t="str">
            <v>un</v>
          </cell>
        </row>
        <row r="384">
          <cell r="A384" t="str">
            <v>345</v>
          </cell>
          <cell r="B384" t="str">
            <v>Curva 90o.p/ eletroduto roscável 1"</v>
          </cell>
          <cell r="C384" t="str">
            <v>un</v>
          </cell>
        </row>
        <row r="385">
          <cell r="A385" t="str">
            <v>346</v>
          </cell>
          <cell r="B385" t="str">
            <v>Curva 90o.p/ eletroduto roscável 1/2"</v>
          </cell>
          <cell r="C385" t="str">
            <v>un</v>
          </cell>
        </row>
        <row r="386">
          <cell r="A386" t="str">
            <v>347</v>
          </cell>
          <cell r="B386" t="str">
            <v>Curva 90o.p/ eletroduto roscável 2 1/2"</v>
          </cell>
          <cell r="C386" t="str">
            <v>un</v>
          </cell>
        </row>
        <row r="387">
          <cell r="A387" t="str">
            <v>348</v>
          </cell>
          <cell r="B387" t="str">
            <v>Curva 90o.p/ eletroduto roscável 2"</v>
          </cell>
          <cell r="C387" t="str">
            <v>un</v>
          </cell>
        </row>
        <row r="388">
          <cell r="A388" t="str">
            <v>349</v>
          </cell>
          <cell r="B388" t="str">
            <v>Curva 90o.p/ eletroduto roscável 3"</v>
          </cell>
          <cell r="C388" t="str">
            <v>un</v>
          </cell>
        </row>
        <row r="389">
          <cell r="A389" t="str">
            <v>350</v>
          </cell>
          <cell r="B389" t="str">
            <v>Curva 90o.p/ eletroduto roscável 3/4"</v>
          </cell>
          <cell r="C389" t="str">
            <v>un</v>
          </cell>
        </row>
        <row r="390">
          <cell r="A390" t="str">
            <v>352</v>
          </cell>
          <cell r="B390" t="str">
            <v>Curva 90o.raio curto p/eletroduto roscável 1"</v>
          </cell>
          <cell r="C390" t="str">
            <v>un</v>
          </cell>
        </row>
        <row r="391">
          <cell r="A391" t="str">
            <v>353</v>
          </cell>
          <cell r="B391" t="str">
            <v>Curva 90o.raio curto p/eletroduto roscável 1/2"</v>
          </cell>
          <cell r="C391" t="str">
            <v>un</v>
          </cell>
        </row>
        <row r="392">
          <cell r="A392" t="str">
            <v>354</v>
          </cell>
          <cell r="B392" t="str">
            <v>Curva 90o.raio curto p/eletroduto roscável 3/4"</v>
          </cell>
          <cell r="C392" t="str">
            <v>un</v>
          </cell>
        </row>
        <row r="393">
          <cell r="A393" t="str">
            <v>355</v>
          </cell>
          <cell r="B393" t="str">
            <v>Curva curta  PVC esgoto  45o.  x  75 mm</v>
          </cell>
          <cell r="C393" t="str">
            <v>un</v>
          </cell>
        </row>
        <row r="394">
          <cell r="A394" t="str">
            <v>356</v>
          </cell>
          <cell r="B394" t="str">
            <v>Curva longa  PVC esgoto  45o.  x  100 mm</v>
          </cell>
          <cell r="C394" t="str">
            <v>un</v>
          </cell>
        </row>
        <row r="395">
          <cell r="A395" t="str">
            <v>357</v>
          </cell>
          <cell r="B395" t="str">
            <v>Curva longa  PVC esgoto  90o.  x  150 mm</v>
          </cell>
          <cell r="C395" t="str">
            <v>un</v>
          </cell>
        </row>
        <row r="396">
          <cell r="A396" t="str">
            <v>390</v>
          </cell>
          <cell r="B396" t="str">
            <v>Curva longa 90 ferro galvanizado 110 mm</v>
          </cell>
          <cell r="C396" t="str">
            <v>un</v>
          </cell>
        </row>
        <row r="397">
          <cell r="A397" t="str">
            <v>432</v>
          </cell>
          <cell r="B397" t="str">
            <v>Curva longa 90 ferro galvanizado 164 mm</v>
          </cell>
          <cell r="C397" t="str">
            <v>un</v>
          </cell>
        </row>
        <row r="398">
          <cell r="A398" t="str">
            <v>358</v>
          </cell>
          <cell r="B398" t="str">
            <v>Curva longa 90 ferro galvanizado 60 mm</v>
          </cell>
          <cell r="C398" t="str">
            <v>un</v>
          </cell>
        </row>
        <row r="399">
          <cell r="A399" t="str">
            <v>359</v>
          </cell>
          <cell r="B399" t="str">
            <v>Curva longa 90 ferro galvanizado 75 mm</v>
          </cell>
          <cell r="C399" t="str">
            <v>un</v>
          </cell>
        </row>
        <row r="400">
          <cell r="A400" t="str">
            <v>211</v>
          </cell>
          <cell r="B400" t="str">
            <v>Curva longa PVC esgoto 90o.  x 75 mm</v>
          </cell>
          <cell r="C400" t="str">
            <v>un</v>
          </cell>
        </row>
        <row r="401">
          <cell r="A401" t="str">
            <v>647</v>
          </cell>
          <cell r="B401" t="str">
            <v>Curva longa PVC esgoto 90o. X 100 mm</v>
          </cell>
          <cell r="C401" t="str">
            <v>un</v>
          </cell>
        </row>
        <row r="402">
          <cell r="A402" t="str">
            <v>360</v>
          </cell>
          <cell r="B402" t="str">
            <v>Curva PVC rígido p/ eletroduto 20 mm</v>
          </cell>
          <cell r="C402" t="str">
            <v>un</v>
          </cell>
        </row>
        <row r="403">
          <cell r="A403" t="str">
            <v>436</v>
          </cell>
          <cell r="B403" t="str">
            <v xml:space="preserve">Curva PVC rígido roscável 110 mm (4") </v>
          </cell>
          <cell r="C403" t="str">
            <v>un</v>
          </cell>
        </row>
        <row r="404">
          <cell r="A404" t="str">
            <v>437</v>
          </cell>
          <cell r="B404" t="str">
            <v xml:space="preserve">Curva PVC rígido roscável 164 mm (6") </v>
          </cell>
          <cell r="C404" t="str">
            <v>un</v>
          </cell>
        </row>
        <row r="405">
          <cell r="A405" t="str">
            <v>361</v>
          </cell>
          <cell r="B405" t="str">
            <v>Desmoldante para formas</v>
          </cell>
          <cell r="C405" t="str">
            <v>L</v>
          </cell>
          <cell r="D405">
            <v>4.2</v>
          </cell>
        </row>
        <row r="406">
          <cell r="A406" t="str">
            <v>362</v>
          </cell>
          <cell r="B406" t="str">
            <v>Diplas (texsa)</v>
          </cell>
          <cell r="C406" t="str">
            <v>kg</v>
          </cell>
        </row>
        <row r="407">
          <cell r="A407" t="str">
            <v>363</v>
          </cell>
          <cell r="B407" t="str">
            <v>Disjuntor  bipolar 10 A</v>
          </cell>
          <cell r="C407" t="str">
            <v>un</v>
          </cell>
        </row>
        <row r="408">
          <cell r="A408" t="str">
            <v>364</v>
          </cell>
          <cell r="B408" t="str">
            <v>Disjuntor  bipolar 15 A</v>
          </cell>
          <cell r="C408" t="str">
            <v>un</v>
          </cell>
        </row>
        <row r="409">
          <cell r="A409" t="str">
            <v>365</v>
          </cell>
          <cell r="B409" t="str">
            <v>Disjuntor  bipolar 20 A</v>
          </cell>
          <cell r="C409" t="str">
            <v>un</v>
          </cell>
        </row>
        <row r="410">
          <cell r="A410" t="str">
            <v>410</v>
          </cell>
        </row>
        <row r="411">
          <cell r="A411" t="str">
            <v>366</v>
          </cell>
          <cell r="B411" t="str">
            <v>Disjuntor  bipolar 25 A</v>
          </cell>
          <cell r="C411" t="str">
            <v>un</v>
          </cell>
        </row>
        <row r="412">
          <cell r="A412" t="str">
            <v>367</v>
          </cell>
          <cell r="B412" t="str">
            <v>Disjuntor  bipolar 30 A</v>
          </cell>
          <cell r="C412" t="str">
            <v>un</v>
          </cell>
        </row>
        <row r="413">
          <cell r="A413" t="str">
            <v>368</v>
          </cell>
          <cell r="B413" t="str">
            <v>Disjuntor  bipolar 35 A</v>
          </cell>
          <cell r="C413" t="str">
            <v>un</v>
          </cell>
        </row>
        <row r="414">
          <cell r="A414" t="str">
            <v>369</v>
          </cell>
          <cell r="B414" t="str">
            <v>Disjuntor  bipolar 50 A</v>
          </cell>
          <cell r="C414" t="str">
            <v>un</v>
          </cell>
        </row>
        <row r="415">
          <cell r="A415" t="str">
            <v>370</v>
          </cell>
          <cell r="B415" t="str">
            <v>Disjuntor  bipolar 60 A</v>
          </cell>
          <cell r="C415" t="str">
            <v>un</v>
          </cell>
        </row>
        <row r="416">
          <cell r="A416" t="str">
            <v>371</v>
          </cell>
          <cell r="B416" t="str">
            <v>Disjuntor  bipolar 70 A</v>
          </cell>
          <cell r="C416" t="str">
            <v>un</v>
          </cell>
        </row>
        <row r="417">
          <cell r="A417" t="str">
            <v>372</v>
          </cell>
          <cell r="B417" t="str">
            <v>Disjuntor  monopolar 10 A</v>
          </cell>
          <cell r="C417" t="str">
            <v>un</v>
          </cell>
        </row>
        <row r="418">
          <cell r="A418" t="str">
            <v>373</v>
          </cell>
          <cell r="B418" t="str">
            <v>Disjuntor  monopolar 15 A</v>
          </cell>
          <cell r="C418" t="str">
            <v>un</v>
          </cell>
        </row>
        <row r="419">
          <cell r="A419" t="str">
            <v>374</v>
          </cell>
          <cell r="B419" t="str">
            <v>Disjuntor  monopolar 20 A</v>
          </cell>
          <cell r="C419" t="str">
            <v>un</v>
          </cell>
        </row>
        <row r="420">
          <cell r="A420" t="str">
            <v>375</v>
          </cell>
          <cell r="B420" t="str">
            <v>Disjuntor  monopolar 25 A</v>
          </cell>
          <cell r="C420" t="str">
            <v>un</v>
          </cell>
        </row>
        <row r="421">
          <cell r="A421" t="str">
            <v>376</v>
          </cell>
          <cell r="B421" t="str">
            <v>Disjuntor  monopolar 30 A</v>
          </cell>
          <cell r="C421" t="str">
            <v>un</v>
          </cell>
        </row>
        <row r="422">
          <cell r="A422" t="str">
            <v>377</v>
          </cell>
          <cell r="B422" t="str">
            <v>Disjuntor  monopolar 35 A</v>
          </cell>
          <cell r="C422" t="str">
            <v>un</v>
          </cell>
        </row>
        <row r="423">
          <cell r="A423" t="str">
            <v>378</v>
          </cell>
          <cell r="B423" t="str">
            <v>Disjuntor  monopolar 50 A</v>
          </cell>
          <cell r="C423" t="str">
            <v>un</v>
          </cell>
        </row>
        <row r="424">
          <cell r="A424" t="str">
            <v>379</v>
          </cell>
          <cell r="B424" t="str">
            <v>Disjuntor  monopolar 60 A</v>
          </cell>
          <cell r="C424" t="str">
            <v>un</v>
          </cell>
        </row>
        <row r="425">
          <cell r="A425" t="str">
            <v>380</v>
          </cell>
          <cell r="B425" t="str">
            <v>Disjuntor  monopolar 70 A</v>
          </cell>
          <cell r="C425" t="str">
            <v>un</v>
          </cell>
        </row>
        <row r="426">
          <cell r="A426" t="str">
            <v>381</v>
          </cell>
          <cell r="B426" t="str">
            <v>Disjuntor  tripolar 10 A</v>
          </cell>
          <cell r="C426" t="str">
            <v>un</v>
          </cell>
        </row>
        <row r="427">
          <cell r="A427" t="str">
            <v>382</v>
          </cell>
          <cell r="B427" t="str">
            <v>Disjuntor  tripolar 15 A</v>
          </cell>
          <cell r="C427" t="str">
            <v>un</v>
          </cell>
        </row>
        <row r="428">
          <cell r="A428" t="str">
            <v>383</v>
          </cell>
          <cell r="B428" t="str">
            <v>Disjuntor  tripolar 20 A</v>
          </cell>
          <cell r="C428" t="str">
            <v>un</v>
          </cell>
        </row>
        <row r="429">
          <cell r="A429" t="str">
            <v>384</v>
          </cell>
          <cell r="B429" t="str">
            <v>Disjuntor  tripolar 25 A</v>
          </cell>
          <cell r="C429" t="str">
            <v>un</v>
          </cell>
        </row>
        <row r="430">
          <cell r="A430" t="str">
            <v>385</v>
          </cell>
          <cell r="B430" t="str">
            <v>Disjuntor  tripolar 30 A</v>
          </cell>
          <cell r="C430" t="str">
            <v>un</v>
          </cell>
        </row>
        <row r="431">
          <cell r="A431" t="str">
            <v>386</v>
          </cell>
          <cell r="B431" t="str">
            <v>Disjuntor  tripolar 35 A</v>
          </cell>
          <cell r="C431" t="str">
            <v>un</v>
          </cell>
        </row>
        <row r="432">
          <cell r="A432" t="str">
            <v>387</v>
          </cell>
          <cell r="B432" t="str">
            <v>Disjuntor  tripolar 50 A</v>
          </cell>
          <cell r="C432" t="str">
            <v>un</v>
          </cell>
        </row>
        <row r="433">
          <cell r="A433" t="str">
            <v>388</v>
          </cell>
          <cell r="B433" t="str">
            <v>Disjuntor  tripolar 60 A</v>
          </cell>
          <cell r="C433" t="str">
            <v>un</v>
          </cell>
        </row>
        <row r="434">
          <cell r="A434" t="str">
            <v>389</v>
          </cell>
          <cell r="B434" t="str">
            <v>Disjuntor  tripolar 70 A</v>
          </cell>
          <cell r="C434" t="str">
            <v>un</v>
          </cell>
        </row>
        <row r="435">
          <cell r="A435" t="str">
            <v>391</v>
          </cell>
          <cell r="B435" t="str">
            <v>Dobradiça 2" x 2 1/2"</v>
          </cell>
          <cell r="C435" t="str">
            <v>pç</v>
          </cell>
          <cell r="D435">
            <v>1.4</v>
          </cell>
        </row>
        <row r="436">
          <cell r="A436" t="str">
            <v>392</v>
          </cell>
          <cell r="B436" t="str">
            <v>Dobradiça 3" x 2 1/2" de latão</v>
          </cell>
          <cell r="C436" t="str">
            <v>pç</v>
          </cell>
          <cell r="D436">
            <v>3.1</v>
          </cell>
        </row>
        <row r="437">
          <cell r="A437" t="str">
            <v>393</v>
          </cell>
          <cell r="B437" t="str">
            <v>Eletricista</v>
          </cell>
          <cell r="C437" t="str">
            <v>h</v>
          </cell>
          <cell r="D437">
            <v>1.84</v>
          </cell>
        </row>
        <row r="438">
          <cell r="A438" t="str">
            <v>394</v>
          </cell>
          <cell r="B438" t="str">
            <v>Eletrobomba 1CV / 3F / 220V</v>
          </cell>
          <cell r="C438" t="str">
            <v>un</v>
          </cell>
          <cell r="D438">
            <v>280</v>
          </cell>
        </row>
        <row r="439">
          <cell r="A439" t="str">
            <v>395</v>
          </cell>
          <cell r="B439" t="str">
            <v>Eletrocalha 1090 x 200 x 200 mm</v>
          </cell>
          <cell r="C439" t="str">
            <v>m</v>
          </cell>
        </row>
        <row r="440">
          <cell r="A440" t="str">
            <v>396</v>
          </cell>
          <cell r="B440" t="str">
            <v>Eletrocalha 570 x 200 x 200 mm</v>
          </cell>
          <cell r="C440" t="str">
            <v>m</v>
          </cell>
        </row>
        <row r="441">
          <cell r="A441" t="str">
            <v>397</v>
          </cell>
          <cell r="B441" t="str">
            <v>Eletrocalha 600 x 300 x 200 mm</v>
          </cell>
          <cell r="C441" t="str">
            <v>m</v>
          </cell>
        </row>
        <row r="442">
          <cell r="A442" t="str">
            <v>398</v>
          </cell>
          <cell r="B442" t="str">
            <v>Eletrocalha em chapa de ferro e= 1,9 mm 150 x 150 mm</v>
          </cell>
          <cell r="C442" t="str">
            <v>m</v>
          </cell>
        </row>
        <row r="443">
          <cell r="A443" t="str">
            <v>1068</v>
          </cell>
          <cell r="B443" t="str">
            <v>Eletroduto 25 mm, inclusive conexões</v>
          </cell>
          <cell r="C443" t="str">
            <v>un</v>
          </cell>
        </row>
        <row r="444">
          <cell r="A444" t="str">
            <v>983</v>
          </cell>
          <cell r="B444" t="str">
            <v>Eletroduto condulete 3/4"</v>
          </cell>
          <cell r="C444" t="str">
            <v>m</v>
          </cell>
        </row>
        <row r="445">
          <cell r="A445" t="str">
            <v>399</v>
          </cell>
          <cell r="B445" t="str">
            <v>Eletroduto de PVC rígido 1 1/2"</v>
          </cell>
          <cell r="C445" t="str">
            <v>m</v>
          </cell>
        </row>
        <row r="446">
          <cell r="A446" t="str">
            <v>400</v>
          </cell>
          <cell r="B446" t="str">
            <v>Eletroduto de PVC rígido 1 1/4"</v>
          </cell>
          <cell r="C446" t="str">
            <v>m</v>
          </cell>
        </row>
        <row r="447">
          <cell r="A447" t="str">
            <v>401</v>
          </cell>
          <cell r="B447" t="str">
            <v>Eletroduto de PVC rígido 1"</v>
          </cell>
          <cell r="C447" t="str">
            <v>m</v>
          </cell>
        </row>
        <row r="448">
          <cell r="A448" t="str">
            <v>402</v>
          </cell>
          <cell r="B448" t="str">
            <v>Eletroduto de PVC rígido 1/2"</v>
          </cell>
          <cell r="C448" t="str">
            <v>m</v>
          </cell>
        </row>
        <row r="449">
          <cell r="A449" t="str">
            <v>407</v>
          </cell>
          <cell r="B449" t="str">
            <v>Eletroduto de PVC rígido 110 mm - 4"</v>
          </cell>
          <cell r="C449" t="str">
            <v>m</v>
          </cell>
        </row>
        <row r="450">
          <cell r="A450" t="str">
            <v>433</v>
          </cell>
          <cell r="B450" t="str">
            <v>Eletroduto de PVC rígido 164 mm - 6"</v>
          </cell>
          <cell r="C450" t="str">
            <v>m</v>
          </cell>
        </row>
        <row r="451">
          <cell r="A451" t="str">
            <v>403</v>
          </cell>
          <cell r="B451" t="str">
            <v>Eletroduto de PVC rígido 2 1/2"</v>
          </cell>
          <cell r="C451" t="str">
            <v>m</v>
          </cell>
        </row>
        <row r="452">
          <cell r="A452" t="str">
            <v>404</v>
          </cell>
          <cell r="B452" t="str">
            <v>Eletroduto de PVC rígido 2"</v>
          </cell>
          <cell r="C452" t="str">
            <v>m</v>
          </cell>
        </row>
        <row r="453">
          <cell r="A453" t="str">
            <v>405</v>
          </cell>
          <cell r="B453" t="str">
            <v>Eletroduto de PVC rígido 3"</v>
          </cell>
          <cell r="C453" t="str">
            <v>m</v>
          </cell>
        </row>
        <row r="454">
          <cell r="A454" t="str">
            <v>406</v>
          </cell>
          <cell r="B454" t="str">
            <v>Eletroduto de PVC rígido 3/4"</v>
          </cell>
          <cell r="C454" t="str">
            <v>un</v>
          </cell>
        </row>
        <row r="455">
          <cell r="A455" t="str">
            <v>431</v>
          </cell>
          <cell r="B455" t="str">
            <v>Eletroduto ferro galvanizado 164 mm</v>
          </cell>
          <cell r="C455" t="str">
            <v>un</v>
          </cell>
        </row>
        <row r="456">
          <cell r="A456" t="str">
            <v>408</v>
          </cell>
          <cell r="B456" t="str">
            <v>Eletroduto ferro galvanizado 60 mm</v>
          </cell>
          <cell r="C456" t="str">
            <v>m</v>
          </cell>
        </row>
        <row r="457">
          <cell r="A457" t="str">
            <v>409</v>
          </cell>
          <cell r="B457" t="str">
            <v>Eletroduto ferro galvanizado 75 mm</v>
          </cell>
          <cell r="C457" t="str">
            <v>m</v>
          </cell>
        </row>
        <row r="458">
          <cell r="A458" t="str">
            <v>987</v>
          </cell>
          <cell r="B458" t="str">
            <v>Eletroduto flexível 20 mm</v>
          </cell>
        </row>
        <row r="459">
          <cell r="A459" t="str">
            <v>411</v>
          </cell>
          <cell r="B459" t="str">
            <v>Encanador</v>
          </cell>
          <cell r="C459" t="str">
            <v>h</v>
          </cell>
        </row>
        <row r="460">
          <cell r="A460" t="str">
            <v>412</v>
          </cell>
          <cell r="B460" t="str">
            <v>Engate flexível 1/2" x 30 cm</v>
          </cell>
          <cell r="C460" t="str">
            <v>un</v>
          </cell>
        </row>
        <row r="461">
          <cell r="A461" t="str">
            <v>413</v>
          </cell>
          <cell r="B461" t="str">
            <v>Engate flexível 1/2" x 40 cm</v>
          </cell>
          <cell r="C461" t="str">
            <v>un</v>
          </cell>
        </row>
        <row r="462">
          <cell r="A462" t="str">
            <v>414</v>
          </cell>
          <cell r="B462" t="str">
            <v>Engate flexível 1/2" x 50 cm</v>
          </cell>
          <cell r="C462" t="str">
            <v>un</v>
          </cell>
        </row>
        <row r="463">
          <cell r="A463" t="str">
            <v>1069</v>
          </cell>
          <cell r="B463" t="str">
            <v>Envelopamento de tubo</v>
          </cell>
          <cell r="C463" t="str">
            <v>m</v>
          </cell>
          <cell r="D463">
            <v>5.5</v>
          </cell>
        </row>
        <row r="464">
          <cell r="A464" t="str">
            <v>415</v>
          </cell>
          <cell r="B464" t="str">
            <v>Escavação manual em solo qualquer exceto rocha até 2,00 m profundidade</v>
          </cell>
          <cell r="C464" t="str">
            <v>m3</v>
          </cell>
          <cell r="D464">
            <v>7.8</v>
          </cell>
        </row>
        <row r="465">
          <cell r="A465" t="str">
            <v>955</v>
          </cell>
          <cell r="B465" t="str">
            <v>Escavação mecanizada em campo aberto solo qq. Exceto rocha ate 2 m</v>
          </cell>
          <cell r="C465" t="str">
            <v>m3</v>
          </cell>
          <cell r="D465">
            <v>3.1</v>
          </cell>
        </row>
        <row r="466">
          <cell r="A466" t="str">
            <v>968</v>
          </cell>
          <cell r="B466" t="str">
            <v>Escora de eucalipto de 20 cm</v>
          </cell>
          <cell r="C466" t="str">
            <v>m</v>
          </cell>
          <cell r="D466">
            <v>6</v>
          </cell>
        </row>
        <row r="467">
          <cell r="A467" t="str">
            <v>951</v>
          </cell>
          <cell r="B467" t="str">
            <v>Escova Lavata Linea 15/2</v>
          </cell>
          <cell r="C467" t="str">
            <v>un</v>
          </cell>
          <cell r="D467">
            <v>2.2999999999999998</v>
          </cell>
        </row>
        <row r="468">
          <cell r="A468" t="str">
            <v>416</v>
          </cell>
          <cell r="B468" t="str">
            <v>Esguicho agulheta 2 1/2" - Storz</v>
          </cell>
          <cell r="C468" t="str">
            <v>un</v>
          </cell>
          <cell r="D468">
            <v>18</v>
          </cell>
        </row>
        <row r="469">
          <cell r="A469" t="str">
            <v>417</v>
          </cell>
          <cell r="B469" t="str">
            <v>Esguicho regulável  2 1/2" - Storz</v>
          </cell>
          <cell r="C469" t="str">
            <v>un</v>
          </cell>
          <cell r="D469">
            <v>18</v>
          </cell>
        </row>
        <row r="470">
          <cell r="A470" t="str">
            <v>1014</v>
          </cell>
          <cell r="B470" t="str">
            <v>Esponja de aço</v>
          </cell>
          <cell r="C470" t="str">
            <v>pct</v>
          </cell>
          <cell r="D470">
            <v>1.2</v>
          </cell>
        </row>
        <row r="471">
          <cell r="A471" t="str">
            <v>419</v>
          </cell>
          <cell r="B471" t="str">
            <v>Estaca Franki f = 420 mm (cravação)</v>
          </cell>
          <cell r="C471" t="str">
            <v>m</v>
          </cell>
        </row>
        <row r="472">
          <cell r="A472" t="str">
            <v>439</v>
          </cell>
          <cell r="B472" t="str">
            <v>Estopa branca</v>
          </cell>
          <cell r="C472" t="str">
            <v>kg</v>
          </cell>
          <cell r="D472">
            <v>1.9</v>
          </cell>
        </row>
        <row r="473">
          <cell r="A473" t="str">
            <v>420</v>
          </cell>
          <cell r="B473" t="str">
            <v>Extintor AP de 10 litros</v>
          </cell>
          <cell r="C473" t="str">
            <v>un</v>
          </cell>
        </row>
        <row r="474">
          <cell r="A474" t="str">
            <v>421</v>
          </cell>
          <cell r="B474" t="str">
            <v>Extintor CO2 6 kg</v>
          </cell>
          <cell r="C474" t="str">
            <v>un</v>
          </cell>
        </row>
        <row r="475">
          <cell r="A475" t="str">
            <v>422</v>
          </cell>
          <cell r="B475" t="str">
            <v>Extintor PQS  4 kg</v>
          </cell>
          <cell r="C475" t="str">
            <v>un</v>
          </cell>
        </row>
        <row r="476">
          <cell r="A476" t="str">
            <v>423</v>
          </cell>
          <cell r="B476" t="str">
            <v>Extintor PQS  8 kg</v>
          </cell>
          <cell r="C476" t="str">
            <v>un</v>
          </cell>
        </row>
        <row r="477">
          <cell r="A477" t="str">
            <v>981</v>
          </cell>
          <cell r="B477" t="str">
            <v>Extintor PQS 6 Kg</v>
          </cell>
        </row>
        <row r="478">
          <cell r="A478" t="str">
            <v>424</v>
          </cell>
          <cell r="B478" t="str">
            <v>Fechadura p/ porta externa</v>
          </cell>
          <cell r="C478" t="str">
            <v>un</v>
          </cell>
          <cell r="D478">
            <v>19</v>
          </cell>
        </row>
        <row r="479">
          <cell r="A479" t="str">
            <v>1021</v>
          </cell>
          <cell r="B479" t="str">
            <v>Filtro em anel</v>
          </cell>
          <cell r="C479" t="str">
            <v>un</v>
          </cell>
          <cell r="D479">
            <v>1300</v>
          </cell>
        </row>
        <row r="480">
          <cell r="A480" t="str">
            <v>425</v>
          </cell>
          <cell r="B480" t="str">
            <v xml:space="preserve">Fio 1,5 mm </v>
          </cell>
          <cell r="C480" t="str">
            <v>m</v>
          </cell>
        </row>
        <row r="481">
          <cell r="A481" t="str">
            <v>429</v>
          </cell>
          <cell r="B481" t="str">
            <v xml:space="preserve">Fio 10,0 mm  </v>
          </cell>
          <cell r="C481" t="str">
            <v>m</v>
          </cell>
        </row>
        <row r="482">
          <cell r="A482" t="str">
            <v>426</v>
          </cell>
          <cell r="B482" t="str">
            <v xml:space="preserve">Fio 2,5 mm </v>
          </cell>
          <cell r="C482" t="str">
            <v>m</v>
          </cell>
        </row>
        <row r="483">
          <cell r="A483" t="str">
            <v>427</v>
          </cell>
          <cell r="B483" t="str">
            <v>Fio 4,0 mm</v>
          </cell>
          <cell r="C483" t="str">
            <v>m</v>
          </cell>
        </row>
        <row r="484">
          <cell r="A484" t="str">
            <v>428</v>
          </cell>
          <cell r="B484" t="str">
            <v xml:space="preserve">Fio 6,0 mm </v>
          </cell>
          <cell r="C484" t="str">
            <v>m</v>
          </cell>
        </row>
        <row r="485">
          <cell r="A485" t="str">
            <v>440</v>
          </cell>
          <cell r="B485" t="str">
            <v>Fio estanhado isolado em PVC FI-60</v>
          </cell>
          <cell r="C485" t="str">
            <v>m</v>
          </cell>
        </row>
        <row r="486">
          <cell r="A486" t="str">
            <v>438</v>
          </cell>
          <cell r="B486" t="str">
            <v>Fio telefonico FI - 60</v>
          </cell>
          <cell r="C486" t="str">
            <v>m</v>
          </cell>
        </row>
        <row r="487">
          <cell r="A487" t="str">
            <v>441</v>
          </cell>
          <cell r="B487" t="str">
            <v>Fita isolante antichama 19 mm x 10 m</v>
          </cell>
          <cell r="C487" t="str">
            <v>m</v>
          </cell>
        </row>
        <row r="488">
          <cell r="A488" t="str">
            <v>442</v>
          </cell>
          <cell r="B488" t="str">
            <v>Fita isolante antichama 19 mm x 20 m</v>
          </cell>
          <cell r="C488" t="str">
            <v>m</v>
          </cell>
        </row>
        <row r="489">
          <cell r="A489" t="str">
            <v>443</v>
          </cell>
          <cell r="B489" t="str">
            <v>Fita isolante antichama 19 mm x 5 m</v>
          </cell>
          <cell r="C489" t="str">
            <v>m</v>
          </cell>
        </row>
        <row r="490">
          <cell r="A490" t="str">
            <v>444</v>
          </cell>
          <cell r="B490" t="str">
            <v>Fita vedarosca 18 x 10 m</v>
          </cell>
          <cell r="C490" t="str">
            <v>un</v>
          </cell>
        </row>
        <row r="491">
          <cell r="A491" t="str">
            <v>445</v>
          </cell>
          <cell r="B491" t="str">
            <v>Fita vedarosca 18 x 25 m</v>
          </cell>
          <cell r="C491" t="str">
            <v>un</v>
          </cell>
        </row>
        <row r="492">
          <cell r="A492" t="str">
            <v>446</v>
          </cell>
          <cell r="B492" t="str">
            <v>Fita vedarosca 18 x 50 m</v>
          </cell>
          <cell r="C492" t="str">
            <v>m</v>
          </cell>
        </row>
        <row r="493">
          <cell r="A493" t="str">
            <v>948</v>
          </cell>
          <cell r="B493" t="str">
            <v>Flanela Rafi 40 x 60 cm</v>
          </cell>
          <cell r="C493" t="str">
            <v>un</v>
          </cell>
        </row>
        <row r="494">
          <cell r="A494" t="str">
            <v>447</v>
          </cell>
          <cell r="B494" t="str">
            <v>Flange com sextavado com rosca e sem furos 1 1/2"</v>
          </cell>
          <cell r="C494" t="str">
            <v>un</v>
          </cell>
        </row>
        <row r="495">
          <cell r="A495" t="str">
            <v>448</v>
          </cell>
          <cell r="B495" t="str">
            <v>Flange com sextavado com rosca e sem furos 1 1/4"</v>
          </cell>
          <cell r="C495" t="str">
            <v>un</v>
          </cell>
        </row>
        <row r="496">
          <cell r="A496" t="str">
            <v>449</v>
          </cell>
          <cell r="B496" t="str">
            <v>Flange com sextavado com rosca e sem furos 1"</v>
          </cell>
          <cell r="C496" t="str">
            <v>un</v>
          </cell>
        </row>
        <row r="497">
          <cell r="A497" t="str">
            <v>450</v>
          </cell>
          <cell r="B497" t="str">
            <v>Flange com sextavado com rosca e sem furos 1/2"</v>
          </cell>
          <cell r="C497" t="str">
            <v>un</v>
          </cell>
        </row>
        <row r="498">
          <cell r="A498" t="str">
            <v>451</v>
          </cell>
          <cell r="B498" t="str">
            <v>Flange com sextavado com rosca e sem furos 2 1/2"</v>
          </cell>
          <cell r="C498" t="str">
            <v>un</v>
          </cell>
        </row>
        <row r="499">
          <cell r="A499" t="str">
            <v>452</v>
          </cell>
          <cell r="B499" t="str">
            <v>Flange com sextavado com rosca e sem furos 2"</v>
          </cell>
          <cell r="C499" t="str">
            <v>un</v>
          </cell>
        </row>
        <row r="500">
          <cell r="A500" t="str">
            <v>453</v>
          </cell>
          <cell r="B500" t="str">
            <v>Flange com sextavado com rosca e sem furos 3/4"</v>
          </cell>
          <cell r="C500" t="str">
            <v>un</v>
          </cell>
        </row>
        <row r="501">
          <cell r="A501" t="str">
            <v>454</v>
          </cell>
          <cell r="B501" t="str">
            <v>Flange com sextavado com rosca e sem furos 4"</v>
          </cell>
          <cell r="C501" t="str">
            <v>un</v>
          </cell>
        </row>
        <row r="502">
          <cell r="A502" t="str">
            <v>945</v>
          </cell>
          <cell r="B502" t="str">
            <v>Forro de gesso</v>
          </cell>
          <cell r="C502" t="str">
            <v>m2</v>
          </cell>
          <cell r="D502">
            <v>9</v>
          </cell>
        </row>
        <row r="503">
          <cell r="A503" t="str">
            <v>1020</v>
          </cell>
          <cell r="B503" t="str">
            <v>Fossa  em anel</v>
          </cell>
          <cell r="C503" t="str">
            <v>un</v>
          </cell>
          <cell r="D503">
            <v>1250</v>
          </cell>
        </row>
        <row r="504">
          <cell r="A504" t="str">
            <v>471</v>
          </cell>
          <cell r="B504" t="str">
            <v>Fundido 110 mm (4")</v>
          </cell>
          <cell r="C504" t="str">
            <v>un</v>
          </cell>
        </row>
        <row r="505">
          <cell r="A505" t="str">
            <v>568</v>
          </cell>
          <cell r="B505" t="str">
            <v>Fundido 164 mm (6")</v>
          </cell>
          <cell r="C505" t="str">
            <v>un</v>
          </cell>
        </row>
        <row r="506">
          <cell r="A506" t="str">
            <v>455</v>
          </cell>
          <cell r="B506" t="str">
            <v>Fundo nivelador para madeira</v>
          </cell>
          <cell r="C506" t="str">
            <v>L</v>
          </cell>
          <cell r="D506">
            <v>4.79</v>
          </cell>
        </row>
        <row r="507">
          <cell r="A507" t="str">
            <v>456</v>
          </cell>
          <cell r="B507" t="str">
            <v>Fusível  N.H.  - retardo 125 A</v>
          </cell>
          <cell r="C507" t="str">
            <v>un</v>
          </cell>
        </row>
        <row r="508">
          <cell r="A508" t="str">
            <v>457</v>
          </cell>
          <cell r="B508" t="str">
            <v>Fusível  N.H.  - retardo 80 A</v>
          </cell>
          <cell r="C508" t="str">
            <v>un</v>
          </cell>
        </row>
        <row r="509">
          <cell r="A509" t="str">
            <v>458</v>
          </cell>
          <cell r="B509" t="str">
            <v>Galvit</v>
          </cell>
          <cell r="C509" t="str">
            <v>L</v>
          </cell>
          <cell r="D509">
            <v>5.5</v>
          </cell>
        </row>
        <row r="510">
          <cell r="A510" t="str">
            <v>459</v>
          </cell>
          <cell r="B510" t="str">
            <v>Garra para isolador SB3</v>
          </cell>
          <cell r="C510" t="str">
            <v>un</v>
          </cell>
        </row>
        <row r="511">
          <cell r="A511" t="str">
            <v>460</v>
          </cell>
          <cell r="B511" t="str">
            <v>Globo leitoso completo Planfanier de alumínio</v>
          </cell>
          <cell r="C511" t="str">
            <v>un</v>
          </cell>
        </row>
        <row r="512">
          <cell r="A512" t="str">
            <v>461</v>
          </cell>
          <cell r="B512" t="str">
            <v>Grama Esmeralda</v>
          </cell>
          <cell r="C512" t="str">
            <v>m2</v>
          </cell>
        </row>
        <row r="513">
          <cell r="A513" t="str">
            <v>462</v>
          </cell>
          <cell r="B513" t="str">
            <v>Grelha corrida L=20 cm barra chata de ferro</v>
          </cell>
          <cell r="C513" t="str">
            <v>m</v>
          </cell>
        </row>
        <row r="514">
          <cell r="A514" t="str">
            <v>463</v>
          </cell>
          <cell r="B514" t="str">
            <v>Grelha de concreto (130 x 35) cm</v>
          </cell>
          <cell r="C514" t="str">
            <v>un</v>
          </cell>
          <cell r="D514">
            <v>45</v>
          </cell>
        </row>
        <row r="515">
          <cell r="A515" t="str">
            <v>464</v>
          </cell>
          <cell r="B515" t="str">
            <v>Grelha de concreto (60 x 50) cm</v>
          </cell>
          <cell r="C515" t="str">
            <v>un</v>
          </cell>
          <cell r="D515">
            <v>35</v>
          </cell>
        </row>
        <row r="516">
          <cell r="A516" t="str">
            <v>466</v>
          </cell>
          <cell r="B516" t="str">
            <v>Grelha quadrada 100 mm</v>
          </cell>
          <cell r="D516">
            <v>1.9</v>
          </cell>
        </row>
        <row r="517">
          <cell r="A517" t="str">
            <v>467</v>
          </cell>
          <cell r="B517" t="str">
            <v>Grelha quadrada 150 mm</v>
          </cell>
          <cell r="D517">
            <v>2.1</v>
          </cell>
        </row>
        <row r="518">
          <cell r="A518" t="str">
            <v>468</v>
          </cell>
          <cell r="B518" t="str">
            <v>Grelha redonda 100 mm</v>
          </cell>
          <cell r="D518">
            <v>1.9</v>
          </cell>
        </row>
        <row r="519">
          <cell r="A519" t="str">
            <v>469</v>
          </cell>
          <cell r="B519" t="str">
            <v>Grelha redonda 150 mm</v>
          </cell>
          <cell r="D519">
            <v>2.1</v>
          </cell>
        </row>
        <row r="520">
          <cell r="A520" t="str">
            <v>470</v>
          </cell>
          <cell r="B520" t="str">
            <v>Guindaste hidráulico sobre pneus (Munck) pot. 33,75 KW</v>
          </cell>
          <cell r="C520" t="str">
            <v>h</v>
          </cell>
        </row>
        <row r="521">
          <cell r="A521" t="str">
            <v>472</v>
          </cell>
          <cell r="B521" t="str">
            <v>Haste terra 5/8" x 2,40 m</v>
          </cell>
          <cell r="C521" t="str">
            <v>un</v>
          </cell>
        </row>
        <row r="522">
          <cell r="A522" t="str">
            <v>473</v>
          </cell>
          <cell r="B522" t="str">
            <v>Hidrante  de coluna simples - tipo barbará</v>
          </cell>
          <cell r="C522" t="str">
            <v>un</v>
          </cell>
        </row>
        <row r="523">
          <cell r="A523" t="str">
            <v>474</v>
          </cell>
          <cell r="B523" t="str">
            <v>Impermeabilização com manta asfáltica</v>
          </cell>
          <cell r="C523" t="str">
            <v>m2</v>
          </cell>
          <cell r="D523">
            <v>16</v>
          </cell>
        </row>
        <row r="524">
          <cell r="A524" t="str">
            <v>477</v>
          </cell>
          <cell r="B524" t="str">
            <v>Impermeabilização de calha</v>
          </cell>
          <cell r="C524" t="str">
            <v>m2</v>
          </cell>
          <cell r="D524">
            <v>18</v>
          </cell>
        </row>
        <row r="525">
          <cell r="A525" t="str">
            <v>944</v>
          </cell>
          <cell r="B525" t="str">
            <v>Impermebilização de tampa de caixa d'água interna</v>
          </cell>
          <cell r="C525" t="str">
            <v>m2</v>
          </cell>
          <cell r="D525">
            <v>12</v>
          </cell>
        </row>
        <row r="526">
          <cell r="A526" t="str">
            <v>475</v>
          </cell>
          <cell r="B526" t="str">
            <v>Instalação de gás</v>
          </cell>
          <cell r="C526" t="str">
            <v>bloco</v>
          </cell>
        </row>
        <row r="527">
          <cell r="A527" t="str">
            <v>478</v>
          </cell>
          <cell r="B527" t="str">
            <v>Interruptor simpes 01 seção</v>
          </cell>
          <cell r="C527" t="str">
            <v>un</v>
          </cell>
        </row>
        <row r="528">
          <cell r="A528" t="str">
            <v>479</v>
          </cell>
          <cell r="B528" t="str">
            <v>Interruptor simpes 01 seção  com tomada</v>
          </cell>
          <cell r="C528" t="str">
            <v>un</v>
          </cell>
        </row>
        <row r="529">
          <cell r="A529" t="str">
            <v>480</v>
          </cell>
          <cell r="B529" t="str">
            <v xml:space="preserve">Interruptor simpes 02 seções </v>
          </cell>
          <cell r="C529" t="str">
            <v>un</v>
          </cell>
        </row>
        <row r="530">
          <cell r="A530" t="str">
            <v>481</v>
          </cell>
          <cell r="B530" t="str">
            <v>Interruptor simpes 02 seções  com tomada</v>
          </cell>
          <cell r="C530" t="str">
            <v>un</v>
          </cell>
        </row>
        <row r="531">
          <cell r="A531" t="str">
            <v>476</v>
          </cell>
          <cell r="B531" t="str">
            <v>Interruptor simples 03 seções</v>
          </cell>
          <cell r="C531" t="str">
            <v>un</v>
          </cell>
        </row>
        <row r="532">
          <cell r="A532" t="str">
            <v>483</v>
          </cell>
          <cell r="B532" t="str">
            <v>Isolador para barra de cobre 1 KV  - sisa - SB3 - modelo 780-3</v>
          </cell>
          <cell r="C532" t="str">
            <v>un</v>
          </cell>
        </row>
        <row r="533">
          <cell r="A533" t="str">
            <v>484</v>
          </cell>
          <cell r="B533" t="str">
            <v>Isoladores</v>
          </cell>
          <cell r="C533" t="str">
            <v>un</v>
          </cell>
        </row>
        <row r="534">
          <cell r="A534" t="str">
            <v>485</v>
          </cell>
          <cell r="B534" t="str">
            <v>Janela de alumínio anod. Natural 1,20 x 120 m</v>
          </cell>
          <cell r="C534" t="str">
            <v>m2</v>
          </cell>
          <cell r="D534">
            <v>187</v>
          </cell>
        </row>
        <row r="535">
          <cell r="A535" t="str">
            <v>1060</v>
          </cell>
          <cell r="B535" t="str">
            <v>Joelheira de raspa</v>
          </cell>
          <cell r="C535" t="str">
            <v>un</v>
          </cell>
          <cell r="D535">
            <v>2</v>
          </cell>
        </row>
        <row r="536">
          <cell r="A536" t="str">
            <v>486</v>
          </cell>
          <cell r="B536" t="str">
            <v>Joelho  de redução 90o. com rosca 1" x 3/4"</v>
          </cell>
          <cell r="C536" t="str">
            <v>un</v>
          </cell>
        </row>
        <row r="537">
          <cell r="A537" t="str">
            <v>487</v>
          </cell>
          <cell r="B537" t="str">
            <v>Joelho  ferro galvanizado 45o. x 1 1/4"</v>
          </cell>
          <cell r="C537" t="str">
            <v>un</v>
          </cell>
        </row>
        <row r="538">
          <cell r="A538" t="str">
            <v>488</v>
          </cell>
          <cell r="B538" t="str">
            <v>Joelho  ferro galvanizado 90o. x 3/4"</v>
          </cell>
          <cell r="C538" t="str">
            <v>un</v>
          </cell>
        </row>
        <row r="539">
          <cell r="A539" t="str">
            <v>489</v>
          </cell>
          <cell r="B539" t="str">
            <v>Joelho 45o. Com rosca 1 1/2"</v>
          </cell>
          <cell r="C539" t="str">
            <v>un</v>
          </cell>
        </row>
        <row r="540">
          <cell r="A540" t="str">
            <v>490</v>
          </cell>
          <cell r="B540" t="str">
            <v>Joelho 45o. Com rosca 1 1/4"</v>
          </cell>
          <cell r="C540" t="str">
            <v>un</v>
          </cell>
        </row>
        <row r="541">
          <cell r="A541" t="str">
            <v>491</v>
          </cell>
          <cell r="B541" t="str">
            <v>Joelho 45o. Com rosca 1"</v>
          </cell>
          <cell r="C541" t="str">
            <v>un</v>
          </cell>
        </row>
        <row r="542">
          <cell r="A542" t="str">
            <v>492</v>
          </cell>
          <cell r="B542" t="str">
            <v>Joelho 45o. Com rosca 1/2"</v>
          </cell>
          <cell r="C542" t="str">
            <v>un</v>
          </cell>
        </row>
        <row r="543">
          <cell r="A543" t="str">
            <v>493</v>
          </cell>
          <cell r="B543" t="str">
            <v>Joelho 45o. Com rosca 2"</v>
          </cell>
          <cell r="C543" t="str">
            <v>un</v>
          </cell>
        </row>
        <row r="544">
          <cell r="A544" t="str">
            <v>494</v>
          </cell>
          <cell r="B544" t="str">
            <v>Joelho 45o. Com rosca 3/4"</v>
          </cell>
          <cell r="C544" t="str">
            <v>un</v>
          </cell>
        </row>
        <row r="545">
          <cell r="A545" t="str">
            <v>495</v>
          </cell>
          <cell r="B545" t="str">
            <v>Joelho 45o. soldável 110 mm</v>
          </cell>
          <cell r="C545" t="str">
            <v>un</v>
          </cell>
        </row>
        <row r="546">
          <cell r="A546" t="str">
            <v>496</v>
          </cell>
          <cell r="B546" t="str">
            <v>Joelho 45o. soldável 20 mm</v>
          </cell>
          <cell r="C546" t="str">
            <v>un</v>
          </cell>
        </row>
        <row r="547">
          <cell r="A547" t="str">
            <v>497</v>
          </cell>
          <cell r="B547" t="str">
            <v>Joelho 45o. soldável 32 mm</v>
          </cell>
          <cell r="C547" t="str">
            <v>un</v>
          </cell>
        </row>
        <row r="548">
          <cell r="A548" t="str">
            <v>498</v>
          </cell>
          <cell r="B548" t="str">
            <v>Joelho 45o. soldável 60 mm</v>
          </cell>
          <cell r="C548" t="str">
            <v>un</v>
          </cell>
        </row>
        <row r="549">
          <cell r="A549" t="str">
            <v>499</v>
          </cell>
          <cell r="B549" t="str">
            <v>Joelho 45o. soldável 75 mm</v>
          </cell>
          <cell r="C549" t="str">
            <v>un</v>
          </cell>
        </row>
        <row r="550">
          <cell r="A550" t="str">
            <v>500</v>
          </cell>
          <cell r="B550" t="str">
            <v>Joelho 45o. soldável 80 mm</v>
          </cell>
          <cell r="C550" t="str">
            <v>un</v>
          </cell>
        </row>
        <row r="551">
          <cell r="A551" t="str">
            <v>501</v>
          </cell>
          <cell r="B551" t="str">
            <v>Joelho 90o. Com bolsa p/ anel de borracha 40 x 1 1/2"</v>
          </cell>
          <cell r="C551" t="str">
            <v>un</v>
          </cell>
        </row>
        <row r="552">
          <cell r="A552" t="str">
            <v>502</v>
          </cell>
          <cell r="B552" t="str">
            <v>Joelho 90o. Com rosca 1 1/2"</v>
          </cell>
          <cell r="C552" t="str">
            <v>un</v>
          </cell>
        </row>
        <row r="553">
          <cell r="A553" t="str">
            <v>503</v>
          </cell>
          <cell r="B553" t="str">
            <v>Joelho 90o. Com rosca 1 1/4"</v>
          </cell>
          <cell r="C553" t="str">
            <v>un</v>
          </cell>
        </row>
        <row r="554">
          <cell r="A554" t="str">
            <v>504</v>
          </cell>
          <cell r="B554" t="str">
            <v>Joelho 90o. Com rosca 1"</v>
          </cell>
          <cell r="C554" t="str">
            <v>un</v>
          </cell>
        </row>
        <row r="555">
          <cell r="A555" t="str">
            <v>505</v>
          </cell>
          <cell r="B555" t="str">
            <v>Joelho 90o. Com rosca 1/2"</v>
          </cell>
          <cell r="C555" t="str">
            <v>un</v>
          </cell>
        </row>
        <row r="556">
          <cell r="A556" t="str">
            <v>506</v>
          </cell>
          <cell r="B556" t="str">
            <v>Joelho 90o. Com rosca 2"</v>
          </cell>
          <cell r="C556" t="str">
            <v>un</v>
          </cell>
        </row>
        <row r="557">
          <cell r="A557" t="str">
            <v>507</v>
          </cell>
          <cell r="B557" t="str">
            <v>Joelho 90o. Com rosca 3/4"</v>
          </cell>
          <cell r="C557" t="str">
            <v>un</v>
          </cell>
        </row>
        <row r="558">
          <cell r="A558" t="str">
            <v>508</v>
          </cell>
          <cell r="B558" t="str">
            <v>Joelho 90o. Com rosca e bucha de latão  1/2" (azul)</v>
          </cell>
          <cell r="C558" t="str">
            <v>un</v>
          </cell>
        </row>
        <row r="559">
          <cell r="A559" t="str">
            <v>509</v>
          </cell>
          <cell r="B559" t="str">
            <v>Joelho 90o. Com rosca e bucha de latão  3/4" (azul)</v>
          </cell>
          <cell r="C559" t="str">
            <v>un</v>
          </cell>
        </row>
        <row r="560">
          <cell r="A560" t="str">
            <v>510</v>
          </cell>
          <cell r="B560" t="str">
            <v>Joelho 90o. Com visita 100 x 50 mm</v>
          </cell>
          <cell r="C560" t="str">
            <v>un</v>
          </cell>
        </row>
        <row r="561">
          <cell r="A561" t="str">
            <v>511</v>
          </cell>
          <cell r="B561" t="str">
            <v>Joelho 90o. soldável 32 mm</v>
          </cell>
          <cell r="C561" t="str">
            <v>un</v>
          </cell>
        </row>
        <row r="562">
          <cell r="A562" t="str">
            <v>512</v>
          </cell>
          <cell r="B562" t="str">
            <v>Joelho 90o. soldável 60 mm</v>
          </cell>
          <cell r="C562" t="str">
            <v>un</v>
          </cell>
        </row>
        <row r="563">
          <cell r="A563" t="str">
            <v>513</v>
          </cell>
          <cell r="B563" t="str">
            <v>Joelho 90o. soldável 75 mm</v>
          </cell>
          <cell r="C563" t="str">
            <v>un</v>
          </cell>
        </row>
        <row r="564">
          <cell r="A564" t="str">
            <v>514</v>
          </cell>
          <cell r="B564" t="str">
            <v>Joelho 90o. soldável 80 mm</v>
          </cell>
          <cell r="C564" t="str">
            <v>un</v>
          </cell>
        </row>
        <row r="565">
          <cell r="A565" t="str">
            <v>515</v>
          </cell>
          <cell r="B565" t="str">
            <v>Joelho 90o. soldável e com rosca   20 x 1/2"</v>
          </cell>
          <cell r="C565" t="str">
            <v>un</v>
          </cell>
        </row>
        <row r="566">
          <cell r="A566" t="str">
            <v>516</v>
          </cell>
          <cell r="B566" t="str">
            <v>Joelho 90o. soldável e com rosca   25 x 1/2"</v>
          </cell>
          <cell r="C566" t="str">
            <v>un</v>
          </cell>
        </row>
        <row r="567">
          <cell r="A567" t="str">
            <v>517</v>
          </cell>
          <cell r="B567" t="str">
            <v>Joelho 90o. soldável e com rosca   25 x 3/4"</v>
          </cell>
          <cell r="C567" t="str">
            <v>un</v>
          </cell>
        </row>
        <row r="568">
          <cell r="A568" t="str">
            <v>518</v>
          </cell>
          <cell r="B568" t="str">
            <v>Joelho 90o. soldável e com rosca   32 x  3/4"</v>
          </cell>
          <cell r="C568" t="str">
            <v>un</v>
          </cell>
        </row>
        <row r="569">
          <cell r="A569" t="str">
            <v>519</v>
          </cell>
          <cell r="B569" t="str">
            <v>Joelho 90o. x 100 mm p/ esgoto</v>
          </cell>
          <cell r="C569" t="str">
            <v>un</v>
          </cell>
        </row>
        <row r="570">
          <cell r="A570" t="str">
            <v>520</v>
          </cell>
          <cell r="B570" t="str">
            <v xml:space="preserve">Joelho de  ferro galvanizado 45o.  x  4" </v>
          </cell>
          <cell r="C570" t="str">
            <v>un</v>
          </cell>
        </row>
        <row r="571">
          <cell r="A571" t="str">
            <v>521</v>
          </cell>
          <cell r="B571" t="str">
            <v xml:space="preserve">Joelho de  ferro galvanizado 90o.  x  4" </v>
          </cell>
          <cell r="C571" t="str">
            <v>un</v>
          </cell>
        </row>
        <row r="572">
          <cell r="A572" t="str">
            <v>522</v>
          </cell>
          <cell r="B572" t="str">
            <v xml:space="preserve">Joelho de ferro galvanizado 45o. x  2 1/2" </v>
          </cell>
          <cell r="C572" t="str">
            <v>un</v>
          </cell>
        </row>
        <row r="573">
          <cell r="A573" t="str">
            <v>975</v>
          </cell>
          <cell r="B573" t="str">
            <v>Joelho L/R 20 mm x 1/2"</v>
          </cell>
          <cell r="C573" t="str">
            <v>un</v>
          </cell>
        </row>
        <row r="574">
          <cell r="A574" t="str">
            <v>482</v>
          </cell>
          <cell r="B574" t="str">
            <v>Joelho PVC  Soldável 45o.40 mm</v>
          </cell>
          <cell r="C574" t="str">
            <v>un</v>
          </cell>
        </row>
        <row r="575">
          <cell r="A575" t="str">
            <v>523</v>
          </cell>
          <cell r="B575" t="str">
            <v>Joelho PVC esgoto  45o.  x  100 mm</v>
          </cell>
          <cell r="C575" t="str">
            <v>un</v>
          </cell>
        </row>
        <row r="576">
          <cell r="A576" t="str">
            <v>524</v>
          </cell>
          <cell r="B576" t="str">
            <v>Joelho PVC esgoto  45o.  x  40 mm</v>
          </cell>
          <cell r="C576" t="str">
            <v>un</v>
          </cell>
        </row>
        <row r="577">
          <cell r="A577" t="str">
            <v>525</v>
          </cell>
          <cell r="B577" t="str">
            <v>Joelho PVC esgoto  45o.  x  50 mm</v>
          </cell>
          <cell r="C577" t="str">
            <v>un</v>
          </cell>
        </row>
        <row r="578">
          <cell r="A578" t="str">
            <v>526</v>
          </cell>
          <cell r="B578" t="str">
            <v>Joelho PVC esgoto  45o.  x  75 mm</v>
          </cell>
          <cell r="C578" t="str">
            <v>un</v>
          </cell>
        </row>
        <row r="579">
          <cell r="A579" t="str">
            <v>527</v>
          </cell>
          <cell r="B579" t="str">
            <v>Joelho PVC esgoto  90o.  x  100 mm</v>
          </cell>
          <cell r="C579" t="str">
            <v>un</v>
          </cell>
        </row>
        <row r="580">
          <cell r="A580" t="str">
            <v>528</v>
          </cell>
          <cell r="B580" t="str">
            <v>Joelho PVC esgoto  90o.  x  40 mm</v>
          </cell>
          <cell r="C580" t="str">
            <v>un</v>
          </cell>
        </row>
        <row r="581">
          <cell r="A581" t="str">
            <v>529</v>
          </cell>
          <cell r="B581" t="str">
            <v>Joelho PVC esgoto  90o.  x  50 mm</v>
          </cell>
          <cell r="C581" t="str">
            <v>un</v>
          </cell>
        </row>
        <row r="582">
          <cell r="A582" t="str">
            <v>530</v>
          </cell>
          <cell r="B582" t="str">
            <v>Joelho PVC esgoto  90o.  x  75 mm</v>
          </cell>
          <cell r="C582" t="str">
            <v>un</v>
          </cell>
        </row>
        <row r="583">
          <cell r="A583" t="str">
            <v>978</v>
          </cell>
          <cell r="B583" t="str">
            <v>Joelho PVC esgoto 90o. X 40 mm, com anéis de borracha</v>
          </cell>
          <cell r="C583" t="str">
            <v>un</v>
          </cell>
        </row>
        <row r="584">
          <cell r="A584" t="str">
            <v>979</v>
          </cell>
          <cell r="B584" t="str">
            <v>Joelho PVC esgoto 90o. X 50 mm, com anéis de borracha</v>
          </cell>
          <cell r="C584" t="str">
            <v>un</v>
          </cell>
        </row>
        <row r="585">
          <cell r="A585" t="str">
            <v>531</v>
          </cell>
          <cell r="B585" t="str">
            <v>Joelho PVC sodável  90o.  x  40 mm</v>
          </cell>
          <cell r="C585" t="str">
            <v>un</v>
          </cell>
        </row>
        <row r="586">
          <cell r="A586" t="str">
            <v>532</v>
          </cell>
          <cell r="B586" t="str">
            <v>Joelho PVC soldável  45o.  x  100 mm</v>
          </cell>
          <cell r="C586" t="str">
            <v>un</v>
          </cell>
        </row>
        <row r="587">
          <cell r="A587" t="str">
            <v>533</v>
          </cell>
          <cell r="B587" t="str">
            <v xml:space="preserve">Joelho PVC soldável  45o.  x  25 mm </v>
          </cell>
          <cell r="C587" t="str">
            <v>un</v>
          </cell>
        </row>
        <row r="588">
          <cell r="A588" t="str">
            <v>534</v>
          </cell>
          <cell r="B588" t="str">
            <v>Joelho PVC soldável  45o.  x  40 mm</v>
          </cell>
          <cell r="C588" t="str">
            <v>un</v>
          </cell>
        </row>
        <row r="589">
          <cell r="A589" t="str">
            <v>535</v>
          </cell>
          <cell r="B589" t="str">
            <v>Joelho PVC soldável  45o.  x  50 mm</v>
          </cell>
          <cell r="C589" t="str">
            <v>un</v>
          </cell>
        </row>
        <row r="590">
          <cell r="A590" t="str">
            <v>536</v>
          </cell>
          <cell r="B590" t="str">
            <v xml:space="preserve">Joelho PVC soldável  90o.  x  100 mm </v>
          </cell>
          <cell r="C590" t="str">
            <v>un</v>
          </cell>
        </row>
        <row r="591">
          <cell r="A591" t="str">
            <v>537</v>
          </cell>
          <cell r="B591" t="str">
            <v xml:space="preserve">Joelho PVC soldável  90o.  x  110 mm </v>
          </cell>
          <cell r="C591" t="str">
            <v>un</v>
          </cell>
        </row>
        <row r="592">
          <cell r="A592" t="str">
            <v>538</v>
          </cell>
          <cell r="B592" t="str">
            <v xml:space="preserve">Joelho PVC soldável  90o.  x  25 mm </v>
          </cell>
          <cell r="C592" t="str">
            <v>un</v>
          </cell>
        </row>
        <row r="593">
          <cell r="A593" t="str">
            <v>539</v>
          </cell>
          <cell r="B593" t="str">
            <v>Joelho PVC soldável 90o.  x  50 mm</v>
          </cell>
          <cell r="C593" t="str">
            <v>un</v>
          </cell>
        </row>
        <row r="594">
          <cell r="A594" t="str">
            <v>947</v>
          </cell>
          <cell r="B594" t="str">
            <v>Joelho PVC soldável 90o. x 20 mm</v>
          </cell>
          <cell r="C594" t="str">
            <v>un</v>
          </cell>
        </row>
        <row r="595">
          <cell r="A595" t="str">
            <v>1042</v>
          </cell>
          <cell r="B595" t="str">
            <v>Jogo Chave caximbo 10 a 32</v>
          </cell>
          <cell r="C595" t="str">
            <v>pç</v>
          </cell>
        </row>
        <row r="596">
          <cell r="A596" t="str">
            <v>1041</v>
          </cell>
          <cell r="B596" t="str">
            <v>Jogo Chave combinada 10 a 32</v>
          </cell>
          <cell r="C596" t="str">
            <v>un</v>
          </cell>
        </row>
        <row r="597">
          <cell r="A597" t="str">
            <v>540</v>
          </cell>
          <cell r="B597" t="str">
            <v>Junção 45o. Com rosca 1 1/2"</v>
          </cell>
          <cell r="C597" t="str">
            <v>un</v>
          </cell>
        </row>
        <row r="598">
          <cell r="A598" t="str">
            <v>546</v>
          </cell>
          <cell r="B598" t="str">
            <v>Junção 45o. Com rosca 1 1/4"</v>
          </cell>
          <cell r="C598" t="str">
            <v>un</v>
          </cell>
        </row>
        <row r="599">
          <cell r="A599" t="str">
            <v>541</v>
          </cell>
          <cell r="B599" t="str">
            <v>Junção 45o. Com rosca 1"</v>
          </cell>
          <cell r="C599" t="str">
            <v>un</v>
          </cell>
        </row>
        <row r="600">
          <cell r="A600" t="str">
            <v>542</v>
          </cell>
          <cell r="B600" t="str">
            <v>Junção 45o. Com rosca 1/2"</v>
          </cell>
          <cell r="C600" t="str">
            <v>un</v>
          </cell>
        </row>
        <row r="601">
          <cell r="A601" t="str">
            <v>543</v>
          </cell>
          <cell r="B601" t="str">
            <v>Junção 45o. Com rosca 2"</v>
          </cell>
          <cell r="C601" t="str">
            <v>un</v>
          </cell>
        </row>
        <row r="602">
          <cell r="A602" t="str">
            <v>544</v>
          </cell>
          <cell r="B602" t="str">
            <v>Junção 45o. Com rosca 3/4"</v>
          </cell>
          <cell r="C602" t="str">
            <v>un</v>
          </cell>
        </row>
        <row r="603">
          <cell r="A603" t="str">
            <v>545</v>
          </cell>
          <cell r="B603" t="str">
            <v>Junção de PVC esgoto simples  40 mm</v>
          </cell>
          <cell r="C603" t="str">
            <v>un</v>
          </cell>
        </row>
        <row r="604">
          <cell r="A604" t="str">
            <v>547</v>
          </cell>
          <cell r="B604" t="str">
            <v>Junção dupla 100 x 100 x 100 mm</v>
          </cell>
          <cell r="C604" t="str">
            <v>un</v>
          </cell>
        </row>
        <row r="605">
          <cell r="A605" t="str">
            <v>548</v>
          </cell>
          <cell r="B605" t="str">
            <v>Junção dupla 75 x 75 x 75 mm</v>
          </cell>
          <cell r="C605" t="str">
            <v>un</v>
          </cell>
        </row>
        <row r="606">
          <cell r="A606" t="str">
            <v>1013</v>
          </cell>
          <cell r="B606" t="str">
            <v>Junção simples 1 1/4"</v>
          </cell>
          <cell r="C606" t="str">
            <v>un</v>
          </cell>
        </row>
        <row r="607">
          <cell r="A607" t="str">
            <v>549</v>
          </cell>
          <cell r="B607" t="str">
            <v>Junção simples esgoto 100 x 100 mm</v>
          </cell>
          <cell r="C607" t="str">
            <v>un</v>
          </cell>
        </row>
        <row r="608">
          <cell r="A608" t="str">
            <v>550</v>
          </cell>
          <cell r="B608" t="str">
            <v>Junção simples esgoto 50 x 50 mm</v>
          </cell>
          <cell r="C608" t="str">
            <v>un</v>
          </cell>
        </row>
        <row r="609">
          <cell r="A609" t="str">
            <v>1039</v>
          </cell>
          <cell r="B609" t="str">
            <v xml:space="preserve">Junção simples esgoto 75 x 75 mm </v>
          </cell>
          <cell r="C609" t="str">
            <v>un</v>
          </cell>
        </row>
        <row r="610">
          <cell r="A610" t="str">
            <v>551</v>
          </cell>
          <cell r="B610" t="str">
            <v>Junção simples redução PVC esgoto 100 x 50 mm</v>
          </cell>
          <cell r="C610" t="str">
            <v>un</v>
          </cell>
        </row>
        <row r="611">
          <cell r="A611" t="str">
            <v>552</v>
          </cell>
          <cell r="B611" t="str">
            <v>Junção simples redução PVC esgoto 100 x 75 mm</v>
          </cell>
          <cell r="C611" t="str">
            <v>un</v>
          </cell>
        </row>
        <row r="612">
          <cell r="A612" t="str">
            <v>553</v>
          </cell>
          <cell r="B612" t="str">
            <v>Junção simples redução PVC esgoto 75 x 50 mm</v>
          </cell>
          <cell r="C612" t="str">
            <v>un</v>
          </cell>
        </row>
        <row r="613">
          <cell r="A613" t="str">
            <v>554</v>
          </cell>
          <cell r="B613" t="str">
            <v>Lâmpada incandescente 100W x 127V</v>
          </cell>
          <cell r="C613" t="str">
            <v>un</v>
          </cell>
        </row>
        <row r="614">
          <cell r="A614" t="str">
            <v>555</v>
          </cell>
          <cell r="B614" t="str">
            <v>Lâmpada incandescente 100W x 220V</v>
          </cell>
          <cell r="C614" t="str">
            <v>un</v>
          </cell>
        </row>
        <row r="615">
          <cell r="A615" t="str">
            <v>556</v>
          </cell>
          <cell r="B615" t="str">
            <v>Lâmpada incandescente 60W x 120V</v>
          </cell>
          <cell r="C615" t="str">
            <v>un</v>
          </cell>
        </row>
        <row r="616">
          <cell r="A616" t="str">
            <v>557</v>
          </cell>
          <cell r="B616" t="str">
            <v>Lâmpada mista 500 W / 220 V</v>
          </cell>
          <cell r="C616" t="str">
            <v>un</v>
          </cell>
        </row>
        <row r="617">
          <cell r="A617" t="str">
            <v>558</v>
          </cell>
          <cell r="B617" t="str">
            <v>Lavatório de Louça s/ coluna - ICASA</v>
          </cell>
          <cell r="C617" t="str">
            <v>un</v>
          </cell>
          <cell r="D617">
            <v>23</v>
          </cell>
        </row>
        <row r="618">
          <cell r="A618" t="str">
            <v>559</v>
          </cell>
          <cell r="B618" t="str">
            <v>Ligação flexível</v>
          </cell>
          <cell r="C618" t="str">
            <v>un</v>
          </cell>
        </row>
        <row r="619">
          <cell r="A619" t="str">
            <v>950</v>
          </cell>
          <cell r="B619" t="str">
            <v>Limpa Vidros Vidrex</v>
          </cell>
          <cell r="C619" t="str">
            <v>un</v>
          </cell>
        </row>
        <row r="620">
          <cell r="A620" t="str">
            <v>560</v>
          </cell>
          <cell r="B620" t="str">
            <v>Lixa para ferro no. 100</v>
          </cell>
          <cell r="C620" t="str">
            <v>un</v>
          </cell>
          <cell r="D620">
            <v>0.8</v>
          </cell>
        </row>
        <row r="621">
          <cell r="A621" t="str">
            <v>561</v>
          </cell>
          <cell r="B621" t="str">
            <v>Lixa para madeira no. 100</v>
          </cell>
          <cell r="C621" t="str">
            <v>un</v>
          </cell>
          <cell r="D621">
            <v>0.12</v>
          </cell>
        </row>
        <row r="622">
          <cell r="A622" t="str">
            <v>562</v>
          </cell>
          <cell r="B622" t="str">
            <v>Lixa para madeira no. 120</v>
          </cell>
          <cell r="C622" t="str">
            <v>un</v>
          </cell>
          <cell r="D622">
            <v>0.12</v>
          </cell>
        </row>
        <row r="623">
          <cell r="A623" t="str">
            <v>563</v>
          </cell>
          <cell r="B623" t="str">
            <v>Lixa para madeira no. 150</v>
          </cell>
          <cell r="C623" t="str">
            <v>un</v>
          </cell>
          <cell r="D623">
            <v>0.12</v>
          </cell>
        </row>
        <row r="624">
          <cell r="A624" t="str">
            <v>564</v>
          </cell>
          <cell r="B624" t="str">
            <v>Lixa para madeira no. 180</v>
          </cell>
          <cell r="C624" t="str">
            <v>un</v>
          </cell>
          <cell r="D624">
            <v>0.5</v>
          </cell>
        </row>
        <row r="625">
          <cell r="A625" t="str">
            <v>565</v>
          </cell>
          <cell r="B625" t="str">
            <v>Lixa para madeira no. 220</v>
          </cell>
          <cell r="C625" t="str">
            <v>un</v>
          </cell>
          <cell r="D625">
            <v>0.5</v>
          </cell>
        </row>
        <row r="626">
          <cell r="A626" t="str">
            <v>566</v>
          </cell>
          <cell r="B626" t="str">
            <v>Lixa para madeira no. 80</v>
          </cell>
          <cell r="C626" t="str">
            <v>un</v>
          </cell>
          <cell r="D626">
            <v>0.12</v>
          </cell>
        </row>
        <row r="627">
          <cell r="A627" t="str">
            <v>984</v>
          </cell>
          <cell r="B627" t="str">
            <v>Luminária Fluorescente completa 2 x 40 W</v>
          </cell>
        </row>
        <row r="628">
          <cell r="A628" t="str">
            <v>567</v>
          </cell>
          <cell r="B628" t="str">
            <v>Luminária tipo arandela</v>
          </cell>
          <cell r="C628" t="str">
            <v>un</v>
          </cell>
        </row>
        <row r="629">
          <cell r="A629" t="str">
            <v>569</v>
          </cell>
          <cell r="B629" t="str">
            <v>Luminária tipo tartaruga</v>
          </cell>
          <cell r="C629" t="str">
            <v>un</v>
          </cell>
        </row>
        <row r="630">
          <cell r="A630" t="str">
            <v>570</v>
          </cell>
          <cell r="B630" t="str">
            <v>Luva  PVC soldável de 110 mm</v>
          </cell>
          <cell r="C630" t="str">
            <v>un</v>
          </cell>
        </row>
        <row r="631">
          <cell r="A631" t="str">
            <v>571</v>
          </cell>
          <cell r="B631" t="str">
            <v>Luva  PVC soldável de 20 mm</v>
          </cell>
          <cell r="C631" t="str">
            <v>un</v>
          </cell>
        </row>
        <row r="632">
          <cell r="A632" t="str">
            <v>572</v>
          </cell>
          <cell r="B632" t="str">
            <v>Luva  PVC soldável de 25 mm</v>
          </cell>
          <cell r="C632" t="str">
            <v>un</v>
          </cell>
        </row>
        <row r="633">
          <cell r="A633" t="str">
            <v>573</v>
          </cell>
          <cell r="B633" t="str">
            <v>Luva  PVC soldável de 40 mm</v>
          </cell>
          <cell r="C633" t="str">
            <v>un</v>
          </cell>
        </row>
        <row r="634">
          <cell r="A634" t="str">
            <v>574</v>
          </cell>
          <cell r="B634" t="str">
            <v>Luva  PVC soldável de 50 mm</v>
          </cell>
          <cell r="C634" t="str">
            <v>un</v>
          </cell>
        </row>
        <row r="635">
          <cell r="A635" t="str">
            <v>575</v>
          </cell>
          <cell r="B635" t="str">
            <v>Luva  PVC soldável de 60 mm</v>
          </cell>
          <cell r="C635" t="str">
            <v>un</v>
          </cell>
        </row>
        <row r="636">
          <cell r="A636" t="str">
            <v>576</v>
          </cell>
          <cell r="B636" t="str">
            <v>Luva  PVC soldável de 75 mm</v>
          </cell>
          <cell r="C636" t="str">
            <v>un</v>
          </cell>
        </row>
        <row r="637">
          <cell r="A637" t="str">
            <v>577</v>
          </cell>
          <cell r="B637" t="str">
            <v>Luva  PVC soldável de 85 mm</v>
          </cell>
          <cell r="C637" t="str">
            <v>un</v>
          </cell>
        </row>
        <row r="638">
          <cell r="A638" t="str">
            <v>579</v>
          </cell>
          <cell r="B638" t="str">
            <v>Luva Com rosca 1 1/2"</v>
          </cell>
          <cell r="C638" t="str">
            <v>un</v>
          </cell>
        </row>
        <row r="639">
          <cell r="A639" t="str">
            <v>580</v>
          </cell>
          <cell r="B639" t="str">
            <v>Luva Com rosca 1 1/4"</v>
          </cell>
          <cell r="C639" t="str">
            <v>un</v>
          </cell>
        </row>
        <row r="640">
          <cell r="A640" t="str">
            <v>581</v>
          </cell>
          <cell r="B640" t="str">
            <v>Luva Com rosca 1"</v>
          </cell>
          <cell r="C640" t="str">
            <v>un</v>
          </cell>
        </row>
        <row r="641">
          <cell r="A641" t="str">
            <v>582</v>
          </cell>
          <cell r="B641" t="str">
            <v>Luva Com rosca 1/2"</v>
          </cell>
          <cell r="C641" t="str">
            <v>un</v>
          </cell>
        </row>
        <row r="642">
          <cell r="A642" t="str">
            <v>583</v>
          </cell>
          <cell r="B642" t="str">
            <v>Luva Com rosca 2"</v>
          </cell>
          <cell r="C642" t="str">
            <v>un</v>
          </cell>
        </row>
        <row r="643">
          <cell r="A643" t="str">
            <v>584</v>
          </cell>
          <cell r="B643" t="str">
            <v>Luva Com rosca 3"</v>
          </cell>
          <cell r="C643" t="str">
            <v>un</v>
          </cell>
        </row>
        <row r="644">
          <cell r="A644" t="str">
            <v>585</v>
          </cell>
          <cell r="B644" t="str">
            <v>Luva de  ferro galvanizado 60 mm</v>
          </cell>
          <cell r="C644" t="str">
            <v>un</v>
          </cell>
        </row>
        <row r="645">
          <cell r="A645" t="str">
            <v>586</v>
          </cell>
          <cell r="B645" t="str">
            <v>Luva de  ferro galvanizado 75 mm</v>
          </cell>
          <cell r="C645" t="str">
            <v>un</v>
          </cell>
        </row>
        <row r="646">
          <cell r="A646" t="str">
            <v>1032</v>
          </cell>
          <cell r="B646" t="str">
            <v>Luva de borracha</v>
          </cell>
          <cell r="C646" t="str">
            <v>par</v>
          </cell>
        </row>
        <row r="647">
          <cell r="A647" t="str">
            <v>587</v>
          </cell>
          <cell r="B647" t="str">
            <v>Luva de correr 40 mm</v>
          </cell>
          <cell r="C647" t="str">
            <v>un</v>
          </cell>
        </row>
        <row r="648">
          <cell r="A648" t="str">
            <v>588</v>
          </cell>
          <cell r="B648" t="str">
            <v>Luva de correr de esgoto  100 mm</v>
          </cell>
          <cell r="C648" t="str">
            <v>un</v>
          </cell>
        </row>
        <row r="649">
          <cell r="A649" t="str">
            <v>589</v>
          </cell>
          <cell r="B649" t="str">
            <v>Luva de correr de esgoto  50 mm</v>
          </cell>
          <cell r="C649" t="str">
            <v>un</v>
          </cell>
        </row>
        <row r="650">
          <cell r="A650" t="str">
            <v>590</v>
          </cell>
          <cell r="B650" t="str">
            <v>Luva de correr de esgoto  75 mm</v>
          </cell>
          <cell r="C650" t="str">
            <v>un</v>
          </cell>
        </row>
        <row r="651">
          <cell r="A651" t="str">
            <v>591</v>
          </cell>
          <cell r="B651" t="str">
            <v>Luva de correr p/ tubo roscável 1 1/2"</v>
          </cell>
          <cell r="C651" t="str">
            <v>un</v>
          </cell>
        </row>
        <row r="652">
          <cell r="A652" t="str">
            <v>592</v>
          </cell>
          <cell r="B652" t="str">
            <v>Luva de correr p/ tubo roscável 3/4"</v>
          </cell>
          <cell r="C652" t="str">
            <v>un</v>
          </cell>
        </row>
        <row r="653">
          <cell r="A653" t="str">
            <v>593</v>
          </cell>
          <cell r="B653" t="str">
            <v>Luva de correr para tubo soldável 20 mm</v>
          </cell>
          <cell r="C653" t="str">
            <v>un</v>
          </cell>
        </row>
        <row r="654">
          <cell r="A654" t="str">
            <v>594</v>
          </cell>
          <cell r="B654" t="str">
            <v>Luva de correr para tubo soldável 25 mm</v>
          </cell>
          <cell r="C654" t="str">
            <v>un</v>
          </cell>
        </row>
        <row r="655">
          <cell r="A655" t="str">
            <v>595</v>
          </cell>
          <cell r="B655" t="str">
            <v>Luva de correr para tubo soldável 50 mm</v>
          </cell>
          <cell r="C655" t="str">
            <v>un</v>
          </cell>
        </row>
        <row r="656">
          <cell r="A656" t="str">
            <v>222</v>
          </cell>
          <cell r="B656" t="str">
            <v>Luva de Ferro galvanizado 110 mm (4")</v>
          </cell>
          <cell r="C656" t="str">
            <v>un</v>
          </cell>
        </row>
        <row r="657">
          <cell r="A657" t="str">
            <v>223</v>
          </cell>
          <cell r="B657" t="str">
            <v>Luva de Ferro galvanizado 164 mm (6")</v>
          </cell>
          <cell r="C657" t="str">
            <v>un</v>
          </cell>
        </row>
        <row r="658">
          <cell r="A658" t="str">
            <v>1057</v>
          </cell>
          <cell r="B658" t="str">
            <v>Luva de gravatex</v>
          </cell>
          <cell r="C658" t="str">
            <v>un</v>
          </cell>
        </row>
        <row r="659">
          <cell r="A659" t="str">
            <v>1033</v>
          </cell>
          <cell r="B659" t="str">
            <v>Luva de raspa couro cano curto</v>
          </cell>
          <cell r="C659" t="str">
            <v>par</v>
          </cell>
          <cell r="D659">
            <v>2.7</v>
          </cell>
        </row>
        <row r="660">
          <cell r="A660" t="str">
            <v>596</v>
          </cell>
          <cell r="B660" t="str">
            <v>Luva de redução  com rosca 3/4" x 1/2"</v>
          </cell>
          <cell r="C660" t="str">
            <v>un</v>
          </cell>
        </row>
        <row r="661">
          <cell r="A661" t="str">
            <v>597</v>
          </cell>
          <cell r="B661" t="str">
            <v>Luva de redução com rosca 1" x 3/4"</v>
          </cell>
          <cell r="C661" t="str">
            <v>un</v>
          </cell>
        </row>
        <row r="662">
          <cell r="A662" t="str">
            <v>598</v>
          </cell>
          <cell r="B662" t="str">
            <v>Luva de redução soldável 25 x 20 mm</v>
          </cell>
          <cell r="C662" t="str">
            <v>un</v>
          </cell>
        </row>
        <row r="663">
          <cell r="A663" t="str">
            <v>599</v>
          </cell>
          <cell r="B663" t="str">
            <v>Luva de redução soldável 32 x 25 mm</v>
          </cell>
          <cell r="C663" t="str">
            <v>un</v>
          </cell>
        </row>
        <row r="664">
          <cell r="A664" t="str">
            <v>600</v>
          </cell>
          <cell r="B664" t="str">
            <v>Luva de redução soldável 40 x 32 mm</v>
          </cell>
          <cell r="C664" t="str">
            <v>un</v>
          </cell>
        </row>
        <row r="665">
          <cell r="A665" t="str">
            <v>989</v>
          </cell>
          <cell r="B665" t="str">
            <v>Luva L/R PVC 50 mm x 1/2"</v>
          </cell>
        </row>
        <row r="666">
          <cell r="A666" t="str">
            <v>601</v>
          </cell>
          <cell r="B666" t="str">
            <v>Luva p/ eletroduto roscável 1 1/2"</v>
          </cell>
          <cell r="C666" t="str">
            <v>un</v>
          </cell>
        </row>
        <row r="667">
          <cell r="A667" t="str">
            <v>602</v>
          </cell>
          <cell r="B667" t="str">
            <v>Luva p/ eletroduto roscável 1 1/4"</v>
          </cell>
          <cell r="C667" t="str">
            <v>un</v>
          </cell>
        </row>
        <row r="668">
          <cell r="A668" t="str">
            <v>603</v>
          </cell>
          <cell r="B668" t="str">
            <v>Luva p/ eletroduto roscável 1"</v>
          </cell>
          <cell r="C668" t="str">
            <v>un</v>
          </cell>
        </row>
        <row r="669">
          <cell r="A669" t="str">
            <v>604</v>
          </cell>
          <cell r="B669" t="str">
            <v>Luva p/ eletroduto roscável 1/2"</v>
          </cell>
          <cell r="C669" t="str">
            <v>un</v>
          </cell>
        </row>
        <row r="670">
          <cell r="A670" t="str">
            <v>605</v>
          </cell>
          <cell r="B670" t="str">
            <v>Luva p/ eletroduto roscável 2 1/2"</v>
          </cell>
          <cell r="C670" t="str">
            <v>un</v>
          </cell>
        </row>
        <row r="671">
          <cell r="A671" t="str">
            <v>606</v>
          </cell>
          <cell r="B671" t="str">
            <v>Luva p/ eletroduto roscável 2"</v>
          </cell>
          <cell r="C671" t="str">
            <v>un</v>
          </cell>
        </row>
        <row r="672">
          <cell r="A672" t="str">
            <v>607</v>
          </cell>
          <cell r="B672" t="str">
            <v>Luva p/ eletroduto roscável 3"</v>
          </cell>
          <cell r="C672" t="str">
            <v>un</v>
          </cell>
        </row>
        <row r="673">
          <cell r="A673" t="str">
            <v>608</v>
          </cell>
          <cell r="B673" t="str">
            <v>Luva p/ eletroduto roscável 3/4"</v>
          </cell>
          <cell r="C673" t="str">
            <v>un</v>
          </cell>
        </row>
        <row r="674">
          <cell r="A674" t="str">
            <v>609</v>
          </cell>
          <cell r="B674" t="str">
            <v>Luva p/ eletroduto roscável 4"</v>
          </cell>
          <cell r="C674" t="str">
            <v>un</v>
          </cell>
        </row>
        <row r="675">
          <cell r="A675" t="str">
            <v>434</v>
          </cell>
          <cell r="B675" t="str">
            <v xml:space="preserve">Luva PVC rígido roscável 110 mm (4") </v>
          </cell>
          <cell r="C675" t="str">
            <v>m</v>
          </cell>
        </row>
        <row r="676">
          <cell r="A676" t="str">
            <v>435</v>
          </cell>
          <cell r="B676" t="str">
            <v xml:space="preserve">Luva PVC rígido roscável 164 mm (6") </v>
          </cell>
          <cell r="C676" t="str">
            <v>m</v>
          </cell>
        </row>
        <row r="677">
          <cell r="A677" t="str">
            <v>972</v>
          </cell>
          <cell r="B677" t="str">
            <v>Luva PVC roscável 2"</v>
          </cell>
          <cell r="C677" t="str">
            <v>un</v>
          </cell>
        </row>
        <row r="678">
          <cell r="A678" t="str">
            <v>973</v>
          </cell>
          <cell r="B678" t="str">
            <v>Luva PVC soldável de 32 mm</v>
          </cell>
          <cell r="C678" t="str">
            <v>un</v>
          </cell>
        </row>
        <row r="679">
          <cell r="A679" t="str">
            <v>990</v>
          </cell>
          <cell r="B679" t="str">
            <v>Luva PVC vinilfort esgoto 150 mm</v>
          </cell>
          <cell r="C679" t="str">
            <v>un.</v>
          </cell>
        </row>
        <row r="680">
          <cell r="A680" t="str">
            <v>610</v>
          </cell>
          <cell r="B680" t="str">
            <v>Luva redução 1 1/4" x  3/4"</v>
          </cell>
          <cell r="C680" t="str">
            <v>un</v>
          </cell>
        </row>
        <row r="681">
          <cell r="A681" t="str">
            <v>611</v>
          </cell>
          <cell r="B681" t="str">
            <v>Luva redução 2" x 1"</v>
          </cell>
          <cell r="C681" t="str">
            <v>un</v>
          </cell>
        </row>
        <row r="682">
          <cell r="A682" t="str">
            <v>612</v>
          </cell>
          <cell r="B682" t="str">
            <v>Luva redução soldável 60 x 50  mm</v>
          </cell>
          <cell r="C682" t="str">
            <v>un</v>
          </cell>
        </row>
        <row r="683">
          <cell r="A683" t="str">
            <v>613</v>
          </cell>
          <cell r="B683" t="str">
            <v>Luva simples PVC p/ esgoto 100 mm</v>
          </cell>
          <cell r="C683" t="str">
            <v>un</v>
          </cell>
        </row>
        <row r="684">
          <cell r="A684" t="str">
            <v>614</v>
          </cell>
          <cell r="B684" t="str">
            <v>Luva simples PVC p/ esgoto 150 mm</v>
          </cell>
          <cell r="C684" t="str">
            <v>un</v>
          </cell>
        </row>
        <row r="685">
          <cell r="A685" t="str">
            <v>615</v>
          </cell>
          <cell r="B685" t="str">
            <v>Luva simples PVC p/ esgoto 50 mm</v>
          </cell>
          <cell r="C685" t="str">
            <v>un</v>
          </cell>
        </row>
        <row r="686">
          <cell r="A686" t="str">
            <v>616</v>
          </cell>
          <cell r="B686" t="str">
            <v>Luva simples PVC p/ esgoto 75 mm</v>
          </cell>
          <cell r="C686" t="str">
            <v>un</v>
          </cell>
        </row>
        <row r="687">
          <cell r="A687" t="str">
            <v>617</v>
          </cell>
          <cell r="B687" t="str">
            <v>Luva soldável com rosca 20 mm x 1/2"</v>
          </cell>
          <cell r="C687" t="str">
            <v>un</v>
          </cell>
        </row>
        <row r="688">
          <cell r="A688" t="str">
            <v>618</v>
          </cell>
          <cell r="B688" t="str">
            <v>Luva soldável com rosca 25 mm x 3/4"</v>
          </cell>
          <cell r="C688" t="str">
            <v>un</v>
          </cell>
        </row>
        <row r="689">
          <cell r="A689" t="str">
            <v>619</v>
          </cell>
          <cell r="B689" t="str">
            <v>Luva soldável com rosca 32 mm x 1"</v>
          </cell>
          <cell r="C689" t="str">
            <v>un</v>
          </cell>
        </row>
        <row r="690">
          <cell r="A690" t="str">
            <v>620</v>
          </cell>
          <cell r="B690" t="str">
            <v>Luva soldável com rosca 40 mm x 1 1/4"</v>
          </cell>
          <cell r="C690" t="str">
            <v>un</v>
          </cell>
        </row>
        <row r="691">
          <cell r="A691" t="str">
            <v>621</v>
          </cell>
          <cell r="B691" t="str">
            <v>Luva soldável com rosca 50 mm x 1 1/2"</v>
          </cell>
          <cell r="C691" t="str">
            <v>un</v>
          </cell>
        </row>
        <row r="692">
          <cell r="A692" t="str">
            <v>622</v>
          </cell>
          <cell r="B692" t="str">
            <v>Luva soldável e com bucha de latão   20 x 1/2"</v>
          </cell>
          <cell r="C692" t="str">
            <v>un</v>
          </cell>
        </row>
        <row r="693">
          <cell r="A693" t="str">
            <v>623</v>
          </cell>
          <cell r="B693" t="str">
            <v>Luva soldável e com bucha de latão   25 x 1/2"</v>
          </cell>
          <cell r="C693" t="str">
            <v>un</v>
          </cell>
        </row>
        <row r="694">
          <cell r="A694" t="str">
            <v>624</v>
          </cell>
          <cell r="B694" t="str">
            <v>Luva soldável e com bucha de latão   25 x 3/4"</v>
          </cell>
          <cell r="C694" t="str">
            <v>un</v>
          </cell>
        </row>
        <row r="695">
          <cell r="A695" t="str">
            <v>958</v>
          </cell>
          <cell r="B695" t="str">
            <v>Madeira para telhado</v>
          </cell>
          <cell r="C695" t="str">
            <v>m3</v>
          </cell>
          <cell r="D695">
            <v>700</v>
          </cell>
        </row>
        <row r="696">
          <cell r="A696" t="str">
            <v>626</v>
          </cell>
          <cell r="B696" t="str">
            <v>Mangote 1 1/4"</v>
          </cell>
        </row>
        <row r="697">
          <cell r="A697" t="str">
            <v>627</v>
          </cell>
          <cell r="B697" t="str">
            <v>Mangueira  2 1/2" com adaptador - 15 m</v>
          </cell>
          <cell r="D697">
            <v>0.5</v>
          </cell>
        </row>
        <row r="698">
          <cell r="A698" t="str">
            <v>628</v>
          </cell>
          <cell r="B698" t="str">
            <v>Mangueira  c/ união e engate rápido 63 mm - 15 m</v>
          </cell>
          <cell r="C698" t="str">
            <v>un</v>
          </cell>
          <cell r="D698">
            <v>0.5</v>
          </cell>
        </row>
        <row r="699">
          <cell r="A699" t="str">
            <v>629</v>
          </cell>
          <cell r="B699" t="str">
            <v>Mangueira eletroduto 1/2" (laje e parede)</v>
          </cell>
        </row>
        <row r="700">
          <cell r="A700" t="str">
            <v>630</v>
          </cell>
          <cell r="B700" t="str">
            <v>Mangueira eletroduto 3/4" (laje e parede)</v>
          </cell>
        </row>
        <row r="701">
          <cell r="A701" t="str">
            <v>953</v>
          </cell>
          <cell r="B701" t="str">
            <v>Manilha de concreto d=300 mm - CA1</v>
          </cell>
          <cell r="C701" t="str">
            <v>m</v>
          </cell>
          <cell r="D701">
            <v>12</v>
          </cell>
        </row>
        <row r="702">
          <cell r="A702" t="str">
            <v>1049</v>
          </cell>
          <cell r="B702" t="str">
            <v>Marreta 01 kg</v>
          </cell>
          <cell r="C702" t="str">
            <v>pç</v>
          </cell>
          <cell r="D702">
            <v>5</v>
          </cell>
        </row>
        <row r="703">
          <cell r="A703" t="str">
            <v>1048</v>
          </cell>
          <cell r="B703" t="str">
            <v>Marreta 02 kg</v>
          </cell>
          <cell r="C703" t="str">
            <v>pç</v>
          </cell>
          <cell r="D703">
            <v>9</v>
          </cell>
        </row>
        <row r="704">
          <cell r="A704" t="str">
            <v>1050</v>
          </cell>
          <cell r="B704" t="str">
            <v>Marreta 05 kg</v>
          </cell>
          <cell r="C704" t="str">
            <v>pç</v>
          </cell>
          <cell r="D704">
            <v>20</v>
          </cell>
        </row>
        <row r="705">
          <cell r="A705" t="str">
            <v>994</v>
          </cell>
          <cell r="B705" t="str">
            <v>Martelo carpinteiro</v>
          </cell>
          <cell r="C705" t="str">
            <v>pç</v>
          </cell>
          <cell r="D705">
            <v>8.9</v>
          </cell>
        </row>
        <row r="706">
          <cell r="A706" t="str">
            <v>1034</v>
          </cell>
          <cell r="B706" t="str">
            <v>Máscara contra pó com filtro</v>
          </cell>
          <cell r="C706" t="str">
            <v>pç</v>
          </cell>
          <cell r="D706">
            <v>1.6</v>
          </cell>
        </row>
        <row r="707">
          <cell r="A707" t="str">
            <v>1058</v>
          </cell>
          <cell r="B707" t="str">
            <v>Máscara contra pó descartável</v>
          </cell>
          <cell r="C707" t="str">
            <v>un</v>
          </cell>
          <cell r="D707">
            <v>1.6</v>
          </cell>
        </row>
        <row r="708">
          <cell r="A708" t="str">
            <v>632</v>
          </cell>
          <cell r="B708" t="str">
            <v xml:space="preserve">Massa corrida  a base de PVA </v>
          </cell>
          <cell r="C708" t="str">
            <v>kg</v>
          </cell>
          <cell r="D708">
            <v>0.31</v>
          </cell>
        </row>
        <row r="709">
          <cell r="A709" t="str">
            <v>631</v>
          </cell>
          <cell r="B709" t="str">
            <v>Massa corrida a base de óleo</v>
          </cell>
          <cell r="C709" t="str">
            <v>kg</v>
          </cell>
          <cell r="D709">
            <v>0.57999999999999996</v>
          </cell>
        </row>
        <row r="710">
          <cell r="A710" t="str">
            <v>633</v>
          </cell>
          <cell r="B710" t="str">
            <v>Massa plástica</v>
          </cell>
          <cell r="C710" t="str">
            <v>kg</v>
          </cell>
          <cell r="D710">
            <v>3.5</v>
          </cell>
        </row>
        <row r="711">
          <cell r="A711" t="str">
            <v>634</v>
          </cell>
          <cell r="B711" t="str">
            <v>Medidor  polifásico</v>
          </cell>
        </row>
        <row r="712">
          <cell r="A712" t="str">
            <v>635</v>
          </cell>
          <cell r="B712" t="str">
            <v>Medidor monofásico</v>
          </cell>
        </row>
        <row r="713">
          <cell r="A713" t="str">
            <v>636</v>
          </cell>
          <cell r="B713" t="str">
            <v>Meia canaleta de concreto 12 x 19 x 09 cm</v>
          </cell>
          <cell r="C713" t="str">
            <v>un</v>
          </cell>
        </row>
        <row r="714">
          <cell r="A714" t="str">
            <v>637</v>
          </cell>
          <cell r="B714" t="str">
            <v xml:space="preserve">Meio bloco de concreto 12 x 19 x 19 cm </v>
          </cell>
          <cell r="C714" t="str">
            <v>un</v>
          </cell>
        </row>
        <row r="715">
          <cell r="A715" t="str">
            <v>966</v>
          </cell>
          <cell r="B715" t="str">
            <v>Meio fio de concreto 12 x 15 x 30 cm</v>
          </cell>
          <cell r="C715" t="str">
            <v>m</v>
          </cell>
        </row>
        <row r="716">
          <cell r="A716" t="str">
            <v>638</v>
          </cell>
          <cell r="B716" t="str">
            <v>Mobilização de bate estaca</v>
          </cell>
          <cell r="C716" t="str">
            <v>vb</v>
          </cell>
        </row>
        <row r="717">
          <cell r="A717" t="str">
            <v>639</v>
          </cell>
          <cell r="B717" t="str">
            <v>Morter (texsa)</v>
          </cell>
          <cell r="C717" t="str">
            <v>kg</v>
          </cell>
        </row>
        <row r="718">
          <cell r="A718" t="str">
            <v>640</v>
          </cell>
          <cell r="B718" t="str">
            <v>Nipel Com rosca 1 1/2"</v>
          </cell>
          <cell r="C718" t="str">
            <v>un</v>
          </cell>
        </row>
        <row r="719">
          <cell r="A719" t="str">
            <v>641</v>
          </cell>
          <cell r="B719" t="str">
            <v>Nipel Com rosca 1 1/4"</v>
          </cell>
          <cell r="C719" t="str">
            <v>un</v>
          </cell>
        </row>
        <row r="720">
          <cell r="A720" t="str">
            <v>642</v>
          </cell>
          <cell r="B720" t="str">
            <v>Nipel Com rosca 1"</v>
          </cell>
          <cell r="C720" t="str">
            <v>un</v>
          </cell>
        </row>
        <row r="721">
          <cell r="A721" t="str">
            <v>643</v>
          </cell>
          <cell r="B721" t="str">
            <v>Nipel Com rosca 1/2"</v>
          </cell>
          <cell r="C721" t="str">
            <v>un</v>
          </cell>
        </row>
        <row r="722">
          <cell r="A722" t="str">
            <v>644</v>
          </cell>
          <cell r="B722" t="str">
            <v>Nipel Com rosca 2"</v>
          </cell>
          <cell r="C722" t="str">
            <v>un</v>
          </cell>
        </row>
        <row r="723">
          <cell r="A723" t="str">
            <v>645</v>
          </cell>
          <cell r="B723" t="str">
            <v>Nipel Com rosca 3/4"</v>
          </cell>
          <cell r="C723" t="str">
            <v>un</v>
          </cell>
        </row>
        <row r="724">
          <cell r="A724" t="str">
            <v>646</v>
          </cell>
          <cell r="B724" t="str">
            <v xml:space="preserve">Nipel de  ferro galvanizado 2 1/2" </v>
          </cell>
          <cell r="C724" t="str">
            <v>un</v>
          </cell>
        </row>
        <row r="725">
          <cell r="A725" t="str">
            <v>648</v>
          </cell>
          <cell r="B725" t="str">
            <v xml:space="preserve">Nipel de  ferro galvanizado 4" </v>
          </cell>
          <cell r="C725" t="str">
            <v>un</v>
          </cell>
        </row>
        <row r="726">
          <cell r="A726" t="str">
            <v>649</v>
          </cell>
          <cell r="B726" t="str">
            <v>Nipel de ferro galvanizado 1 1/4"</v>
          </cell>
          <cell r="C726" t="str">
            <v>un</v>
          </cell>
        </row>
        <row r="727">
          <cell r="A727" t="str">
            <v>650</v>
          </cell>
          <cell r="B727" t="str">
            <v>Nipel de PVC rígido p/ eletroduto 40 mm</v>
          </cell>
          <cell r="C727" t="str">
            <v>un</v>
          </cell>
        </row>
        <row r="728">
          <cell r="A728" t="str">
            <v>651</v>
          </cell>
          <cell r="B728" t="str">
            <v>Nipel de PVC rígido p/ eletroduto de 25 mm</v>
          </cell>
          <cell r="C728" t="str">
            <v>un</v>
          </cell>
        </row>
        <row r="729">
          <cell r="A729" t="str">
            <v>653</v>
          </cell>
          <cell r="B729" t="str">
            <v>Nipel de PVC rígido p/ eletroduto de 50 mm</v>
          </cell>
          <cell r="C729" t="str">
            <v>un</v>
          </cell>
        </row>
        <row r="730">
          <cell r="A730" t="str">
            <v>654</v>
          </cell>
          <cell r="B730" t="str">
            <v>Nipel de PVC roscável de 50 mm</v>
          </cell>
          <cell r="C730" t="str">
            <v>un</v>
          </cell>
        </row>
        <row r="731">
          <cell r="A731" t="str">
            <v>1035</v>
          </cell>
          <cell r="B731" t="str">
            <v>Óculos de segurança</v>
          </cell>
          <cell r="C731" t="str">
            <v>pç</v>
          </cell>
        </row>
        <row r="732">
          <cell r="A732" t="str">
            <v>656</v>
          </cell>
          <cell r="B732" t="str">
            <v>Oficial especializado</v>
          </cell>
          <cell r="C732" t="str">
            <v>h</v>
          </cell>
        </row>
        <row r="733">
          <cell r="A733" t="str">
            <v>1059</v>
          </cell>
          <cell r="B733" t="str">
            <v>Ombreira de raspa</v>
          </cell>
          <cell r="C733" t="str">
            <v>un</v>
          </cell>
        </row>
        <row r="734">
          <cell r="A734" t="str">
            <v>657</v>
          </cell>
          <cell r="B734" t="str">
            <v>Parafuso 4,5 x 45 mm com bucha S6</v>
          </cell>
          <cell r="C734" t="str">
            <v>un</v>
          </cell>
        </row>
        <row r="735">
          <cell r="A735" t="str">
            <v>658</v>
          </cell>
          <cell r="B735" t="str">
            <v>Parafuso com rosca soberba 8 x 110 mm</v>
          </cell>
          <cell r="C735" t="str">
            <v>un</v>
          </cell>
        </row>
        <row r="736">
          <cell r="A736" t="str">
            <v>659</v>
          </cell>
          <cell r="B736" t="str">
            <v>Parafuso de fixação com bucha plástica 8 mm</v>
          </cell>
          <cell r="C736" t="str">
            <v>un</v>
          </cell>
        </row>
        <row r="737">
          <cell r="A737" t="str">
            <v>662</v>
          </cell>
          <cell r="B737" t="str">
            <v>Parafuso latão 3/8" com porca sextavada</v>
          </cell>
          <cell r="C737" t="str">
            <v>un</v>
          </cell>
        </row>
        <row r="738">
          <cell r="A738" t="str">
            <v>660</v>
          </cell>
          <cell r="B738" t="str">
            <v>Parafuso latão 3/8" x 1/2"</v>
          </cell>
          <cell r="C738" t="str">
            <v>un</v>
          </cell>
        </row>
        <row r="739">
          <cell r="A739" t="str">
            <v>661</v>
          </cell>
          <cell r="B739" t="str">
            <v>Parafuso latão 3/8" x 3/4"</v>
          </cell>
          <cell r="C739" t="str">
            <v>un</v>
          </cell>
        </row>
        <row r="740">
          <cell r="A740" t="str">
            <v>991</v>
          </cell>
          <cell r="B740" t="str">
            <v>Parafuso sextavado 3/8" soldado na chapa</v>
          </cell>
        </row>
        <row r="741">
          <cell r="A741" t="str">
            <v>655</v>
          </cell>
          <cell r="B741" t="str">
            <v>Pára-raio tipo franklin, completo</v>
          </cell>
          <cell r="C741" t="str">
            <v>un</v>
          </cell>
        </row>
        <row r="742">
          <cell r="A742" t="str">
            <v>663</v>
          </cell>
          <cell r="B742" t="str">
            <v>Pasta lubrificante p/ junta elástica</v>
          </cell>
          <cell r="C742" t="str">
            <v>kg</v>
          </cell>
        </row>
        <row r="743">
          <cell r="A743" t="str">
            <v>664</v>
          </cell>
          <cell r="B743" t="str">
            <v>Pastilha p/ recobrimento de armaduras</v>
          </cell>
          <cell r="C743" t="str">
            <v>un</v>
          </cell>
        </row>
        <row r="744">
          <cell r="A744" t="str">
            <v>992</v>
          </cell>
          <cell r="B744" t="str">
            <v>Pé de cabra</v>
          </cell>
          <cell r="C744" t="str">
            <v>pç</v>
          </cell>
        </row>
        <row r="745">
          <cell r="A745" t="str">
            <v>665</v>
          </cell>
          <cell r="B745" t="str">
            <v>Pedreiro</v>
          </cell>
          <cell r="C745" t="str">
            <v>h</v>
          </cell>
        </row>
        <row r="746">
          <cell r="A746" t="str">
            <v>666</v>
          </cell>
          <cell r="B746" t="str">
            <v xml:space="preserve">Peitoril de ardósia </v>
          </cell>
          <cell r="C746" t="str">
            <v>m</v>
          </cell>
        </row>
        <row r="747">
          <cell r="A747" t="str">
            <v>1055</v>
          </cell>
          <cell r="B747" t="str">
            <v>Perneira de raspa</v>
          </cell>
          <cell r="C747" t="str">
            <v>un</v>
          </cell>
        </row>
        <row r="748">
          <cell r="A748" t="str">
            <v>993</v>
          </cell>
          <cell r="B748" t="str">
            <v>Picareta (xibanca)</v>
          </cell>
          <cell r="C748" t="str">
            <v>pç</v>
          </cell>
        </row>
        <row r="749">
          <cell r="A749" t="str">
            <v>667</v>
          </cell>
          <cell r="B749" t="str">
            <v>Pintor</v>
          </cell>
          <cell r="C749" t="str">
            <v>h</v>
          </cell>
        </row>
        <row r="750">
          <cell r="A750" t="str">
            <v>668</v>
          </cell>
          <cell r="B750" t="str">
            <v>Platonier com globo leitoso</v>
          </cell>
          <cell r="C750" t="str">
            <v>un</v>
          </cell>
        </row>
        <row r="751">
          <cell r="A751" t="str">
            <v>669</v>
          </cell>
          <cell r="B751" t="str">
            <v>Plug Com rosca 1 1/2"</v>
          </cell>
          <cell r="C751" t="str">
            <v>un</v>
          </cell>
        </row>
        <row r="752">
          <cell r="A752" t="str">
            <v>670</v>
          </cell>
          <cell r="B752" t="str">
            <v>Plug Com rosca 1 1/4"</v>
          </cell>
          <cell r="C752" t="str">
            <v>un</v>
          </cell>
        </row>
        <row r="753">
          <cell r="A753" t="str">
            <v>671</v>
          </cell>
          <cell r="B753" t="str">
            <v>Plug Com rosca 1"</v>
          </cell>
          <cell r="C753" t="str">
            <v>un</v>
          </cell>
        </row>
        <row r="754">
          <cell r="A754" t="str">
            <v>672</v>
          </cell>
          <cell r="B754" t="str">
            <v>Plug Com rosca 1/2"</v>
          </cell>
          <cell r="C754" t="str">
            <v>un</v>
          </cell>
        </row>
        <row r="755">
          <cell r="A755" t="str">
            <v>673</v>
          </cell>
          <cell r="B755" t="str">
            <v>Plug Com rosca 2"</v>
          </cell>
          <cell r="C755" t="str">
            <v>un</v>
          </cell>
        </row>
        <row r="756">
          <cell r="A756" t="str">
            <v>674</v>
          </cell>
          <cell r="B756" t="str">
            <v>Plug Com rosca 3/4"</v>
          </cell>
          <cell r="C756" t="str">
            <v>un</v>
          </cell>
        </row>
        <row r="757">
          <cell r="A757" t="str">
            <v>675</v>
          </cell>
          <cell r="B757" t="str">
            <v>Plug esgoto 100 mm</v>
          </cell>
          <cell r="C757" t="str">
            <v>un</v>
          </cell>
        </row>
        <row r="758">
          <cell r="A758" t="str">
            <v>676</v>
          </cell>
          <cell r="B758" t="str">
            <v>Plug esgoto 50 mm</v>
          </cell>
          <cell r="C758" t="str">
            <v>un</v>
          </cell>
        </row>
        <row r="759">
          <cell r="A759" t="str">
            <v>677</v>
          </cell>
          <cell r="B759" t="str">
            <v>Plug esgoto 75 mm</v>
          </cell>
          <cell r="C759" t="str">
            <v>un</v>
          </cell>
        </row>
        <row r="760">
          <cell r="A760" t="str">
            <v>216</v>
          </cell>
          <cell r="B760" t="str">
            <v>Pó de pedra</v>
          </cell>
          <cell r="C760" t="str">
            <v>m3</v>
          </cell>
        </row>
        <row r="761">
          <cell r="A761" t="str">
            <v>678</v>
          </cell>
          <cell r="B761" t="str">
            <v>Pontalete 8 x 8 cm</v>
          </cell>
          <cell r="C761" t="str">
            <v>m</v>
          </cell>
        </row>
        <row r="762">
          <cell r="A762" t="str">
            <v>679</v>
          </cell>
          <cell r="B762" t="str">
            <v>Pontalete 8 x 8 cm (paraju)</v>
          </cell>
          <cell r="C762" t="str">
            <v>m3</v>
          </cell>
        </row>
        <row r="763">
          <cell r="A763" t="str">
            <v>995</v>
          </cell>
          <cell r="B763" t="str">
            <v>Ponteira</v>
          </cell>
          <cell r="C763" t="str">
            <v>pç</v>
          </cell>
        </row>
        <row r="764">
          <cell r="A764" t="str">
            <v>985</v>
          </cell>
          <cell r="B764" t="str">
            <v>Ponto p/ luminária incandescente p/ globo leitoso</v>
          </cell>
        </row>
        <row r="765">
          <cell r="A765" t="str">
            <v>680</v>
          </cell>
          <cell r="B765" t="str">
            <v>Porta de aluminio anod. Natural de abrir 150 x 220 cm com fechadura</v>
          </cell>
          <cell r="C765" t="str">
            <v>m2</v>
          </cell>
        </row>
        <row r="766">
          <cell r="A766" t="str">
            <v>681</v>
          </cell>
          <cell r="B766" t="str">
            <v>Porta de aluminio anod. Natural de abrir 50 x 200 cm com veneziana e fechadura</v>
          </cell>
          <cell r="C766" t="str">
            <v>m2</v>
          </cell>
        </row>
        <row r="767">
          <cell r="A767" t="str">
            <v>682</v>
          </cell>
          <cell r="B767" t="str">
            <v>Porta de aluminio anod. Natural de abrir em veneziana 80 x 210 cm com fechadura</v>
          </cell>
          <cell r="C767" t="str">
            <v>m2</v>
          </cell>
        </row>
        <row r="768">
          <cell r="A768" t="str">
            <v>683</v>
          </cell>
          <cell r="B768" t="str">
            <v>Porta de aluminio anod. Natural de correr 150 x 220 cm com tranca</v>
          </cell>
        </row>
        <row r="769">
          <cell r="A769" t="str">
            <v>971</v>
          </cell>
          <cell r="B769" t="str">
            <v>Porta em chapa de ferro 50 x 2,00 m</v>
          </cell>
          <cell r="C769" t="str">
            <v>pç</v>
          </cell>
        </row>
        <row r="770">
          <cell r="A770" t="str">
            <v>684</v>
          </cell>
          <cell r="B770" t="str">
            <v>Porta em veneziana para pintura 60 x 210 cm</v>
          </cell>
          <cell r="C770" t="str">
            <v>pç</v>
          </cell>
        </row>
        <row r="771">
          <cell r="A771" t="str">
            <v>685</v>
          </cell>
          <cell r="B771" t="str">
            <v>Porta grelha quadrado p/ grelha quadrada 100 mm</v>
          </cell>
        </row>
        <row r="772">
          <cell r="A772" t="str">
            <v>686</v>
          </cell>
          <cell r="B772" t="str">
            <v>Porta grelha quadrado p/ grelha quadrada 150 mm</v>
          </cell>
        </row>
        <row r="773">
          <cell r="A773" t="str">
            <v>687</v>
          </cell>
          <cell r="B773" t="str">
            <v>Porta grelha quadrado p/ grelha redonda 100 mm</v>
          </cell>
        </row>
        <row r="774">
          <cell r="A774" t="str">
            <v>688</v>
          </cell>
          <cell r="B774" t="str">
            <v>Porta grelha redondo 100 mm</v>
          </cell>
        </row>
        <row r="775">
          <cell r="A775" t="str">
            <v>689</v>
          </cell>
          <cell r="B775" t="str">
            <v>Porta grelha redondo 150 mm</v>
          </cell>
        </row>
        <row r="776">
          <cell r="A776" t="str">
            <v>690</v>
          </cell>
          <cell r="B776" t="str">
            <v>Porta lisa p/ pintura 50 x 180 cm</v>
          </cell>
          <cell r="C776" t="str">
            <v>pç</v>
          </cell>
        </row>
        <row r="777">
          <cell r="A777" t="str">
            <v>691</v>
          </cell>
          <cell r="B777" t="str">
            <v>Porta lisa p/ pintura 60 x 210 cm com aduela</v>
          </cell>
          <cell r="C777" t="str">
            <v>pç</v>
          </cell>
        </row>
        <row r="778">
          <cell r="A778" t="str">
            <v>692</v>
          </cell>
          <cell r="B778" t="str">
            <v>Porta lisa p/ pintura 70 x 210 cm com aduela</v>
          </cell>
          <cell r="C778" t="str">
            <v>pç</v>
          </cell>
        </row>
        <row r="779">
          <cell r="A779" t="str">
            <v>693</v>
          </cell>
          <cell r="B779" t="str">
            <v>Porta lisa p/ pintura 80 x 210 cm com aduela</v>
          </cell>
          <cell r="C779" t="str">
            <v>pç</v>
          </cell>
        </row>
        <row r="780">
          <cell r="A780" t="str">
            <v>694</v>
          </cell>
          <cell r="B780" t="str">
            <v>Porta tampa 250 mm</v>
          </cell>
        </row>
        <row r="781">
          <cell r="A781" t="str">
            <v>695</v>
          </cell>
          <cell r="B781" t="str">
            <v>Portinhola de gás 63 x 110 cm</v>
          </cell>
          <cell r="C781" t="str">
            <v>m2</v>
          </cell>
        </row>
        <row r="782">
          <cell r="A782" t="str">
            <v>696</v>
          </cell>
          <cell r="B782" t="str">
            <v>Portinhola em veneziana 70 x 70 cm para pintura</v>
          </cell>
          <cell r="C782" t="str">
            <v>m2</v>
          </cell>
        </row>
        <row r="783">
          <cell r="A783" t="str">
            <v>697</v>
          </cell>
          <cell r="B783" t="str">
            <v>Poste  de ferro galvanizado diametro 100 mm, h = 7000 mm com cruzeta de madeira e projetores</v>
          </cell>
          <cell r="C783" t="str">
            <v>un</v>
          </cell>
        </row>
        <row r="784">
          <cell r="A784" t="str">
            <v>700</v>
          </cell>
          <cell r="B784" t="str">
            <v>Poste de concreto 400 kg x 11 m</v>
          </cell>
          <cell r="C784" t="str">
            <v>un</v>
          </cell>
        </row>
        <row r="785">
          <cell r="A785" t="str">
            <v>699</v>
          </cell>
          <cell r="B785" t="str">
            <v>Poste de ferro galvanizado h= 2,0 m, com lâmpada mista de 160 W</v>
          </cell>
          <cell r="C785" t="str">
            <v>un</v>
          </cell>
        </row>
        <row r="786">
          <cell r="A786" t="str">
            <v>970</v>
          </cell>
          <cell r="B786" t="str">
            <v>Prancha de Peroba 3 x 16 cm</v>
          </cell>
          <cell r="C786" t="str">
            <v>m</v>
          </cell>
        </row>
        <row r="787">
          <cell r="A787" t="str">
            <v>701</v>
          </cell>
          <cell r="B787" t="str">
            <v>Prego 12 x 12 sem cabeça</v>
          </cell>
          <cell r="C787" t="str">
            <v>kg</v>
          </cell>
        </row>
        <row r="788">
          <cell r="A788" t="str">
            <v>702</v>
          </cell>
          <cell r="B788" t="str">
            <v>Prego 15 x 15 com cabeça</v>
          </cell>
          <cell r="C788" t="str">
            <v>kg</v>
          </cell>
        </row>
        <row r="789">
          <cell r="A789" t="str">
            <v>703</v>
          </cell>
          <cell r="B789" t="str">
            <v>Prego 18 x 27 com cabeça</v>
          </cell>
          <cell r="C789" t="str">
            <v>kg</v>
          </cell>
        </row>
        <row r="790">
          <cell r="A790" t="str">
            <v>704</v>
          </cell>
          <cell r="B790" t="str">
            <v>Prolongamento p/ cx. Sifonada 100 x 100</v>
          </cell>
        </row>
        <row r="791">
          <cell r="A791" t="str">
            <v>705</v>
          </cell>
          <cell r="B791" t="str">
            <v>Prolongamento p/ cx. Sifonada 100 x 150</v>
          </cell>
        </row>
        <row r="792">
          <cell r="A792" t="str">
            <v>706</v>
          </cell>
          <cell r="B792" t="str">
            <v>Prolongamento p/ cx. Sifonada 100 x 200</v>
          </cell>
        </row>
        <row r="793">
          <cell r="A793" t="str">
            <v>707</v>
          </cell>
          <cell r="B793" t="str">
            <v>Prolongamento p/ cx. Sifonada 150 x 100</v>
          </cell>
        </row>
        <row r="794">
          <cell r="A794" t="str">
            <v>708</v>
          </cell>
          <cell r="B794" t="str">
            <v>Prolongamento p/ cx. Sifonada 150 x 150</v>
          </cell>
        </row>
        <row r="795">
          <cell r="A795" t="str">
            <v>709</v>
          </cell>
          <cell r="B795" t="str">
            <v>Prolongamento p/ cx. Sifonada 150 x 200</v>
          </cell>
        </row>
        <row r="796">
          <cell r="A796" t="str">
            <v>710</v>
          </cell>
          <cell r="B796" t="str">
            <v>Prolongamento p/ cx. Sifonada 250 x 200</v>
          </cell>
        </row>
        <row r="797">
          <cell r="A797" t="str">
            <v>711</v>
          </cell>
          <cell r="B797" t="str">
            <v>Prolongamento p/ válvula de retenção 150 mm</v>
          </cell>
        </row>
        <row r="798">
          <cell r="A798" t="str">
            <v>712</v>
          </cell>
          <cell r="B798" t="str">
            <v>Proteção em tela de aço galvanizado p/ central de gás</v>
          </cell>
          <cell r="C798" t="str">
            <v>m2</v>
          </cell>
        </row>
        <row r="799">
          <cell r="A799" t="str">
            <v>1036</v>
          </cell>
          <cell r="B799" t="str">
            <v>Protetor auricular</v>
          </cell>
          <cell r="C799" t="str">
            <v>pç</v>
          </cell>
        </row>
        <row r="800">
          <cell r="A800" t="str">
            <v>1037</v>
          </cell>
          <cell r="B800" t="str">
            <v>Protetor facial</v>
          </cell>
          <cell r="C800" t="str">
            <v>pç</v>
          </cell>
        </row>
        <row r="801">
          <cell r="A801" t="str">
            <v>996</v>
          </cell>
          <cell r="B801" t="str">
            <v>Prumo de centro 500 g</v>
          </cell>
          <cell r="C801" t="str">
            <v>pç</v>
          </cell>
        </row>
        <row r="802">
          <cell r="A802" t="str">
            <v>997</v>
          </cell>
          <cell r="B802" t="str">
            <v>Prumo de face 500 g</v>
          </cell>
          <cell r="C802" t="str">
            <v>pç</v>
          </cell>
        </row>
        <row r="803">
          <cell r="A803" t="str">
            <v>713</v>
          </cell>
          <cell r="B803" t="str">
            <v>Quadro de comando para bombas (automático de bóia)</v>
          </cell>
          <cell r="C803" t="str">
            <v>un</v>
          </cell>
        </row>
        <row r="804">
          <cell r="A804" t="str">
            <v>714</v>
          </cell>
          <cell r="B804" t="str">
            <v>Quadro de distribuição para 06 circuitos</v>
          </cell>
          <cell r="C804" t="str">
            <v>un</v>
          </cell>
        </row>
        <row r="805">
          <cell r="A805" t="str">
            <v>715</v>
          </cell>
          <cell r="B805" t="str">
            <v>Quadro de distribuição para 12 circuitos</v>
          </cell>
          <cell r="C805" t="str">
            <v>un</v>
          </cell>
        </row>
        <row r="806">
          <cell r="A806" t="str">
            <v>716</v>
          </cell>
          <cell r="B806" t="str">
            <v>Quadro de distribuição para 12 circuitos trifásico c/ barramento</v>
          </cell>
          <cell r="C806" t="str">
            <v>un</v>
          </cell>
        </row>
        <row r="807">
          <cell r="A807" t="str">
            <v>986</v>
          </cell>
          <cell r="B807" t="str">
            <v>Quadro de distribuição para 18 circuitos com barramento interno</v>
          </cell>
        </row>
        <row r="808">
          <cell r="A808" t="str">
            <v>717</v>
          </cell>
          <cell r="B808" t="str">
            <v>Ralo seco PVC 100 mm c/ grelha cromada</v>
          </cell>
          <cell r="C808" t="str">
            <v>un</v>
          </cell>
        </row>
        <row r="809">
          <cell r="A809" t="str">
            <v>718</v>
          </cell>
          <cell r="B809" t="str">
            <v>Redução excêntrica esgoto 100 x 50 mm</v>
          </cell>
          <cell r="C809" t="str">
            <v>un</v>
          </cell>
        </row>
        <row r="810">
          <cell r="A810" t="str">
            <v>719</v>
          </cell>
          <cell r="B810" t="str">
            <v>Redução excêntrica esgoto 100 x 75 mm</v>
          </cell>
          <cell r="C810" t="str">
            <v>un</v>
          </cell>
        </row>
        <row r="811">
          <cell r="A811" t="str">
            <v>720</v>
          </cell>
          <cell r="B811" t="str">
            <v>Redução excêntrica esgoto 75 x 50 mm</v>
          </cell>
          <cell r="C811" t="str">
            <v>un</v>
          </cell>
        </row>
        <row r="812">
          <cell r="A812" t="str">
            <v>721</v>
          </cell>
          <cell r="B812" t="str">
            <v>Redução PVC esgoto 50 x 40 mm</v>
          </cell>
          <cell r="C812" t="str">
            <v>un</v>
          </cell>
        </row>
        <row r="813">
          <cell r="A813" t="str">
            <v>722</v>
          </cell>
          <cell r="B813" t="str">
            <v>Registro de esfera com borboleta  1/2"</v>
          </cell>
          <cell r="C813" t="str">
            <v>un</v>
          </cell>
        </row>
        <row r="814">
          <cell r="A814" t="str">
            <v>723</v>
          </cell>
          <cell r="B814" t="str">
            <v>Registro de esfera com borboleta  3/4"</v>
          </cell>
          <cell r="C814" t="str">
            <v>un</v>
          </cell>
        </row>
        <row r="815">
          <cell r="A815" t="str">
            <v>724</v>
          </cell>
          <cell r="B815" t="str">
            <v>Registro de esfera com cabeça quadrada 1/2"</v>
          </cell>
          <cell r="C815" t="str">
            <v>un</v>
          </cell>
        </row>
        <row r="816">
          <cell r="A816" t="str">
            <v>725</v>
          </cell>
          <cell r="B816" t="str">
            <v>Registro de esfera com cabeça quadrada 3/4"</v>
          </cell>
          <cell r="C816" t="str">
            <v>un</v>
          </cell>
        </row>
        <row r="817">
          <cell r="A817" t="str">
            <v>726</v>
          </cell>
          <cell r="B817" t="str">
            <v>Registro de esfera VS roscável  1 1/2"</v>
          </cell>
          <cell r="C817" t="str">
            <v>un</v>
          </cell>
        </row>
        <row r="818">
          <cell r="A818" t="str">
            <v>727</v>
          </cell>
          <cell r="B818" t="str">
            <v>Registro de esfera VS roscável  1 1/4"</v>
          </cell>
          <cell r="C818" t="str">
            <v>un</v>
          </cell>
        </row>
        <row r="819">
          <cell r="A819" t="str">
            <v>728</v>
          </cell>
          <cell r="B819" t="str">
            <v>Registro de esfera VS roscável  1"</v>
          </cell>
          <cell r="C819" t="str">
            <v>un</v>
          </cell>
        </row>
        <row r="820">
          <cell r="A820" t="str">
            <v>729</v>
          </cell>
          <cell r="B820" t="str">
            <v>Registro de esfera VS roscável  1/2"</v>
          </cell>
          <cell r="C820" t="str">
            <v>un</v>
          </cell>
        </row>
        <row r="821">
          <cell r="A821" t="str">
            <v>730</v>
          </cell>
          <cell r="B821" t="str">
            <v>Registro de esfera VS roscável  2"</v>
          </cell>
          <cell r="C821" t="str">
            <v>un</v>
          </cell>
        </row>
        <row r="822">
          <cell r="A822" t="str">
            <v>731</v>
          </cell>
          <cell r="B822" t="str">
            <v>Registro de esfera VS roscável  3/4"</v>
          </cell>
          <cell r="C822" t="str">
            <v>un</v>
          </cell>
        </row>
        <row r="823">
          <cell r="A823" t="str">
            <v>732</v>
          </cell>
          <cell r="B823" t="str">
            <v>Registro de esfera VS soldável 20 mm</v>
          </cell>
          <cell r="C823" t="str">
            <v>un</v>
          </cell>
        </row>
        <row r="824">
          <cell r="A824" t="str">
            <v>733</v>
          </cell>
          <cell r="B824" t="str">
            <v>Registro de esfera VS soldável 25 mm</v>
          </cell>
          <cell r="C824" t="str">
            <v>un</v>
          </cell>
        </row>
        <row r="825">
          <cell r="A825" t="str">
            <v>734</v>
          </cell>
          <cell r="B825" t="str">
            <v>Registro de esfera VS soldável 32 mm</v>
          </cell>
          <cell r="C825" t="str">
            <v>un</v>
          </cell>
        </row>
        <row r="826">
          <cell r="A826" t="str">
            <v>735</v>
          </cell>
          <cell r="B826" t="str">
            <v>Registro de esfera VS soldável 40 mm</v>
          </cell>
          <cell r="C826" t="str">
            <v>un</v>
          </cell>
        </row>
        <row r="827">
          <cell r="A827" t="str">
            <v>736</v>
          </cell>
          <cell r="B827" t="str">
            <v>Registro de esfera VS soldável 50 mm</v>
          </cell>
          <cell r="C827" t="str">
            <v>un</v>
          </cell>
        </row>
        <row r="828">
          <cell r="A828" t="str">
            <v>737</v>
          </cell>
          <cell r="B828" t="str">
            <v>Registro de esfera VS soldável 60 mm</v>
          </cell>
          <cell r="C828" t="str">
            <v>un</v>
          </cell>
        </row>
        <row r="829">
          <cell r="A829" t="str">
            <v>738</v>
          </cell>
          <cell r="B829" t="str">
            <v>Registro de esfera VS soldável 60 mm</v>
          </cell>
          <cell r="C829" t="str">
            <v>un</v>
          </cell>
        </row>
        <row r="830">
          <cell r="A830" t="str">
            <v>744</v>
          </cell>
          <cell r="B830" t="str">
            <v>Registro de gaveta bruto  (1 1/4")</v>
          </cell>
          <cell r="C830" t="str">
            <v>un</v>
          </cell>
        </row>
        <row r="831">
          <cell r="A831" t="str">
            <v>746</v>
          </cell>
          <cell r="B831" t="str">
            <v>Registro de gaveta bruto  (2")</v>
          </cell>
          <cell r="C831" t="str">
            <v>un</v>
          </cell>
        </row>
        <row r="832">
          <cell r="A832" t="str">
            <v>740</v>
          </cell>
          <cell r="B832" t="str">
            <v>Registro de gaveta bruto  (3/4")</v>
          </cell>
          <cell r="C832" t="str">
            <v>un</v>
          </cell>
        </row>
        <row r="833">
          <cell r="A833" t="str">
            <v>745</v>
          </cell>
          <cell r="B833" t="str">
            <v>Registro de gaveta bruto  1 1/2"</v>
          </cell>
          <cell r="C833" t="str">
            <v>un</v>
          </cell>
        </row>
        <row r="834">
          <cell r="A834" t="str">
            <v>741</v>
          </cell>
          <cell r="B834" t="str">
            <v>Registro de gaveta bruto (1")</v>
          </cell>
          <cell r="C834" t="str">
            <v>un</v>
          </cell>
        </row>
        <row r="835">
          <cell r="A835" t="str">
            <v>742</v>
          </cell>
          <cell r="B835" t="str">
            <v>Registro de gaveta bruto (1/2")</v>
          </cell>
          <cell r="C835" t="str">
            <v>un</v>
          </cell>
        </row>
        <row r="836">
          <cell r="A836" t="str">
            <v>747</v>
          </cell>
          <cell r="B836" t="str">
            <v xml:space="preserve">Registro de gaveta bruto (2 1/2") </v>
          </cell>
          <cell r="C836" t="str">
            <v>un</v>
          </cell>
        </row>
        <row r="837">
          <cell r="A837" t="str">
            <v>739</v>
          </cell>
          <cell r="B837" t="str">
            <v>Registro de gaveta bruto (4")</v>
          </cell>
          <cell r="C837" t="str">
            <v>un</v>
          </cell>
        </row>
        <row r="838">
          <cell r="A838" t="str">
            <v>974</v>
          </cell>
          <cell r="B838" t="str">
            <v>Registro de gaveta bruto 15 mm (1/2")</v>
          </cell>
          <cell r="C838" t="str">
            <v>un</v>
          </cell>
        </row>
        <row r="839">
          <cell r="A839" t="str">
            <v>748</v>
          </cell>
          <cell r="B839" t="str">
            <v>Registro de gaveta bruto 8", com volante</v>
          </cell>
          <cell r="C839" t="str">
            <v>un</v>
          </cell>
        </row>
        <row r="840">
          <cell r="A840" t="str">
            <v>749</v>
          </cell>
          <cell r="B840" t="str">
            <v>Registro de gaveta bruto ferro galvanizado 4"</v>
          </cell>
          <cell r="C840" t="str">
            <v>un</v>
          </cell>
        </row>
        <row r="841">
          <cell r="A841" t="str">
            <v>750</v>
          </cell>
          <cell r="B841" t="str">
            <v xml:space="preserve">Registro de pressão   1/2" </v>
          </cell>
          <cell r="C841" t="str">
            <v>un</v>
          </cell>
        </row>
        <row r="842">
          <cell r="A842" t="str">
            <v>752</v>
          </cell>
          <cell r="B842" t="str">
            <v>Registro de pressão S30 roscável 1/2"</v>
          </cell>
          <cell r="C842" t="str">
            <v>un</v>
          </cell>
        </row>
        <row r="843">
          <cell r="A843" t="str">
            <v>753</v>
          </cell>
          <cell r="B843" t="str">
            <v>Registro de pressão S30 roscável 3/4"</v>
          </cell>
          <cell r="C843" t="str">
            <v>un</v>
          </cell>
        </row>
        <row r="844">
          <cell r="A844" t="str">
            <v>754</v>
          </cell>
          <cell r="B844" t="str">
            <v>Registro de pressão S30 soldável 20 mm</v>
          </cell>
          <cell r="C844" t="str">
            <v>un</v>
          </cell>
        </row>
        <row r="845">
          <cell r="A845" t="str">
            <v>755</v>
          </cell>
          <cell r="B845" t="str">
            <v>Registro de pressão S30 soldável 25 mm</v>
          </cell>
          <cell r="C845" t="str">
            <v>un</v>
          </cell>
        </row>
        <row r="846">
          <cell r="A846" t="str">
            <v>756</v>
          </cell>
          <cell r="B846" t="str">
            <v xml:space="preserve">Registro globo angular 45o. x  63 mm </v>
          </cell>
          <cell r="C846" t="str">
            <v>un</v>
          </cell>
        </row>
        <row r="847">
          <cell r="A847" t="str">
            <v>757</v>
          </cell>
          <cell r="B847" t="str">
            <v xml:space="preserve">Registro globo angular 90o. x  2 1/2" </v>
          </cell>
          <cell r="C847" t="str">
            <v>un</v>
          </cell>
        </row>
        <row r="848">
          <cell r="A848" t="str">
            <v>998</v>
          </cell>
          <cell r="B848" t="str">
            <v>Régua de alumínio - 6,00 m</v>
          </cell>
          <cell r="C848" t="str">
            <v>pç</v>
          </cell>
        </row>
        <row r="849">
          <cell r="A849" t="str">
            <v>759</v>
          </cell>
          <cell r="B849" t="str">
            <v>Rejunte pronto</v>
          </cell>
          <cell r="C849" t="str">
            <v>kg</v>
          </cell>
        </row>
        <row r="850">
          <cell r="A850" t="str">
            <v>760</v>
          </cell>
          <cell r="B850" t="str">
            <v>Removedor Wanda</v>
          </cell>
          <cell r="C850" t="str">
            <v>L</v>
          </cell>
        </row>
        <row r="851">
          <cell r="A851" t="str">
            <v>957</v>
          </cell>
          <cell r="B851" t="str">
            <v>Retirada de entulho</v>
          </cell>
          <cell r="C851" t="str">
            <v>m3</v>
          </cell>
        </row>
        <row r="852">
          <cell r="A852" t="str">
            <v>761</v>
          </cell>
          <cell r="B852" t="str">
            <v>Retroescavadeira pneus pot. 85 HP</v>
          </cell>
          <cell r="C852" t="str">
            <v>h</v>
          </cell>
        </row>
        <row r="853">
          <cell r="A853" t="str">
            <v>967</v>
          </cell>
          <cell r="B853" t="str">
            <v>Ripa 1 x 7 cm (madeira de Lei)</v>
          </cell>
          <cell r="C853" t="str">
            <v>m</v>
          </cell>
        </row>
        <row r="854">
          <cell r="A854" t="str">
            <v>956</v>
          </cell>
          <cell r="B854" t="str">
            <v>Rodapé de madeira</v>
          </cell>
          <cell r="C854" t="str">
            <v>m</v>
          </cell>
        </row>
        <row r="855">
          <cell r="A855" t="str">
            <v>999</v>
          </cell>
          <cell r="B855" t="str">
            <v>Roldana (6")</v>
          </cell>
          <cell r="C855" t="str">
            <v>pç</v>
          </cell>
        </row>
        <row r="856">
          <cell r="A856" t="str">
            <v>1000</v>
          </cell>
          <cell r="B856" t="str">
            <v>Roldana (8")</v>
          </cell>
          <cell r="C856" t="str">
            <v>pç</v>
          </cell>
        </row>
        <row r="857">
          <cell r="A857" t="str">
            <v>952</v>
          </cell>
          <cell r="B857" t="str">
            <v>Sabão em pó</v>
          </cell>
          <cell r="C857" t="str">
            <v>kg</v>
          </cell>
        </row>
        <row r="858">
          <cell r="A858" t="str">
            <v>1047</v>
          </cell>
          <cell r="B858" t="str">
            <v>Saca Polia 02 garras 8"</v>
          </cell>
          <cell r="C858" t="str">
            <v>pç</v>
          </cell>
        </row>
        <row r="859">
          <cell r="A859" t="str">
            <v>949</v>
          </cell>
          <cell r="B859" t="str">
            <v>Saco de pano alvejado Rafi</v>
          </cell>
          <cell r="C859" t="str">
            <v>un</v>
          </cell>
        </row>
        <row r="860">
          <cell r="A860" t="str">
            <v>762</v>
          </cell>
          <cell r="B860" t="str">
            <v>Sacos plásticos</v>
          </cell>
          <cell r="C860" t="str">
            <v>un</v>
          </cell>
        </row>
        <row r="861">
          <cell r="A861" t="str">
            <v>763</v>
          </cell>
          <cell r="B861" t="str">
            <v>Selador acrílico</v>
          </cell>
          <cell r="C861" t="str">
            <v>L</v>
          </cell>
        </row>
        <row r="862">
          <cell r="A862" t="str">
            <v>764</v>
          </cell>
          <cell r="B862" t="str">
            <v xml:space="preserve">Selador PVA </v>
          </cell>
          <cell r="C862" t="str">
            <v>L</v>
          </cell>
        </row>
        <row r="863">
          <cell r="A863" t="str">
            <v>1001</v>
          </cell>
          <cell r="B863" t="str">
            <v>Serra de vídea 350 mm</v>
          </cell>
          <cell r="C863" t="str">
            <v>pç</v>
          </cell>
        </row>
        <row r="864">
          <cell r="A864" t="str">
            <v>1002</v>
          </cell>
          <cell r="B864" t="str">
            <v xml:space="preserve">Serrinha </v>
          </cell>
          <cell r="C864" t="str">
            <v>pç</v>
          </cell>
        </row>
        <row r="865">
          <cell r="A865" t="str">
            <v>1003</v>
          </cell>
          <cell r="B865" t="str">
            <v>Serrote 102" x 24"</v>
          </cell>
          <cell r="C865" t="str">
            <v>pç</v>
          </cell>
        </row>
        <row r="866">
          <cell r="A866" t="str">
            <v>765</v>
          </cell>
          <cell r="B866" t="str">
            <v>Servente</v>
          </cell>
          <cell r="C866" t="str">
            <v>h</v>
          </cell>
        </row>
        <row r="867">
          <cell r="A867" t="str">
            <v>766</v>
          </cell>
          <cell r="B867" t="str">
            <v>Sifão de PVC 2"</v>
          </cell>
          <cell r="C867" t="str">
            <v>un</v>
          </cell>
        </row>
        <row r="868">
          <cell r="A868" t="str">
            <v>767</v>
          </cell>
          <cell r="B868" t="str">
            <v>Sifão de PVC de 1 1/4" x 1 1/2" para tanque</v>
          </cell>
          <cell r="C868" t="str">
            <v>un</v>
          </cell>
        </row>
        <row r="869">
          <cell r="A869" t="str">
            <v>768</v>
          </cell>
          <cell r="B869" t="str">
            <v>Sifão de PVC de 1 x 1 1/2"</v>
          </cell>
          <cell r="C869" t="str">
            <v>un</v>
          </cell>
        </row>
        <row r="870">
          <cell r="A870" t="str">
            <v>963</v>
          </cell>
          <cell r="B870" t="str">
            <v>Soleira de Ardósia e=3,5 cm</v>
          </cell>
          <cell r="C870" t="str">
            <v>m</v>
          </cell>
        </row>
        <row r="871">
          <cell r="A871" t="str">
            <v>769</v>
          </cell>
          <cell r="B871" t="str">
            <v>Soleira de granito p/ box 7 x 2 cm</v>
          </cell>
          <cell r="C871" t="str">
            <v>m</v>
          </cell>
        </row>
        <row r="872">
          <cell r="A872" t="str">
            <v>770</v>
          </cell>
          <cell r="B872" t="str">
            <v xml:space="preserve">Soleira de granito p/ porta e= 3,5 cm </v>
          </cell>
          <cell r="C872" t="str">
            <v>m</v>
          </cell>
        </row>
        <row r="873">
          <cell r="A873" t="str">
            <v>771</v>
          </cell>
          <cell r="B873" t="str">
            <v>Solução asfáltica</v>
          </cell>
          <cell r="C873" t="str">
            <v>L</v>
          </cell>
        </row>
        <row r="874">
          <cell r="A874" t="str">
            <v>772</v>
          </cell>
          <cell r="B874" t="str">
            <v>Solução limpadora para PVC rígido</v>
          </cell>
          <cell r="C874" t="str">
            <v>L</v>
          </cell>
        </row>
        <row r="875">
          <cell r="A875" t="str">
            <v>773</v>
          </cell>
          <cell r="B875" t="str">
            <v>Suporte isolador reforçado p/ mastro 01 descida</v>
          </cell>
          <cell r="C875" t="str">
            <v>un</v>
          </cell>
        </row>
        <row r="876">
          <cell r="A876" t="str">
            <v>774</v>
          </cell>
          <cell r="B876" t="str">
            <v>Suporte simples com roldana</v>
          </cell>
          <cell r="C876" t="str">
            <v>un</v>
          </cell>
        </row>
        <row r="877">
          <cell r="A877" t="str">
            <v>965</v>
          </cell>
          <cell r="B877" t="str">
            <v>Tábua para forro 1 x 10 cm</v>
          </cell>
          <cell r="C877" t="str">
            <v>m2</v>
          </cell>
        </row>
        <row r="878">
          <cell r="A878" t="str">
            <v>775</v>
          </cell>
          <cell r="B878" t="str">
            <v>Taipá de 2,5 x 30 cm</v>
          </cell>
          <cell r="C878" t="str">
            <v>m2</v>
          </cell>
        </row>
        <row r="879">
          <cell r="A879" t="str">
            <v>1004</v>
          </cell>
          <cell r="B879" t="str">
            <v>Talhadeira</v>
          </cell>
          <cell r="C879" t="str">
            <v>pç</v>
          </cell>
        </row>
        <row r="880">
          <cell r="A880" t="str">
            <v>776</v>
          </cell>
          <cell r="B880" t="str">
            <v>Tampa 4  x  2 cega</v>
          </cell>
        </row>
        <row r="881">
          <cell r="A881" t="str">
            <v>777</v>
          </cell>
          <cell r="B881" t="str">
            <v>Tampa 4  x  2 com furo</v>
          </cell>
        </row>
        <row r="882">
          <cell r="A882" t="str">
            <v>778</v>
          </cell>
          <cell r="B882" t="str">
            <v>Tampa 4 x 4 cega</v>
          </cell>
        </row>
        <row r="883">
          <cell r="A883" t="str">
            <v>779</v>
          </cell>
          <cell r="B883" t="str">
            <v>Tampa 4 x 4 com furo</v>
          </cell>
        </row>
        <row r="884">
          <cell r="A884" t="str">
            <v>1065</v>
          </cell>
          <cell r="B884" t="str">
            <v>Tampa cega para condulete</v>
          </cell>
          <cell r="C884" t="str">
            <v>un</v>
          </cell>
        </row>
        <row r="885">
          <cell r="A885" t="str">
            <v>780</v>
          </cell>
          <cell r="B885" t="str">
            <v>Tampa cega quadrada  150 mm</v>
          </cell>
        </row>
        <row r="886">
          <cell r="A886" t="str">
            <v>781</v>
          </cell>
          <cell r="B886" t="str">
            <v>Tampa cega redonda  de alumínio 250 mm</v>
          </cell>
        </row>
        <row r="887">
          <cell r="A887" t="str">
            <v>782</v>
          </cell>
          <cell r="B887" t="str">
            <v>Tampa cega redonda 100 mm</v>
          </cell>
        </row>
        <row r="888">
          <cell r="A888" t="str">
            <v>783</v>
          </cell>
          <cell r="B888" t="str">
            <v>Tampa cega redonda 150 mm</v>
          </cell>
        </row>
        <row r="889">
          <cell r="A889" t="str">
            <v>784</v>
          </cell>
          <cell r="B889" t="str">
            <v>Tampa cega redonda lisa 250 mm</v>
          </cell>
        </row>
        <row r="890">
          <cell r="A890" t="str">
            <v>785</v>
          </cell>
          <cell r="B890" t="str">
            <v>Tampa de ferro fundido 40 x 60 cm padrão CESAN</v>
          </cell>
          <cell r="C890" t="str">
            <v>un</v>
          </cell>
        </row>
        <row r="891">
          <cell r="A891" t="str">
            <v>869</v>
          </cell>
          <cell r="B891" t="str">
            <v>Tampa de ferro fundido 70 x 70 cm</v>
          </cell>
          <cell r="C891" t="str">
            <v>m2</v>
          </cell>
        </row>
        <row r="892">
          <cell r="A892" t="str">
            <v>786</v>
          </cell>
          <cell r="B892" t="str">
            <v>Tampa de ferro fundido diametro 60 cm</v>
          </cell>
          <cell r="C892" t="str">
            <v>un</v>
          </cell>
        </row>
        <row r="893">
          <cell r="A893" t="str">
            <v>787</v>
          </cell>
          <cell r="B893" t="str">
            <v>Tampa F.G. articulada (reforçada) 45 x 50 cm com inscrição "INCÊNDIO</v>
          </cell>
          <cell r="C893" t="str">
            <v>un</v>
          </cell>
        </row>
        <row r="894">
          <cell r="A894" t="str">
            <v>788</v>
          </cell>
          <cell r="B894" t="str">
            <v>Tampa metálica numero 02</v>
          </cell>
          <cell r="C894" t="str">
            <v>un</v>
          </cell>
        </row>
        <row r="895">
          <cell r="A895" t="str">
            <v>789</v>
          </cell>
          <cell r="B895" t="str">
            <v>Tampa p/ telefonia 600 x 350 mm</v>
          </cell>
          <cell r="C895" t="str">
            <v>un</v>
          </cell>
        </row>
        <row r="896">
          <cell r="A896" t="str">
            <v>790</v>
          </cell>
          <cell r="B896" t="str">
            <v>Tampão cego p/ hidrante de recalque 63 mm</v>
          </cell>
          <cell r="C896" t="str">
            <v>un</v>
          </cell>
        </row>
        <row r="897">
          <cell r="A897" t="str">
            <v>791</v>
          </cell>
          <cell r="B897" t="str">
            <v>Tampão ferro galvanizado cego com corrente 2 1/2"</v>
          </cell>
          <cell r="C897" t="str">
            <v>un</v>
          </cell>
        </row>
        <row r="898">
          <cell r="A898" t="str">
            <v>792</v>
          </cell>
          <cell r="B898" t="str">
            <v>Tanque de Louça s/ coluna</v>
          </cell>
          <cell r="C898" t="str">
            <v>un</v>
          </cell>
        </row>
        <row r="899">
          <cell r="A899" t="str">
            <v>793</v>
          </cell>
          <cell r="B899" t="str">
            <v>Tanque de PVC completo</v>
          </cell>
          <cell r="C899" t="str">
            <v>un</v>
          </cell>
        </row>
        <row r="900">
          <cell r="A900" t="str">
            <v>794</v>
          </cell>
          <cell r="B900" t="str">
            <v>Tarracha no. 01 -  1/2" a 1"</v>
          </cell>
          <cell r="C900" t="str">
            <v>un</v>
          </cell>
        </row>
        <row r="901">
          <cell r="A901" t="str">
            <v>795</v>
          </cell>
          <cell r="B901" t="str">
            <v>Tarracha no. 02 - 1 1/4" a 2"</v>
          </cell>
          <cell r="C901" t="str">
            <v>un</v>
          </cell>
        </row>
        <row r="902">
          <cell r="A902" t="str">
            <v>796</v>
          </cell>
          <cell r="B902" t="str">
            <v>Tê  esgoto  50 mm</v>
          </cell>
          <cell r="C902" t="str">
            <v>un</v>
          </cell>
        </row>
        <row r="903">
          <cell r="A903" t="str">
            <v>798</v>
          </cell>
          <cell r="B903" t="str">
            <v>Tê 25 mm</v>
          </cell>
          <cell r="C903" t="str">
            <v>un</v>
          </cell>
        </row>
        <row r="904">
          <cell r="A904" t="str">
            <v>799</v>
          </cell>
          <cell r="B904" t="str">
            <v>Tê 90o. 40 mm</v>
          </cell>
          <cell r="C904" t="str">
            <v>un</v>
          </cell>
        </row>
        <row r="905">
          <cell r="A905" t="str">
            <v>1010</v>
          </cell>
          <cell r="B905" t="str">
            <v>Tê 90o. Roscável  1 1/4"</v>
          </cell>
          <cell r="C905" t="str">
            <v>un</v>
          </cell>
        </row>
        <row r="906">
          <cell r="A906" t="str">
            <v>797</v>
          </cell>
          <cell r="B906" t="str">
            <v>Tê 90o. Roscável 2"</v>
          </cell>
          <cell r="C906" t="str">
            <v>un</v>
          </cell>
        </row>
        <row r="907">
          <cell r="A907" t="str">
            <v>800</v>
          </cell>
          <cell r="B907" t="str">
            <v>Tê 90o. Soldável  110 mm</v>
          </cell>
          <cell r="C907" t="str">
            <v>un</v>
          </cell>
        </row>
        <row r="908">
          <cell r="A908" t="str">
            <v>801</v>
          </cell>
          <cell r="B908" t="str">
            <v>Tê 90o. Soldável  20 mm</v>
          </cell>
          <cell r="C908" t="str">
            <v>un</v>
          </cell>
        </row>
        <row r="909">
          <cell r="A909" t="str">
            <v>802</v>
          </cell>
          <cell r="B909" t="str">
            <v>Tê 90o. Soldável  25 mm</v>
          </cell>
          <cell r="C909" t="str">
            <v>un</v>
          </cell>
        </row>
        <row r="910">
          <cell r="A910" t="str">
            <v>803</v>
          </cell>
          <cell r="B910" t="str">
            <v>Tê 90o. Soldável  32 mm</v>
          </cell>
          <cell r="C910" t="str">
            <v>un</v>
          </cell>
        </row>
        <row r="911">
          <cell r="A911" t="str">
            <v>804</v>
          </cell>
          <cell r="B911" t="str">
            <v>Tê 90o. Soldável  40 mm</v>
          </cell>
          <cell r="C911" t="str">
            <v>un</v>
          </cell>
        </row>
        <row r="912">
          <cell r="A912" t="str">
            <v>805</v>
          </cell>
          <cell r="B912" t="str">
            <v>Tê 90o. Soldável  50 mm</v>
          </cell>
          <cell r="C912" t="str">
            <v>un</v>
          </cell>
        </row>
        <row r="913">
          <cell r="A913" t="str">
            <v>806</v>
          </cell>
          <cell r="B913" t="str">
            <v>Tê 90o. Soldável  60 mm</v>
          </cell>
          <cell r="C913" t="str">
            <v>un</v>
          </cell>
        </row>
        <row r="914">
          <cell r="A914" t="str">
            <v>807</v>
          </cell>
          <cell r="B914" t="str">
            <v>Tê 90o. Soldável  75 mm</v>
          </cell>
          <cell r="C914" t="str">
            <v>un</v>
          </cell>
        </row>
        <row r="915">
          <cell r="A915" t="str">
            <v>808</v>
          </cell>
          <cell r="B915" t="str">
            <v>Tê 90o. Soldável  85 mm</v>
          </cell>
          <cell r="C915" t="str">
            <v>un</v>
          </cell>
        </row>
        <row r="916">
          <cell r="A916" t="str">
            <v>809</v>
          </cell>
          <cell r="B916" t="str">
            <v>Tê 90o. Soldável com bucha de latão  na bolsa central 20 x 20 x 1/2</v>
          </cell>
          <cell r="C916" t="str">
            <v>un</v>
          </cell>
        </row>
        <row r="917">
          <cell r="A917" t="str">
            <v>810</v>
          </cell>
          <cell r="B917" t="str">
            <v>Tê 90o. Soldável com bucha de latão  na bolsa central 25 x 25 x 1/2</v>
          </cell>
          <cell r="C917" t="str">
            <v>un</v>
          </cell>
        </row>
        <row r="918">
          <cell r="A918" t="str">
            <v>811</v>
          </cell>
          <cell r="B918" t="str">
            <v>Tê 90o. Soldável com bucha de latão  na bolsa central 25 x 25 x 3/4</v>
          </cell>
          <cell r="C918" t="str">
            <v>un</v>
          </cell>
        </row>
        <row r="919">
          <cell r="A919" t="str">
            <v>812</v>
          </cell>
          <cell r="B919" t="str">
            <v>Tê 90o. Soldável com bucha de latão  na bolsa central 32 x 32 x 3/4</v>
          </cell>
          <cell r="C919" t="str">
            <v>un</v>
          </cell>
        </row>
        <row r="920">
          <cell r="A920" t="str">
            <v>813</v>
          </cell>
          <cell r="B920" t="str">
            <v>Tê 90o. Soldável com rosca na bolsa central 20 x 20 x 1/2</v>
          </cell>
          <cell r="C920" t="str">
            <v>un</v>
          </cell>
        </row>
        <row r="921">
          <cell r="A921" t="str">
            <v>814</v>
          </cell>
          <cell r="B921" t="str">
            <v>Tê 90o. Soldável com rosca na bolsa central 25 x 25 x 1/2</v>
          </cell>
          <cell r="C921" t="str">
            <v>un</v>
          </cell>
        </row>
        <row r="922">
          <cell r="A922" t="str">
            <v>815</v>
          </cell>
          <cell r="B922" t="str">
            <v>Tê 90o. Soldável com rosca na bolsa central 25 x 25 x 3/4</v>
          </cell>
          <cell r="C922" t="str">
            <v>un</v>
          </cell>
        </row>
        <row r="923">
          <cell r="A923" t="str">
            <v>816</v>
          </cell>
          <cell r="B923" t="str">
            <v>Tê 90o. Soldável com rosca na bolsa central 32 x 32 x 3/4</v>
          </cell>
          <cell r="C923" t="str">
            <v>un</v>
          </cell>
        </row>
        <row r="924">
          <cell r="A924" t="str">
            <v>817</v>
          </cell>
          <cell r="B924" t="str">
            <v xml:space="preserve">Tê de  ferro galvanizado 2 1/2" </v>
          </cell>
          <cell r="C924" t="str">
            <v>un</v>
          </cell>
        </row>
        <row r="925">
          <cell r="A925" t="str">
            <v>818</v>
          </cell>
          <cell r="B925" t="str">
            <v>Tê de  redução 90o.  com rosca 3/4" x 1/2"</v>
          </cell>
          <cell r="C925" t="str">
            <v>un</v>
          </cell>
        </row>
        <row r="926">
          <cell r="A926" t="str">
            <v>819</v>
          </cell>
          <cell r="B926" t="str">
            <v>Tê de redução 90o. com rosca 1 1/2" x 3/4"</v>
          </cell>
          <cell r="C926" t="str">
            <v>un</v>
          </cell>
        </row>
        <row r="927">
          <cell r="A927" t="str">
            <v>820</v>
          </cell>
          <cell r="B927" t="str">
            <v>Tê de redução 90o. com rosca 1" x 3/4"</v>
          </cell>
          <cell r="C927" t="str">
            <v>un</v>
          </cell>
        </row>
        <row r="928">
          <cell r="A928" t="str">
            <v>821</v>
          </cell>
          <cell r="B928" t="str">
            <v>Tê de redução 90o. Soldável 110 x 60 mm</v>
          </cell>
          <cell r="C928" t="str">
            <v>un</v>
          </cell>
        </row>
        <row r="929">
          <cell r="A929" t="str">
            <v>822</v>
          </cell>
          <cell r="B929" t="str">
            <v>Tê de redução 90o. Soldável 25 x 20 mm</v>
          </cell>
          <cell r="C929" t="str">
            <v>un</v>
          </cell>
        </row>
        <row r="930">
          <cell r="A930" t="str">
            <v>823</v>
          </cell>
          <cell r="B930" t="str">
            <v>Tê de redução 90o. Soldável 32 x 25 mm</v>
          </cell>
          <cell r="C930" t="str">
            <v>un</v>
          </cell>
        </row>
        <row r="931">
          <cell r="A931" t="str">
            <v>743</v>
          </cell>
          <cell r="B931" t="str">
            <v>Tê de redução 90o. Soldável 40 x 25 mm</v>
          </cell>
          <cell r="C931" t="str">
            <v>un</v>
          </cell>
        </row>
        <row r="932">
          <cell r="A932" t="str">
            <v>824</v>
          </cell>
          <cell r="B932" t="str">
            <v>Tê de redução 90o. Soldável 40 x 32 mm</v>
          </cell>
          <cell r="C932" t="str">
            <v>un</v>
          </cell>
        </row>
        <row r="933">
          <cell r="A933" t="str">
            <v>825</v>
          </cell>
          <cell r="B933" t="str">
            <v>Tê de redução 90o. Soldável 50 x 20 mm</v>
          </cell>
          <cell r="C933" t="str">
            <v>un</v>
          </cell>
        </row>
        <row r="934">
          <cell r="A934" t="str">
            <v>826</v>
          </cell>
          <cell r="B934" t="str">
            <v>Tê de redução 90o. Soldável 50 x 25 mm</v>
          </cell>
          <cell r="C934" t="str">
            <v>un</v>
          </cell>
        </row>
        <row r="935">
          <cell r="A935" t="str">
            <v>827</v>
          </cell>
          <cell r="B935" t="str">
            <v>Tê de redução 90o. Soldável 50 x 32 mm</v>
          </cell>
          <cell r="C935" t="str">
            <v>un</v>
          </cell>
        </row>
        <row r="936">
          <cell r="A936" t="str">
            <v>828</v>
          </cell>
          <cell r="B936" t="str">
            <v>Tê de redução 90o. Soldável 50 x 40 mm</v>
          </cell>
          <cell r="C936" t="str">
            <v>un</v>
          </cell>
        </row>
        <row r="937">
          <cell r="A937" t="str">
            <v>829</v>
          </cell>
          <cell r="B937" t="str">
            <v>Tê de redução 90o. Soldável 75 x 50 mm</v>
          </cell>
          <cell r="C937" t="str">
            <v>un</v>
          </cell>
        </row>
        <row r="938">
          <cell r="A938" t="str">
            <v>830</v>
          </cell>
          <cell r="B938" t="str">
            <v>Tê de redução 90o. Soldável 85 x 60 mm</v>
          </cell>
          <cell r="C938" t="str">
            <v>un</v>
          </cell>
        </row>
        <row r="939">
          <cell r="A939" t="str">
            <v>831</v>
          </cell>
          <cell r="B939" t="str">
            <v>Tê ferro galvanizado 90o. x 1 1/4"</v>
          </cell>
          <cell r="C939" t="str">
            <v>un</v>
          </cell>
        </row>
        <row r="940">
          <cell r="A940" t="str">
            <v>832</v>
          </cell>
          <cell r="B940" t="str">
            <v>Tê inspeção 100 x 75 mm</v>
          </cell>
          <cell r="C940" t="str">
            <v>un</v>
          </cell>
        </row>
        <row r="941">
          <cell r="A941" t="str">
            <v>833</v>
          </cell>
          <cell r="B941" t="str">
            <v>Tê PVC esgoto 50 mm</v>
          </cell>
          <cell r="C941" t="str">
            <v>un</v>
          </cell>
        </row>
        <row r="942">
          <cell r="A942" t="str">
            <v>834</v>
          </cell>
          <cell r="B942" t="str">
            <v>Tê sanitário  50 mm juntas soldadas</v>
          </cell>
          <cell r="C942" t="str">
            <v>un</v>
          </cell>
        </row>
        <row r="943">
          <cell r="A943" t="str">
            <v>835</v>
          </cell>
          <cell r="B943" t="str">
            <v>Tê sanitário 100 x 100 mm</v>
          </cell>
          <cell r="C943" t="str">
            <v>un</v>
          </cell>
        </row>
        <row r="944">
          <cell r="A944" t="str">
            <v>836</v>
          </cell>
          <cell r="B944" t="str">
            <v>Tê sanitário 100 x 50 mm</v>
          </cell>
          <cell r="C944" t="str">
            <v>un</v>
          </cell>
        </row>
        <row r="945">
          <cell r="A945" t="str">
            <v>837</v>
          </cell>
          <cell r="B945" t="str">
            <v>Tê sanitário 100 x 75 mm</v>
          </cell>
          <cell r="C945" t="str">
            <v>un</v>
          </cell>
        </row>
        <row r="946">
          <cell r="A946" t="str">
            <v>838</v>
          </cell>
          <cell r="B946" t="str">
            <v>Tê sanitário 50 x 50 mm</v>
          </cell>
          <cell r="C946" t="str">
            <v>un</v>
          </cell>
        </row>
        <row r="947">
          <cell r="A947" t="str">
            <v>839</v>
          </cell>
          <cell r="B947" t="str">
            <v>Tê sanitário 75 x 50 mm</v>
          </cell>
          <cell r="C947" t="str">
            <v>un</v>
          </cell>
        </row>
        <row r="948">
          <cell r="A948" t="str">
            <v>840</v>
          </cell>
          <cell r="B948" t="str">
            <v>Tê sanitário 75 x 75 mm</v>
          </cell>
          <cell r="C948" t="str">
            <v>un</v>
          </cell>
        </row>
        <row r="949">
          <cell r="A949" t="str">
            <v>841</v>
          </cell>
          <cell r="B949" t="str">
            <v>Tê soldável 60 x 60 mm</v>
          </cell>
          <cell r="C949" t="str">
            <v>un</v>
          </cell>
        </row>
        <row r="950">
          <cell r="A950" t="str">
            <v>842</v>
          </cell>
          <cell r="B950" t="str">
            <v>Tê soldável 75 x 75 mm</v>
          </cell>
          <cell r="C950" t="str">
            <v>un</v>
          </cell>
        </row>
        <row r="951">
          <cell r="A951" t="str">
            <v>1038</v>
          </cell>
          <cell r="B951" t="str">
            <v>Tela losangular fio 16 malha # 2</v>
          </cell>
          <cell r="C951" t="str">
            <v>m2</v>
          </cell>
        </row>
        <row r="952">
          <cell r="A952" t="str">
            <v>960</v>
          </cell>
          <cell r="B952" t="str">
            <v>Telha cerâmica tipo colonial</v>
          </cell>
          <cell r="C952" t="str">
            <v>un</v>
          </cell>
        </row>
        <row r="953">
          <cell r="A953" t="str">
            <v>843</v>
          </cell>
          <cell r="B953" t="str">
            <v xml:space="preserve">Telha de fibrocimento ondulada 6 x 153 x 110 mm </v>
          </cell>
          <cell r="C953" t="str">
            <v>m2</v>
          </cell>
        </row>
        <row r="954">
          <cell r="A954" t="str">
            <v>844</v>
          </cell>
          <cell r="B954" t="str">
            <v xml:space="preserve">Telha de fibrocimento ondulada 6 x 183 x 110 mm </v>
          </cell>
          <cell r="C954" t="str">
            <v>m2</v>
          </cell>
        </row>
        <row r="955">
          <cell r="A955" t="str">
            <v>845</v>
          </cell>
          <cell r="B955" t="str">
            <v xml:space="preserve">Telha de fibrocimento ondulada 6 x 213 x 110 mm </v>
          </cell>
          <cell r="C955" t="str">
            <v>m2</v>
          </cell>
        </row>
        <row r="956">
          <cell r="A956" t="str">
            <v>846</v>
          </cell>
          <cell r="B956" t="str">
            <v>Terminal 16 mm com parafuso de arruela</v>
          </cell>
          <cell r="C956" t="str">
            <v>un</v>
          </cell>
        </row>
        <row r="957">
          <cell r="A957" t="str">
            <v>847</v>
          </cell>
          <cell r="B957" t="str">
            <v>Terminal 35 mm com parafuso de arruela</v>
          </cell>
          <cell r="C957" t="str">
            <v>un</v>
          </cell>
        </row>
        <row r="958">
          <cell r="A958" t="str">
            <v>848</v>
          </cell>
          <cell r="B958" t="str">
            <v>Terminal 70 mm com parafuso de arruela</v>
          </cell>
          <cell r="C958" t="str">
            <v>un</v>
          </cell>
        </row>
        <row r="959">
          <cell r="A959" t="str">
            <v>849</v>
          </cell>
          <cell r="B959" t="str">
            <v>Terminal de aterramento de cobre 3/8"</v>
          </cell>
          <cell r="C959" t="str">
            <v>un</v>
          </cell>
        </row>
        <row r="960">
          <cell r="A960" t="str">
            <v>850</v>
          </cell>
          <cell r="B960" t="str">
            <v>Terminal de ventilação</v>
          </cell>
          <cell r="C960" t="str">
            <v>un</v>
          </cell>
        </row>
        <row r="961">
          <cell r="A961" t="str">
            <v>851</v>
          </cell>
          <cell r="B961" t="str">
            <v>Terminal p/ barra de cobre 1" x 1/4" p/ cabo 95 mm2</v>
          </cell>
          <cell r="C961" t="str">
            <v>un</v>
          </cell>
        </row>
        <row r="962">
          <cell r="A962" t="str">
            <v>852</v>
          </cell>
          <cell r="B962" t="str">
            <v>Terminal pressão p/ cabo de cobre  (KLL ou KLD, CONAC)</v>
          </cell>
          <cell r="C962" t="str">
            <v>un</v>
          </cell>
        </row>
        <row r="963">
          <cell r="A963" t="str">
            <v>853</v>
          </cell>
          <cell r="B963" t="str">
            <v>Terra vegetal</v>
          </cell>
          <cell r="C963" t="str">
            <v>m3</v>
          </cell>
        </row>
        <row r="964">
          <cell r="A964" t="str">
            <v>854</v>
          </cell>
          <cell r="B964" t="str">
            <v>Tijolo cerâmico 09 x19 x 19 cm</v>
          </cell>
          <cell r="C964" t="str">
            <v>un</v>
          </cell>
        </row>
        <row r="965">
          <cell r="A965" t="str">
            <v>857</v>
          </cell>
          <cell r="B965" t="str">
            <v>Tinta Acrílica Novacor para piso</v>
          </cell>
          <cell r="C965" t="str">
            <v>L</v>
          </cell>
        </row>
        <row r="966">
          <cell r="A966" t="str">
            <v>855</v>
          </cell>
          <cell r="B966" t="str">
            <v>Tinta acrílica para exterior marca Coral</v>
          </cell>
          <cell r="C966" t="str">
            <v>L</v>
          </cell>
        </row>
        <row r="967">
          <cell r="A967" t="str">
            <v>856</v>
          </cell>
          <cell r="B967" t="str">
            <v>Tinta Esmalte sintético acetinado</v>
          </cell>
          <cell r="C967" t="str">
            <v>L</v>
          </cell>
        </row>
        <row r="968">
          <cell r="A968" t="str">
            <v>858</v>
          </cell>
          <cell r="B968" t="str">
            <v>Tinta PVA para interior marca Colorim</v>
          </cell>
          <cell r="C968" t="str">
            <v>L</v>
          </cell>
        </row>
        <row r="969">
          <cell r="A969" t="str">
            <v>859</v>
          </cell>
          <cell r="B969" t="str">
            <v>Tomada 03 pinos (ar condicionado)</v>
          </cell>
          <cell r="C969" t="str">
            <v>un</v>
          </cell>
        </row>
        <row r="970">
          <cell r="A970" t="str">
            <v>860</v>
          </cell>
          <cell r="B970" t="str">
            <v>Tomada dupla para telefone 4" x 4"</v>
          </cell>
          <cell r="C970" t="str">
            <v>un</v>
          </cell>
        </row>
        <row r="971">
          <cell r="A971" t="str">
            <v>862</v>
          </cell>
          <cell r="B971" t="str">
            <v>Tomada universal 4 x 2</v>
          </cell>
          <cell r="C971" t="str">
            <v>un</v>
          </cell>
        </row>
        <row r="972">
          <cell r="A972" t="str">
            <v>977</v>
          </cell>
          <cell r="B972" t="str">
            <v>Torneira de bóia 20 mm</v>
          </cell>
          <cell r="C972" t="str">
            <v>un</v>
          </cell>
        </row>
        <row r="973">
          <cell r="A973" t="str">
            <v>863</v>
          </cell>
          <cell r="B973" t="str">
            <v>Torneira de bóia de cobre 2"</v>
          </cell>
          <cell r="C973" t="str">
            <v>un</v>
          </cell>
        </row>
        <row r="974">
          <cell r="A974" t="str">
            <v>864</v>
          </cell>
          <cell r="B974" t="str">
            <v>Torneira de pressão cromada p/ lavatório</v>
          </cell>
          <cell r="C974" t="str">
            <v>un</v>
          </cell>
        </row>
        <row r="975">
          <cell r="A975" t="str">
            <v>865</v>
          </cell>
          <cell r="B975" t="str">
            <v>Torneira de pressão cromada p/ pia</v>
          </cell>
          <cell r="C975" t="str">
            <v>un</v>
          </cell>
        </row>
        <row r="976">
          <cell r="A976" t="str">
            <v>866</v>
          </cell>
          <cell r="B976" t="str">
            <v>Torneira de pressão cromada p/ tanque</v>
          </cell>
          <cell r="C976" t="str">
            <v>un</v>
          </cell>
        </row>
        <row r="977">
          <cell r="A977" t="str">
            <v>867</v>
          </cell>
          <cell r="B977" t="str">
            <v>Torneira para jardim 1/2"</v>
          </cell>
          <cell r="C977" t="str">
            <v>un</v>
          </cell>
        </row>
        <row r="978">
          <cell r="A978" t="str">
            <v>868</v>
          </cell>
          <cell r="B978" t="str">
            <v>Transformador 150 KVA, 60 hz</v>
          </cell>
        </row>
        <row r="979">
          <cell r="A979" t="str">
            <v>870</v>
          </cell>
          <cell r="B979" t="str">
            <v>Trator de esteiras pot. 105 KW 140 hp com lâmina</v>
          </cell>
          <cell r="C979" t="str">
            <v>h</v>
          </cell>
        </row>
        <row r="980">
          <cell r="A980" t="str">
            <v>1056</v>
          </cell>
          <cell r="B980" t="str">
            <v>Trava quedas para cinto de segurança</v>
          </cell>
          <cell r="C980" t="str">
            <v>un</v>
          </cell>
        </row>
        <row r="981">
          <cell r="A981" t="str">
            <v>1006</v>
          </cell>
          <cell r="B981" t="str">
            <v>Travadeira manual tipo alicate</v>
          </cell>
          <cell r="C981" t="str">
            <v>pç</v>
          </cell>
        </row>
        <row r="982">
          <cell r="A982" t="str">
            <v>1009</v>
          </cell>
          <cell r="B982" t="str">
            <v>Trena de aço 05 m</v>
          </cell>
          <cell r="C982" t="str">
            <v>pç</v>
          </cell>
        </row>
        <row r="983">
          <cell r="A983" t="str">
            <v>1007</v>
          </cell>
          <cell r="B983" t="str">
            <v>Trena de aço 30 m</v>
          </cell>
          <cell r="C983" t="str">
            <v>pç</v>
          </cell>
        </row>
        <row r="984">
          <cell r="A984" t="str">
            <v>1008</v>
          </cell>
          <cell r="B984" t="str">
            <v>Trena de fibra 30 m</v>
          </cell>
          <cell r="C984" t="str">
            <v>pç</v>
          </cell>
        </row>
        <row r="985">
          <cell r="A985" t="str">
            <v>871</v>
          </cell>
          <cell r="B985" t="str">
            <v>Trinco de ferro cromado Aliança ref. 86572</v>
          </cell>
          <cell r="C985" t="str">
            <v>un</v>
          </cell>
        </row>
        <row r="986">
          <cell r="A986" t="str">
            <v>872</v>
          </cell>
          <cell r="B986" t="str">
            <v>Tubo de concreto diametro 400 mm (c=100 cm)</v>
          </cell>
          <cell r="C986" t="str">
            <v>m</v>
          </cell>
        </row>
        <row r="987">
          <cell r="A987" t="str">
            <v>873</v>
          </cell>
          <cell r="B987" t="str">
            <v>Tubo de concreto diametro 600 mm (c=100 cm)</v>
          </cell>
          <cell r="C987" t="str">
            <v>m</v>
          </cell>
        </row>
        <row r="988">
          <cell r="A988" t="str">
            <v>874</v>
          </cell>
          <cell r="B988" t="str">
            <v>Tubo de descarga VDE 38 mm</v>
          </cell>
          <cell r="C988" t="str">
            <v>m</v>
          </cell>
        </row>
        <row r="989">
          <cell r="A989" t="str">
            <v>1012</v>
          </cell>
          <cell r="B989" t="str">
            <v>Tubo de ferro galvanizado 1 1/2"</v>
          </cell>
          <cell r="C989" t="str">
            <v>m</v>
          </cell>
        </row>
        <row r="990">
          <cell r="A990" t="str">
            <v>876</v>
          </cell>
          <cell r="B990" t="str">
            <v>Tubo de ferro galvanizado 2 1/2"</v>
          </cell>
          <cell r="C990" t="str">
            <v>m</v>
          </cell>
        </row>
        <row r="991">
          <cell r="A991" t="str">
            <v>875</v>
          </cell>
          <cell r="B991" t="str">
            <v>Tubo de ferro galvanizado 4"</v>
          </cell>
          <cell r="C991" t="str">
            <v xml:space="preserve">m </v>
          </cell>
        </row>
        <row r="992">
          <cell r="A992" t="str">
            <v>943</v>
          </cell>
          <cell r="B992" t="str">
            <v>Tubo de ferro galvanizado1/2"</v>
          </cell>
          <cell r="C992" t="str">
            <v xml:space="preserve">m </v>
          </cell>
        </row>
        <row r="993">
          <cell r="A993" t="str">
            <v>1011</v>
          </cell>
          <cell r="B993" t="str">
            <v>Tubo de ferro galvanizado1/2"</v>
          </cell>
          <cell r="C993" t="str">
            <v>m</v>
          </cell>
        </row>
        <row r="994">
          <cell r="A994" t="str">
            <v>877</v>
          </cell>
          <cell r="B994" t="str">
            <v>Tubo de ligação de PVC de 40 mm</v>
          </cell>
          <cell r="C994" t="str">
            <v>m</v>
          </cell>
        </row>
        <row r="995">
          <cell r="A995" t="str">
            <v>878</v>
          </cell>
          <cell r="B995" t="str">
            <v>Tubo de PVC com ponta bolsa e virola 100 mm</v>
          </cell>
          <cell r="C995" t="str">
            <v>m</v>
          </cell>
        </row>
        <row r="996">
          <cell r="A996" t="str">
            <v>879</v>
          </cell>
          <cell r="B996" t="str">
            <v>Tubo de PVC com ponta bolsa e virola 50 mm</v>
          </cell>
          <cell r="C996" t="str">
            <v>m</v>
          </cell>
        </row>
        <row r="997">
          <cell r="A997" t="str">
            <v>880</v>
          </cell>
          <cell r="B997" t="str">
            <v>Tubo de PVC com ponta bolsa e virola 75 mm</v>
          </cell>
          <cell r="C997" t="str">
            <v>m</v>
          </cell>
        </row>
        <row r="998">
          <cell r="A998" t="str">
            <v>881</v>
          </cell>
          <cell r="B998" t="str">
            <v xml:space="preserve">Tubo de PVC para esgoto  de 40 mm </v>
          </cell>
          <cell r="C998" t="str">
            <v>m</v>
          </cell>
        </row>
        <row r="999">
          <cell r="A999" t="str">
            <v>882</v>
          </cell>
          <cell r="B999" t="str">
            <v xml:space="preserve">Tubo de PVC para esgoto de 100 mm </v>
          </cell>
          <cell r="C999" t="str">
            <v>m</v>
          </cell>
        </row>
        <row r="1000">
          <cell r="A1000" t="str">
            <v>883</v>
          </cell>
          <cell r="B1000" t="str">
            <v>Tubo de PVC para esgoto de 150 mm</v>
          </cell>
          <cell r="C1000" t="str">
            <v>m</v>
          </cell>
        </row>
        <row r="1001">
          <cell r="A1001" t="str">
            <v>884</v>
          </cell>
          <cell r="B1001" t="str">
            <v xml:space="preserve">Tubo de PVC para esgoto de 50 mm </v>
          </cell>
          <cell r="C1001" t="str">
            <v>m</v>
          </cell>
        </row>
        <row r="1002">
          <cell r="A1002" t="str">
            <v>885</v>
          </cell>
          <cell r="B1002" t="str">
            <v xml:space="preserve">Tubo de PVC para esgoto de 75 mm </v>
          </cell>
          <cell r="C1002" t="str">
            <v>m</v>
          </cell>
        </row>
        <row r="1003">
          <cell r="A1003" t="str">
            <v>886</v>
          </cell>
          <cell r="B1003" t="str">
            <v>Tubo de PVC para vinilfort 150 mm</v>
          </cell>
          <cell r="C1003" t="str">
            <v>m</v>
          </cell>
        </row>
        <row r="1004">
          <cell r="A1004" t="str">
            <v>887</v>
          </cell>
          <cell r="B1004" t="str">
            <v>Tubo de PVC roscável branco 1 1/2"</v>
          </cell>
          <cell r="C1004" t="str">
            <v>m</v>
          </cell>
        </row>
        <row r="1005">
          <cell r="A1005" t="str">
            <v>888</v>
          </cell>
          <cell r="B1005" t="str">
            <v>Tubo de PVC roscável branco 1 1/4"</v>
          </cell>
          <cell r="C1005" t="str">
            <v>m</v>
          </cell>
        </row>
        <row r="1006">
          <cell r="A1006" t="str">
            <v>889</v>
          </cell>
          <cell r="B1006" t="str">
            <v>Tubo de PVC roscável branco 1"</v>
          </cell>
          <cell r="C1006" t="str">
            <v>m</v>
          </cell>
        </row>
        <row r="1007">
          <cell r="A1007" t="str">
            <v>890</v>
          </cell>
          <cell r="B1007" t="str">
            <v>Tubo de PVC roscável branco 1/2"</v>
          </cell>
          <cell r="C1007" t="str">
            <v>m</v>
          </cell>
        </row>
        <row r="1008">
          <cell r="A1008" t="str">
            <v>891</v>
          </cell>
          <cell r="B1008" t="str">
            <v>Tubo de PVC roscável branco 2"</v>
          </cell>
          <cell r="C1008" t="str">
            <v>m</v>
          </cell>
        </row>
        <row r="1009">
          <cell r="A1009" t="str">
            <v>892</v>
          </cell>
          <cell r="B1009" t="str">
            <v>Tubo de PVC roscável branco 3"</v>
          </cell>
          <cell r="C1009" t="str">
            <v>m</v>
          </cell>
        </row>
        <row r="1010">
          <cell r="A1010" t="str">
            <v>893</v>
          </cell>
          <cell r="B1010" t="str">
            <v>Tubo de PVC roscável branco 3/4"</v>
          </cell>
          <cell r="C1010" t="str">
            <v>m</v>
          </cell>
        </row>
        <row r="1011">
          <cell r="A1011" t="str">
            <v>894</v>
          </cell>
          <cell r="B1011" t="str">
            <v>Tubo de PVC roscável branco 4"</v>
          </cell>
          <cell r="C1011" t="str">
            <v>m</v>
          </cell>
        </row>
        <row r="1012">
          <cell r="A1012" t="str">
            <v>895</v>
          </cell>
          <cell r="B1012" t="str">
            <v>Tubo de PVC roscável branco 5"</v>
          </cell>
          <cell r="C1012" t="str">
            <v>m</v>
          </cell>
        </row>
        <row r="1013">
          <cell r="A1013" t="str">
            <v>896</v>
          </cell>
          <cell r="B1013" t="str">
            <v>Tubo de PVC roscável branco 6 x 5 mm</v>
          </cell>
          <cell r="C1013" t="str">
            <v>m</v>
          </cell>
        </row>
        <row r="1014">
          <cell r="A1014" t="str">
            <v>931</v>
          </cell>
          <cell r="B1014" t="str">
            <v xml:space="preserve">Tubo de PVC soldável de 110 mm (4") </v>
          </cell>
          <cell r="C1014" t="str">
            <v>m</v>
          </cell>
        </row>
        <row r="1015">
          <cell r="A1015" t="str">
            <v>897</v>
          </cell>
          <cell r="B1015" t="str">
            <v xml:space="preserve">Tubo de PVC soldável de 20 mm </v>
          </cell>
          <cell r="C1015" t="str">
            <v>m</v>
          </cell>
        </row>
        <row r="1016">
          <cell r="A1016" t="str">
            <v>898</v>
          </cell>
          <cell r="B1016" t="str">
            <v xml:space="preserve">Tubo de PVC soldável de 25 mm </v>
          </cell>
          <cell r="C1016" t="str">
            <v>m</v>
          </cell>
        </row>
        <row r="1017">
          <cell r="A1017" t="str">
            <v>899</v>
          </cell>
          <cell r="B1017" t="str">
            <v xml:space="preserve">Tubo de PVC soldável de 32 mm </v>
          </cell>
          <cell r="C1017" t="str">
            <v>m</v>
          </cell>
        </row>
        <row r="1018">
          <cell r="A1018" t="str">
            <v>900</v>
          </cell>
          <cell r="B1018" t="str">
            <v xml:space="preserve">Tubo de PVC soldável de 40 mm </v>
          </cell>
          <cell r="C1018" t="str">
            <v>m</v>
          </cell>
        </row>
        <row r="1019">
          <cell r="A1019" t="str">
            <v>901</v>
          </cell>
          <cell r="B1019" t="str">
            <v xml:space="preserve">Tubo de PVC soldável de 50 mm </v>
          </cell>
          <cell r="C1019" t="str">
            <v>m</v>
          </cell>
        </row>
        <row r="1020">
          <cell r="A1020" t="str">
            <v>902</v>
          </cell>
          <cell r="B1020" t="str">
            <v xml:space="preserve">Tubo de PVC soldável de 60 mm </v>
          </cell>
          <cell r="C1020" t="str">
            <v>m</v>
          </cell>
        </row>
        <row r="1021">
          <cell r="A1021" t="str">
            <v>903</v>
          </cell>
          <cell r="B1021" t="str">
            <v xml:space="preserve">Tubo de PVC soldável de 75 mm </v>
          </cell>
          <cell r="C1021" t="str">
            <v>m</v>
          </cell>
        </row>
        <row r="1022">
          <cell r="A1022" t="str">
            <v>904</v>
          </cell>
          <cell r="B1022" t="str">
            <v xml:space="preserve">Tubo de PVC soldável de 85 mm </v>
          </cell>
          <cell r="C1022" t="str">
            <v>m</v>
          </cell>
        </row>
        <row r="1023">
          <cell r="A1023" t="str">
            <v>905</v>
          </cell>
          <cell r="B1023" t="str">
            <v>Tubo prolongamento cx. Sifonada 3 m -  100 mm</v>
          </cell>
          <cell r="C1023" t="str">
            <v>m</v>
          </cell>
        </row>
        <row r="1024">
          <cell r="A1024" t="str">
            <v>906</v>
          </cell>
          <cell r="B1024" t="str">
            <v>Tubo prolongamento cx. Sifonada 3 m -  150 mm</v>
          </cell>
          <cell r="C1024" t="str">
            <v>m</v>
          </cell>
        </row>
        <row r="1025">
          <cell r="A1025" t="str">
            <v>907</v>
          </cell>
          <cell r="B1025" t="str">
            <v>Tubo PVC PBA 200 mm (alta pressão de serviço)</v>
          </cell>
          <cell r="C1025" t="str">
            <v>m</v>
          </cell>
        </row>
        <row r="1026">
          <cell r="A1026" t="str">
            <v>1005</v>
          </cell>
          <cell r="B1026" t="str">
            <v>Turquesa de armador 12"</v>
          </cell>
          <cell r="C1026" t="str">
            <v>pç</v>
          </cell>
        </row>
        <row r="1027">
          <cell r="A1027" t="str">
            <v>908</v>
          </cell>
          <cell r="B1027" t="str">
            <v>União Com rosca 1 1/2"</v>
          </cell>
          <cell r="C1027" t="str">
            <v>un</v>
          </cell>
        </row>
        <row r="1028">
          <cell r="A1028" t="str">
            <v>909</v>
          </cell>
          <cell r="B1028" t="str">
            <v>União Com rosca 1 1/4"</v>
          </cell>
          <cell r="C1028" t="str">
            <v>un</v>
          </cell>
        </row>
        <row r="1029">
          <cell r="A1029" t="str">
            <v>910</v>
          </cell>
          <cell r="B1029" t="str">
            <v>União Com rosca 1"</v>
          </cell>
          <cell r="C1029" t="str">
            <v>un</v>
          </cell>
        </row>
        <row r="1030">
          <cell r="A1030" t="str">
            <v>911</v>
          </cell>
          <cell r="B1030" t="str">
            <v>União Com rosca 1/2"</v>
          </cell>
          <cell r="C1030" t="str">
            <v>un</v>
          </cell>
        </row>
        <row r="1031">
          <cell r="A1031" t="str">
            <v>912</v>
          </cell>
          <cell r="B1031" t="str">
            <v>União Com rosca 2 1/2"</v>
          </cell>
          <cell r="C1031" t="str">
            <v>un</v>
          </cell>
        </row>
        <row r="1032">
          <cell r="A1032" t="str">
            <v>913</v>
          </cell>
          <cell r="B1032" t="str">
            <v>União Com rosca 2"</v>
          </cell>
          <cell r="C1032" t="str">
            <v>un</v>
          </cell>
        </row>
        <row r="1033">
          <cell r="A1033" t="str">
            <v>914</v>
          </cell>
          <cell r="B1033" t="str">
            <v>União Com rosca 3"</v>
          </cell>
          <cell r="C1033" t="str">
            <v>un</v>
          </cell>
        </row>
        <row r="1034">
          <cell r="A1034" t="str">
            <v>915</v>
          </cell>
          <cell r="B1034" t="str">
            <v>União Com rosca 3/4"</v>
          </cell>
          <cell r="C1034" t="str">
            <v>un</v>
          </cell>
        </row>
        <row r="1035">
          <cell r="A1035" t="str">
            <v>916</v>
          </cell>
          <cell r="B1035" t="str">
            <v>União Com rosca 4"</v>
          </cell>
          <cell r="C1035" t="str">
            <v>un</v>
          </cell>
        </row>
        <row r="1036">
          <cell r="A1036" t="str">
            <v>917</v>
          </cell>
          <cell r="B1036" t="str">
            <v xml:space="preserve">União de  ferro galvanizado 4" </v>
          </cell>
          <cell r="C1036" t="str">
            <v>un</v>
          </cell>
        </row>
        <row r="1037">
          <cell r="A1037" t="str">
            <v>918</v>
          </cell>
          <cell r="B1037" t="str">
            <v>União de ferro galvanizado 1 1/4"</v>
          </cell>
          <cell r="C1037" t="str">
            <v>un</v>
          </cell>
        </row>
        <row r="1038">
          <cell r="A1038" t="str">
            <v>919</v>
          </cell>
          <cell r="B1038" t="str">
            <v>União de ferro galvanizado 2 1/2"</v>
          </cell>
          <cell r="C1038" t="str">
            <v>un</v>
          </cell>
        </row>
        <row r="1039">
          <cell r="A1039" t="str">
            <v>920</v>
          </cell>
          <cell r="B1039" t="str">
            <v>União Soldável  110 mm</v>
          </cell>
          <cell r="C1039" t="str">
            <v>un</v>
          </cell>
        </row>
        <row r="1040">
          <cell r="A1040" t="str">
            <v>921</v>
          </cell>
          <cell r="B1040" t="str">
            <v>União Soldável  20 mm</v>
          </cell>
          <cell r="C1040" t="str">
            <v>un</v>
          </cell>
        </row>
        <row r="1041">
          <cell r="A1041" t="str">
            <v>922</v>
          </cell>
          <cell r="B1041" t="str">
            <v>União Soldável  25 mm</v>
          </cell>
          <cell r="C1041" t="str">
            <v>un</v>
          </cell>
        </row>
        <row r="1042">
          <cell r="A1042" t="str">
            <v>923</v>
          </cell>
          <cell r="B1042" t="str">
            <v>União Soldável  32 mm</v>
          </cell>
          <cell r="C1042" t="str">
            <v>un</v>
          </cell>
        </row>
        <row r="1043">
          <cell r="A1043" t="str">
            <v>924</v>
          </cell>
          <cell r="B1043" t="str">
            <v>União Soldável  40 mm</v>
          </cell>
          <cell r="C1043" t="str">
            <v>un</v>
          </cell>
        </row>
        <row r="1044">
          <cell r="A1044" t="str">
            <v>925</v>
          </cell>
          <cell r="B1044" t="str">
            <v>União Soldável  50 mm</v>
          </cell>
          <cell r="C1044" t="str">
            <v>un</v>
          </cell>
        </row>
        <row r="1045">
          <cell r="A1045" t="str">
            <v>926</v>
          </cell>
          <cell r="B1045" t="str">
            <v>União Soldável  60 mm</v>
          </cell>
          <cell r="C1045" t="str">
            <v>un</v>
          </cell>
        </row>
        <row r="1046">
          <cell r="A1046" t="str">
            <v>927</v>
          </cell>
          <cell r="B1046" t="str">
            <v>União Soldável  75 mm</v>
          </cell>
          <cell r="C1046" t="str">
            <v>un</v>
          </cell>
        </row>
        <row r="1047">
          <cell r="A1047" t="str">
            <v>928</v>
          </cell>
          <cell r="B1047" t="str">
            <v>União Soldável  85 mm</v>
          </cell>
          <cell r="C1047" t="str">
            <v>un</v>
          </cell>
        </row>
        <row r="1048">
          <cell r="A1048" t="str">
            <v>1023</v>
          </cell>
          <cell r="B1048" t="str">
            <v>Uniforme</v>
          </cell>
          <cell r="C1048" t="str">
            <v>pç</v>
          </cell>
        </row>
        <row r="1049">
          <cell r="A1049" t="str">
            <v>929</v>
          </cell>
          <cell r="B1049" t="str">
            <v>Válvula americana p/ pia 1/2"</v>
          </cell>
          <cell r="C1049" t="str">
            <v>un</v>
          </cell>
        </row>
        <row r="1050">
          <cell r="A1050" t="str">
            <v>930</v>
          </cell>
          <cell r="B1050" t="str">
            <v>Válvula de descarga 1 1/2"</v>
          </cell>
          <cell r="C1050" t="str">
            <v>un</v>
          </cell>
        </row>
        <row r="1051">
          <cell r="A1051" t="str">
            <v>932</v>
          </cell>
          <cell r="B1051" t="str">
            <v>Válvula de descarga com registro 32 mm - 1 1/4"</v>
          </cell>
          <cell r="C1051" t="str">
            <v>un</v>
          </cell>
        </row>
        <row r="1052">
          <cell r="A1052" t="str">
            <v>933</v>
          </cell>
          <cell r="B1052" t="str">
            <v>Válvula de retenção para esgoto e água pluvial 100 mm</v>
          </cell>
          <cell r="C1052" t="str">
            <v>un</v>
          </cell>
        </row>
        <row r="1053">
          <cell r="A1053" t="str">
            <v>934</v>
          </cell>
          <cell r="B1053" t="str">
            <v>Válvula de retenção vertical 1 1/4"</v>
          </cell>
          <cell r="C1053" t="str">
            <v>un</v>
          </cell>
        </row>
        <row r="1054">
          <cell r="A1054" t="str">
            <v>935</v>
          </cell>
          <cell r="B1054" t="str">
            <v>Válvula PVC 1 1/4" para tanque</v>
          </cell>
          <cell r="C1054" t="str">
            <v>un</v>
          </cell>
        </row>
        <row r="1055">
          <cell r="A1055" t="str">
            <v>936</v>
          </cell>
          <cell r="B1055" t="str">
            <v>Válvula PVC 1" para lavatório</v>
          </cell>
          <cell r="C1055" t="str">
            <v>un</v>
          </cell>
        </row>
        <row r="1056">
          <cell r="A1056" t="str">
            <v>937</v>
          </cell>
          <cell r="B1056" t="str">
            <v>Válvula retenção vertical ferro galvanizado 100 mm - 4"</v>
          </cell>
          <cell r="C1056" t="str">
            <v>un</v>
          </cell>
        </row>
        <row r="1057">
          <cell r="A1057" t="str">
            <v>1015</v>
          </cell>
          <cell r="B1057" t="str">
            <v>Vassoura de pelo</v>
          </cell>
          <cell r="C1057" t="str">
            <v>un</v>
          </cell>
        </row>
        <row r="1058">
          <cell r="A1058" t="str">
            <v>1017</v>
          </cell>
          <cell r="B1058" t="str">
            <v>Vassoura piaçava</v>
          </cell>
          <cell r="C1058" t="str">
            <v>un</v>
          </cell>
        </row>
        <row r="1059">
          <cell r="A1059" t="str">
            <v>938</v>
          </cell>
          <cell r="B1059" t="str">
            <v>Vedação p/ saída de vaso sanitário 100 mm</v>
          </cell>
          <cell r="C1059" t="str">
            <v>un</v>
          </cell>
        </row>
        <row r="1060">
          <cell r="A1060" t="str">
            <v>939</v>
          </cell>
          <cell r="B1060" t="str">
            <v>Vidro liso transparente e= 3mm</v>
          </cell>
          <cell r="C1060" t="str">
            <v>m2</v>
          </cell>
        </row>
        <row r="1061">
          <cell r="A1061" t="str">
            <v>940</v>
          </cell>
          <cell r="B1061" t="str">
            <v>Vidro liso transparente e= 4mm</v>
          </cell>
          <cell r="C1061" t="str">
            <v>m2</v>
          </cell>
        </row>
        <row r="1062">
          <cell r="A1062" t="str">
            <v>941</v>
          </cell>
          <cell r="B1062" t="str">
            <v>Vidro pontilhado e= 3mm</v>
          </cell>
          <cell r="C1062" t="str">
            <v>m2</v>
          </cell>
        </row>
        <row r="1063">
          <cell r="A1063" t="str">
            <v>969</v>
          </cell>
          <cell r="B1063" t="str">
            <v>Viga de Peroba 6 x 16 cm</v>
          </cell>
          <cell r="C1063" t="str">
            <v>m</v>
          </cell>
        </row>
        <row r="1064">
          <cell r="A1064" t="str">
            <v>942</v>
          </cell>
          <cell r="B1064" t="str">
            <v xml:space="preserve">Zarcão </v>
          </cell>
          <cell r="C1064" t="str">
            <v>L</v>
          </cell>
        </row>
        <row r="1065">
          <cell r="A1065" t="str">
            <v>418</v>
          </cell>
        </row>
        <row r="1066">
          <cell r="A1066" t="str">
            <v>578</v>
          </cell>
        </row>
        <row r="1067">
          <cell r="A1067" t="str">
            <v>625</v>
          </cell>
        </row>
        <row r="1068">
          <cell r="A1068" t="str">
            <v>698</v>
          </cell>
        </row>
        <row r="1069">
          <cell r="A1069" t="str">
            <v>751</v>
          </cell>
        </row>
        <row r="1070">
          <cell r="C1070" t="str">
            <v>m</v>
          </cell>
        </row>
        <row r="1071">
          <cell r="A1071" t="str">
            <v>1070</v>
          </cell>
        </row>
        <row r="1072">
          <cell r="A1072" t="str">
            <v>1071</v>
          </cell>
        </row>
        <row r="1073">
          <cell r="A1073" t="str">
            <v>1072</v>
          </cell>
        </row>
        <row r="1074">
          <cell r="A1074" t="str">
            <v>1073</v>
          </cell>
        </row>
        <row r="1075">
          <cell r="A1075" t="str">
            <v>1074</v>
          </cell>
        </row>
        <row r="1076">
          <cell r="A1076" t="str">
            <v>1075</v>
          </cell>
        </row>
        <row r="1077">
          <cell r="A1077" t="str">
            <v>1076</v>
          </cell>
        </row>
        <row r="1078">
          <cell r="A1078" t="str">
            <v>1077</v>
          </cell>
        </row>
        <row r="1079">
          <cell r="A1079" t="str">
            <v>1078</v>
          </cell>
        </row>
        <row r="1080">
          <cell r="A1080" t="str">
            <v>1079</v>
          </cell>
        </row>
        <row r="1081">
          <cell r="A1081" t="str">
            <v>1080</v>
          </cell>
        </row>
      </sheetData>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IG_2011"/>
      <sheetName val="Planilha"/>
      <sheetName val="MEMORIA"/>
      <sheetName val="Plan1"/>
    </sheetNames>
    <sheetDataSet>
      <sheetData sheetId="0" refreshError="1">
        <row r="1">
          <cell r="B1" t="str">
            <v>Secretaria de Educação do Estado de Pernambuco</v>
          </cell>
        </row>
        <row r="2">
          <cell r="A2" t="str">
            <v>CÓDIGO</v>
          </cell>
        </row>
        <row r="4">
          <cell r="D4" t="str">
            <v>com bdi de 25%</v>
          </cell>
          <cell r="E4" t="str">
            <v>sem bdi</v>
          </cell>
        </row>
        <row r="6">
          <cell r="A6" t="str">
            <v xml:space="preserve"> COM BDI </v>
          </cell>
        </row>
        <row r="7">
          <cell r="A7" t="str">
            <v>DESCRIÇÃO</v>
          </cell>
          <cell r="B7" t="str">
            <v>SEM BDI</v>
          </cell>
        </row>
        <row r="9">
          <cell r="A9" t="str">
            <v xml:space="preserve">01.00.000      </v>
          </cell>
          <cell r="B9" t="str">
            <v xml:space="preserve">   CUSTO HORARIO DE EQUIPAMENTOS</v>
          </cell>
        </row>
        <row r="11">
          <cell r="A11" t="str">
            <v>01.01.046</v>
          </cell>
          <cell r="B11" t="str">
            <v>CAVALO MECÂNICO COM CAPACIDADE DE 30 TON.POT.203HP - COM MÃO DE OBRA DO OPERADOR E COMBUSTÍVEL (SERVIÇO DIURNO). - HORA PRODUTIVA</v>
          </cell>
          <cell r="C11" t="str">
            <v>HP</v>
          </cell>
          <cell r="D11">
            <v>152.9</v>
          </cell>
          <cell r="E11">
            <v>122.32</v>
          </cell>
        </row>
        <row r="13">
          <cell r="A13" t="str">
            <v>01.02.030</v>
          </cell>
          <cell r="B13" t="str">
            <v>RETRO ESCAVADEIRA SOBRE PNEUS POT.82HP - COM MÃO DE OBRA DO OPERADOR E COMBUSTÍVEL. (SERVIÇO DIURNO) - HORA PRODUTIVA</v>
          </cell>
          <cell r="C13" t="str">
            <v>HP</v>
          </cell>
          <cell r="D13">
            <v>119.4</v>
          </cell>
          <cell r="E13">
            <v>95.52</v>
          </cell>
        </row>
        <row r="14">
          <cell r="A14" t="str">
            <v/>
          </cell>
        </row>
        <row r="15">
          <cell r="A15" t="str">
            <v>01.02.046</v>
          </cell>
          <cell r="B15" t="str">
            <v>ESCAVADEIRA HIDRÁULICA SOBRE ESTEIRA POT.123 HP - COM MÃO DE OBRA DO OPERADOR E COMBUSTÍVEL (SERVIÇO DIURNO) - HORA PRODUTIVA</v>
          </cell>
          <cell r="C15" t="str">
            <v>HP</v>
          </cell>
          <cell r="D15">
            <v>245.73</v>
          </cell>
          <cell r="E15">
            <v>196.59</v>
          </cell>
        </row>
        <row r="16">
          <cell r="A16" t="str">
            <v/>
          </cell>
        </row>
        <row r="17">
          <cell r="A17" t="str">
            <v>01.03.070</v>
          </cell>
          <cell r="B17" t="str">
            <v>VIBRADOR DE IMERSÃO ELÉTRICO 45MM - POT.2CV COM MÃO DE OBRA DO OPERADOR E ENERGIA ELÉTRICA (SERVIÇO DIURNO)</v>
          </cell>
          <cell r="C17" t="str">
            <v>HP</v>
          </cell>
          <cell r="D17">
            <v>10.25</v>
          </cell>
          <cell r="E17">
            <v>8.1999999999999993</v>
          </cell>
        </row>
        <row r="18">
          <cell r="A18" t="str">
            <v/>
          </cell>
        </row>
        <row r="19">
          <cell r="A19" t="str">
            <v>01.05.035</v>
          </cell>
          <cell r="B19" t="str">
            <v>GUINDASTE COM CAPACIDADE DE CARGA DE 2.235 KG E ALCANCE VERTICAL MAXIMO DE 8,60 M, ACOPLADO SOBRE CAMINHAO CARROCERIA- COM MAO DE OBRA DO OPERADOR E COMBUSTIVEL.(SERVICO DIURNO)</v>
          </cell>
          <cell r="C19" t="str">
            <v>HP</v>
          </cell>
          <cell r="D19">
            <v>124.22</v>
          </cell>
          <cell r="E19">
            <v>99.38</v>
          </cell>
        </row>
        <row r="20">
          <cell r="A20" t="str">
            <v/>
          </cell>
        </row>
        <row r="21">
          <cell r="A21" t="str">
            <v>01.08.010</v>
          </cell>
          <cell r="B21" t="str">
            <v>COMPRESSOR DE AR PORTATIL, REBOCAVEL, VAZAO 116 PCM (MOTOR DIESEL), INCLUSIVE COMBUSTIVEL (SERVIÇO DIURNO OU NOTURNO) - HORA PRODUTIVA.</v>
          </cell>
          <cell r="C21" t="str">
            <v>HP</v>
          </cell>
          <cell r="D21">
            <v>48.63</v>
          </cell>
          <cell r="E21">
            <v>38.909999999999997</v>
          </cell>
        </row>
        <row r="22">
          <cell r="A22" t="str">
            <v/>
          </cell>
        </row>
        <row r="23">
          <cell r="A23" t="str">
            <v>01.08.030</v>
          </cell>
          <cell r="B23" t="str">
            <v>MARTELETE TEX 32 PS, POT. 3HP, INCLUSIVE 10M. DE MANGUEIRA DE 3/4", ENGATE, BRAÇADEIRAS E PONTEIRO - COM MAO DE OBRA DO OPERADOR (SERVIÇO DIURNO) - HORA PRODUTIVA.</v>
          </cell>
          <cell r="C23" t="str">
            <v>HP</v>
          </cell>
          <cell r="D23">
            <v>15.66</v>
          </cell>
          <cell r="E23">
            <v>12.53</v>
          </cell>
        </row>
        <row r="24">
          <cell r="A24" t="str">
            <v/>
          </cell>
        </row>
        <row r="25">
          <cell r="A25" t="str">
            <v>01.09.120</v>
          </cell>
          <cell r="B25" t="str">
            <v>LOCACAO DE GERADOR 55KVA/H - 180 HORAS POR MÊS. INCLUSO AS MANUTENCOES PREVENTIVAS E COMBUSTIVEL. EXCLUIDO FRETE.</v>
          </cell>
          <cell r="C25" t="str">
            <v>Mês</v>
          </cell>
          <cell r="D25">
            <v>7061.3</v>
          </cell>
          <cell r="E25">
            <v>5649.04</v>
          </cell>
        </row>
        <row r="26">
          <cell r="A26" t="str">
            <v/>
          </cell>
        </row>
        <row r="27">
          <cell r="A27" t="str">
            <v>01.09.121</v>
          </cell>
          <cell r="B27" t="str">
            <v>TRANSPORTE DE GERADOR 55KVA (DISTANCIA APROXIMADA 130KM DE RECIFE).</v>
          </cell>
          <cell r="C27" t="str">
            <v>Un</v>
          </cell>
          <cell r="D27">
            <v>1208.33</v>
          </cell>
          <cell r="E27">
            <v>966.67</v>
          </cell>
        </row>
        <row r="28">
          <cell r="A28" t="str">
            <v/>
          </cell>
        </row>
        <row r="29">
          <cell r="A29" t="str">
            <v>02.00.000</v>
          </cell>
          <cell r="B29" t="str">
            <v xml:space="preserve">    SERVICOS TECNICOS</v>
          </cell>
        </row>
        <row r="30">
          <cell r="A30" t="str">
            <v/>
          </cell>
        </row>
        <row r="31">
          <cell r="A31" t="str">
            <v>02.01.010</v>
          </cell>
          <cell r="B31" t="str">
            <v>LOCACAO DE EIXO DE PROJETO EM TANGENTE.</v>
          </cell>
          <cell r="C31" t="str">
            <v>m</v>
          </cell>
          <cell r="D31">
            <v>2.2000000000000002</v>
          </cell>
          <cell r="E31">
            <v>1.76</v>
          </cell>
        </row>
        <row r="32">
          <cell r="A32" t="str">
            <v/>
          </cell>
        </row>
        <row r="33">
          <cell r="A33" t="str">
            <v>02.01.020</v>
          </cell>
          <cell r="B33" t="str">
            <v>LOCACAO DE EIXO DE PROJETO EM CURVA.</v>
          </cell>
          <cell r="C33" t="str">
            <v>m</v>
          </cell>
          <cell r="D33">
            <v>2.65</v>
          </cell>
          <cell r="E33">
            <v>2.12</v>
          </cell>
        </row>
        <row r="34">
          <cell r="A34" t="str">
            <v/>
          </cell>
        </row>
        <row r="35">
          <cell r="A35" t="str">
            <v>02.01.030</v>
          </cell>
          <cell r="B35" t="str">
            <v>LOCACAO DE QUADRAS RETANGULARES COM ATE 20 LOTES ( SEM MARCO DE CONCRETO ).</v>
          </cell>
          <cell r="C35" t="str">
            <v>Un</v>
          </cell>
          <cell r="D35">
            <v>501.45</v>
          </cell>
          <cell r="E35">
            <v>401.16</v>
          </cell>
        </row>
        <row r="36">
          <cell r="A36" t="str">
            <v/>
          </cell>
        </row>
        <row r="37">
          <cell r="A37" t="str">
            <v>02.01.040</v>
          </cell>
          <cell r="B37" t="str">
            <v>LOCACAO DE LOTES POPULARES EM QUADRA JA LOCADA ( SEM MARCO DE CONCRETO ).</v>
          </cell>
          <cell r="C37" t="str">
            <v>Un</v>
          </cell>
          <cell r="D37">
            <v>73.7</v>
          </cell>
          <cell r="E37">
            <v>58.96</v>
          </cell>
        </row>
        <row r="38">
          <cell r="A38" t="str">
            <v/>
          </cell>
        </row>
        <row r="39">
          <cell r="A39" t="str">
            <v>02.01.050</v>
          </cell>
          <cell r="B39" t="str">
            <v>LOCACAO DE PONTOS ( ESTACA, PILARES, EIXO DE OBRAS ) COM TRANSFERENCIA DE MARCACAO PARA GABARITO LATERAL, INCLUSIVE LOCACAO DO GABARITO.</v>
          </cell>
          <cell r="C39" t="str">
            <v>Un</v>
          </cell>
          <cell r="D39">
            <v>285.08</v>
          </cell>
          <cell r="E39">
            <v>228.07</v>
          </cell>
        </row>
        <row r="40">
          <cell r="A40" t="str">
            <v/>
          </cell>
        </row>
        <row r="41">
          <cell r="A41" t="str">
            <v>02.01.060</v>
          </cell>
          <cell r="B41" t="str">
            <v>LEVANTAMENTO DE POLIGONAIS.</v>
          </cell>
          <cell r="C41" t="str">
            <v>m</v>
          </cell>
          <cell r="D41">
            <v>1.56</v>
          </cell>
          <cell r="E41">
            <v>1.25</v>
          </cell>
        </row>
        <row r="42">
          <cell r="A42" t="str">
            <v/>
          </cell>
        </row>
        <row r="43">
          <cell r="A43" t="str">
            <v>02.01.070</v>
          </cell>
          <cell r="B43" t="str">
            <v>LEVANTAMENTO DE CASAS ATE 150 M2.</v>
          </cell>
          <cell r="C43" t="str">
            <v>Un</v>
          </cell>
          <cell r="D43">
            <v>11.32</v>
          </cell>
          <cell r="E43">
            <v>9.06</v>
          </cell>
        </row>
        <row r="44">
          <cell r="A44" t="str">
            <v/>
          </cell>
        </row>
        <row r="45">
          <cell r="A45" t="str">
            <v>02.01.080</v>
          </cell>
          <cell r="B45" t="str">
            <v>LEVANTAMENTO DE MURO, MEIO FIO, MARGEM DE CANAIS, TESTADAS.</v>
          </cell>
          <cell r="C45" t="str">
            <v>m</v>
          </cell>
          <cell r="D45">
            <v>0.31</v>
          </cell>
          <cell r="E45">
            <v>0.25</v>
          </cell>
        </row>
        <row r="46">
          <cell r="A46" t="str">
            <v/>
          </cell>
        </row>
        <row r="47">
          <cell r="A47" t="str">
            <v>02.01.090</v>
          </cell>
          <cell r="B47" t="str">
            <v>LEVANTAMENTO DE POSTES, ARVORES E MARCOS.</v>
          </cell>
          <cell r="C47" t="str">
            <v>Un</v>
          </cell>
          <cell r="D47">
            <v>2.2000000000000002</v>
          </cell>
          <cell r="E47">
            <v>1.76</v>
          </cell>
        </row>
        <row r="48">
          <cell r="A48" t="str">
            <v/>
          </cell>
        </row>
        <row r="49">
          <cell r="A49" t="str">
            <v>02.01.100</v>
          </cell>
          <cell r="B49" t="str">
            <v>LEVANTAMENTO DE PONTES E PONTILHOES.</v>
          </cell>
          <cell r="C49" t="str">
            <v>Un</v>
          </cell>
          <cell r="D49">
            <v>7.7</v>
          </cell>
          <cell r="E49">
            <v>6.16</v>
          </cell>
        </row>
        <row r="50">
          <cell r="A50" t="str">
            <v/>
          </cell>
        </row>
        <row r="51">
          <cell r="A51" t="str">
            <v>02.01.110</v>
          </cell>
          <cell r="B51" t="str">
            <v>LEVANTAMENTO DE BUEIROS E POCOS DE VISITA.</v>
          </cell>
          <cell r="C51" t="str">
            <v>Un</v>
          </cell>
          <cell r="D51">
            <v>5.48</v>
          </cell>
          <cell r="E51">
            <v>4.3899999999999997</v>
          </cell>
        </row>
        <row r="52">
          <cell r="A52" t="str">
            <v/>
          </cell>
        </row>
        <row r="53">
          <cell r="A53" t="str">
            <v>02.01.120</v>
          </cell>
          <cell r="B53" t="str">
            <v>LEVANTAMENTO CADASTRAL DE AREA COM DENSIDADE DE ATE 80 HABITACOES POR HECTARE.</v>
          </cell>
          <cell r="C53" t="str">
            <v>HA</v>
          </cell>
          <cell r="D53">
            <v>2839.26</v>
          </cell>
          <cell r="E53">
            <v>2271.41</v>
          </cell>
        </row>
        <row r="54">
          <cell r="A54" t="str">
            <v/>
          </cell>
        </row>
        <row r="55">
          <cell r="A55" t="str">
            <v>02.01.130</v>
          </cell>
          <cell r="B55" t="str">
            <v>NIVELAMENTO DE EIXO DE LOCACAO.</v>
          </cell>
          <cell r="C55" t="str">
            <v>m</v>
          </cell>
          <cell r="D55">
            <v>0.87</v>
          </cell>
          <cell r="E55">
            <v>0.7</v>
          </cell>
        </row>
        <row r="56">
          <cell r="A56" t="str">
            <v/>
          </cell>
        </row>
        <row r="57">
          <cell r="A57" t="str">
            <v>02.01.140</v>
          </cell>
          <cell r="B57" t="str">
            <v>NIVELAMENTO DE SECCOES TRANSVERSAIS.</v>
          </cell>
          <cell r="C57" t="str">
            <v>m</v>
          </cell>
          <cell r="D57">
            <v>0.87</v>
          </cell>
          <cell r="E57">
            <v>0.7</v>
          </cell>
        </row>
        <row r="58">
          <cell r="A58" t="str">
            <v/>
          </cell>
        </row>
        <row r="59">
          <cell r="A59" t="str">
            <v>02.01.150</v>
          </cell>
          <cell r="B59" t="str">
            <v>TRANSPORTE DE COTA.</v>
          </cell>
          <cell r="C59" t="str">
            <v>m</v>
          </cell>
          <cell r="D59">
            <v>0.75</v>
          </cell>
          <cell r="E59">
            <v>0.6</v>
          </cell>
        </row>
        <row r="60">
          <cell r="A60" t="str">
            <v/>
          </cell>
        </row>
        <row r="61">
          <cell r="A61" t="str">
            <v>02.01.160</v>
          </cell>
          <cell r="B61" t="str">
            <v>LEVANTAMENTO ALTIMETRICO POR HECTARE.</v>
          </cell>
          <cell r="C61" t="str">
            <v>HA</v>
          </cell>
          <cell r="D61">
            <v>813.11</v>
          </cell>
          <cell r="E61">
            <v>650.49</v>
          </cell>
        </row>
        <row r="62">
          <cell r="A62" t="str">
            <v/>
          </cell>
        </row>
        <row r="63">
          <cell r="A63" t="str">
            <v>02.01.170</v>
          </cell>
          <cell r="B63" t="str">
            <v>LEVANTAMENTO ALTIMETRICO DE SECCOES POR TAQUIOMETRIA.</v>
          </cell>
          <cell r="C63" t="str">
            <v>m</v>
          </cell>
          <cell r="D63">
            <v>1.1499999999999999</v>
          </cell>
          <cell r="E63">
            <v>0.92</v>
          </cell>
        </row>
        <row r="64">
          <cell r="A64" t="str">
            <v/>
          </cell>
        </row>
        <row r="65">
          <cell r="A65" t="str">
            <v>02.01.180</v>
          </cell>
          <cell r="B65" t="str">
            <v>DESENHO ALTIMETRICO DE PERFIL LONGITUDINAL E TRANSVERSAL, INCLUSIVE PAPEL - ESCALA 1 200 E 1 20.</v>
          </cell>
          <cell r="C65" t="str">
            <v>m</v>
          </cell>
          <cell r="D65">
            <v>2.1</v>
          </cell>
          <cell r="E65">
            <v>1.68</v>
          </cell>
        </row>
        <row r="66">
          <cell r="A66" t="str">
            <v/>
          </cell>
        </row>
        <row r="67">
          <cell r="A67" t="str">
            <v>02.01.200</v>
          </cell>
          <cell r="B67" t="str">
            <v>SERVICO TOPOGRAFICO DE PEQUENO PORTE ( PRECO MINIMO ),DIARIA DE UMA EQUIPE COM TOPOGRAFO, QUATRO AUXILIARES , TEODOLITO , NIVEL OTICO ETC.</v>
          </cell>
          <cell r="C67" t="str">
            <v>Un</v>
          </cell>
          <cell r="D67">
            <v>1022.62</v>
          </cell>
          <cell r="E67">
            <v>818.1</v>
          </cell>
        </row>
        <row r="68">
          <cell r="A68" t="str">
            <v/>
          </cell>
        </row>
        <row r="69">
          <cell r="A69" t="str">
            <v>02.02.000</v>
          </cell>
          <cell r="B69" t="str">
            <v>ADMINISTRAÇÃO LOCAL</v>
          </cell>
        </row>
        <row r="70">
          <cell r="A70" t="str">
            <v/>
          </cell>
        </row>
        <row r="71">
          <cell r="A71" t="str">
            <v>02.02.001</v>
          </cell>
          <cell r="B71" t="str">
            <v>ADMINISTRAÇÃO LOCAL DA OBRA - REFORMA/ AMPLIAÇÃO (PEQUENO PORTE).</v>
          </cell>
          <cell r="C71" t="str">
            <v>Mês</v>
          </cell>
          <cell r="D71">
            <v>8560.82</v>
          </cell>
          <cell r="E71">
            <v>6848.66</v>
          </cell>
        </row>
        <row r="72">
          <cell r="A72" t="str">
            <v/>
          </cell>
        </row>
        <row r="73">
          <cell r="A73" t="str">
            <v>02.02.002</v>
          </cell>
          <cell r="B73" t="str">
            <v>ADMINISTRAÇÃO LOCAL DA OBRA - REFORMA/ AMPLIAÇÃO (MÉDIO PORTE).</v>
          </cell>
          <cell r="C73" t="str">
            <v>Mês</v>
          </cell>
          <cell r="D73">
            <v>18101.88</v>
          </cell>
          <cell r="E73">
            <v>14481.51</v>
          </cell>
        </row>
        <row r="74">
          <cell r="A74" t="str">
            <v/>
          </cell>
        </row>
        <row r="75">
          <cell r="A75" t="str">
            <v>02.02.003</v>
          </cell>
          <cell r="B75" t="str">
            <v>ADMINISTRAÇÃO LOCAL DA OBRA - REFORMA/ AMPLIAÇÃO (GRANDE PORTE).</v>
          </cell>
          <cell r="C75" t="str">
            <v>Mês</v>
          </cell>
          <cell r="D75">
            <v>22408.23</v>
          </cell>
          <cell r="E75">
            <v>17926.59</v>
          </cell>
        </row>
        <row r="76">
          <cell r="A76" t="str">
            <v/>
          </cell>
        </row>
        <row r="77">
          <cell r="A77" t="str">
            <v>02.02.004</v>
          </cell>
          <cell r="B77" t="str">
            <v>ADMINISTRAÇÃO LOCAL DA OBRA - CONSTRUÇÃO NOVA (PEQUENO PORTE)</v>
          </cell>
          <cell r="C77" t="str">
            <v>Mês</v>
          </cell>
          <cell r="D77">
            <v>10846.07</v>
          </cell>
          <cell r="E77">
            <v>8676.86</v>
          </cell>
        </row>
        <row r="78">
          <cell r="A78" t="str">
            <v/>
          </cell>
        </row>
        <row r="79">
          <cell r="A79" t="str">
            <v>02.02.005</v>
          </cell>
          <cell r="B79" t="str">
            <v>ADMINISTRAÇÃO LOCAL DA OBRA - CONSTRUÇÃO NOVA (MÉDIO PORTE)</v>
          </cell>
          <cell r="C79" t="str">
            <v>Mês</v>
          </cell>
          <cell r="D79">
            <v>18101.88</v>
          </cell>
          <cell r="E79">
            <v>14481.51</v>
          </cell>
        </row>
        <row r="80">
          <cell r="A80" t="str">
            <v/>
          </cell>
        </row>
        <row r="81">
          <cell r="A81" t="str">
            <v>02.02.006</v>
          </cell>
          <cell r="B81" t="str">
            <v>ADMINISTRAÇÃO LOCAL DA OBRA - CONSTRUÇÃO NOVA (GRANDE PORTE).</v>
          </cell>
          <cell r="C81" t="str">
            <v>Mês</v>
          </cell>
          <cell r="D81">
            <v>22408.23</v>
          </cell>
          <cell r="E81">
            <v>17926.59</v>
          </cell>
        </row>
        <row r="82">
          <cell r="A82" t="str">
            <v/>
          </cell>
        </row>
        <row r="83">
          <cell r="A83" t="str">
            <v>02.02.007</v>
          </cell>
          <cell r="B83" t="str">
            <v>ADMINISTRAÇÃO LOCAL DA OBRA - ESCOLA TÉCNICA</v>
          </cell>
          <cell r="C83" t="str">
            <v>Mês</v>
          </cell>
          <cell r="D83">
            <v>37205.86</v>
          </cell>
          <cell r="E83">
            <v>29764.69</v>
          </cell>
        </row>
        <row r="84">
          <cell r="A84" t="str">
            <v/>
          </cell>
        </row>
        <row r="85">
          <cell r="A85" t="str">
            <v>02.02.008</v>
          </cell>
          <cell r="B85" t="str">
            <v>ADMINISTRAÇÃO LOCAL DA OBRA - REFORMA / AMPLIAÇÃO / CONSTRUÇÃO SIMPLES.</v>
          </cell>
          <cell r="C85" t="str">
            <v>Mês</v>
          </cell>
          <cell r="D85">
            <v>6680.85</v>
          </cell>
          <cell r="E85">
            <v>5344.68</v>
          </cell>
        </row>
        <row r="86">
          <cell r="A86" t="str">
            <v/>
          </cell>
        </row>
        <row r="87">
          <cell r="A87" t="str">
            <v>03.00.000</v>
          </cell>
          <cell r="B87" t="str">
            <v xml:space="preserve"> SERVICOS PRELIMINARES</v>
          </cell>
        </row>
        <row r="88">
          <cell r="A88" t="str">
            <v/>
          </cell>
        </row>
        <row r="89">
          <cell r="A89" t="str">
            <v>03.01.010</v>
          </cell>
          <cell r="B89" t="str">
            <v>DEMOLICAO DE COBERTURA COM TELHAS CERAMICAS.</v>
          </cell>
          <cell r="C89" t="str">
            <v>m2</v>
          </cell>
          <cell r="D89">
            <v>5.3</v>
          </cell>
          <cell r="E89">
            <v>4.24</v>
          </cell>
        </row>
        <row r="90">
          <cell r="A90" t="str">
            <v/>
          </cell>
        </row>
        <row r="91">
          <cell r="A91" t="str">
            <v>03.01.020</v>
          </cell>
          <cell r="B91" t="str">
            <v>DEMOLICAO DE COBERTURA COM TELHA ONDULADA DE FIBROCIMENTO.</v>
          </cell>
          <cell r="C91" t="str">
            <v>m2</v>
          </cell>
          <cell r="D91">
            <v>2.17</v>
          </cell>
          <cell r="E91">
            <v>1.74</v>
          </cell>
        </row>
        <row r="92">
          <cell r="A92" t="str">
            <v/>
          </cell>
        </row>
        <row r="93">
          <cell r="A93" t="str">
            <v>03.01.025</v>
          </cell>
          <cell r="B93" t="str">
            <v>REMOÇÃO DE COBERTA COM TELHAS DE CIMENTO AMIANTO TIPO KALHETA OU CANALETA 49, SENDO A ÁREA MEDIDA NA PROJEÇÃO HORIZONTAL.</v>
          </cell>
          <cell r="C93" t="str">
            <v>m2</v>
          </cell>
          <cell r="D93">
            <v>7.16</v>
          </cell>
          <cell r="E93">
            <v>5.73</v>
          </cell>
        </row>
        <row r="94">
          <cell r="A94" t="str">
            <v/>
          </cell>
        </row>
        <row r="95">
          <cell r="A95" t="str">
            <v>03.01.030</v>
          </cell>
          <cell r="B95" t="str">
            <v>DEMOLICAO DE ESTRUTURA DE MADEIRA PARA COBERTA.</v>
          </cell>
          <cell r="C95" t="str">
            <v>m2</v>
          </cell>
          <cell r="D95">
            <v>13.58</v>
          </cell>
          <cell r="E95">
            <v>10.87</v>
          </cell>
        </row>
        <row r="96">
          <cell r="A96" t="str">
            <v/>
          </cell>
        </row>
        <row r="97">
          <cell r="A97" t="str">
            <v>03.01.032</v>
          </cell>
          <cell r="B97" t="str">
            <v>DEMOLIÇÃO DE ESTRUTURA METÁLICA DE COBERTA (12 A 14KG/M2)</v>
          </cell>
          <cell r="C97" t="str">
            <v>m2</v>
          </cell>
          <cell r="D97">
            <v>13.08</v>
          </cell>
          <cell r="E97">
            <v>10.47</v>
          </cell>
        </row>
        <row r="98">
          <cell r="A98" t="str">
            <v/>
          </cell>
        </row>
        <row r="99">
          <cell r="A99" t="str">
            <v>03.01.033</v>
          </cell>
          <cell r="B99" t="str">
            <v>RETIRADA DE ESTRUTURA DE MADEIRA PARA TELHAS DE FIBROCIMENTO, ALUMÍNIO OU PLÁSTICO.</v>
          </cell>
          <cell r="C99" t="str">
            <v>m2</v>
          </cell>
          <cell r="D99">
            <v>3.22</v>
          </cell>
          <cell r="E99">
            <v>2.58</v>
          </cell>
        </row>
        <row r="100">
          <cell r="A100" t="str">
            <v/>
          </cell>
        </row>
        <row r="101">
          <cell r="A101" t="str">
            <v>03.01.035</v>
          </cell>
          <cell r="B101" t="str">
            <v>RETIRADA DE TELHA DE ALUMÍNIO.</v>
          </cell>
          <cell r="C101" t="str">
            <v>m2</v>
          </cell>
          <cell r="D101">
            <v>2.31</v>
          </cell>
          <cell r="E101">
            <v>1.85</v>
          </cell>
        </row>
        <row r="102">
          <cell r="A102" t="str">
            <v/>
          </cell>
        </row>
        <row r="103">
          <cell r="A103" t="str">
            <v>03.01.040</v>
          </cell>
          <cell r="B103" t="str">
            <v>DEMOLICAO DE FORRO EM ESTUQUE.</v>
          </cell>
          <cell r="C103" t="str">
            <v>m2</v>
          </cell>
          <cell r="D103">
            <v>8.07</v>
          </cell>
          <cell r="E103">
            <v>6.46</v>
          </cell>
        </row>
        <row r="104">
          <cell r="A104" t="str">
            <v/>
          </cell>
        </row>
        <row r="105">
          <cell r="A105" t="str">
            <v>03.01.042</v>
          </cell>
          <cell r="B105" t="str">
            <v>DEMOLICAO DE FORRO EM PLACAS DE GESSO APLICADAS EM ESTRUTURA DE MADEIRA OU LAJE.</v>
          </cell>
          <cell r="C105" t="str">
            <v>m2</v>
          </cell>
          <cell r="D105">
            <v>3.45</v>
          </cell>
          <cell r="E105">
            <v>2.76</v>
          </cell>
        </row>
        <row r="106">
          <cell r="A106" t="str">
            <v/>
          </cell>
        </row>
        <row r="107">
          <cell r="A107" t="str">
            <v>03.01.044</v>
          </cell>
          <cell r="B107" t="str">
            <v>DEMOLICAO DE FORRO EM MADEIRA</v>
          </cell>
          <cell r="C107" t="str">
            <v>m2</v>
          </cell>
          <cell r="D107">
            <v>4.8499999999999996</v>
          </cell>
          <cell r="E107">
            <v>3.88</v>
          </cell>
        </row>
        <row r="108">
          <cell r="A108" t="str">
            <v/>
          </cell>
        </row>
        <row r="109">
          <cell r="A109" t="str">
            <v>03.01.046</v>
          </cell>
          <cell r="B109" t="str">
            <v>DEMOLIÇÃO DE FORRO EM PVC</v>
          </cell>
          <cell r="C109" t="str">
            <v>m2</v>
          </cell>
          <cell r="D109">
            <v>2.3199999999999998</v>
          </cell>
          <cell r="E109">
            <v>1.86</v>
          </cell>
        </row>
        <row r="110">
          <cell r="A110" t="str">
            <v/>
          </cell>
        </row>
        <row r="111">
          <cell r="A111" t="str">
            <v>03.01.047</v>
          </cell>
          <cell r="B111" t="str">
            <v>DEMOLIÇÃO DE FORROS (FORROPACOTE, GESSO ACARTONADO E METÁLICO)</v>
          </cell>
          <cell r="C111" t="str">
            <v>m2</v>
          </cell>
          <cell r="D111">
            <v>3.11</v>
          </cell>
          <cell r="E111">
            <v>2.4900000000000002</v>
          </cell>
        </row>
        <row r="112">
          <cell r="A112" t="str">
            <v/>
          </cell>
        </row>
        <row r="113">
          <cell r="A113" t="str">
            <v>03.01.050</v>
          </cell>
          <cell r="B113" t="str">
            <v>RETIRADA DE ESQUADRIAS DE MADEIRA OU METALICAS.</v>
          </cell>
          <cell r="C113" t="str">
            <v>m2</v>
          </cell>
          <cell r="D113">
            <v>5.97</v>
          </cell>
          <cell r="E113">
            <v>4.78</v>
          </cell>
        </row>
        <row r="114">
          <cell r="A114" t="str">
            <v/>
          </cell>
        </row>
        <row r="115">
          <cell r="A115" t="str">
            <v>03.01.052</v>
          </cell>
          <cell r="B115" t="str">
            <v>RETIRADA DE DIVISÓRIA TIPO EUCATEX OU SIMILAR</v>
          </cell>
          <cell r="C115" t="str">
            <v>m2</v>
          </cell>
          <cell r="D115">
            <v>6.43</v>
          </cell>
          <cell r="E115">
            <v>5.15</v>
          </cell>
        </row>
        <row r="116">
          <cell r="A116" t="str">
            <v/>
          </cell>
        </row>
        <row r="117">
          <cell r="A117" t="str">
            <v>03.01.053</v>
          </cell>
          <cell r="B117" t="str">
            <v>REMOÇÃO DE ALAMBRADO EM TELA INCLUSIVE ESTRUTURA DE SUSTENTAÇÃO EM TUBOS DE FERRO GALVANIZADO.</v>
          </cell>
          <cell r="C117" t="str">
            <v>m2</v>
          </cell>
          <cell r="D117">
            <v>1.72</v>
          </cell>
          <cell r="E117">
            <v>1.38</v>
          </cell>
        </row>
        <row r="118">
          <cell r="A118" t="str">
            <v/>
          </cell>
        </row>
        <row r="119">
          <cell r="A119" t="str">
            <v>03.01.054</v>
          </cell>
          <cell r="B119" t="str">
            <v>RETIRADA DE TELA DE AÇO GALVANIZADO, FIXADA COM ARAME GALVANIZADO PARA REAPROVEITAMENTO.</v>
          </cell>
          <cell r="C119" t="str">
            <v>m2</v>
          </cell>
          <cell r="D119">
            <v>1.38</v>
          </cell>
          <cell r="E119">
            <v>1.1100000000000001</v>
          </cell>
        </row>
        <row r="120">
          <cell r="A120" t="str">
            <v/>
          </cell>
        </row>
        <row r="121">
          <cell r="A121" t="str">
            <v>03.01.055</v>
          </cell>
          <cell r="B121" t="str">
            <v xml:space="preserve">DEMOLIÇÃO DE CERCA COM MOURÕES DE CONCRETO E TELA. </v>
          </cell>
          <cell r="C121" t="str">
            <v>m</v>
          </cell>
          <cell r="D121">
            <v>13.76</v>
          </cell>
          <cell r="E121">
            <v>11.01</v>
          </cell>
        </row>
        <row r="122">
          <cell r="A122" t="str">
            <v/>
          </cell>
        </row>
        <row r="123">
          <cell r="A123" t="str">
            <v>03.01.058</v>
          </cell>
          <cell r="B123" t="str">
            <v>DEMOLICAO DE PISO VINILICO OU EMBORRACHADO.</v>
          </cell>
          <cell r="C123" t="str">
            <v>m2</v>
          </cell>
          <cell r="D123">
            <v>7.03</v>
          </cell>
          <cell r="E123">
            <v>5.63</v>
          </cell>
        </row>
        <row r="124">
          <cell r="A124" t="str">
            <v/>
          </cell>
        </row>
        <row r="125">
          <cell r="A125" t="str">
            <v>03.01.060</v>
          </cell>
          <cell r="B125" t="str">
            <v>DEMOLICAO DE REVESTIMENTO DE PISO EM CIMENTADO.</v>
          </cell>
          <cell r="C125" t="str">
            <v>m2</v>
          </cell>
          <cell r="D125">
            <v>4.67</v>
          </cell>
          <cell r="E125">
            <v>3.74</v>
          </cell>
        </row>
        <row r="126">
          <cell r="A126" t="str">
            <v/>
          </cell>
        </row>
        <row r="127">
          <cell r="A127" t="str">
            <v>03.01.070</v>
          </cell>
          <cell r="B127" t="str">
            <v>DEMOLICAO DE REVESTIMENTO DE PISO EM CIMENTADO INCLUSIVE LASTRO DE CONCRETO.</v>
          </cell>
          <cell r="C127" t="str">
            <v>m2</v>
          </cell>
          <cell r="D127">
            <v>10.16</v>
          </cell>
          <cell r="E127">
            <v>8.1300000000000008</v>
          </cell>
        </row>
        <row r="128">
          <cell r="A128" t="str">
            <v/>
          </cell>
        </row>
        <row r="129">
          <cell r="A129" t="str">
            <v>03.01.080</v>
          </cell>
          <cell r="B129" t="str">
            <v>DEMOLICAO DE REVESTIMENTO DE PISO COM LADRILHO HIDRAULICO OU CERAMICO.</v>
          </cell>
          <cell r="C129" t="str">
            <v>m2</v>
          </cell>
          <cell r="D129">
            <v>5.47</v>
          </cell>
          <cell r="E129">
            <v>4.38</v>
          </cell>
        </row>
        <row r="130">
          <cell r="A130" t="str">
            <v/>
          </cell>
        </row>
        <row r="131">
          <cell r="A131" t="str">
            <v>03.01.090</v>
          </cell>
          <cell r="B131" t="str">
            <v>DEMOLICAO DE REVESTIMENTO DE PISO COM LADRILHO HIDRAULICO OU CERAMICO INCLUSIVE LASTRO DE CONCRETO.</v>
          </cell>
          <cell r="C131" t="str">
            <v>m2</v>
          </cell>
          <cell r="D131">
            <v>10.95</v>
          </cell>
          <cell r="E131">
            <v>8.76</v>
          </cell>
        </row>
        <row r="132">
          <cell r="A132" t="str">
            <v/>
          </cell>
        </row>
        <row r="133">
          <cell r="A133" t="str">
            <v>03.01.100</v>
          </cell>
          <cell r="B133" t="str">
            <v>DEMOLICAO DE REVESTIMENTO DE PISO EM TACOS OU ASSOALHOS EM MADEIRA.</v>
          </cell>
          <cell r="C133" t="str">
            <v>m2</v>
          </cell>
          <cell r="D133">
            <v>12.21</v>
          </cell>
          <cell r="E133">
            <v>9.77</v>
          </cell>
        </row>
        <row r="134">
          <cell r="A134" t="str">
            <v/>
          </cell>
        </row>
        <row r="135">
          <cell r="A135" t="str">
            <v>03.01.102</v>
          </cell>
          <cell r="B135" t="str">
            <v>DEMOLIÇÃO DE PISO REVESTIDO EM GRANILITE.</v>
          </cell>
          <cell r="C135" t="str">
            <v>m2</v>
          </cell>
          <cell r="D135">
            <v>10.91</v>
          </cell>
          <cell r="E135">
            <v>8.73</v>
          </cell>
        </row>
        <row r="136">
          <cell r="A136" t="str">
            <v/>
          </cell>
        </row>
        <row r="137">
          <cell r="A137" t="str">
            <v>03.01.103</v>
          </cell>
          <cell r="B137" t="str">
            <v>DEMOLIÇÃO DE RODAPÉ DE GRANILITE COM H=10 CM.</v>
          </cell>
          <cell r="C137" t="str">
            <v>m</v>
          </cell>
          <cell r="D137">
            <v>1.08</v>
          </cell>
          <cell r="E137">
            <v>0.87</v>
          </cell>
        </row>
        <row r="138">
          <cell r="A138" t="str">
            <v/>
          </cell>
        </row>
        <row r="139">
          <cell r="A139" t="str">
            <v>03.01.104</v>
          </cell>
          <cell r="B139" t="str">
            <v>DEMOLIÇÃO CUIDADOSA DE PISO EM GRANITO</v>
          </cell>
          <cell r="C139" t="str">
            <v>m2</v>
          </cell>
          <cell r="D139">
            <v>17.46</v>
          </cell>
          <cell r="E139">
            <v>13.97</v>
          </cell>
        </row>
        <row r="140">
          <cell r="A140" t="str">
            <v/>
          </cell>
        </row>
        <row r="141">
          <cell r="A141" t="str">
            <v>03.01.110</v>
          </cell>
          <cell r="B141" t="str">
            <v>DEMOLICAO DE PASSEIO EM PEDRA PORTUGUESA.</v>
          </cell>
          <cell r="C141" t="str">
            <v>m2</v>
          </cell>
          <cell r="D141">
            <v>4.12</v>
          </cell>
          <cell r="E141">
            <v>3.3</v>
          </cell>
        </row>
        <row r="142">
          <cell r="A142" t="str">
            <v/>
          </cell>
        </row>
        <row r="143">
          <cell r="A143" t="str">
            <v>03.01.120</v>
          </cell>
          <cell r="B143" t="str">
            <v>DEMOLICAO DE REVESTIMENTO COM AZULEJOS OU CERAMICAS.</v>
          </cell>
          <cell r="C143" t="str">
            <v>m2</v>
          </cell>
          <cell r="D143">
            <v>11.32</v>
          </cell>
          <cell r="E143">
            <v>9.06</v>
          </cell>
        </row>
        <row r="144">
          <cell r="A144" t="str">
            <v/>
          </cell>
        </row>
        <row r="145">
          <cell r="A145" t="str">
            <v>03.01.130</v>
          </cell>
          <cell r="B145" t="str">
            <v>DEMOLICAO DE REVESTIMENTO COM ARGAMASSA DE CAL E AREIA.</v>
          </cell>
          <cell r="C145" t="str">
            <v>m2</v>
          </cell>
          <cell r="D145">
            <v>4.12</v>
          </cell>
          <cell r="E145">
            <v>3.3</v>
          </cell>
        </row>
        <row r="146">
          <cell r="A146" t="str">
            <v/>
          </cell>
        </row>
        <row r="147">
          <cell r="A147" t="str">
            <v>03.01.140</v>
          </cell>
          <cell r="B147" t="str">
            <v>DEMOLICAO DE REVESTIMENTO COM ARGAMASSA DE CIMENTO E AREIA</v>
          </cell>
          <cell r="C147" t="str">
            <v>m2</v>
          </cell>
          <cell r="D147">
            <v>7.03</v>
          </cell>
          <cell r="E147">
            <v>5.63</v>
          </cell>
        </row>
        <row r="148">
          <cell r="A148" t="str">
            <v/>
          </cell>
        </row>
        <row r="149">
          <cell r="A149" t="str">
            <v>03.01.150</v>
          </cell>
          <cell r="B149" t="str">
            <v>DEMOLICAO DE ALVENARIA DE 1/2 VEZ COM PREPARO PARA REMOCAO.</v>
          </cell>
          <cell r="C149" t="str">
            <v>m2</v>
          </cell>
          <cell r="D149">
            <v>8.2799999999999994</v>
          </cell>
          <cell r="E149">
            <v>6.63</v>
          </cell>
        </row>
        <row r="150">
          <cell r="A150" t="str">
            <v/>
          </cell>
        </row>
        <row r="151">
          <cell r="A151" t="str">
            <v>03.01.153</v>
          </cell>
          <cell r="B151" t="str">
            <v>(62913/001) DEMOLICAO DE ALVENARIA DE 1/2 VEZ COM PREPARO PARA REMOCAO</v>
          </cell>
          <cell r="C151" t="str">
            <v>m2</v>
          </cell>
          <cell r="D151">
            <v>9.36</v>
          </cell>
          <cell r="E151">
            <v>7.49</v>
          </cell>
        </row>
        <row r="152">
          <cell r="A152" t="str">
            <v/>
          </cell>
        </row>
        <row r="153">
          <cell r="A153" t="str">
            <v>03.01.160</v>
          </cell>
          <cell r="B153" t="str">
            <v>DEMOLICAO DE ALVENARIA DE 1 VEZ COM PREPARO PARA REMOCAO.</v>
          </cell>
          <cell r="C153" t="str">
            <v>m2</v>
          </cell>
          <cell r="D153">
            <v>14.27</v>
          </cell>
          <cell r="E153">
            <v>11.42</v>
          </cell>
        </row>
        <row r="154">
          <cell r="A154" t="str">
            <v/>
          </cell>
        </row>
        <row r="155">
          <cell r="A155" t="str">
            <v>03.01.161</v>
          </cell>
          <cell r="B155" t="str">
            <v>DEMOLIÇÃO DE ALVENARIA DE 1 1/2 VEZ COM PREPARO PARA REMOÇÃO</v>
          </cell>
          <cell r="C155" t="str">
            <v>m2</v>
          </cell>
          <cell r="D155">
            <v>19.93</v>
          </cell>
          <cell r="E155">
            <v>15.95</v>
          </cell>
        </row>
        <row r="156">
          <cell r="A156" t="str">
            <v/>
          </cell>
        </row>
        <row r="157">
          <cell r="A157" t="str">
            <v>03.01.162</v>
          </cell>
          <cell r="B157" t="str">
            <v>CORTE MANUAL EM ALVENARIA DE TIJOLOS FURADOS</v>
          </cell>
          <cell r="C157" t="str">
            <v>m3</v>
          </cell>
          <cell r="D157">
            <v>56.97</v>
          </cell>
          <cell r="E157">
            <v>45.58</v>
          </cell>
        </row>
        <row r="158">
          <cell r="A158" t="str">
            <v/>
          </cell>
        </row>
        <row r="159">
          <cell r="A159" t="str">
            <v>03.01.163</v>
          </cell>
          <cell r="B159" t="str">
            <v>DEMOLIÇÃO DE PAREDE DE GESSO, INCLUSIVE PREPARO PARA REMOÇÃO</v>
          </cell>
          <cell r="C159" t="str">
            <v>m3</v>
          </cell>
          <cell r="D159">
            <v>8.42</v>
          </cell>
          <cell r="E159">
            <v>6.74</v>
          </cell>
        </row>
        <row r="160">
          <cell r="A160" t="str">
            <v/>
          </cell>
        </row>
        <row r="161">
          <cell r="A161" t="str">
            <v>03.01.170</v>
          </cell>
          <cell r="B161" t="str">
            <v>DEMOLICAO DE ALVENARIA DE TIJOLOS MACICOS.</v>
          </cell>
          <cell r="C161" t="str">
            <v>m3</v>
          </cell>
          <cell r="D161">
            <v>98.5</v>
          </cell>
          <cell r="E161">
            <v>78.8</v>
          </cell>
        </row>
        <row r="162">
          <cell r="A162" t="str">
            <v/>
          </cell>
        </row>
        <row r="163">
          <cell r="A163" t="str">
            <v>03.01.172</v>
          </cell>
          <cell r="B163" t="str">
            <v>APICOAMENTO EM ALVENARIA DE TIJOLO APARENTE</v>
          </cell>
          <cell r="C163" t="str">
            <v>m2</v>
          </cell>
          <cell r="D163">
            <v>1.72</v>
          </cell>
          <cell r="E163">
            <v>1.38</v>
          </cell>
        </row>
        <row r="164">
          <cell r="A164" t="str">
            <v/>
          </cell>
        </row>
        <row r="165">
          <cell r="A165" t="str">
            <v>03.01.173</v>
          </cell>
          <cell r="B165" t="str">
            <v>RECORTE COM DEMOLIÇÃO MANUAL DE ALVENARIA DE TIJOLO MACIÇO</v>
          </cell>
          <cell r="C165" t="str">
            <v>m3</v>
          </cell>
          <cell r="D165">
            <v>117.97</v>
          </cell>
          <cell r="E165">
            <v>94.38</v>
          </cell>
        </row>
        <row r="166">
          <cell r="A166" t="str">
            <v/>
          </cell>
        </row>
        <row r="167">
          <cell r="A167" t="str">
            <v>03.01.174</v>
          </cell>
          <cell r="B167" t="str">
            <v>CORTE COM MAÇARICO OXIACETILENO TUBULAÇÃO AÇO 2".</v>
          </cell>
          <cell r="C167" t="str">
            <v>Un</v>
          </cell>
          <cell r="D167">
            <v>0.77</v>
          </cell>
          <cell r="E167">
            <v>0.62</v>
          </cell>
        </row>
        <row r="168">
          <cell r="A168" t="str">
            <v/>
          </cell>
        </row>
        <row r="169">
          <cell r="A169" t="str">
            <v>03.01.180</v>
          </cell>
          <cell r="B169" t="str">
            <v>DEMOLICAO DE ALVENARIA DE PEDRA REJUNTADA.</v>
          </cell>
          <cell r="C169" t="str">
            <v>m3</v>
          </cell>
          <cell r="D169">
            <v>115.05</v>
          </cell>
          <cell r="E169">
            <v>92.04</v>
          </cell>
        </row>
        <row r="170">
          <cell r="A170" t="str">
            <v/>
          </cell>
        </row>
        <row r="171">
          <cell r="A171" t="str">
            <v>03.01.190</v>
          </cell>
          <cell r="B171" t="str">
            <v>DEMOLICAO DE ALVENARIA DE PEDRA SECA.</v>
          </cell>
          <cell r="C171" t="str">
            <v>m3</v>
          </cell>
          <cell r="D171">
            <v>47.36</v>
          </cell>
          <cell r="E171">
            <v>37.89</v>
          </cell>
        </row>
        <row r="172">
          <cell r="A172" t="str">
            <v/>
          </cell>
        </row>
        <row r="173">
          <cell r="A173" t="str">
            <v>03.01.191</v>
          </cell>
          <cell r="B173" t="str">
            <v>DEMOLIÇÃO DE ALVENARIA EM COBOGÓ COM PREPARO PARA REMOÇÃO.</v>
          </cell>
          <cell r="C173" t="str">
            <v>m2</v>
          </cell>
          <cell r="D173">
            <v>5.7</v>
          </cell>
          <cell r="E173">
            <v>4.5599999999999996</v>
          </cell>
        </row>
        <row r="174">
          <cell r="A174" t="str">
            <v/>
          </cell>
        </row>
        <row r="175">
          <cell r="A175" t="str">
            <v>03.01.192</v>
          </cell>
          <cell r="B175" t="str">
            <v>RETIRADA DE CAIXA PRÉ-MOLDADA DE AR CONDICIONADO</v>
          </cell>
          <cell r="C175" t="str">
            <v>Un</v>
          </cell>
          <cell r="D175">
            <v>32.200000000000003</v>
          </cell>
          <cell r="E175">
            <v>25.76</v>
          </cell>
        </row>
        <row r="176">
          <cell r="A176" t="str">
            <v/>
          </cell>
        </row>
        <row r="177">
          <cell r="A177" t="str">
            <v>03.01.200</v>
          </cell>
          <cell r="B177" t="str">
            <v>DEMOLICAO MANUAL DE CONCRETO SIMPLES.</v>
          </cell>
          <cell r="C177" t="str">
            <v>m3</v>
          </cell>
          <cell r="D177">
            <v>101.63</v>
          </cell>
          <cell r="E177">
            <v>81.31</v>
          </cell>
        </row>
        <row r="178">
          <cell r="A178" t="str">
            <v/>
          </cell>
        </row>
        <row r="179">
          <cell r="A179" t="str">
            <v>03.01.210</v>
          </cell>
          <cell r="B179" t="str">
            <v>DEMOLICAO MANUAL DE CONCRETO ARMADO.</v>
          </cell>
          <cell r="C179" t="str">
            <v>m3</v>
          </cell>
          <cell r="D179">
            <v>140.71</v>
          </cell>
          <cell r="E179">
            <v>112.57</v>
          </cell>
        </row>
        <row r="180">
          <cell r="A180" t="str">
            <v/>
          </cell>
        </row>
        <row r="181">
          <cell r="A181" t="str">
            <v>03.01.212</v>
          </cell>
          <cell r="B181" t="str">
            <v>CORTE MANUAL DE CONCRETO ARMADO</v>
          </cell>
          <cell r="C181" t="str">
            <v>m3</v>
          </cell>
          <cell r="D181">
            <v>168.48</v>
          </cell>
          <cell r="E181">
            <v>134.79</v>
          </cell>
        </row>
        <row r="182">
          <cell r="A182" t="str">
            <v/>
          </cell>
        </row>
        <row r="183">
          <cell r="A183" t="str">
            <v>03.01.213</v>
          </cell>
          <cell r="B183" t="str">
            <v>DEMOLIÇÃO DE LAJE PRE-MOLDADA DE COBERTURA, COM PREPARO PARA REMOÇÃO. CONSIDERADA ESPESSURA DA LAJE E DO REVESTIMENTO EM MASSA ÚNICA.</v>
          </cell>
          <cell r="C183" t="str">
            <v>m2</v>
          </cell>
          <cell r="D183">
            <v>14.18</v>
          </cell>
          <cell r="E183">
            <v>11.35</v>
          </cell>
        </row>
        <row r="184">
          <cell r="A184" t="str">
            <v/>
          </cell>
        </row>
        <row r="185">
          <cell r="A185" t="str">
            <v>03.01.214</v>
          </cell>
          <cell r="B185" t="str">
            <v>DEMOLIÇÃO DE LAJE PRE-MOLDADA DE PISO,COM PREPARO PARA REMOÇÃO.CONSIDERADA ESPESSURA DA LAJE, DO REVESTIMENTO DE PISO E DO REVESTIMENTO EM MASSA ÚNICA DO TETO INFERIOR.</v>
          </cell>
          <cell r="C185" t="str">
            <v>m2</v>
          </cell>
          <cell r="D185">
            <v>18.21</v>
          </cell>
          <cell r="E185">
            <v>14.57</v>
          </cell>
        </row>
        <row r="186">
          <cell r="A186" t="str">
            <v/>
          </cell>
        </row>
        <row r="187">
          <cell r="A187" t="str">
            <v>03.01.220</v>
          </cell>
          <cell r="B187" t="str">
            <v>DEMOLICAO MANUAL DE PAVIMENTACAO ASFALTICA.</v>
          </cell>
          <cell r="C187" t="str">
            <v>m2</v>
          </cell>
          <cell r="D187">
            <v>8.9600000000000009</v>
          </cell>
          <cell r="E187">
            <v>7.17</v>
          </cell>
        </row>
        <row r="188">
          <cell r="A188" t="str">
            <v/>
          </cell>
        </row>
        <row r="189">
          <cell r="A189" t="str">
            <v>03.01.222</v>
          </cell>
          <cell r="B189" t="str">
            <v>DEMOLICAO DE PAVIMENTACAO ASFALTICA COM UTILI ZACAO DE MARTELETE PNEUMATICO.</v>
          </cell>
          <cell r="C189" t="str">
            <v>m2</v>
          </cell>
          <cell r="D189">
            <v>12.67</v>
          </cell>
          <cell r="E189">
            <v>10.14</v>
          </cell>
        </row>
        <row r="190">
          <cell r="A190" t="str">
            <v/>
          </cell>
        </row>
        <row r="191">
          <cell r="A191" t="str">
            <v>03.01.230</v>
          </cell>
          <cell r="B191" t="str">
            <v>DEMOLICAO DE PAVIMENTACAO EM PARALELEPIPEDOS SOBRE AREIA.</v>
          </cell>
          <cell r="C191" t="str">
            <v>m2</v>
          </cell>
          <cell r="D191">
            <v>5.98</v>
          </cell>
          <cell r="E191">
            <v>4.79</v>
          </cell>
        </row>
        <row r="192">
          <cell r="A192" t="str">
            <v/>
          </cell>
        </row>
        <row r="193">
          <cell r="A193" t="str">
            <v>03.01.240</v>
          </cell>
          <cell r="B193" t="str">
            <v>DEMOLICAO DE PAVIMENTACAO EM PARALELEPIPEDOS SOBRE MACADAME.</v>
          </cell>
          <cell r="C193" t="str">
            <v>m2</v>
          </cell>
          <cell r="D193">
            <v>8.4700000000000006</v>
          </cell>
          <cell r="E193">
            <v>6.78</v>
          </cell>
        </row>
        <row r="194">
          <cell r="A194" t="str">
            <v/>
          </cell>
        </row>
        <row r="195">
          <cell r="A195" t="str">
            <v>03.01.250</v>
          </cell>
          <cell r="B195" t="str">
            <v>DEMOLICAO DE PAVIMENTACAO COM PRE-MOLDADOS DE CONCRETO, INCLUINDO EMPILHAMENTO.</v>
          </cell>
          <cell r="C195" t="str">
            <v>m2</v>
          </cell>
          <cell r="D195">
            <v>5.47</v>
          </cell>
          <cell r="E195">
            <v>4.38</v>
          </cell>
        </row>
        <row r="196">
          <cell r="A196" t="str">
            <v/>
          </cell>
        </row>
        <row r="197">
          <cell r="A197" t="str">
            <v>03.01.251</v>
          </cell>
          <cell r="B197" t="str">
            <v>DEMOLIÇÃO DE PISO REVESTIDO EM LAJOTAS DE CONCRETO INCL.BASE DE ASSENTAMENTO.</v>
          </cell>
          <cell r="C197" t="str">
            <v>m2</v>
          </cell>
          <cell r="D197">
            <v>3.43</v>
          </cell>
          <cell r="E197">
            <v>2.75</v>
          </cell>
        </row>
        <row r="198">
          <cell r="A198" t="str">
            <v/>
          </cell>
        </row>
        <row r="199">
          <cell r="A199" t="str">
            <v>03.01.260</v>
          </cell>
          <cell r="B199" t="str">
            <v>DEMOLICAO DE MEIO-FIO .</v>
          </cell>
          <cell r="C199" t="str">
            <v>m</v>
          </cell>
          <cell r="D199">
            <v>1.57</v>
          </cell>
          <cell r="E199">
            <v>1.26</v>
          </cell>
        </row>
        <row r="200">
          <cell r="A200" t="str">
            <v/>
          </cell>
        </row>
        <row r="201">
          <cell r="A201" t="str">
            <v>03.01.270</v>
          </cell>
          <cell r="B201" t="str">
            <v>DEMOLICAO DE LINHA DAGUA</v>
          </cell>
          <cell r="C201" t="str">
            <v>m</v>
          </cell>
          <cell r="D201">
            <v>1.52</v>
          </cell>
          <cell r="E201">
            <v>1.22</v>
          </cell>
        </row>
        <row r="202">
          <cell r="A202" t="str">
            <v/>
          </cell>
        </row>
        <row r="203">
          <cell r="A203" t="str">
            <v>03.01.280</v>
          </cell>
          <cell r="B203" t="str">
            <v>DEMOLICAO DE MEIO-FIO E LINHA DAGUA</v>
          </cell>
          <cell r="C203" t="str">
            <v>m</v>
          </cell>
          <cell r="D203">
            <v>3.1</v>
          </cell>
          <cell r="E203">
            <v>2.48</v>
          </cell>
        </row>
        <row r="204">
          <cell r="A204" t="str">
            <v/>
          </cell>
        </row>
        <row r="205">
          <cell r="A205" t="str">
            <v>03.01.285</v>
          </cell>
          <cell r="B205" t="str">
            <v>RETIRADA DE TAMPO DE GRANITO PARA REAPROVEITAMENTO.</v>
          </cell>
          <cell r="C205" t="str">
            <v>m2</v>
          </cell>
          <cell r="D205">
            <v>15.83</v>
          </cell>
          <cell r="E205">
            <v>12.67</v>
          </cell>
        </row>
        <row r="206">
          <cell r="A206" t="str">
            <v/>
          </cell>
        </row>
        <row r="207">
          <cell r="A207" t="str">
            <v>03.01.286</v>
          </cell>
          <cell r="B207" t="str">
            <v>RETIRADA DE PAINÉIS DE VIDRO TEMPERADO ESP= 10 MM</v>
          </cell>
          <cell r="C207" t="str">
            <v>m2</v>
          </cell>
          <cell r="D207">
            <v>8.92</v>
          </cell>
          <cell r="E207">
            <v>7.14</v>
          </cell>
        </row>
        <row r="208">
          <cell r="A208" t="str">
            <v/>
          </cell>
        </row>
        <row r="209">
          <cell r="A209" t="str">
            <v>03.01.287</v>
          </cell>
          <cell r="B209" t="str">
            <v>RETIRADA DE VIDRO FANTASIA ESP 4 MM.</v>
          </cell>
          <cell r="C209" t="str">
            <v>m2</v>
          </cell>
          <cell r="D209">
            <v>3.22</v>
          </cell>
          <cell r="E209">
            <v>2.58</v>
          </cell>
        </row>
        <row r="210">
          <cell r="A210" t="str">
            <v/>
          </cell>
        </row>
        <row r="211">
          <cell r="A211" t="str">
            <v>03.01.300</v>
          </cell>
          <cell r="B211" t="str">
            <v>RETIRADA DE TUBULAÇÃO DE ESGOTO, DIÂMETRO DE 100MM, EM FERRO FUNDIDO.</v>
          </cell>
          <cell r="C211" t="str">
            <v>m</v>
          </cell>
          <cell r="D211">
            <v>18.38</v>
          </cell>
          <cell r="E211">
            <v>14.71</v>
          </cell>
        </row>
        <row r="212">
          <cell r="A212" t="str">
            <v/>
          </cell>
        </row>
        <row r="213">
          <cell r="A213" t="str">
            <v>03.01.301</v>
          </cell>
          <cell r="B213" t="str">
            <v>RETIRADA DE LOUÇA SANITÁRIA</v>
          </cell>
          <cell r="C213" t="str">
            <v>Un</v>
          </cell>
          <cell r="D213">
            <v>7.72</v>
          </cell>
          <cell r="E213">
            <v>6.18</v>
          </cell>
        </row>
        <row r="214">
          <cell r="A214" t="str">
            <v/>
          </cell>
        </row>
        <row r="215">
          <cell r="A215" t="str">
            <v>03.01.303</v>
          </cell>
          <cell r="B215" t="str">
            <v>RETIRADA DE RESERVATÓRIOS DE FIBROCIMENTO ATÉ 1000LITROS, INCLUSIVE LIMPEZA, SELEÇÃO E GUARDA DO MATERIAL REAPROVEITÁVEL.</v>
          </cell>
          <cell r="C215" t="str">
            <v>Un</v>
          </cell>
          <cell r="D215">
            <v>48.31</v>
          </cell>
          <cell r="E215">
            <v>38.65</v>
          </cell>
        </row>
        <row r="216">
          <cell r="A216" t="str">
            <v/>
          </cell>
        </row>
        <row r="217">
          <cell r="A217" t="str">
            <v>03.01.305</v>
          </cell>
          <cell r="B217" t="str">
            <v>RETIRADA DE METAIS SANITÁRIOS - TORNEIRA, SIFÃO, DUCHA OU SIMILARES.</v>
          </cell>
          <cell r="C217" t="str">
            <v>Un</v>
          </cell>
          <cell r="D217">
            <v>1.96</v>
          </cell>
          <cell r="E217">
            <v>1.57</v>
          </cell>
        </row>
        <row r="218">
          <cell r="A218" t="str">
            <v/>
          </cell>
        </row>
        <row r="219">
          <cell r="A219" t="str">
            <v>03.01.306</v>
          </cell>
          <cell r="B219" t="str">
            <v>RETIRADA DE METAIS SANITÁRIOS - REGISTRO DE GAVETA, REGISTRO DE PRESSÃO, VÁLVULA HIDRA OU SIMILARES.</v>
          </cell>
          <cell r="C219" t="str">
            <v>Un</v>
          </cell>
          <cell r="D219">
            <v>13.85</v>
          </cell>
          <cell r="E219">
            <v>11.08</v>
          </cell>
        </row>
        <row r="220">
          <cell r="A220" t="str">
            <v/>
          </cell>
        </row>
        <row r="221">
          <cell r="A221" t="str">
            <v>03.01.311</v>
          </cell>
          <cell r="B221" t="str">
            <v>RETIRADA DE POSTE DE CONCRETO, FIXADO NO SOLO SEM REMOÇÃO.</v>
          </cell>
          <cell r="C221" t="str">
            <v>m</v>
          </cell>
          <cell r="D221">
            <v>34.76</v>
          </cell>
          <cell r="E221">
            <v>27.81</v>
          </cell>
        </row>
        <row r="222">
          <cell r="A222" t="str">
            <v/>
          </cell>
        </row>
        <row r="223">
          <cell r="A223" t="str">
            <v>03.01.317</v>
          </cell>
          <cell r="B223" t="str">
            <v>RETIRADA DE VENTILADOR</v>
          </cell>
          <cell r="C223" t="str">
            <v>Un</v>
          </cell>
          <cell r="D223">
            <v>4.03</v>
          </cell>
          <cell r="E223">
            <v>3.23</v>
          </cell>
        </row>
        <row r="224">
          <cell r="A224" t="str">
            <v/>
          </cell>
        </row>
        <row r="225">
          <cell r="A225" t="str">
            <v>03.01.318</v>
          </cell>
          <cell r="B225" t="str">
            <v>RETIRADA DE LUMINÁRIA FLUORESCENTE  COMPLETA TIPO CALHA PARA ATÉ 04 (QUATRO) LÂMPADAS</v>
          </cell>
          <cell r="C225" t="str">
            <v>Un</v>
          </cell>
          <cell r="D225">
            <v>7.08</v>
          </cell>
          <cell r="E225">
            <v>5.67</v>
          </cell>
        </row>
        <row r="226">
          <cell r="A226" t="str">
            <v/>
          </cell>
        </row>
        <row r="227">
          <cell r="A227" t="str">
            <v>03.01.319</v>
          </cell>
          <cell r="B227" t="str">
            <v>RETIRADA DE CANALETA DE PVC, TIPO SISTEMA "X" E FIAÇÃO ELÉTRICA</v>
          </cell>
          <cell r="C227" t="str">
            <v>m</v>
          </cell>
          <cell r="D227">
            <v>1.31</v>
          </cell>
          <cell r="E227">
            <v>1.05</v>
          </cell>
        </row>
        <row r="228">
          <cell r="A228" t="str">
            <v/>
          </cell>
        </row>
        <row r="229">
          <cell r="A229" t="str">
            <v>03.01.320</v>
          </cell>
          <cell r="B229" t="str">
            <v>REMOÇÃO DE TRANSFORMADOR DE POTÊNCIA</v>
          </cell>
          <cell r="C229" t="str">
            <v>Un</v>
          </cell>
          <cell r="D229">
            <v>103.42</v>
          </cell>
          <cell r="E229">
            <v>82.74</v>
          </cell>
        </row>
        <row r="230">
          <cell r="A230" t="str">
            <v/>
          </cell>
        </row>
        <row r="231">
          <cell r="A231" t="str">
            <v>03.01.500</v>
          </cell>
          <cell r="B231" t="str">
            <v>RETIRADA DE TAPETE/CARPETE COLADO.</v>
          </cell>
          <cell r="C231" t="str">
            <v>m2</v>
          </cell>
          <cell r="D231">
            <v>0.55000000000000004</v>
          </cell>
          <cell r="E231">
            <v>0.44</v>
          </cell>
        </row>
        <row r="232">
          <cell r="A232" t="str">
            <v/>
          </cell>
        </row>
        <row r="233">
          <cell r="A233" t="str">
            <v>03.01.510</v>
          </cell>
          <cell r="B233" t="str">
            <v>RETIRADA DE REVESTIMENTO EM LAMINADO.</v>
          </cell>
          <cell r="C233" t="str">
            <v>m2</v>
          </cell>
          <cell r="D233">
            <v>25.28</v>
          </cell>
          <cell r="E233">
            <v>20.23</v>
          </cell>
        </row>
        <row r="234">
          <cell r="A234" t="str">
            <v/>
          </cell>
        </row>
        <row r="235">
          <cell r="A235" t="str">
            <v>03.01.511</v>
          </cell>
          <cell r="B235" t="str">
            <v>RETIRADA DE DUTO DE AR CONDICIONADO</v>
          </cell>
          <cell r="C235" t="str">
            <v>m</v>
          </cell>
          <cell r="D235">
            <v>12.37</v>
          </cell>
          <cell r="E235">
            <v>9.9</v>
          </cell>
        </row>
        <row r="236">
          <cell r="A236" t="str">
            <v/>
          </cell>
        </row>
        <row r="237">
          <cell r="A237" t="str">
            <v>03.02.010</v>
          </cell>
          <cell r="B237" t="str">
            <v>ROÇO COM ESTROVENGA, INCLUSIVE AMONTOAMENTO.</v>
          </cell>
          <cell r="C237" t="str">
            <v>m2</v>
          </cell>
          <cell r="D237">
            <v>0.41</v>
          </cell>
          <cell r="E237">
            <v>0.33</v>
          </cell>
        </row>
        <row r="238">
          <cell r="A238" t="str">
            <v/>
          </cell>
        </row>
        <row r="239">
          <cell r="A239" t="str">
            <v>03.02.020</v>
          </cell>
          <cell r="B239" t="str">
            <v>CAPINACAO E LIMPEZA SUPERFICIAL DO TERRENO.</v>
          </cell>
          <cell r="C239" t="str">
            <v>m2</v>
          </cell>
          <cell r="D239">
            <v>1.72</v>
          </cell>
          <cell r="E239">
            <v>1.38</v>
          </cell>
        </row>
        <row r="240">
          <cell r="A240" t="str">
            <v/>
          </cell>
        </row>
        <row r="241">
          <cell r="A241" t="str">
            <v>03.02.030</v>
          </cell>
          <cell r="B241" t="str">
            <v>RASPAGEM E LIMPEZA DO TERRENO.</v>
          </cell>
          <cell r="C241" t="str">
            <v>m2</v>
          </cell>
          <cell r="D241">
            <v>2.76</v>
          </cell>
          <cell r="E241">
            <v>2.21</v>
          </cell>
        </row>
        <row r="242">
          <cell r="A242" t="str">
            <v/>
          </cell>
        </row>
        <row r="243">
          <cell r="A243" t="str">
            <v>03.02.033</v>
          </cell>
          <cell r="B243" t="str">
            <v>(73948/016) LIMPEZA MANUAL DO TERRENO (C/ RASPAGEM SUPERFICIAL)</v>
          </cell>
          <cell r="C243" t="str">
            <v>m2</v>
          </cell>
          <cell r="D243">
            <v>1.95</v>
          </cell>
          <cell r="E243">
            <v>1.56</v>
          </cell>
        </row>
        <row r="244">
          <cell r="A244" t="str">
            <v/>
          </cell>
        </row>
        <row r="245">
          <cell r="A245" t="str">
            <v>03.02.040</v>
          </cell>
          <cell r="B245" t="str">
            <v>DESTOCAMENTO RASO DE RAIZES DE PEQUENO PORTE COM RASPAGEM, LIMPEZA DO TERRENO E QUEIMA DO MATERIAL.</v>
          </cell>
          <cell r="C245" t="str">
            <v>m2</v>
          </cell>
          <cell r="D245">
            <v>3.93</v>
          </cell>
          <cell r="E245">
            <v>3.15</v>
          </cell>
        </row>
        <row r="246">
          <cell r="A246" t="str">
            <v/>
          </cell>
        </row>
        <row r="247">
          <cell r="A247" t="str">
            <v>03.02.050</v>
          </cell>
          <cell r="B247" t="str">
            <v>DESMATAMENTO E DESTOCAMENTO MECANICOS DE ARVORES DE DIAMETRO INFERIOR A 0,15 M, E LIMPEZA DO TERRENO.</v>
          </cell>
          <cell r="C247" t="str">
            <v>m2</v>
          </cell>
          <cell r="D247">
            <v>0.98</v>
          </cell>
          <cell r="E247">
            <v>0.79</v>
          </cell>
        </row>
        <row r="248">
          <cell r="A248" t="str">
            <v/>
          </cell>
        </row>
        <row r="249">
          <cell r="A249" t="str">
            <v>03.02.060</v>
          </cell>
          <cell r="B249" t="str">
            <v>TOMBAMENTO MECANICO DE ARVORES COM DIAMETRO DE 0,15 A 0,30 M, INCLUSIVE O DESTOCAMENTO E LIMPEZA DO LOCAL.</v>
          </cell>
          <cell r="C249" t="str">
            <v>Un</v>
          </cell>
          <cell r="D249">
            <v>110.43</v>
          </cell>
          <cell r="E249">
            <v>88.35</v>
          </cell>
        </row>
        <row r="250">
          <cell r="A250" t="str">
            <v/>
          </cell>
        </row>
        <row r="251">
          <cell r="A251" t="str">
            <v>03.02.070</v>
          </cell>
          <cell r="B251" t="str">
            <v>TOMBAMENTO MECANICO DE ARVORES COM DIAMETRO MAIOR QUE 0,30 M, INCLUSIVE O DESTOCAMENTO E LIMPEZA DO LOCAL.</v>
          </cell>
          <cell r="C251" t="str">
            <v>Un</v>
          </cell>
          <cell r="D251">
            <v>160.46</v>
          </cell>
          <cell r="E251">
            <v>128.37</v>
          </cell>
        </row>
        <row r="252">
          <cell r="A252" t="str">
            <v/>
          </cell>
        </row>
        <row r="253">
          <cell r="A253" t="str">
            <v>03.03.010</v>
          </cell>
          <cell r="B253" t="str">
            <v>BARRACAO PARA DEPOSITO EM TABUAS, COM PISO EM ARGAMASSA DE CIMENTO E AREIA, TRACO 1 6.</v>
          </cell>
          <cell r="C253" t="str">
            <v>m2</v>
          </cell>
          <cell r="D253">
            <v>378.47</v>
          </cell>
          <cell r="E253">
            <v>302.77999999999997</v>
          </cell>
        </row>
        <row r="254">
          <cell r="A254" t="str">
            <v/>
          </cell>
        </row>
        <row r="255">
          <cell r="A255" t="str">
            <v>03.03.020</v>
          </cell>
          <cell r="B255" t="str">
            <v>BARRACAO PARA ESCRITORIO EM CHAPAS DE MADEIRA COMPENSADA , COM PISO EM ARGAMASSA DE CIMENTO E AREIA, TRACO 1 6</v>
          </cell>
          <cell r="C255" t="str">
            <v>m2</v>
          </cell>
          <cell r="D255">
            <v>334.43</v>
          </cell>
          <cell r="E255">
            <v>267.55</v>
          </cell>
        </row>
        <row r="256">
          <cell r="A256" t="str">
            <v/>
          </cell>
        </row>
        <row r="257">
          <cell r="A257" t="str">
            <v>03.03.030</v>
          </cell>
          <cell r="B257" t="str">
            <v>FORNECIMENTO E ASSENTAMENTO DE TAPUME SIMPLES EM TABUAS.</v>
          </cell>
          <cell r="C257" t="str">
            <v>m2</v>
          </cell>
          <cell r="D257">
            <v>41.65</v>
          </cell>
          <cell r="E257">
            <v>33.32</v>
          </cell>
        </row>
        <row r="258">
          <cell r="A258" t="str">
            <v/>
          </cell>
        </row>
        <row r="259">
          <cell r="A259" t="str">
            <v>03.03.040</v>
          </cell>
          <cell r="B259" t="str">
            <v>FORNECIMENTO E ASSENTAMENTO DE TAPUME EM CHAPAS DE MADEIRA COMPENSADA DE 6 MM.</v>
          </cell>
          <cell r="C259" t="str">
            <v>m2</v>
          </cell>
          <cell r="D259">
            <v>39.799999999999997</v>
          </cell>
          <cell r="E259">
            <v>31.84</v>
          </cell>
        </row>
        <row r="260">
          <cell r="A260" t="str">
            <v/>
          </cell>
        </row>
        <row r="261">
          <cell r="A261" t="str">
            <v>03.03.042</v>
          </cell>
          <cell r="B261" t="str">
            <v>ASSENTAMENTO DE TAPUME EM CHAPAS DE MADEIRA COMPENSADA - APENAS  MÃO-DE-OBRA</v>
          </cell>
          <cell r="C261" t="str">
            <v>m2</v>
          </cell>
          <cell r="D261">
            <v>12.87</v>
          </cell>
          <cell r="E261">
            <v>10.3</v>
          </cell>
        </row>
        <row r="262">
          <cell r="A262" t="str">
            <v/>
          </cell>
        </row>
        <row r="263">
          <cell r="A263" t="str">
            <v>03.03.043</v>
          </cell>
          <cell r="B263" t="str">
            <v xml:space="preserve"> FORNECIMENTO E ASSENTAMENTO DE TAPUMES EM CHAPA OSB ESPESSURA 8MM</v>
          </cell>
          <cell r="C263" t="str">
            <v>m2</v>
          </cell>
          <cell r="D263">
            <v>49.96</v>
          </cell>
          <cell r="E263">
            <v>39.97</v>
          </cell>
        </row>
        <row r="264">
          <cell r="A264" t="str">
            <v/>
          </cell>
        </row>
        <row r="265">
          <cell r="A265" t="str">
            <v>03.03.045</v>
          </cell>
          <cell r="B265" t="str">
            <v>FORNECIMENTO E MONTAGEM DE TELA DE SINALIZACAO LARANJA(H=1,2M) FIXADA EM MONTAN TES DE FERRO DE 1/2 POL. OU EM BARROTES DE MADEIRA 3X3 POL. COLOCADOS SOBRE BASE DE CONCRETO TRACO 1:4:8 , ESPACADOS A CADA 2 M, INCLUSIVE POSTERIOR RETIRADA E REAPROVEITAMENT</v>
          </cell>
          <cell r="C265" t="str">
            <v>m</v>
          </cell>
          <cell r="D265">
            <v>8.6300000000000008</v>
          </cell>
          <cell r="E265">
            <v>6.91</v>
          </cell>
        </row>
        <row r="266">
          <cell r="A266" t="str">
            <v/>
          </cell>
        </row>
        <row r="267">
          <cell r="A267" t="str">
            <v>03.03.050</v>
          </cell>
          <cell r="B267" t="str">
            <v>FORNECIMENTO DE TAPUME DE SINALIZACAO (MOD. AV-41/2000).</v>
          </cell>
          <cell r="C267" t="str">
            <v>Un</v>
          </cell>
          <cell r="D267">
            <v>479.32</v>
          </cell>
          <cell r="E267">
            <v>383.46</v>
          </cell>
        </row>
        <row r="268">
          <cell r="A268" t="str">
            <v/>
          </cell>
        </row>
        <row r="269">
          <cell r="A269" t="str">
            <v>03.03.051</v>
          </cell>
          <cell r="B269" t="str">
            <v>LOCAÇÃO DE CONTAINER DEPÓSITO 6,00X2,40M SEM BANHEIRO.</v>
          </cell>
          <cell r="C269" t="str">
            <v>Mês</v>
          </cell>
          <cell r="D269">
            <v>822.37</v>
          </cell>
          <cell r="E269">
            <v>657.9</v>
          </cell>
        </row>
        <row r="270">
          <cell r="A270" t="str">
            <v/>
          </cell>
        </row>
        <row r="271">
          <cell r="A271" t="str">
            <v>03.03.052</v>
          </cell>
          <cell r="B271" t="str">
            <v>LOCAÇÃO DE CONTAINER VESTIÁRIO 6,00 X 2,40M SEM BANHEIRO.</v>
          </cell>
          <cell r="C271" t="str">
            <v>Mês</v>
          </cell>
          <cell r="D271">
            <v>869.37</v>
          </cell>
          <cell r="E271">
            <v>695.5</v>
          </cell>
        </row>
        <row r="272">
          <cell r="A272" t="str">
            <v/>
          </cell>
        </row>
        <row r="273">
          <cell r="A273" t="str">
            <v>03.03.053</v>
          </cell>
          <cell r="B273" t="str">
            <v>MOBILIZAÇÃO E DESMOBILIZAÇÃO DE CONTAINER.</v>
          </cell>
          <cell r="C273" t="str">
            <v>Un</v>
          </cell>
          <cell r="D273">
            <v>1127.82</v>
          </cell>
          <cell r="E273">
            <v>902.26</v>
          </cell>
        </row>
        <row r="274">
          <cell r="A274" t="str">
            <v/>
          </cell>
        </row>
        <row r="275">
          <cell r="A275" t="str">
            <v>03.03.055</v>
          </cell>
          <cell r="B275" t="str">
            <v>FORNECIMENTO DE CAVALETE DE OBRA (MOD. AV-42/ 2000).</v>
          </cell>
          <cell r="C275" t="str">
            <v>Un</v>
          </cell>
          <cell r="D275">
            <v>408.83</v>
          </cell>
          <cell r="E275">
            <v>327.07</v>
          </cell>
        </row>
        <row r="276">
          <cell r="A276" t="str">
            <v/>
          </cell>
        </row>
        <row r="277">
          <cell r="A277" t="str">
            <v>03.03.057</v>
          </cell>
          <cell r="B277" t="str">
            <v>LOCACAO DIARIA DE CAVALETE DE OBRA (MOD. AV- 42/2000)</v>
          </cell>
          <cell r="C277" t="str">
            <v>Un</v>
          </cell>
          <cell r="D277">
            <v>4.08</v>
          </cell>
          <cell r="E277">
            <v>3.27</v>
          </cell>
        </row>
        <row r="278">
          <cell r="A278" t="str">
            <v/>
          </cell>
        </row>
        <row r="279">
          <cell r="A279" t="str">
            <v>03.03.060</v>
          </cell>
          <cell r="B279" t="str">
            <v>FORNECIMENTO DE BARREIRA MOVEL DOBRAVEL (MOD. AV-40/2000).</v>
          </cell>
          <cell r="C279" t="str">
            <v>Un</v>
          </cell>
          <cell r="D279">
            <v>422.93</v>
          </cell>
          <cell r="E279">
            <v>338.35</v>
          </cell>
        </row>
        <row r="280">
          <cell r="A280" t="str">
            <v/>
          </cell>
        </row>
        <row r="281">
          <cell r="A281" t="str">
            <v>03.03.070</v>
          </cell>
          <cell r="B281" t="str">
            <v>INSTALACAO DE GAMBIARRA PARA SINALIZACAO, COM 20 M, INCLUINDO LAMPADA, BOCAL E BALDE A CADA 2 M.</v>
          </cell>
          <cell r="C281" t="str">
            <v>Un</v>
          </cell>
          <cell r="D281">
            <v>41</v>
          </cell>
          <cell r="E281">
            <v>32.799999999999997</v>
          </cell>
        </row>
        <row r="282">
          <cell r="A282" t="str">
            <v/>
          </cell>
        </row>
        <row r="283">
          <cell r="A283" t="str">
            <v>03.03.080</v>
          </cell>
          <cell r="B283" t="str">
            <v>VIGIA NOTURNO.</v>
          </cell>
          <cell r="C283" t="str">
            <v>H</v>
          </cell>
          <cell r="D283">
            <v>8.27</v>
          </cell>
          <cell r="E283">
            <v>6.62</v>
          </cell>
        </row>
        <row r="284">
          <cell r="A284" t="str">
            <v/>
          </cell>
        </row>
        <row r="285">
          <cell r="A285" t="str">
            <v>03.03.090</v>
          </cell>
          <cell r="B285" t="str">
            <v>FORNECIMENTO E ASSENTAMENTO DE PLACA DA OBRA. (MOD.AV-43/2000).</v>
          </cell>
          <cell r="C285" t="str">
            <v>m2</v>
          </cell>
          <cell r="D285">
            <v>222.98</v>
          </cell>
          <cell r="E285">
            <v>178.39</v>
          </cell>
        </row>
        <row r="286">
          <cell r="A286" t="str">
            <v/>
          </cell>
        </row>
        <row r="287">
          <cell r="A287" t="str">
            <v>03.03.092</v>
          </cell>
          <cell r="B287" t="str">
            <v>REMANEJAMENTO (RETIRADA E MONTAGEM) DE TAPUME EXISTENTE DE CHAPA DE MADEIRA COMPENSADA DE 6MM.</v>
          </cell>
          <cell r="C287" t="str">
            <v>m2</v>
          </cell>
          <cell r="D287">
            <v>19.32</v>
          </cell>
          <cell r="E287">
            <v>15.46</v>
          </cell>
        </row>
        <row r="288">
          <cell r="A288" t="str">
            <v/>
          </cell>
        </row>
        <row r="289">
          <cell r="A289" t="str">
            <v>03.03.093</v>
          </cell>
          <cell r="B289" t="str">
            <v>RETIRADA DE TAPUMES</v>
          </cell>
          <cell r="C289" t="str">
            <v>m2</v>
          </cell>
          <cell r="D289">
            <v>6.43</v>
          </cell>
          <cell r="E289">
            <v>5.15</v>
          </cell>
        </row>
        <row r="290">
          <cell r="A290" t="str">
            <v/>
          </cell>
        </row>
        <row r="291">
          <cell r="A291" t="str">
            <v>03.03.094</v>
          </cell>
          <cell r="B291" t="str">
            <v>(74209/001 PLACA DE OBRA EM CHAPA DE ACO GALVANIZADO</v>
          </cell>
          <cell r="C291" t="str">
            <v>m2</v>
          </cell>
          <cell r="D291">
            <v>347.25</v>
          </cell>
          <cell r="E291">
            <v>277.8</v>
          </cell>
        </row>
        <row r="292">
          <cell r="A292" t="str">
            <v/>
          </cell>
        </row>
        <row r="293">
          <cell r="A293" t="str">
            <v>03.03.100</v>
          </cell>
          <cell r="B293" t="str">
            <v>INSTALAÇÕES PROVISÓRIAS - ESCOLAS LOCALIZADAS NO INTERIOR DE PERNAMBUCO</v>
          </cell>
          <cell r="C293" t="str">
            <v>Mês</v>
          </cell>
          <cell r="D293">
            <v>4337.83</v>
          </cell>
          <cell r="E293">
            <v>3470.27</v>
          </cell>
        </row>
        <row r="294">
          <cell r="A294" t="str">
            <v/>
          </cell>
        </row>
        <row r="295">
          <cell r="A295" t="str">
            <v>03.03.110</v>
          </cell>
          <cell r="B295" t="str">
            <v>INSTALAÇÕES PROVISÓRIAS - ESCOLAS LOCALIZADAS NA REGIÃO METROPOLITANA DO RECIFE.</v>
          </cell>
          <cell r="C295" t="str">
            <v>Mês</v>
          </cell>
          <cell r="D295">
            <v>1626.67</v>
          </cell>
          <cell r="E295">
            <v>1301.3399999999999</v>
          </cell>
        </row>
        <row r="296">
          <cell r="A296" t="str">
            <v/>
          </cell>
        </row>
        <row r="297">
          <cell r="A297" t="str">
            <v>03.04.010</v>
          </cell>
          <cell r="B297" t="str">
            <v>LOCACAO DE OBRAS E DEMARCACAO PARA ABERTURA DE VALAS PARA FUNDACOES.</v>
          </cell>
          <cell r="C297" t="str">
            <v>m2</v>
          </cell>
          <cell r="D297">
            <v>4.22</v>
          </cell>
          <cell r="E297">
            <v>3.38</v>
          </cell>
        </row>
        <row r="298">
          <cell r="A298" t="str">
            <v/>
          </cell>
        </row>
        <row r="299">
          <cell r="A299" t="str">
            <v>03.04.013</v>
          </cell>
          <cell r="B299" t="str">
            <v>LOCACAO DE OBRAS E DEMARCACAO PARA ABERTURA DE VALAS PARA FUNDACOES</v>
          </cell>
          <cell r="C299" t="str">
            <v>m2</v>
          </cell>
          <cell r="D299">
            <v>4.03</v>
          </cell>
          <cell r="E299">
            <v>3.23</v>
          </cell>
        </row>
        <row r="300">
          <cell r="A300" t="str">
            <v/>
          </cell>
        </row>
        <row r="301">
          <cell r="A301" t="str">
            <v>03.05.010</v>
          </cell>
          <cell r="B301" t="str">
            <v>LIMPEZA DE SUPERFICIES COM ACIDO MURIATICO EM AGUA NA PROPORCAO 1 6 E SOLUCAO NEUTRALIZADORA DE AMONIA 1 4</v>
          </cell>
          <cell r="C301" t="str">
            <v>m2</v>
          </cell>
          <cell r="D301">
            <v>4.2300000000000004</v>
          </cell>
          <cell r="E301">
            <v>3.39</v>
          </cell>
        </row>
        <row r="302">
          <cell r="A302" t="str">
            <v/>
          </cell>
        </row>
        <row r="303">
          <cell r="A303" t="str">
            <v>03.05.020</v>
          </cell>
          <cell r="B303" t="str">
            <v>ESCOVACAO DE SUPERFICIES EM ALVENARIA,CONCRETO OU FERRAGENS PARA RETIRADA DE SUBSTRATO COM UTILIZACAO DE ESCOVA RETANGULAR COM CERDAS DE ACO</v>
          </cell>
          <cell r="C303" t="str">
            <v>m2</v>
          </cell>
          <cell r="D303">
            <v>4</v>
          </cell>
          <cell r="E303">
            <v>3.2</v>
          </cell>
        </row>
        <row r="304">
          <cell r="A304" t="str">
            <v/>
          </cell>
        </row>
        <row r="305">
          <cell r="A305" t="str">
            <v>03.07.010</v>
          </cell>
          <cell r="B305"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305" t="str">
            <v>m</v>
          </cell>
          <cell r="D305">
            <v>15.18</v>
          </cell>
          <cell r="E305">
            <v>12.15</v>
          </cell>
        </row>
        <row r="306">
          <cell r="A306" t="str">
            <v/>
          </cell>
        </row>
        <row r="307">
          <cell r="A307" t="str">
            <v>03.07.020</v>
          </cell>
          <cell r="B307"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307" t="str">
            <v>m</v>
          </cell>
          <cell r="D307">
            <v>15.18</v>
          </cell>
          <cell r="E307">
            <v>12.15</v>
          </cell>
        </row>
        <row r="308">
          <cell r="A308" t="str">
            <v/>
          </cell>
        </row>
        <row r="309">
          <cell r="A309" t="str">
            <v>03.07.030</v>
          </cell>
          <cell r="B309" t="str">
            <v>EXECUÇÃO DOS SERVIÇOS DE CONTROLE DE CUPINS ATRAVÉS DO TRATAMENTO DE ARVORES COM INJEÇÃO UTILIZANDO UM DOS PRODUTOS PERTENCENTES AO GRUPO FENIL PIRAZOL CONTENDO O PRINCÍPIO ATIVO FIPRONIL. CONFORME TERMO DE REFERÊNCIA</v>
          </cell>
          <cell r="C309" t="str">
            <v>Un</v>
          </cell>
          <cell r="D309">
            <v>54.22</v>
          </cell>
          <cell r="E309">
            <v>43.38</v>
          </cell>
        </row>
        <row r="310">
          <cell r="A310" t="str">
            <v/>
          </cell>
        </row>
        <row r="311">
          <cell r="A311" t="str">
            <v>03.08.000</v>
          </cell>
          <cell r="B311" t="str">
            <v>MOBILIZAÇÃO E DESMOBILIZAÇÃO DE OBRA</v>
          </cell>
        </row>
        <row r="312">
          <cell r="A312" t="str">
            <v/>
          </cell>
        </row>
        <row r="313">
          <cell r="A313" t="str">
            <v>03.08.001</v>
          </cell>
          <cell r="B313" t="str">
            <v>MOBILIZAÇÃO E DESMOBILIZAÇÃO DAS OBRAS DAS ESCOLAS DAS GRE S RECIFE NORTE, RECIFE SUL, METROPOLITANA NORTE E METROPOLITANA SUL (IDA E VOLTA).</v>
          </cell>
          <cell r="C313" t="str">
            <v>Un</v>
          </cell>
          <cell r="D313">
            <v>616.30999999999995</v>
          </cell>
          <cell r="E313">
            <v>493.05</v>
          </cell>
        </row>
        <row r="314">
          <cell r="A314" t="str">
            <v/>
          </cell>
        </row>
        <row r="315">
          <cell r="A315" t="str">
            <v>03.08.002</v>
          </cell>
          <cell r="B315" t="str">
            <v>MOBILIZAÇÃO E DESMOBILIZAÇÃO DAS OBRAS DAS ESCOLAS DA GRE MATA NORTE/ NAZARÉ DA MATA (IDA E VOLTA).</v>
          </cell>
          <cell r="C315" t="str">
            <v>Un</v>
          </cell>
          <cell r="D315">
            <v>1824.28</v>
          </cell>
          <cell r="E315">
            <v>1459.43</v>
          </cell>
        </row>
        <row r="316">
          <cell r="A316" t="str">
            <v/>
          </cell>
        </row>
        <row r="317">
          <cell r="A317" t="str">
            <v>03.08.003</v>
          </cell>
          <cell r="B317" t="str">
            <v>MOBILIZAÇÃO E DESMOBILIZAÇÃO DAS OBRAS DAS ESCOLAS DA GRE MATA CENTRO/ VITÓRIA (IDA E VOLTA).</v>
          </cell>
          <cell r="C317" t="str">
            <v>Un</v>
          </cell>
          <cell r="D317">
            <v>1257.27</v>
          </cell>
          <cell r="E317">
            <v>1005.82</v>
          </cell>
        </row>
        <row r="318">
          <cell r="A318" t="str">
            <v/>
          </cell>
        </row>
        <row r="319">
          <cell r="A319" t="str">
            <v>03.08.004</v>
          </cell>
          <cell r="B319" t="str">
            <v>MOBILIZAÇÃO E DESMOBILIZAÇÃO DAS OBRAS DAS ESCOLAS DA GRE MATA SUL/ PALMARES (IDA E VOLTA).</v>
          </cell>
          <cell r="C319" t="str">
            <v>Un</v>
          </cell>
          <cell r="D319">
            <v>2859.68</v>
          </cell>
          <cell r="E319">
            <v>2287.75</v>
          </cell>
        </row>
        <row r="320">
          <cell r="A320" t="str">
            <v/>
          </cell>
        </row>
        <row r="321">
          <cell r="A321" t="str">
            <v>03.08.005</v>
          </cell>
          <cell r="B321" t="str">
            <v>MOBILIZAÇÃO E DESMOBILIZAÇÃO DAS OBRAS DAS ESCOLAS DA GRE LITORAL SUL/ BARREIROS (IDA E VOLTA).</v>
          </cell>
          <cell r="C321" t="str">
            <v>Un</v>
          </cell>
          <cell r="D321">
            <v>2514.5500000000002</v>
          </cell>
          <cell r="E321">
            <v>2011.64</v>
          </cell>
        </row>
        <row r="322">
          <cell r="A322" t="str">
            <v/>
          </cell>
        </row>
        <row r="323">
          <cell r="A323" t="str">
            <v>03.08.006</v>
          </cell>
          <cell r="B323" t="str">
            <v>MOBILIZAÇÃO E DESMOBILIZAÇÃO DAS OBRAS DAS ESCOLAS DA GRE VALE DO CAPIBARIBE/ LIMOEIRO (IDA E VOLTA).</v>
          </cell>
          <cell r="C323" t="str">
            <v>Un</v>
          </cell>
          <cell r="D323">
            <v>1873.58</v>
          </cell>
          <cell r="E323">
            <v>1498.87</v>
          </cell>
        </row>
        <row r="324">
          <cell r="A324" t="str">
            <v/>
          </cell>
        </row>
        <row r="325">
          <cell r="A325" t="str">
            <v>03.08.007</v>
          </cell>
          <cell r="B325" t="str">
            <v>MOBILIZAÇÃO E DESMOBILIZAÇÃO DAS OBRAS DAS ESCOLAS DA GRE AGRESTE CENTRO NORTE/ CARUARU (IDA E VOLTA).</v>
          </cell>
          <cell r="C325" t="str">
            <v>Un</v>
          </cell>
          <cell r="D325">
            <v>3204.82</v>
          </cell>
          <cell r="E325">
            <v>2563.86</v>
          </cell>
        </row>
        <row r="326">
          <cell r="A326" t="str">
            <v/>
          </cell>
        </row>
        <row r="327">
          <cell r="A327" t="str">
            <v>03.08.008</v>
          </cell>
          <cell r="B327" t="str">
            <v>MOBILIZAÇÃO E DESMOBILIZAÇÃO DAS OBRAS DAS ESCOLAS DA GRE AGRESTE MERIDIONAL/ GARANHUNS (IDA E VOLTA).</v>
          </cell>
          <cell r="C327" t="str">
            <v>Un</v>
          </cell>
          <cell r="D327">
            <v>5670.07</v>
          </cell>
          <cell r="E327">
            <v>4536.0600000000004</v>
          </cell>
        </row>
        <row r="328">
          <cell r="A328" t="str">
            <v/>
          </cell>
        </row>
        <row r="329">
          <cell r="A329" t="str">
            <v>03.08.009</v>
          </cell>
          <cell r="B329" t="str">
            <v>MOBILIZAÇÃO E DESMOBILIZAÇÃO DAS OBRAS DAS ESCOLAS DA GRE SERTÃO DO MOXOTÓ IPANEMA/ ARCOVERDE (IDA E VOLTA).</v>
          </cell>
          <cell r="C329" t="str">
            <v>Un</v>
          </cell>
          <cell r="D329">
            <v>6311.03</v>
          </cell>
          <cell r="E329">
            <v>5048.83</v>
          </cell>
        </row>
        <row r="330">
          <cell r="A330" t="str">
            <v/>
          </cell>
        </row>
        <row r="331">
          <cell r="A331" t="str">
            <v>03.08.010</v>
          </cell>
          <cell r="B331" t="str">
            <v>MOBILIZAÇÃO E DESMOBILIZAÇÃO DAS OBRAS DAS ESCOLAS DA GRE SERTÃO DO ALTO PAJEÚ/ AFOGADOS DA INGAZEIRA (IDA E VOLTA).</v>
          </cell>
          <cell r="C331" t="str">
            <v>Un</v>
          </cell>
          <cell r="D331">
            <v>9367.9500000000007</v>
          </cell>
          <cell r="E331">
            <v>7494.36</v>
          </cell>
        </row>
        <row r="332">
          <cell r="A332" t="str">
            <v/>
          </cell>
        </row>
        <row r="333">
          <cell r="A333" t="str">
            <v>03.08.011</v>
          </cell>
          <cell r="B333" t="str">
            <v>MOBILIZAÇÃO E DESMOBILIZAÇÃO DAS OBRAS DAS ESCOLAS DA GRE SERTÃO DO SUBMÉDIO SÃO FRANCISCO / FLORESTA (IDA E VOLTA).</v>
          </cell>
          <cell r="C333" t="str">
            <v>Un</v>
          </cell>
          <cell r="D333">
            <v>10797.8</v>
          </cell>
          <cell r="E333">
            <v>8638.24</v>
          </cell>
        </row>
        <row r="334">
          <cell r="A334" t="str">
            <v/>
          </cell>
        </row>
        <row r="335">
          <cell r="A335" t="str">
            <v>03.08.012</v>
          </cell>
          <cell r="B335" t="str">
            <v>MOBILIZAÇÃO E DESMOBILIZAÇÃO DAS OBRAS DAS ESCOLAS DA GRE SERTÃO DO MÉDIO SÃO FRANCISCO/ PETROLINA (IDA E VOLTA).</v>
          </cell>
          <cell r="C335" t="str">
            <v>Un</v>
          </cell>
          <cell r="D335">
            <v>19081.03</v>
          </cell>
          <cell r="E335">
            <v>15264.83</v>
          </cell>
        </row>
        <row r="336">
          <cell r="A336" t="str">
            <v/>
          </cell>
        </row>
        <row r="337">
          <cell r="A337" t="str">
            <v>03.08.013</v>
          </cell>
          <cell r="B337" t="str">
            <v>MOBILIZAÇÃO E DESMOBILIZAÇÃO DAS OBRAS DAS ESCOLAS DA GRE SERTÃO CENTRAL/ SALGUEIRO (IDA E VOLTA).</v>
          </cell>
          <cell r="C337" t="str">
            <v>Un</v>
          </cell>
          <cell r="D337">
            <v>12893.26</v>
          </cell>
          <cell r="E337">
            <v>10314.61</v>
          </cell>
        </row>
        <row r="338">
          <cell r="A338" t="str">
            <v/>
          </cell>
        </row>
        <row r="339">
          <cell r="A339" t="str">
            <v>03.08.014</v>
          </cell>
          <cell r="B339" t="str">
            <v>MOBILIZAÇÃO E DESMOBILIZAÇÃO DAS OBRAS DAS ESCOLAS DA GRE SERTÃO DO ARARIPE / ARARIPINA (IDA E VOLTA).</v>
          </cell>
          <cell r="C339" t="str">
            <v>Un</v>
          </cell>
          <cell r="D339">
            <v>17059.52</v>
          </cell>
          <cell r="E339">
            <v>13647.62</v>
          </cell>
        </row>
        <row r="340">
          <cell r="A340" t="str">
            <v/>
          </cell>
        </row>
        <row r="341">
          <cell r="A341" t="str">
            <v>04.00.000</v>
          </cell>
          <cell r="B341" t="str">
            <v xml:space="preserve">  CARGA E TRANSPORTE MANUAL E MECANICO</v>
          </cell>
        </row>
        <row r="342">
          <cell r="A342" t="str">
            <v/>
          </cell>
        </row>
        <row r="343">
          <cell r="A343" t="str">
            <v>04.01.010</v>
          </cell>
          <cell r="B343" t="str">
            <v>CARGA E DESCARGA MANUAIS DE TERRA DE UM CAMINHAO CARROCERIA.</v>
          </cell>
          <cell r="C343" t="str">
            <v>m3</v>
          </cell>
          <cell r="D343">
            <v>6.2</v>
          </cell>
          <cell r="E343">
            <v>4.96</v>
          </cell>
        </row>
        <row r="344">
          <cell r="A344" t="str">
            <v/>
          </cell>
        </row>
        <row r="345">
          <cell r="A345" t="str">
            <v>04.01.020</v>
          </cell>
          <cell r="B345" t="str">
            <v>CARGA E DESCARGA MANUAIS DE TERRA DE UM CAMINHAO CARROCERIA ( SERVICO NOTURNO ).</v>
          </cell>
          <cell r="C345" t="str">
            <v>m3</v>
          </cell>
          <cell r="D345">
            <v>7.43</v>
          </cell>
          <cell r="E345">
            <v>5.95</v>
          </cell>
        </row>
        <row r="346">
          <cell r="A346" t="str">
            <v/>
          </cell>
        </row>
        <row r="347">
          <cell r="A347" t="str">
            <v>04.01.030</v>
          </cell>
          <cell r="B347" t="str">
            <v>CARGA MANUAL DE TERRA EM CAMINHAO BASCULANTE.</v>
          </cell>
          <cell r="C347" t="str">
            <v>m3</v>
          </cell>
          <cell r="D347">
            <v>5.17</v>
          </cell>
          <cell r="E347">
            <v>4.1399999999999997</v>
          </cell>
        </row>
        <row r="348">
          <cell r="A348" t="str">
            <v/>
          </cell>
        </row>
        <row r="349">
          <cell r="A349" t="str">
            <v>04.01.040</v>
          </cell>
          <cell r="B349" t="str">
            <v>CARGA MECANICA DE TERRA EM CAMINHAO BASCULANTE OU CARROCERIA.</v>
          </cell>
          <cell r="C349" t="str">
            <v>m3</v>
          </cell>
          <cell r="D349">
            <v>1.97</v>
          </cell>
          <cell r="E349">
            <v>1.58</v>
          </cell>
        </row>
        <row r="350">
          <cell r="A350" t="str">
            <v/>
          </cell>
        </row>
        <row r="351">
          <cell r="A351" t="str">
            <v>04.01.050</v>
          </cell>
          <cell r="B351" t="str">
            <v>CARGA MECANICA DE PRE-MISTURADO,INCLUINDO ESPALHAMENTO DO MESMO EM CIMA DO CAMINHAO.</v>
          </cell>
          <cell r="C351" t="str">
            <v>m3</v>
          </cell>
          <cell r="D351">
            <v>5.52</v>
          </cell>
          <cell r="E351">
            <v>4.42</v>
          </cell>
        </row>
        <row r="352">
          <cell r="A352" t="str">
            <v/>
          </cell>
        </row>
        <row r="353">
          <cell r="A353" t="str">
            <v>04.01.060</v>
          </cell>
          <cell r="B353" t="str">
            <v>CARGA MECANICA DE PRE-MISTURADO,INCLUINDO ESPALHAMENTO DO MESMO EM CIMA DO CAMINHAO (SERVICO NOTURNO).</v>
          </cell>
          <cell r="C353" t="str">
            <v>m3</v>
          </cell>
          <cell r="D353">
            <v>5.81</v>
          </cell>
          <cell r="E353">
            <v>4.6500000000000004</v>
          </cell>
        </row>
        <row r="354">
          <cell r="A354" t="str">
            <v/>
          </cell>
        </row>
        <row r="355">
          <cell r="A355" t="str">
            <v>04.02.010</v>
          </cell>
          <cell r="B355" t="str">
            <v>TRANSPORTE DE MATERIAL COM D.M.T. 1 KM.</v>
          </cell>
          <cell r="C355" t="str">
            <v>m3</v>
          </cell>
          <cell r="D355">
            <v>3.07</v>
          </cell>
          <cell r="E355">
            <v>2.46</v>
          </cell>
        </row>
        <row r="356">
          <cell r="A356" t="str">
            <v/>
          </cell>
        </row>
        <row r="357">
          <cell r="A357" t="str">
            <v>04.02.020</v>
          </cell>
          <cell r="B357" t="str">
            <v>TRANSPORTE DE MATERIAL COM D.M.T. 2 KM.</v>
          </cell>
          <cell r="C357" t="str">
            <v>m3</v>
          </cell>
          <cell r="D357">
            <v>4.1500000000000004</v>
          </cell>
          <cell r="E357">
            <v>3.32</v>
          </cell>
        </row>
        <row r="358">
          <cell r="A358" t="str">
            <v/>
          </cell>
        </row>
        <row r="359">
          <cell r="A359" t="str">
            <v>04.02.030</v>
          </cell>
          <cell r="B359" t="str">
            <v>TRANSPORTE DE MATERIAL COM D.M.T. 4 KM.</v>
          </cell>
          <cell r="C359" t="str">
            <v>m3</v>
          </cell>
          <cell r="D359">
            <v>6.28</v>
          </cell>
          <cell r="E359">
            <v>5.03</v>
          </cell>
        </row>
        <row r="360">
          <cell r="A360" t="str">
            <v/>
          </cell>
        </row>
        <row r="361">
          <cell r="A361" t="str">
            <v>04.02.040</v>
          </cell>
          <cell r="B361" t="str">
            <v>TRANSPORTE DE MATERIAL COM D.M.T. 6 KM.</v>
          </cell>
          <cell r="C361" t="str">
            <v>m3</v>
          </cell>
          <cell r="D361">
            <v>8.4499999999999993</v>
          </cell>
          <cell r="E361">
            <v>6.76</v>
          </cell>
        </row>
        <row r="362">
          <cell r="A362" t="str">
            <v/>
          </cell>
        </row>
        <row r="363">
          <cell r="A363" t="str">
            <v>04.02.050</v>
          </cell>
          <cell r="B363" t="str">
            <v>TRANSPORTE DE MATERIAL COM D.M.T. 8 KM.</v>
          </cell>
          <cell r="C363" t="str">
            <v>m3</v>
          </cell>
          <cell r="D363">
            <v>10.62</v>
          </cell>
          <cell r="E363">
            <v>8.5</v>
          </cell>
        </row>
        <row r="364">
          <cell r="A364" t="str">
            <v/>
          </cell>
        </row>
        <row r="365">
          <cell r="A365" t="str">
            <v>04.02.060</v>
          </cell>
          <cell r="B365" t="str">
            <v>TRANSPORTE DE MATERIAL COM D.M.T. 10 KM.</v>
          </cell>
          <cell r="C365" t="str">
            <v>m3</v>
          </cell>
          <cell r="D365">
            <v>12.71</v>
          </cell>
          <cell r="E365">
            <v>10.17</v>
          </cell>
        </row>
        <row r="366">
          <cell r="A366" t="str">
            <v/>
          </cell>
        </row>
        <row r="367">
          <cell r="A367" t="str">
            <v>04.02.070</v>
          </cell>
          <cell r="B367" t="str">
            <v>TRANSPORTE DE MATERIAL COM D.M.T. 12 KM.</v>
          </cell>
          <cell r="C367" t="str">
            <v>m3</v>
          </cell>
          <cell r="D367">
            <v>14.86</v>
          </cell>
          <cell r="E367">
            <v>11.89</v>
          </cell>
        </row>
        <row r="368">
          <cell r="A368" t="str">
            <v/>
          </cell>
        </row>
        <row r="369">
          <cell r="A369" t="str">
            <v>04.02.080</v>
          </cell>
          <cell r="B369" t="str">
            <v>TRANSPORTE DE MATERIAL COM D.M.T. 14 KM.</v>
          </cell>
          <cell r="C369" t="str">
            <v>m3</v>
          </cell>
          <cell r="D369">
            <v>17.02</v>
          </cell>
          <cell r="E369">
            <v>13.62</v>
          </cell>
        </row>
        <row r="370">
          <cell r="A370" t="str">
            <v/>
          </cell>
        </row>
        <row r="371">
          <cell r="A371" t="str">
            <v>04.02.090</v>
          </cell>
          <cell r="B371" t="str">
            <v>TRANSPORTE DE MATERIAL COM D.M.T. 16 KM.</v>
          </cell>
          <cell r="C371" t="str">
            <v>m3</v>
          </cell>
          <cell r="D371">
            <v>19.079999999999998</v>
          </cell>
          <cell r="E371">
            <v>15.27</v>
          </cell>
        </row>
        <row r="372">
          <cell r="A372" t="str">
            <v/>
          </cell>
        </row>
        <row r="373">
          <cell r="A373" t="str">
            <v>04.02.100</v>
          </cell>
          <cell r="B373" t="str">
            <v>TRANSPORTE DE MATERIAL COM D.M.T. 18 KM.</v>
          </cell>
          <cell r="C373" t="str">
            <v>m3</v>
          </cell>
          <cell r="D373">
            <v>21.26</v>
          </cell>
          <cell r="E373">
            <v>17.010000000000002</v>
          </cell>
        </row>
        <row r="374">
          <cell r="A374" t="str">
            <v/>
          </cell>
        </row>
        <row r="375">
          <cell r="A375" t="str">
            <v>04.02.110</v>
          </cell>
          <cell r="B375" t="str">
            <v>TRANSPORTE DE MATERIAL COM D.M.T. 20 KM.</v>
          </cell>
          <cell r="C375" t="str">
            <v>m3</v>
          </cell>
          <cell r="D375">
            <v>23.42</v>
          </cell>
          <cell r="E375">
            <v>18.739999999999998</v>
          </cell>
        </row>
        <row r="376">
          <cell r="A376" t="str">
            <v/>
          </cell>
        </row>
        <row r="377">
          <cell r="A377" t="str">
            <v>04.02.111</v>
          </cell>
          <cell r="B377" t="str">
            <v>TRANSPORTE DE MATERIAL COM D.M.T. 22 KM.</v>
          </cell>
          <cell r="C377" t="str">
            <v>m3</v>
          </cell>
          <cell r="D377">
            <v>25.62</v>
          </cell>
          <cell r="E377">
            <v>20.5</v>
          </cell>
        </row>
        <row r="378">
          <cell r="A378" t="str">
            <v/>
          </cell>
        </row>
        <row r="379">
          <cell r="A379" t="str">
            <v>04.02.112</v>
          </cell>
          <cell r="B379" t="str">
            <v>TRANSPORTE DE MATERIAL COM D.M.T. 24 KM.</v>
          </cell>
          <cell r="C379" t="str">
            <v>m3</v>
          </cell>
          <cell r="D379">
            <v>27.77</v>
          </cell>
          <cell r="E379">
            <v>22.22</v>
          </cell>
        </row>
        <row r="380">
          <cell r="A380" t="str">
            <v/>
          </cell>
        </row>
        <row r="381">
          <cell r="A381" t="str">
            <v>04.02.113</v>
          </cell>
          <cell r="B381" t="str">
            <v>TRANSPORTE DE MATERIAL COM D.M.T. 26 KM.</v>
          </cell>
          <cell r="C381" t="str">
            <v>m3</v>
          </cell>
          <cell r="D381">
            <v>29.92</v>
          </cell>
          <cell r="E381">
            <v>23.94</v>
          </cell>
        </row>
        <row r="382">
          <cell r="A382" t="str">
            <v/>
          </cell>
        </row>
        <row r="383">
          <cell r="A383" t="str">
            <v>04.02.114</v>
          </cell>
          <cell r="B383" t="str">
            <v>TRANSPORTE DE MATERIAL COM D.M.T. 28 KM.</v>
          </cell>
          <cell r="C383" t="str">
            <v>m3</v>
          </cell>
          <cell r="D383">
            <v>32.07</v>
          </cell>
          <cell r="E383">
            <v>25.66</v>
          </cell>
        </row>
        <row r="384">
          <cell r="A384" t="str">
            <v/>
          </cell>
        </row>
        <row r="385">
          <cell r="A385" t="str">
            <v>04.02.115</v>
          </cell>
          <cell r="B385" t="str">
            <v>TRANSPORTE DE MATERIAL COM D.M.T. 30 KM.</v>
          </cell>
          <cell r="C385" t="str">
            <v>m3</v>
          </cell>
          <cell r="D385">
            <v>34.21</v>
          </cell>
          <cell r="E385">
            <v>27.37</v>
          </cell>
        </row>
        <row r="386">
          <cell r="A386" t="str">
            <v/>
          </cell>
        </row>
        <row r="387">
          <cell r="A387" t="str">
            <v>04.02.120</v>
          </cell>
          <cell r="B387" t="str">
            <v>TRANSPORTE COM CARRO DE MAO DE AREIA, ENTULHO OU TERRA ATE 30M.</v>
          </cell>
          <cell r="C387" t="str">
            <v>m3</v>
          </cell>
          <cell r="D387">
            <v>15.17</v>
          </cell>
          <cell r="E387">
            <v>12.14</v>
          </cell>
        </row>
        <row r="388">
          <cell r="A388" t="str">
            <v/>
          </cell>
        </row>
        <row r="389">
          <cell r="A389" t="str">
            <v>04.02.130</v>
          </cell>
          <cell r="B389" t="str">
            <v>TRANSPORTE COM CARRO DE MAO DE AREIA, ENTULHO OU TERRA ATE 30M ( SERVICO NOTURNO ).</v>
          </cell>
          <cell r="C389" t="str">
            <v>m3</v>
          </cell>
          <cell r="D389">
            <v>18.2</v>
          </cell>
          <cell r="E389">
            <v>14.56</v>
          </cell>
        </row>
        <row r="390">
          <cell r="A390" t="str">
            <v/>
          </cell>
        </row>
        <row r="391">
          <cell r="A391" t="str">
            <v>04.02.140</v>
          </cell>
          <cell r="B391" t="str">
            <v>TRANSPORTE COM CARRO DE MAO DE AREIA, ENTULHO OU TERRA ATE 60M.</v>
          </cell>
          <cell r="C391" t="str">
            <v>m3</v>
          </cell>
          <cell r="D391">
            <v>17.91</v>
          </cell>
          <cell r="E391">
            <v>14.33</v>
          </cell>
        </row>
        <row r="392">
          <cell r="A392" t="str">
            <v/>
          </cell>
        </row>
        <row r="393">
          <cell r="A393" t="str">
            <v>04.02.150</v>
          </cell>
          <cell r="B393" t="str">
            <v>TRANSPORTE COM CARRO DE MAO DE AREIA, ENTULHO OU TERRA ATE 60M ( SERVICO NOTURNO ).</v>
          </cell>
          <cell r="C393" t="str">
            <v>m3</v>
          </cell>
          <cell r="D393">
            <v>21.51</v>
          </cell>
          <cell r="E393">
            <v>17.21</v>
          </cell>
        </row>
        <row r="394">
          <cell r="A394" t="str">
            <v/>
          </cell>
        </row>
        <row r="395">
          <cell r="A395" t="str">
            <v>04.02.160</v>
          </cell>
          <cell r="B395" t="str">
            <v>TRANSPORTE COM CARRO DE MAO DE AREIA, ENTULHO OU TERRA ATE 100M.</v>
          </cell>
          <cell r="C395" t="str">
            <v>m3</v>
          </cell>
          <cell r="D395">
            <v>26.2</v>
          </cell>
          <cell r="E395">
            <v>20.96</v>
          </cell>
        </row>
        <row r="396">
          <cell r="A396" t="str">
            <v/>
          </cell>
        </row>
        <row r="397">
          <cell r="A397" t="str">
            <v>04.02.163</v>
          </cell>
          <cell r="B397" t="str">
            <v>(13108/005) TRANSP. EM CARRO DE MAO DE AREIA, ENTULHO OU TERRA ATE 100 M</v>
          </cell>
          <cell r="C397" t="str">
            <v>m3</v>
          </cell>
          <cell r="D397">
            <v>29.67</v>
          </cell>
          <cell r="E397">
            <v>23.74</v>
          </cell>
        </row>
        <row r="398">
          <cell r="A398" t="str">
            <v/>
          </cell>
        </row>
        <row r="399">
          <cell r="A399" t="str">
            <v>04.02.170</v>
          </cell>
          <cell r="B399" t="str">
            <v>TRANSPORTE COM CARRO DE MAO DE AREIA, ENTULHO OU TERRA ATE 100 M ( SERVICO NOTURNO ).</v>
          </cell>
          <cell r="C399" t="str">
            <v>m3</v>
          </cell>
          <cell r="D399">
            <v>31.43</v>
          </cell>
          <cell r="E399">
            <v>25.15</v>
          </cell>
        </row>
        <row r="400">
          <cell r="A400" t="str">
            <v/>
          </cell>
        </row>
        <row r="401">
          <cell r="A401" t="str">
            <v>04.02.180</v>
          </cell>
          <cell r="B401" t="str">
            <v>TRANSPORTE COM CARRO DE MAO DE PEDRA RACHAO NOS MORROS, ATE 100 M.</v>
          </cell>
          <cell r="C401" t="str">
            <v>m3</v>
          </cell>
          <cell r="D401">
            <v>34.47</v>
          </cell>
          <cell r="E401">
            <v>27.58</v>
          </cell>
        </row>
        <row r="402">
          <cell r="A402" t="str">
            <v/>
          </cell>
        </row>
        <row r="403">
          <cell r="A403" t="str">
            <v>04.03.010</v>
          </cell>
          <cell r="B403" t="str">
            <v>REMOCAO DE MATERIAL DE PRIMEIRA CATEGORIA EM CAMINHAO CARROCERIA, D.M.T. 6 KM, INCLUSIVE CARGA E DESCARGA MANUAIS.</v>
          </cell>
          <cell r="C403" t="str">
            <v>m3</v>
          </cell>
          <cell r="D403">
            <v>30.47</v>
          </cell>
          <cell r="E403">
            <v>24.38</v>
          </cell>
        </row>
        <row r="404">
          <cell r="A404" t="str">
            <v/>
          </cell>
        </row>
        <row r="405">
          <cell r="A405" t="str">
            <v>04.03.020</v>
          </cell>
          <cell r="B405" t="str">
            <v>REMOCAO DE MATERIAL DE PRIMEIRA CATEGORIA EM CAMINHAO CARROCERIA, D.M.T. 12 KM, INCLUSIVE CARGA E DESCARGA MANUAIS.</v>
          </cell>
          <cell r="C405" t="str">
            <v>m3</v>
          </cell>
          <cell r="D405">
            <v>36.61</v>
          </cell>
          <cell r="E405">
            <v>29.29</v>
          </cell>
        </row>
        <row r="406">
          <cell r="A406" t="str">
            <v/>
          </cell>
        </row>
        <row r="407">
          <cell r="A407" t="str">
            <v>04.03.030</v>
          </cell>
          <cell r="B407" t="str">
            <v>REMOCAO DE MATERIAL DE PRIMEIRA CATEGORIA EM CAMINHAO CARROCERIA, D.M.T. 20 KM, INCLUSIVE CARGA E DESCARGA MANUAIS.</v>
          </cell>
          <cell r="C407" t="str">
            <v>m3</v>
          </cell>
          <cell r="D407">
            <v>44.78</v>
          </cell>
          <cell r="E407">
            <v>35.83</v>
          </cell>
        </row>
        <row r="408">
          <cell r="A408" t="str">
            <v/>
          </cell>
        </row>
        <row r="409">
          <cell r="A409" t="str">
            <v>04.03.031</v>
          </cell>
          <cell r="B409" t="str">
            <v>REMOCAO DE MATERIAL DE PRIMEIRA CATEGORIA EM CAMINHAO CARROCERIA, D.M.T. 22 KM, INCLUSIVE CARGA E DESCARGA MANUAIS.</v>
          </cell>
          <cell r="C409" t="str">
            <v>m3</v>
          </cell>
          <cell r="D409">
            <v>46.88</v>
          </cell>
          <cell r="E409">
            <v>37.51</v>
          </cell>
        </row>
        <row r="410">
          <cell r="A410" t="str">
            <v/>
          </cell>
        </row>
        <row r="411">
          <cell r="A411" t="str">
            <v>04.03.032</v>
          </cell>
          <cell r="B411" t="str">
            <v>REMOCAO DE MATERIAL DE PRIMEIRA CATEGORIA EM CAMINHAO CARROCERIA, D.M.T. 24 KM, INCLUSIVE CARGA E DESCARGA MANUAIS.</v>
          </cell>
          <cell r="C411" t="str">
            <v>m3</v>
          </cell>
          <cell r="D411">
            <v>48.93</v>
          </cell>
          <cell r="E411">
            <v>39.15</v>
          </cell>
        </row>
        <row r="412">
          <cell r="A412" t="str">
            <v/>
          </cell>
        </row>
        <row r="413">
          <cell r="A413" t="str">
            <v>04.03.033</v>
          </cell>
          <cell r="B413" t="str">
            <v>REMOCAO DE MATERIAL DE PRIMEIRA CATEGORIA EM CAMINHAO CARROCERIA, D.M.T. 26 KM, INCLUSIVE CARGA E DESCARGA MANUAIS.</v>
          </cell>
          <cell r="C413" t="str">
            <v>m3</v>
          </cell>
          <cell r="D413">
            <v>50.98</v>
          </cell>
          <cell r="E413">
            <v>40.79</v>
          </cell>
        </row>
        <row r="414">
          <cell r="A414" t="str">
            <v/>
          </cell>
        </row>
        <row r="415">
          <cell r="A415" t="str">
            <v>04.03.034</v>
          </cell>
          <cell r="B415" t="str">
            <v>REMOCAO DE MATERIAL DE PRIMEIRA CATEGORIA EM CAMINHAO CARROCERIA, D.M.T. 28 KM, INCLUSIVE CARGA E DESCARGA MANUAIS.</v>
          </cell>
          <cell r="C415" t="str">
            <v>m3</v>
          </cell>
          <cell r="D415">
            <v>53.03</v>
          </cell>
          <cell r="E415">
            <v>42.43</v>
          </cell>
        </row>
        <row r="416">
          <cell r="A416" t="str">
            <v/>
          </cell>
        </row>
        <row r="417">
          <cell r="A417" t="str">
            <v>04.03.036</v>
          </cell>
          <cell r="B417" t="str">
            <v>REMOCAO DE MATERIAL DE PRIMEIRA CATEGORIA EM CAMINHAO CARROCERIA, D.M.T. 30 KM, INCLUSIVE CARGA E DESCARGA MANUAIS.</v>
          </cell>
          <cell r="C417" t="str">
            <v>m3</v>
          </cell>
          <cell r="D417">
            <v>55.07</v>
          </cell>
          <cell r="E417">
            <v>44.06</v>
          </cell>
        </row>
        <row r="418">
          <cell r="A418" t="str">
            <v/>
          </cell>
        </row>
        <row r="419">
          <cell r="A419" t="str">
            <v>04.03.038</v>
          </cell>
          <cell r="B419" t="str">
            <v>REMOCAO DE MATERIAL DE PRIMEIRA CATEGORIA EM CAMINHAO BASCULANTE, D.M.T. 2 KM, INCLUSIVE CARGA MANUAL E DESCARGA MECANICA.</v>
          </cell>
          <cell r="C419" t="str">
            <v>m3</v>
          </cell>
          <cell r="D419">
            <v>23.63</v>
          </cell>
          <cell r="E419">
            <v>18.91</v>
          </cell>
        </row>
        <row r="420">
          <cell r="A420" t="str">
            <v/>
          </cell>
        </row>
        <row r="421">
          <cell r="A421" t="str">
            <v>04.03.040</v>
          </cell>
          <cell r="B421" t="str">
            <v>REMOCAO DE MATERIAL DE PRIMEIRA CATEGORIA EM CAMINHAO BASCULANTE, D.M.T. 6 KM, INCLUSIVE CARGA MANUAL E DESCARGA MECANICA.</v>
          </cell>
          <cell r="C421" t="str">
            <v>m3</v>
          </cell>
          <cell r="D421">
            <v>27.93</v>
          </cell>
          <cell r="E421">
            <v>22.35</v>
          </cell>
        </row>
        <row r="422">
          <cell r="A422" t="str">
            <v/>
          </cell>
        </row>
        <row r="423">
          <cell r="A423" t="str">
            <v>04.03.050</v>
          </cell>
          <cell r="B423" t="str">
            <v>REMOCAO DE MATERIAL DE PRIMEIRA CATEGORIA EM CAMINHAO BASCULANTE, D.M.T. 12 KM, INCLUSIVE CARGA MANUAL E DESCARGA MECANICA.</v>
          </cell>
          <cell r="C423" t="str">
            <v>m3</v>
          </cell>
          <cell r="D423">
            <v>34.36</v>
          </cell>
          <cell r="E423">
            <v>27.49</v>
          </cell>
        </row>
        <row r="424">
          <cell r="A424" t="str">
            <v/>
          </cell>
        </row>
        <row r="425">
          <cell r="A425" t="str">
            <v>04.03.053</v>
          </cell>
          <cell r="B425" t="str">
            <v>(74203/001) REMOCAO DE MATERIAL 1A. CATEGORIA, EM CAMINHAO BASCULANTE, D.M.T.=6 KM (INCLUSIVE CARGA MECANICA E DESCARGA).</v>
          </cell>
          <cell r="C425" t="str">
            <v>m3</v>
          </cell>
          <cell r="D425">
            <v>10.61</v>
          </cell>
          <cell r="E425">
            <v>8.49</v>
          </cell>
        </row>
        <row r="426">
          <cell r="A426" t="str">
            <v/>
          </cell>
        </row>
        <row r="427">
          <cell r="A427" t="str">
            <v>04.03.054</v>
          </cell>
          <cell r="B427" t="str">
            <v>(13121/003) REM. DE MATERIAL DE 1A. CATEG. EM CAMINHAO, D.M.T. 12 KM, INCLUSIVE CARGA (MANUAL) E DESCARGA</v>
          </cell>
          <cell r="C427" t="str">
            <v>m3</v>
          </cell>
          <cell r="D427">
            <v>33.53</v>
          </cell>
          <cell r="E427">
            <v>26.83</v>
          </cell>
        </row>
        <row r="428">
          <cell r="A428" t="str">
            <v/>
          </cell>
        </row>
        <row r="429">
          <cell r="A429" t="str">
            <v>04.03.060</v>
          </cell>
          <cell r="B429" t="str">
            <v>REMOCAO DE MATERIAL DE PRIMEIRA CATEGORIA EM CAMINHAO BASCULANTE, D.M.T. 20 KM, INCLUSIVE CARGA MANUAL E DESCARGA MECANICA.</v>
          </cell>
          <cell r="C429" t="str">
            <v>m3</v>
          </cell>
          <cell r="D429">
            <v>42.92</v>
          </cell>
          <cell r="E429">
            <v>34.340000000000003</v>
          </cell>
        </row>
        <row r="430">
          <cell r="A430" t="str">
            <v/>
          </cell>
        </row>
        <row r="431">
          <cell r="A431" t="str">
            <v>04.03.061</v>
          </cell>
          <cell r="B431" t="str">
            <v>REMOCAO DE MATERIAL DE PRIMEIRA CATEGORIA EM CAMINHAO BASCULANTE, D.M.T. 22 KM, INCLUSIVE CARGA MANUAL E DESCARGA MECANICA.</v>
          </cell>
          <cell r="C431" t="str">
            <v>m3</v>
          </cell>
          <cell r="D431">
            <v>45.12</v>
          </cell>
          <cell r="E431">
            <v>36.1</v>
          </cell>
        </row>
        <row r="432">
          <cell r="A432" t="str">
            <v/>
          </cell>
        </row>
        <row r="433">
          <cell r="A433" t="str">
            <v>04.03.062</v>
          </cell>
          <cell r="B433" t="str">
            <v>REMOCAO DE MATERIAL DE PRIMEIRA CATEGORIA EM CAMINHAO BASCULANTE, D.M.T. 24 KM, INCLUSIVE CARGA MANUAL E DESCARGA MECANICA.</v>
          </cell>
          <cell r="C433" t="str">
            <v>m3</v>
          </cell>
          <cell r="D433">
            <v>47.27</v>
          </cell>
          <cell r="E433">
            <v>37.82</v>
          </cell>
        </row>
        <row r="434">
          <cell r="A434" t="str">
            <v/>
          </cell>
        </row>
        <row r="435">
          <cell r="A435" t="str">
            <v>04.03.063</v>
          </cell>
          <cell r="B435" t="str">
            <v>REMOCAO DE MATERIAL DE PRIMEIRA CATEGORIA EM CAMINHAO BASCULANTE, D.M.T. 26 KM, INCLUSIVE CARGA MANUAL E DESCARGA MECANICA.</v>
          </cell>
          <cell r="C435" t="str">
            <v>m3</v>
          </cell>
          <cell r="D435">
            <v>49.42</v>
          </cell>
          <cell r="E435">
            <v>39.54</v>
          </cell>
        </row>
        <row r="436">
          <cell r="A436" t="str">
            <v/>
          </cell>
        </row>
        <row r="437">
          <cell r="A437" t="str">
            <v>04.03.064</v>
          </cell>
          <cell r="B437" t="str">
            <v>REMOCAO DE MATERIAL DE PRIMEIRA CATEGORIA EM CAMINHAO BASCULANTE, D.M.T. 28 KM, INCLUSIVE CARGA MANUAL E DESCARGA MECANICA.</v>
          </cell>
          <cell r="C437" t="str">
            <v>m3</v>
          </cell>
          <cell r="D437">
            <v>51.57</v>
          </cell>
          <cell r="E437">
            <v>41.26</v>
          </cell>
        </row>
        <row r="438">
          <cell r="A438" t="str">
            <v/>
          </cell>
        </row>
        <row r="439">
          <cell r="A439" t="str">
            <v>04.03.065</v>
          </cell>
          <cell r="B439" t="str">
            <v>REMOCAO DE MATERIAL DE PRIMEIRA CATEGORIA EM CAMINHAO BASCULANTE, D.M.T. 30 KM, INCLUSIVE CARGA MANUAL E DESCARGA MECANICA.</v>
          </cell>
          <cell r="C439" t="str">
            <v>m3</v>
          </cell>
          <cell r="D439">
            <v>53.71</v>
          </cell>
          <cell r="E439">
            <v>42.97</v>
          </cell>
        </row>
        <row r="440">
          <cell r="A440" t="str">
            <v/>
          </cell>
        </row>
        <row r="441">
          <cell r="A441" t="str">
            <v>04.03.070</v>
          </cell>
          <cell r="B441" t="str">
            <v>REMOCAO DE MATERIAL DE PRIMEIRA CATEGORIA EM CAMINHAO BASCULANTE, D.M.T. 6 KM, INCLUSIVE CARGA E DESCARGA MECANICAS .</v>
          </cell>
          <cell r="C441" t="str">
            <v>m3</v>
          </cell>
          <cell r="D441">
            <v>10.68</v>
          </cell>
          <cell r="E441">
            <v>8.5500000000000007</v>
          </cell>
        </row>
        <row r="442">
          <cell r="A442" t="str">
            <v/>
          </cell>
        </row>
        <row r="443">
          <cell r="A443" t="str">
            <v>04.03.080</v>
          </cell>
          <cell r="B443" t="str">
            <v>REMOCAO DE MATERIAL DE PRIMEIRA CATEGORIA EM CAMINHAO BASCULANTE, D.M.T. 12 KM, INCLUSIVE CARGA E DESCARGA MECANICAS.</v>
          </cell>
          <cell r="C443" t="str">
            <v>m3</v>
          </cell>
          <cell r="D443">
            <v>17.100000000000001</v>
          </cell>
          <cell r="E443">
            <v>13.68</v>
          </cell>
        </row>
        <row r="444">
          <cell r="A444" t="str">
            <v/>
          </cell>
        </row>
        <row r="445">
          <cell r="A445" t="str">
            <v>04.03.090</v>
          </cell>
          <cell r="B445" t="str">
            <v>REMOCAO DE MATERIAL DE PRIMEIRA CATEGORIA EM CAMINHAO BASCULANTE, D.M.T. 20 KM, INCLUSIVE CARGA E DESCARGA MECANICAS.</v>
          </cell>
          <cell r="C445" t="str">
            <v>m3</v>
          </cell>
          <cell r="D445">
            <v>25.67</v>
          </cell>
          <cell r="E445">
            <v>20.54</v>
          </cell>
        </row>
        <row r="446">
          <cell r="A446" t="str">
            <v/>
          </cell>
        </row>
        <row r="447">
          <cell r="A447" t="str">
            <v>04.03.091</v>
          </cell>
          <cell r="B447" t="str">
            <v>REMOCAO DE MATERIAL DE PRIMEIRA CATEGORIA EM CAMINHAO BASCULANTE, D.M.T. 22 KM, INCLUSIVE CARGA E DESCARGA MECANICAS.</v>
          </cell>
          <cell r="C447" t="str">
            <v>m3</v>
          </cell>
          <cell r="D447">
            <v>27.87</v>
          </cell>
          <cell r="E447">
            <v>22.3</v>
          </cell>
        </row>
        <row r="448">
          <cell r="A448" t="str">
            <v/>
          </cell>
        </row>
        <row r="449">
          <cell r="A449" t="str">
            <v>04.03.092</v>
          </cell>
          <cell r="B449" t="str">
            <v>REMOCAO DE MATERIAL DE PRIMEIRA CATEGORIA EM CAMINHAO BASCULANTE, D.M.T. 24 KM, INCLUSIVE CARGA E DESCARGA MECANICAS.</v>
          </cell>
          <cell r="C449" t="str">
            <v>m3</v>
          </cell>
          <cell r="D449">
            <v>30.01</v>
          </cell>
          <cell r="E449">
            <v>24.01</v>
          </cell>
        </row>
        <row r="450">
          <cell r="A450" t="str">
            <v/>
          </cell>
        </row>
        <row r="451">
          <cell r="A451" t="str">
            <v>04.03.093</v>
          </cell>
          <cell r="B451" t="str">
            <v>REMOCAO DE MATERIAL DE PRIMEIRA CATEGORIA EM CAMINHAO BASCULANTE, D.M.T. 26 KM, INCLUSIVE CARGA E DESCARGA MECANICAS.</v>
          </cell>
          <cell r="C451" t="str">
            <v>m3</v>
          </cell>
          <cell r="D451">
            <v>32.17</v>
          </cell>
          <cell r="E451">
            <v>25.74</v>
          </cell>
        </row>
        <row r="452">
          <cell r="A452" t="str">
            <v/>
          </cell>
        </row>
        <row r="453">
          <cell r="A453" t="str">
            <v>04.03.094</v>
          </cell>
          <cell r="B453" t="str">
            <v>REMOCAO DE MATERIAL DE PRIMEIRA CATEGORIA EM CAMINHAO BASCULANTE, D.M.T. 28 KM, INCLUSIVE CARGA E DESCARGA MECANICAS.</v>
          </cell>
          <cell r="C453" t="str">
            <v>m3</v>
          </cell>
          <cell r="D453">
            <v>34.31</v>
          </cell>
          <cell r="E453">
            <v>27.45</v>
          </cell>
        </row>
        <row r="454">
          <cell r="A454" t="str">
            <v/>
          </cell>
        </row>
        <row r="455">
          <cell r="A455" t="str">
            <v>04.03.095</v>
          </cell>
          <cell r="B455" t="str">
            <v>REMOCAO DE MATERIAL DE PRIMEIRA CATEGORIA EM CAMINHAO BASCULANTE, D.M.T. 30 KM, INCLUSIVE CARGA E DESCARGA MECANICAS.</v>
          </cell>
          <cell r="C455" t="str">
            <v>m3</v>
          </cell>
          <cell r="D455">
            <v>36.46</v>
          </cell>
          <cell r="E455">
            <v>29.17</v>
          </cell>
        </row>
        <row r="456">
          <cell r="A456" t="str">
            <v/>
          </cell>
        </row>
        <row r="457">
          <cell r="A457" t="str">
            <v>04.03.100</v>
          </cell>
          <cell r="B457" t="str">
            <v>REMOCAO DE METRALHA EM CAMINHAO CARROCERIA, D.M.T. 6 KM, INCLUSIVE CARGA E DESCARGA MANUAIS.</v>
          </cell>
          <cell r="C457" t="str">
            <v>m3</v>
          </cell>
          <cell r="D457">
            <v>32.729999999999997</v>
          </cell>
          <cell r="E457">
            <v>26.19</v>
          </cell>
        </row>
        <row r="458">
          <cell r="A458" t="str">
            <v/>
          </cell>
        </row>
        <row r="459">
          <cell r="A459" t="str">
            <v>04.03.110</v>
          </cell>
          <cell r="B459" t="str">
            <v>REMOCAO DE METRALHA EM CAMINHAO CARROCERIA, D.M.T. 12KM, INCLUSIVE CARGA E DESCARGA MANUAIS.</v>
          </cell>
          <cell r="C459" t="str">
            <v>m3</v>
          </cell>
          <cell r="D459">
            <v>38.85</v>
          </cell>
          <cell r="E459">
            <v>31.08</v>
          </cell>
        </row>
        <row r="460">
          <cell r="A460" t="str">
            <v/>
          </cell>
        </row>
        <row r="461">
          <cell r="A461" t="str">
            <v>04.03.120</v>
          </cell>
          <cell r="B461" t="str">
            <v>REMOCAO DE METRALHA EM CAMINHAO CARROCERIA, D.M.T. 20KM, INCLUSIVE CARGA E DESCARGA MANUAIS.</v>
          </cell>
          <cell r="C461" t="str">
            <v>m3</v>
          </cell>
          <cell r="D461">
            <v>47.02</v>
          </cell>
          <cell r="E461">
            <v>37.619999999999997</v>
          </cell>
        </row>
        <row r="462">
          <cell r="A462" t="str">
            <v/>
          </cell>
        </row>
        <row r="463">
          <cell r="A463" t="str">
            <v>04.03.121</v>
          </cell>
          <cell r="B463" t="str">
            <v>REMOCAO DE METRALHA EM CAMINHAO CARROCERIA, D.M.T. 22KM, INCLUSIVE CARGA E DESCARGA MANUAIS.</v>
          </cell>
          <cell r="C463" t="str">
            <v>m3</v>
          </cell>
          <cell r="D463">
            <v>49.12</v>
          </cell>
          <cell r="E463">
            <v>39.299999999999997</v>
          </cell>
        </row>
        <row r="464">
          <cell r="A464" t="str">
            <v/>
          </cell>
        </row>
        <row r="465">
          <cell r="A465" t="str">
            <v>04.03.122</v>
          </cell>
          <cell r="B465" t="str">
            <v>REMOCAO DE METRALHA EM CAMINHAO CARROCERIA, D.M.T. 24KM, INCLUSIVE CARGA E DESCARGA MANUAIS.</v>
          </cell>
          <cell r="C465" t="str">
            <v>m3</v>
          </cell>
          <cell r="D465">
            <v>51.17</v>
          </cell>
          <cell r="E465">
            <v>40.94</v>
          </cell>
        </row>
        <row r="466">
          <cell r="A466" t="str">
            <v/>
          </cell>
        </row>
        <row r="467">
          <cell r="A467" t="str">
            <v>04.03.123</v>
          </cell>
          <cell r="B467" t="str">
            <v>REMOCAO DE METRALHA EM CAMINHAO CARROCERIA, D.M.T. 26KM, INCLUSIVE CARGA E DESCARGA MANUAIS.</v>
          </cell>
          <cell r="C467" t="str">
            <v>m3</v>
          </cell>
          <cell r="D467">
            <v>53.23</v>
          </cell>
          <cell r="E467">
            <v>42.59</v>
          </cell>
        </row>
        <row r="468">
          <cell r="A468" t="str">
            <v/>
          </cell>
        </row>
        <row r="469">
          <cell r="A469" t="str">
            <v>04.03.124</v>
          </cell>
          <cell r="B469" t="str">
            <v>REMOCAO DE METRALHA EM CAMINHAO CARROCERIA, D.M.T. 28KM, INCLUSIVE CARGA E DESCARGA MANUAIS.</v>
          </cell>
          <cell r="C469" t="str">
            <v>m3</v>
          </cell>
          <cell r="D469">
            <v>55.27</v>
          </cell>
          <cell r="E469">
            <v>44.22</v>
          </cell>
        </row>
        <row r="470">
          <cell r="A470" t="str">
            <v/>
          </cell>
        </row>
        <row r="471">
          <cell r="A471" t="str">
            <v>04.03.125</v>
          </cell>
          <cell r="B471" t="str">
            <v>REMOCAO DE METRALHA EM CAMINHAO CARROCERIA, D.M.T. 30KM, INCLUSIVE CARGA E DESCARGA MANUAIS.</v>
          </cell>
          <cell r="C471" t="str">
            <v>m3</v>
          </cell>
          <cell r="D471">
            <v>57.32</v>
          </cell>
          <cell r="E471">
            <v>45.86</v>
          </cell>
        </row>
        <row r="472">
          <cell r="A472" t="str">
            <v/>
          </cell>
        </row>
        <row r="473">
          <cell r="A473" t="str">
            <v>04.03.130</v>
          </cell>
          <cell r="B473" t="str">
            <v>REMOCAO DE METRALHA EM CAMINHAO BASCULANTE D.M.T 2 KM, INCLUSIVE CARGA MANUAL E DESCARGA MECANICA.</v>
          </cell>
          <cell r="C473" t="str">
            <v>m3</v>
          </cell>
          <cell r="D473">
            <v>25.57</v>
          </cell>
          <cell r="E473">
            <v>20.46</v>
          </cell>
        </row>
        <row r="474">
          <cell r="A474" t="str">
            <v/>
          </cell>
        </row>
        <row r="475">
          <cell r="A475" t="str">
            <v>04.03.140</v>
          </cell>
          <cell r="B475" t="str">
            <v>REMOCAO DE METRALHA EM CAMINHAO BASCULANTE D.M.T 6 KM, INCLUSIVE CARGA MANUAL E DESCARGA MECANICA.</v>
          </cell>
          <cell r="C475" t="str">
            <v>m3</v>
          </cell>
          <cell r="D475">
            <v>29.87</v>
          </cell>
          <cell r="E475">
            <v>23.9</v>
          </cell>
        </row>
        <row r="476">
          <cell r="A476" t="str">
            <v/>
          </cell>
        </row>
        <row r="477">
          <cell r="A477" t="str">
            <v>04.03.150</v>
          </cell>
          <cell r="B477" t="str">
            <v>REMOCAO DE METRALHA EM CAMINHAO BASCULANTE D.M.T 12 KM, INCLUSIVE CARGA MANUAL E DESCARGA MECANICA.</v>
          </cell>
          <cell r="C477" t="str">
            <v>m3</v>
          </cell>
          <cell r="D477">
            <v>36.28</v>
          </cell>
          <cell r="E477">
            <v>29.03</v>
          </cell>
        </row>
        <row r="478">
          <cell r="A478" t="str">
            <v/>
          </cell>
        </row>
        <row r="479">
          <cell r="A479" t="str">
            <v>04.03.160</v>
          </cell>
          <cell r="B479" t="str">
            <v>REMOCAO DE METRALHA EM CAMINHAO BASCULANTE D.M.T 20 KM, INCLUSIVE CARGA MANUAL E DESCARGA MECANICA.</v>
          </cell>
          <cell r="C479" t="str">
            <v>m3</v>
          </cell>
          <cell r="D479">
            <v>44.86</v>
          </cell>
          <cell r="E479">
            <v>35.89</v>
          </cell>
        </row>
        <row r="480">
          <cell r="A480" t="str">
            <v/>
          </cell>
        </row>
        <row r="481">
          <cell r="A481" t="str">
            <v>04.03.161</v>
          </cell>
          <cell r="B481" t="str">
            <v>REMOCAO DE METRALHA EM CAMINHAO BASCULANTE D.M.T 22 KM, INCLUSIVE CARGA MANUAL E DESCARGA MECANICA.</v>
          </cell>
          <cell r="C481" t="str">
            <v>m3</v>
          </cell>
          <cell r="D481">
            <v>47.06</v>
          </cell>
          <cell r="E481">
            <v>37.65</v>
          </cell>
        </row>
        <row r="482">
          <cell r="A482" t="str">
            <v/>
          </cell>
        </row>
        <row r="483">
          <cell r="A483" t="str">
            <v>04.03.162</v>
          </cell>
          <cell r="B483" t="str">
            <v>REMOCAO DE METRALHA EM CAMINHAO BASCULANTE D.M.T 24 KM, INCLUSIVE CARGA MANUAL E DESCARGA MECANICA.</v>
          </cell>
          <cell r="C483" t="str">
            <v>m3</v>
          </cell>
          <cell r="D483">
            <v>49.2</v>
          </cell>
          <cell r="E483">
            <v>39.36</v>
          </cell>
        </row>
        <row r="484">
          <cell r="A484" t="str">
            <v/>
          </cell>
        </row>
        <row r="485">
          <cell r="A485" t="str">
            <v>04.03.163</v>
          </cell>
          <cell r="B485" t="str">
            <v>REMOCAO DE METRALHA EM CAMINHAO BASCULANTE D.M.T 26 KM, INCLUSIVE CARGA MANUAL E DESCARGA MECANICA.</v>
          </cell>
          <cell r="C485" t="str">
            <v>m3</v>
          </cell>
          <cell r="D485">
            <v>51.36</v>
          </cell>
          <cell r="E485">
            <v>41.09</v>
          </cell>
        </row>
        <row r="486">
          <cell r="A486" t="str">
            <v/>
          </cell>
        </row>
        <row r="487">
          <cell r="A487" t="str">
            <v>04.03.164</v>
          </cell>
          <cell r="B487" t="str">
            <v>REMOCAO DE METRALHA EM CAMINHAO BASCULANTE D.M.T 28 KM, INCLUSIVE CARGA MANUAL E DESCARGA MECANICA.</v>
          </cell>
          <cell r="C487" t="str">
            <v>m3</v>
          </cell>
          <cell r="D487">
            <v>53.5</v>
          </cell>
          <cell r="E487">
            <v>42.8</v>
          </cell>
        </row>
        <row r="488">
          <cell r="A488" t="str">
            <v/>
          </cell>
        </row>
        <row r="489">
          <cell r="A489" t="str">
            <v>04.03.165</v>
          </cell>
          <cell r="B489" t="str">
            <v>REMOCAO DE METRALHA EM CAMINHAO BASCULANTE D.M.T 30 KM, INCLUSIVE CARGA MANUAL E DESCARGA MECANICA.</v>
          </cell>
          <cell r="C489" t="str">
            <v>m3</v>
          </cell>
          <cell r="D489">
            <v>55.65</v>
          </cell>
          <cell r="E489">
            <v>44.52</v>
          </cell>
        </row>
        <row r="490">
          <cell r="A490" t="str">
            <v/>
          </cell>
        </row>
        <row r="491">
          <cell r="A491" t="str">
            <v>04.03.170</v>
          </cell>
          <cell r="B491" t="str">
            <v>REMOCAO DE METRALHA EM CAMINHAO BASCULANTE D.M.T 6 KM, INCLUSIVE CARGA E DESCARGA MECANICAS.</v>
          </cell>
          <cell r="C491" t="str">
            <v>m3</v>
          </cell>
          <cell r="D491">
            <v>10.92</v>
          </cell>
          <cell r="E491">
            <v>8.74</v>
          </cell>
        </row>
        <row r="492">
          <cell r="A492" t="str">
            <v/>
          </cell>
        </row>
        <row r="493">
          <cell r="A493" t="str">
            <v>04.03.180</v>
          </cell>
          <cell r="B493" t="str">
            <v>REMOCAO DE METRALHA EM CAMINHAO BASCULANTE D.M.T 12 KM, INCLUSIVE CARGA E DESCARGA MECANICAS.</v>
          </cell>
          <cell r="C493" t="str">
            <v>m3</v>
          </cell>
          <cell r="D493">
            <v>17.329999999999998</v>
          </cell>
          <cell r="E493">
            <v>13.87</v>
          </cell>
        </row>
        <row r="494">
          <cell r="A494" t="str">
            <v/>
          </cell>
        </row>
        <row r="495">
          <cell r="A495" t="str">
            <v>04.03.190</v>
          </cell>
          <cell r="B495" t="str">
            <v>REMOCAO DE METRALHA EM CAMINHAO BASCULANTE D.M.T 20 KM, INCLUSIVE CARGA E DESCARGA MECANICAS.</v>
          </cell>
          <cell r="C495" t="str">
            <v>m3</v>
          </cell>
          <cell r="D495">
            <v>25.91</v>
          </cell>
          <cell r="E495">
            <v>20.73</v>
          </cell>
        </row>
        <row r="496">
          <cell r="A496" t="str">
            <v/>
          </cell>
        </row>
        <row r="497">
          <cell r="A497" t="str">
            <v>04.03.191</v>
          </cell>
          <cell r="B497" t="str">
            <v>REMOCAO DE METRALHA EM CAMINHAO BASCULANTE D.M.T 22 KM, INCLUSIVE CARGA E DESCARGA MECANICAS.</v>
          </cell>
          <cell r="C497" t="str">
            <v>m3</v>
          </cell>
          <cell r="D497">
            <v>28.11</v>
          </cell>
          <cell r="E497">
            <v>22.49</v>
          </cell>
        </row>
        <row r="498">
          <cell r="A498" t="str">
            <v/>
          </cell>
        </row>
        <row r="499">
          <cell r="A499" t="str">
            <v>04.03.192</v>
          </cell>
          <cell r="B499" t="str">
            <v>REMOCAO DE METRALHA EM CAMINHAO BASCULANTE D.M.T 24 KM, INCLUSIVE CARGA E DESCARGA MECANICAS.</v>
          </cell>
          <cell r="C499" t="str">
            <v>m3</v>
          </cell>
          <cell r="D499">
            <v>30.25</v>
          </cell>
          <cell r="E499">
            <v>24.2</v>
          </cell>
        </row>
        <row r="500">
          <cell r="A500" t="str">
            <v/>
          </cell>
        </row>
        <row r="501">
          <cell r="A501" t="str">
            <v>04.03.193</v>
          </cell>
          <cell r="B501" t="str">
            <v>REMOCAO DE METRALHA EM CAMINHAO BASCULANTE D.M.T 26 KM, INCLUSIVE CARGA E DESCARGA MECANICAS.</v>
          </cell>
          <cell r="C501" t="str">
            <v>m3</v>
          </cell>
          <cell r="D501">
            <v>32.409999999999997</v>
          </cell>
          <cell r="E501">
            <v>25.93</v>
          </cell>
        </row>
        <row r="502">
          <cell r="A502" t="str">
            <v/>
          </cell>
        </row>
        <row r="503">
          <cell r="A503" t="str">
            <v>04.03.194</v>
          </cell>
          <cell r="B503" t="str">
            <v>REMOCAO DE METRALHA EM CAMINHAO BASCULANTE D.M.T 28 KM, INCLUSIVE CARGA E DESCARGA MECANICAS.</v>
          </cell>
          <cell r="C503" t="str">
            <v>m3</v>
          </cell>
          <cell r="D503">
            <v>34.549999999999997</v>
          </cell>
          <cell r="E503">
            <v>27.64</v>
          </cell>
        </row>
        <row r="504">
          <cell r="A504" t="str">
            <v/>
          </cell>
        </row>
        <row r="505">
          <cell r="A505" t="str">
            <v>04.03.195</v>
          </cell>
          <cell r="B505" t="str">
            <v>REMOCAO DE METRALHA EM CAMINHAO BASCULANTE D.M.T 30 KM, INCLUSIVE CARGA E DESCARGA MECANICAS.</v>
          </cell>
          <cell r="C505" t="str">
            <v>m3</v>
          </cell>
          <cell r="D505">
            <v>36.700000000000003</v>
          </cell>
          <cell r="E505">
            <v>29.36</v>
          </cell>
        </row>
        <row r="506">
          <cell r="A506" t="str">
            <v/>
          </cell>
        </row>
        <row r="507">
          <cell r="A507" t="str">
            <v>04.03.200</v>
          </cell>
          <cell r="B507" t="str">
            <v>REMOCAO DE MATERIAL PROVENIENTE DE LIMPEZA DE GALERIA EM CACAMBAS ESTACIONARIAS COM CAPACIDADE DE 5 M3 E/OU TEMPO DE PERMANENCIA DE ATE 07 DIAS, COM DESTINO FINAL PARA O ATERRO SANITARIO DA MURIBECA.</v>
          </cell>
          <cell r="C507" t="str">
            <v>Un</v>
          </cell>
          <cell r="D507">
            <v>126.87</v>
          </cell>
          <cell r="E507">
            <v>101.5</v>
          </cell>
        </row>
        <row r="508">
          <cell r="A508" t="str">
            <v/>
          </cell>
        </row>
        <row r="509">
          <cell r="A509" t="str">
            <v>04.04.010</v>
          </cell>
          <cell r="B509" t="str">
            <v>FORNECIMENTO DE BARRO PARA ATERRO, INCLUSIVE CARGA, DESCARGA E TRANSPORTE COM D.M.T. 1 KM.</v>
          </cell>
          <cell r="C509" t="str">
            <v>m3</v>
          </cell>
          <cell r="D509">
            <v>13.37</v>
          </cell>
          <cell r="E509">
            <v>10.7</v>
          </cell>
        </row>
        <row r="510">
          <cell r="A510" t="str">
            <v/>
          </cell>
        </row>
        <row r="511">
          <cell r="A511" t="str">
            <v>04.04.020</v>
          </cell>
          <cell r="B511" t="str">
            <v>FORNECIMENTO DE BARRO PARA ATERRO, INCLUSIVE CARGA, DESCARGA E TRANSPORTE COM D.M.T. 2 KM.</v>
          </cell>
          <cell r="C511" t="str">
            <v>m3</v>
          </cell>
          <cell r="D511">
            <v>14.41</v>
          </cell>
          <cell r="E511">
            <v>11.53</v>
          </cell>
        </row>
        <row r="512">
          <cell r="A512" t="str">
            <v/>
          </cell>
        </row>
        <row r="513">
          <cell r="A513" t="str">
            <v>04.04.030</v>
          </cell>
          <cell r="B513" t="str">
            <v>FORNECIMENTO DE BARRO PARA ATERRO, INCLUSIVE CARGA, DESCARGA E TRANSPORTE COM D.M.T. 4 KM.</v>
          </cell>
          <cell r="C513" t="str">
            <v>m3</v>
          </cell>
          <cell r="D513">
            <v>16.57</v>
          </cell>
          <cell r="E513">
            <v>13.26</v>
          </cell>
        </row>
        <row r="514">
          <cell r="A514" t="str">
            <v/>
          </cell>
        </row>
        <row r="515">
          <cell r="A515" t="str">
            <v>04.04.040</v>
          </cell>
          <cell r="B515" t="str">
            <v>FORNECIMENTO DE BARRO PARA ATERRO, INCLUSIVE CARGA, DESCARGA E TRANSPORTE COM D.M.T. 6 KM.</v>
          </cell>
          <cell r="C515" t="str">
            <v>m3</v>
          </cell>
          <cell r="D515">
            <v>18.75</v>
          </cell>
          <cell r="E515">
            <v>15</v>
          </cell>
        </row>
        <row r="516">
          <cell r="A516" t="str">
            <v/>
          </cell>
        </row>
        <row r="517">
          <cell r="A517" t="str">
            <v>04.04.050</v>
          </cell>
          <cell r="B517" t="str">
            <v>FORNECIMENTO DE BARRO PARA ATERRO, INCLUSIVE CARGA, DESCARGA E TRANSPORTE COM D.M.T. 8 KM.</v>
          </cell>
          <cell r="C517" t="str">
            <v>m3</v>
          </cell>
          <cell r="D517">
            <v>20.93</v>
          </cell>
          <cell r="E517">
            <v>16.75</v>
          </cell>
        </row>
        <row r="518">
          <cell r="A518" t="str">
            <v/>
          </cell>
        </row>
        <row r="519">
          <cell r="A519" t="str">
            <v>04.04.060</v>
          </cell>
          <cell r="B519" t="str">
            <v>FORNECIMENTO DE BARRO PARA ATERRO, INCLUSIVE CARGA,DESCARGA E TRANSPORTE COM D.M.T. 10 KM</v>
          </cell>
          <cell r="C519" t="str">
            <v>m3</v>
          </cell>
          <cell r="D519">
            <v>22.98</v>
          </cell>
          <cell r="E519">
            <v>18.39</v>
          </cell>
        </row>
        <row r="520">
          <cell r="A520" t="str">
            <v/>
          </cell>
        </row>
        <row r="521">
          <cell r="A521" t="str">
            <v>04.04.070</v>
          </cell>
          <cell r="B521" t="str">
            <v>FORNECIMENTO DE BARRO PARA ATERRO, INCLUSIVE CARGA,DESCARGA E TRANSPORTE COM D.M.T. 12 KM</v>
          </cell>
          <cell r="C521" t="str">
            <v>m3</v>
          </cell>
          <cell r="D521">
            <v>25.16</v>
          </cell>
          <cell r="E521">
            <v>20.13</v>
          </cell>
        </row>
        <row r="522">
          <cell r="A522" t="str">
            <v/>
          </cell>
        </row>
        <row r="523">
          <cell r="A523" t="str">
            <v>04.04.080</v>
          </cell>
          <cell r="B523" t="str">
            <v>FORNECIMENTO DE BARRO PARA ATERRO, INCLUSIVE CARGA,DESCARGA E TRANSPORTE COM D.M.T. 16 KM</v>
          </cell>
          <cell r="C523" t="str">
            <v>m3</v>
          </cell>
          <cell r="D523">
            <v>29.4</v>
          </cell>
          <cell r="E523">
            <v>23.52</v>
          </cell>
        </row>
        <row r="524">
          <cell r="A524" t="str">
            <v/>
          </cell>
        </row>
        <row r="525">
          <cell r="A525" t="str">
            <v>04.04.090</v>
          </cell>
          <cell r="B525" t="str">
            <v>FORNECIMENTO DE BARRO PARA ATERRO, INCLUSIVE CARGA,DESCARGA E TRANSPORTE COM D.M.T. 20 KM</v>
          </cell>
          <cell r="C525" t="str">
            <v>m3</v>
          </cell>
          <cell r="D525">
            <v>33.729999999999997</v>
          </cell>
          <cell r="E525">
            <v>26.99</v>
          </cell>
        </row>
        <row r="526">
          <cell r="A526" t="str">
            <v/>
          </cell>
        </row>
        <row r="527">
          <cell r="A527" t="str">
            <v>04.04.100</v>
          </cell>
          <cell r="B527" t="str">
            <v>FORNECIMENTO DE DESPERDICIO DE PEDREIRA, INCLUSIVE CARGA, DESCARGA E TRANSPORTE ( POSTO OBRA ).</v>
          </cell>
          <cell r="C527" t="str">
            <v>m3</v>
          </cell>
          <cell r="D527">
            <v>43.68</v>
          </cell>
          <cell r="E527">
            <v>34.950000000000003</v>
          </cell>
        </row>
        <row r="528">
          <cell r="A528" t="str">
            <v/>
          </cell>
        </row>
        <row r="529">
          <cell r="A529" t="str">
            <v>04.04.110</v>
          </cell>
          <cell r="B529" t="str">
            <v>FORNECIMENTO E ESPALHAMENTO DE AREIA FINA, INCLUSIVE CARGA, DESCARGA E TRANSPORTE (POSTO OBRA).</v>
          </cell>
          <cell r="C529" t="str">
            <v>m3</v>
          </cell>
          <cell r="D529">
            <v>48.95</v>
          </cell>
          <cell r="E529">
            <v>39.159999999999997</v>
          </cell>
        </row>
        <row r="530">
          <cell r="A530" t="str">
            <v/>
          </cell>
        </row>
        <row r="531">
          <cell r="A531" t="str">
            <v>04.04.120</v>
          </cell>
          <cell r="B531" t="str">
            <v>FORNECIMENTO E ESPALHAMENTO DE AREIA AMARELA, INCLUSIVE CARGA, DESCARGA E TRANSPORTE (POSTO OBRA).</v>
          </cell>
          <cell r="C531" t="str">
            <v>m3</v>
          </cell>
          <cell r="D531">
            <v>41.2</v>
          </cell>
          <cell r="E531">
            <v>32.96</v>
          </cell>
        </row>
        <row r="532">
          <cell r="A532" t="str">
            <v/>
          </cell>
        </row>
        <row r="533">
          <cell r="A533" t="str">
            <v>04.04.130</v>
          </cell>
          <cell r="B533" t="str">
            <v>FORNECIMENTO E ESPALHAMENTO DE PO DE PEDRA INCLUSIVE CARGA, DESCARGA E TRANSPORTE(POSTO OBRA).</v>
          </cell>
          <cell r="C533" t="str">
            <v>m3</v>
          </cell>
          <cell r="D533">
            <v>44.71</v>
          </cell>
          <cell r="E533">
            <v>35.770000000000003</v>
          </cell>
        </row>
        <row r="534">
          <cell r="A534" t="str">
            <v/>
          </cell>
        </row>
        <row r="535">
          <cell r="A535" t="str">
            <v>05.00.000</v>
          </cell>
          <cell r="B535" t="str">
            <v xml:space="preserve">   TRABALHOS EM TERRA</v>
          </cell>
        </row>
        <row r="536">
          <cell r="A536" t="str">
            <v/>
          </cell>
        </row>
        <row r="537">
          <cell r="A537" t="str">
            <v>05.01.010</v>
          </cell>
          <cell r="B537" t="str">
            <v>ESCAVACAO MANUAL EM TERRA ATE 1,50 M DE PROFUNDIDADE, SEM ESCORAMENTO.</v>
          </cell>
          <cell r="C537" t="str">
            <v>m3</v>
          </cell>
          <cell r="D537">
            <v>15.17</v>
          </cell>
          <cell r="E537">
            <v>12.14</v>
          </cell>
        </row>
        <row r="538">
          <cell r="A538" t="str">
            <v/>
          </cell>
        </row>
        <row r="539">
          <cell r="A539" t="str">
            <v>05.01.013</v>
          </cell>
          <cell r="B539" t="str">
            <v>(73965/011) ESCAVACAO MANUAL DE VALA EM MATERIAL DE 1A CATEGORIA DE 1,5 ATE 3M EXCLUINDO ESGOTAMENTO / ESCORAMENTO</v>
          </cell>
          <cell r="C539" t="str">
            <v>m3</v>
          </cell>
          <cell r="D539">
            <v>35.15</v>
          </cell>
          <cell r="E539">
            <v>28.12</v>
          </cell>
        </row>
        <row r="540">
          <cell r="A540" t="str">
            <v/>
          </cell>
        </row>
        <row r="541">
          <cell r="A541" t="str">
            <v>05.01.014</v>
          </cell>
          <cell r="B541" t="str">
            <v>(15495/001) ESCAV. MANUAL EM TERRA, S/ ESCORAM., ATE 1,5 M</v>
          </cell>
          <cell r="C541" t="str">
            <v>m3</v>
          </cell>
          <cell r="D541">
            <v>17.18</v>
          </cell>
          <cell r="E541">
            <v>13.75</v>
          </cell>
        </row>
        <row r="542">
          <cell r="A542" t="str">
            <v/>
          </cell>
        </row>
        <row r="543">
          <cell r="A543" t="str">
            <v>05.01.020</v>
          </cell>
          <cell r="B543" t="str">
            <v>ESCAVACAO MANUAL EM TERRA ATE 1,50 M DE PROFUNDIDADE, SEM ESCORAMENTO (SERVICO NOTURNO).</v>
          </cell>
          <cell r="C543" t="str">
            <v>m3</v>
          </cell>
          <cell r="D543">
            <v>18.2</v>
          </cell>
          <cell r="E543">
            <v>14.56</v>
          </cell>
        </row>
        <row r="544">
          <cell r="A544" t="str">
            <v/>
          </cell>
        </row>
        <row r="545">
          <cell r="A545" t="str">
            <v>05.01.030</v>
          </cell>
          <cell r="B545" t="str">
            <v>ESCAVACAO MANUAL EM TERRA ENTRE 1,50 A 3,0M DE PROFUNDIDADE, SEM ESCORAMENTO.</v>
          </cell>
          <cell r="C545" t="str">
            <v>m3</v>
          </cell>
          <cell r="D545">
            <v>24.81</v>
          </cell>
          <cell r="E545">
            <v>19.850000000000001</v>
          </cell>
        </row>
        <row r="546">
          <cell r="A546" t="str">
            <v/>
          </cell>
        </row>
        <row r="547">
          <cell r="A547" t="str">
            <v>05.01.040</v>
          </cell>
          <cell r="B547" t="str">
            <v>ESCAVACAO MANUAL EM TERRA ENTRE 1,50 A 3,0M DE PROFUNDIDADE, SEM ESCORAMENTO(SERVICO NOTURNO).</v>
          </cell>
          <cell r="C547" t="str">
            <v>m3</v>
          </cell>
          <cell r="D547">
            <v>29.77</v>
          </cell>
          <cell r="E547">
            <v>23.82</v>
          </cell>
        </row>
        <row r="548">
          <cell r="A548" t="str">
            <v/>
          </cell>
        </row>
        <row r="549">
          <cell r="A549" t="str">
            <v>05.01.050</v>
          </cell>
          <cell r="B549" t="str">
            <v>ESCAVACAO MANUAL EM TERRA ENTRE 3,00 A 4,0M DE PROFUNDIDADE, SEM ESCORAMENTO.</v>
          </cell>
          <cell r="C549" t="str">
            <v>m3</v>
          </cell>
          <cell r="D549">
            <v>26.73</v>
          </cell>
          <cell r="E549">
            <v>21.39</v>
          </cell>
        </row>
        <row r="550">
          <cell r="A550" t="str">
            <v/>
          </cell>
        </row>
        <row r="551">
          <cell r="A551" t="str">
            <v>05.01.060</v>
          </cell>
          <cell r="B551" t="str">
            <v>ESCAVACAO MANUAL EM TERRA ENTRE 3,00 A 4,0M DE PROFUNDIDADE, SEM ESCORAMENTO(SERVICO NOTURNO).</v>
          </cell>
          <cell r="C551" t="str">
            <v>m3</v>
          </cell>
          <cell r="D551">
            <v>32.1</v>
          </cell>
          <cell r="E551">
            <v>25.68</v>
          </cell>
        </row>
        <row r="552">
          <cell r="A552" t="str">
            <v/>
          </cell>
        </row>
        <row r="553">
          <cell r="A553" t="str">
            <v>05.01.070</v>
          </cell>
          <cell r="B553" t="str">
            <v>ESCAVACAO MANUAL EM MOLEDO OU PICARRA ATE 1,50M DE PROFUNDIDADE, SEM ESCORAMENTO.</v>
          </cell>
          <cell r="C553" t="str">
            <v>m3</v>
          </cell>
          <cell r="D553">
            <v>23.45</v>
          </cell>
          <cell r="E553">
            <v>18.760000000000002</v>
          </cell>
        </row>
        <row r="554">
          <cell r="A554" t="str">
            <v/>
          </cell>
        </row>
        <row r="555">
          <cell r="A555" t="str">
            <v>05.01.080</v>
          </cell>
          <cell r="B555" t="str">
            <v>ESCAVACAO MANUAL EM MOLEDO OU PICARRA ENTRE 1,50 A 3,0M DE PROFUNDIDADE, SEM ESCORAMENTO.</v>
          </cell>
          <cell r="C555" t="str">
            <v>m3</v>
          </cell>
          <cell r="D555">
            <v>30.12</v>
          </cell>
          <cell r="E555">
            <v>24.1</v>
          </cell>
        </row>
        <row r="556">
          <cell r="A556" t="str">
            <v/>
          </cell>
        </row>
        <row r="557">
          <cell r="A557" t="str">
            <v>05.01.081</v>
          </cell>
          <cell r="B557" t="str">
            <v>ESCAVAÇÃO MANUAL DE VALA EM MATERIAL DE 2A. CATEGORIA, COM USO DE EXPLOSIVOS E PERFURAÇÃO MECÂNICA, PRONFUNDIDADE ATÉ 2M.</v>
          </cell>
          <cell r="C557" t="str">
            <v>m3</v>
          </cell>
          <cell r="D557">
            <v>48.72</v>
          </cell>
          <cell r="E557">
            <v>38.979999999999997</v>
          </cell>
        </row>
        <row r="558">
          <cell r="A558" t="str">
            <v/>
          </cell>
        </row>
        <row r="559">
          <cell r="A559" t="str">
            <v>05.01.082</v>
          </cell>
          <cell r="B559" t="str">
            <v>ESCAVAÇÃO MAUNAL DE VALA EM ROCHA DE 3ª CATEGORIA, COM USO DE EXPLOSIVOS E PERFURAÇÃO MANUAL, PROFUNDIDADE ATÉ 2M.</v>
          </cell>
          <cell r="C559" t="str">
            <v>m3</v>
          </cell>
          <cell r="D559">
            <v>166.93</v>
          </cell>
          <cell r="E559">
            <v>133.55000000000001</v>
          </cell>
        </row>
        <row r="560">
          <cell r="A560" t="str">
            <v/>
          </cell>
        </row>
        <row r="561">
          <cell r="A561" t="str">
            <v>05.01.083</v>
          </cell>
          <cell r="B561" t="str">
            <v>ESCAVAÇÃO MANUAL DE VALA EM ROCHA DE 3ª CATEGORIA, COM USO DE EXPLOSIVOS E PERFURAÇÕES MECÂNICA, PROFUNDIDADE ATÉ 2M.</v>
          </cell>
          <cell r="C561" t="str">
            <v>m3</v>
          </cell>
          <cell r="D561">
            <v>118.13</v>
          </cell>
          <cell r="E561">
            <v>94.51</v>
          </cell>
        </row>
        <row r="562">
          <cell r="A562" t="str">
            <v/>
          </cell>
        </row>
        <row r="563">
          <cell r="A563" t="str">
            <v>05.01.084</v>
          </cell>
          <cell r="B563" t="str">
            <v>ESCAVAÇÃO MANUAL EM MATERIAL DE 2ª CATEGORIA SEM USO DE EXPLOSIVOS , PROFUNDIDADE ATÉ 1,50M.</v>
          </cell>
          <cell r="C563" t="str">
            <v>m3</v>
          </cell>
          <cell r="D563">
            <v>33.07</v>
          </cell>
          <cell r="E563">
            <v>26.46</v>
          </cell>
        </row>
        <row r="564">
          <cell r="A564" t="str">
            <v/>
          </cell>
        </row>
        <row r="565">
          <cell r="A565" t="str">
            <v>05.01.090</v>
          </cell>
          <cell r="B565" t="str">
            <v>ESCAVACAO MECANICA DE VALA EM MATERIAL DE PRIMEIRA CATEGORIA ATE 1,50M DE PROFUNDIDADE, SEM ESCORAMENTO.</v>
          </cell>
          <cell r="C565" t="str">
            <v>m3</v>
          </cell>
          <cell r="D565">
            <v>5.51</v>
          </cell>
          <cell r="E565">
            <v>4.41</v>
          </cell>
        </row>
        <row r="566">
          <cell r="A566" t="str">
            <v/>
          </cell>
        </row>
        <row r="567">
          <cell r="A567" t="str">
            <v>05.01.100</v>
          </cell>
          <cell r="B567" t="str">
            <v>ESCAVACAO MECANICA DE VALA EM MATERIAL DE PRIMEIRA CATEGORIA ATE 3,00M DE PROFUNDIDADE, SEM ESCORAMENTO.</v>
          </cell>
          <cell r="C567" t="str">
            <v>m3</v>
          </cell>
          <cell r="D567">
            <v>6.62</v>
          </cell>
          <cell r="E567">
            <v>5.3</v>
          </cell>
        </row>
        <row r="568">
          <cell r="A568" t="str">
            <v/>
          </cell>
        </row>
        <row r="569">
          <cell r="A569" t="str">
            <v>05.01.110</v>
          </cell>
          <cell r="B569" t="str">
            <v>ESCAVACAO MECANICA DE VALA EM MATERIAL DE PRIMEIRA CATEGORIA ATE 4,00M DE PROFUNDIDADE, SEM ESCORAMENTO.</v>
          </cell>
          <cell r="C569" t="str">
            <v>m3</v>
          </cell>
          <cell r="D569">
            <v>7.35</v>
          </cell>
          <cell r="E569">
            <v>5.88</v>
          </cell>
        </row>
        <row r="570">
          <cell r="A570" t="str">
            <v/>
          </cell>
        </row>
        <row r="571">
          <cell r="A571" t="str">
            <v>05.01.120</v>
          </cell>
          <cell r="B571" t="str">
            <v>ESCAVACAO MECANICA DE MATERIAL DE PRIMEIRA CATEGORIA, PROVENIENTE DE CORTE DE SUBLEITO.</v>
          </cell>
          <cell r="C571" t="str">
            <v>m3</v>
          </cell>
          <cell r="D571">
            <v>2.46</v>
          </cell>
          <cell r="E571">
            <v>1.97</v>
          </cell>
        </row>
        <row r="572">
          <cell r="A572" t="str">
            <v/>
          </cell>
        </row>
        <row r="573">
          <cell r="A573" t="str">
            <v>05.01.130</v>
          </cell>
          <cell r="B573" t="str">
            <v>ESCAVACAO E CARGA MECANICAS DE MATERIAL DE PRIMEIRA CATEGORIA, PROVENIENTE DE CORTE DE TERRENO NATURAL PARA OBRAS CIVIS.</v>
          </cell>
          <cell r="C573" t="str">
            <v>m3</v>
          </cell>
          <cell r="D573">
            <v>4.7300000000000004</v>
          </cell>
          <cell r="E573">
            <v>3.79</v>
          </cell>
        </row>
        <row r="574">
          <cell r="A574" t="str">
            <v/>
          </cell>
        </row>
        <row r="575">
          <cell r="A575" t="str">
            <v>05.01.140</v>
          </cell>
          <cell r="B575" t="str">
            <v>ESCAVACAO E CARGA MECANICAS DE MATERIAL DE PRIMEIRA CATEGORIA, PROVENIENTE DE CORTE DE SUBLEITO.</v>
          </cell>
          <cell r="C575" t="str">
            <v>m3</v>
          </cell>
          <cell r="D575">
            <v>4.26</v>
          </cell>
          <cell r="E575">
            <v>3.41</v>
          </cell>
        </row>
        <row r="576">
          <cell r="A576" t="str">
            <v/>
          </cell>
        </row>
        <row r="577">
          <cell r="A577" t="str">
            <v>05.01.150</v>
          </cell>
          <cell r="B577" t="str">
            <v>ESCAVACAO E CARGA MECANICAS DE MATERIAL DE PRIMEIRA CATEGORIA, PROVENIENTE DE CORTE DE SUBLEITO , E AINDA TRANSPORTE COM D.M.T. 0,2 KM.</v>
          </cell>
          <cell r="C577" t="str">
            <v>m3</v>
          </cell>
          <cell r="D577">
            <v>7.31</v>
          </cell>
          <cell r="E577">
            <v>5.85</v>
          </cell>
        </row>
        <row r="578">
          <cell r="A578" t="str">
            <v/>
          </cell>
        </row>
        <row r="579">
          <cell r="A579" t="str">
            <v>05.01.160</v>
          </cell>
          <cell r="B579" t="str">
            <v>ESCAVACAO E CARGA MECANICAS DE MATERIAL DE PRIMEIRA CATEGORIA, PROVENIENTE DE CORTE DE SUBLEITO, E AINDA TRANSPORTE COM D.M.T.2 KM.</v>
          </cell>
          <cell r="C579" t="str">
            <v>m3</v>
          </cell>
          <cell r="D579">
            <v>8.68</v>
          </cell>
          <cell r="E579">
            <v>6.95</v>
          </cell>
        </row>
        <row r="580">
          <cell r="A580" t="str">
            <v/>
          </cell>
        </row>
        <row r="581">
          <cell r="A581" t="str">
            <v>05.01.170</v>
          </cell>
          <cell r="B581" t="str">
            <v>ESCAVACAO E CARGA MECANICAS DE MATERIAL DE PRIMEIRA CATEGORIA, PROVENIENTE DE CORTE DE SUBLEITO, E AINDA TRANSPORTE COM D.M.T.4 KM.</v>
          </cell>
          <cell r="C581" t="str">
            <v>m3</v>
          </cell>
          <cell r="D581">
            <v>12.38</v>
          </cell>
          <cell r="E581">
            <v>9.91</v>
          </cell>
        </row>
        <row r="582">
          <cell r="A582" t="str">
            <v/>
          </cell>
        </row>
        <row r="583">
          <cell r="A583" t="str">
            <v>05.01.180</v>
          </cell>
          <cell r="B583" t="str">
            <v>ESCAVACAO E CARGA MECANICAS DE MATERIAL DE PRIMEIRA CATEGORIA, PROVENIENTE DE CORTE DE SUBLEITO, E AINDA TRANSPORTE COM D.M.T.6 KM.</v>
          </cell>
          <cell r="C583" t="str">
            <v>m3</v>
          </cell>
          <cell r="D583">
            <v>15.08</v>
          </cell>
          <cell r="E583">
            <v>12.07</v>
          </cell>
        </row>
        <row r="584">
          <cell r="A584" t="str">
            <v/>
          </cell>
        </row>
        <row r="585">
          <cell r="A585" t="str">
            <v>05.01.190</v>
          </cell>
          <cell r="B585" t="str">
            <v>ESCAVACAO E CARGA MECANICAS DE MATERIAL DE PRIMEIRA CATEGORIA, PROVENIENTE DE CORTE DE SUBLEITO,E AINDA TRANSPORTE COM D.M.T.8 KM.</v>
          </cell>
          <cell r="C585" t="str">
            <v>m3</v>
          </cell>
          <cell r="D585">
            <v>17.8</v>
          </cell>
          <cell r="E585">
            <v>14.24</v>
          </cell>
        </row>
        <row r="586">
          <cell r="A586" t="str">
            <v/>
          </cell>
        </row>
        <row r="587">
          <cell r="A587" t="str">
            <v>05.01.500</v>
          </cell>
          <cell r="B587" t="str">
            <v>DESMONTE DE ROCHA DURA INCLUINDO PERFURAÇÃO COM PERFURATRIZ, COMPRESSOR E ARGAMASSA EXPANSIVA, CAIMEX OU SIMILAR.</v>
          </cell>
          <cell r="C587" t="str">
            <v>m3</v>
          </cell>
          <cell r="D587">
            <v>131.88</v>
          </cell>
          <cell r="E587">
            <v>105.51</v>
          </cell>
        </row>
        <row r="588">
          <cell r="A588" t="str">
            <v/>
          </cell>
        </row>
        <row r="589">
          <cell r="A589" t="str">
            <v>05.02.010</v>
          </cell>
          <cell r="B589" t="str">
            <v>REATERRO SEM APILOAMENTO, COM APROVEITAMENTO DO MATERIAL ESCAVADO.</v>
          </cell>
          <cell r="C589" t="str">
            <v>m3</v>
          </cell>
          <cell r="D589">
            <v>3.45</v>
          </cell>
          <cell r="E589">
            <v>2.76</v>
          </cell>
        </row>
        <row r="590">
          <cell r="A590" t="str">
            <v/>
          </cell>
        </row>
        <row r="591">
          <cell r="A591" t="str">
            <v>05.02.020</v>
          </cell>
          <cell r="B591" t="str">
            <v>REATERRO APILOADO DE VALAS EM CAMADAS DE 20CM DE ESPESSURA , COM APROVEITAMENTO DO MATERIAL ESCAVADO.</v>
          </cell>
          <cell r="C591" t="str">
            <v>m3</v>
          </cell>
          <cell r="D591">
            <v>20.68</v>
          </cell>
          <cell r="E591">
            <v>16.55</v>
          </cell>
        </row>
        <row r="592">
          <cell r="A592" t="str">
            <v/>
          </cell>
        </row>
        <row r="593">
          <cell r="A593" t="str">
            <v>05.02.023</v>
          </cell>
          <cell r="B593" t="str">
            <v>(5719) REATERRO APILOADO EM CAMADAS 0,20M, UTILIZANDO MATERIAL ARGILO-ARENOSO ADQUIRIDO EM JAZIDA, JÁ CONSIDERANDO UM ACRÉSCIMO DE 25% NO VOLUME DO MATERIAL ADQUIRIDO, NÃO CONSIDERANDO O TRANSPORTE ATÉ O REATERRO</v>
          </cell>
          <cell r="C593" t="str">
            <v>m3</v>
          </cell>
          <cell r="D593">
            <v>39.729999999999997</v>
          </cell>
          <cell r="E593">
            <v>31.79</v>
          </cell>
        </row>
        <row r="594">
          <cell r="A594" t="str">
            <v/>
          </cell>
        </row>
        <row r="595">
          <cell r="A595" t="str">
            <v>05.02.024</v>
          </cell>
          <cell r="B595" t="str">
            <v>(55517) REATERRO APILOADO DE VALAS EM CAMADAS DE 20 CM DE ESPESSURA, COM APROVEITAMENTO DO MATERIAL ESCAVADO</v>
          </cell>
          <cell r="C595" t="str">
            <v>m3</v>
          </cell>
          <cell r="D595">
            <v>23.42</v>
          </cell>
          <cell r="E595">
            <v>18.739999999999998</v>
          </cell>
        </row>
        <row r="596">
          <cell r="A596" t="str">
            <v/>
          </cell>
        </row>
        <row r="597">
          <cell r="A597" t="str">
            <v>05.02.030</v>
          </cell>
          <cell r="B597" t="str">
            <v>ESPALHAMENTO DE MATERIAL PARA SIMPLES REGULARIZACAO DO TERRENO.</v>
          </cell>
          <cell r="C597" t="str">
            <v>m3</v>
          </cell>
          <cell r="D597">
            <v>1.02</v>
          </cell>
          <cell r="E597">
            <v>0.82</v>
          </cell>
        </row>
        <row r="598">
          <cell r="A598" t="str">
            <v/>
          </cell>
        </row>
        <row r="599">
          <cell r="A599" t="str">
            <v>05.02.040</v>
          </cell>
          <cell r="B599" t="str">
            <v>EXECUCAO DE ATERRO ABRANGENDO ESPALHAMENTO, HOMOGENEIZACAO , UMEDECIMENTO E COMPACTACAO MANUAL EM CAMADAS DE 20 CM DE ESPESSURA, INCLUSIVE O FORNECIMENTO DO BARRO PROVENIENTE DE JAZIDA A UMA DISTANCIA MAXIMA DE 12 KM .</v>
          </cell>
          <cell r="C599" t="str">
            <v>m3</v>
          </cell>
          <cell r="D599">
            <v>45.26</v>
          </cell>
          <cell r="E599">
            <v>36.21</v>
          </cell>
        </row>
        <row r="600">
          <cell r="A600" t="str">
            <v/>
          </cell>
        </row>
        <row r="601">
          <cell r="A601" t="str">
            <v>05.02.050</v>
          </cell>
          <cell r="B601" t="str">
            <v>EXECUCAO DE ATERRO ABRANGENDO ESPALHAMENTO, HOMOGENEIZACAO , UMEDECIMENTO E COMPACTACAO MANUAL EM CAMADAS DE 20 CM DE ESPESSURA, INCLUSIVE O FORNECIMENTO DO BARRO PROVENIENTE DE JAZIDA A UMA DISTANCIA MAXIMA DE 20 KM .</v>
          </cell>
          <cell r="C601" t="str">
            <v>m3</v>
          </cell>
          <cell r="D601">
            <v>56.02</v>
          </cell>
          <cell r="E601">
            <v>44.82</v>
          </cell>
        </row>
        <row r="602">
          <cell r="A602" t="str">
            <v/>
          </cell>
        </row>
        <row r="603">
          <cell r="A603" t="str">
            <v>05.02.060</v>
          </cell>
          <cell r="B603" t="str">
            <v>EXECUCAO DE ATERRO ABRANGENDO ESPALHAMENTO , HOMOGENEIZACAO,UMEDECIMENTO E COMPACTACAO MECANICA EM CAMADAS DE 20 CM DE ESPESSURA , INCLUSIVE O FORNECIMENTO DO BARRO PROVENIENTE DE JAZIDA A UMA DISTANCIA MAXIMA DE 12 KM .</v>
          </cell>
          <cell r="C603" t="str">
            <v>m3</v>
          </cell>
          <cell r="D603">
            <v>35.979999999999997</v>
          </cell>
          <cell r="E603">
            <v>28.79</v>
          </cell>
        </row>
        <row r="604">
          <cell r="A604" t="str">
            <v/>
          </cell>
        </row>
        <row r="605">
          <cell r="A605" t="str">
            <v>05.02.070</v>
          </cell>
          <cell r="B605" t="str">
            <v>EXECUCAO DE ATERRO ABRANGENDO ESPALHAMENTO , HOMOGENEIZACAO , UMEDECIMENTO E COMPACTACAO MECANICA EM CAMADAS DE 20 CM DE ESPESSURA,IN CLUSIVE O FORNECIMENTO DO BARRO PROVENIENTE DE JAZIDA A UMA DISTANCIA MAXIMA DE 20 KM .</v>
          </cell>
          <cell r="C605" t="str">
            <v>m3</v>
          </cell>
          <cell r="D605">
            <v>47.11</v>
          </cell>
          <cell r="E605">
            <v>37.69</v>
          </cell>
        </row>
        <row r="606">
          <cell r="A606" t="str">
            <v/>
          </cell>
        </row>
        <row r="607">
          <cell r="A607" t="str">
            <v>05.02.073</v>
          </cell>
          <cell r="B607" t="str">
            <v>(73904/001) ATERRO APILOADO(MANUAL) EM CAMADAS DE 20 CM COM MATERIAL DE EMPRÉSTIMO</v>
          </cell>
          <cell r="C607" t="str">
            <v>m3</v>
          </cell>
          <cell r="D607">
            <v>89.42</v>
          </cell>
          <cell r="E607">
            <v>71.540000000000006</v>
          </cell>
        </row>
        <row r="608">
          <cell r="A608" t="str">
            <v/>
          </cell>
        </row>
        <row r="609">
          <cell r="A609" t="str">
            <v>05.02.074</v>
          </cell>
          <cell r="B609" t="str">
            <v>(15542/002) EXEC. DE ATERRO C/ FORNECIMENTO DE BARRO, DIST. MAXIMA 20 KM</v>
          </cell>
          <cell r="C609" t="str">
            <v>m3</v>
          </cell>
          <cell r="D609">
            <v>59.61</v>
          </cell>
          <cell r="E609">
            <v>47.69</v>
          </cell>
        </row>
        <row r="610">
          <cell r="A610" t="str">
            <v/>
          </cell>
        </row>
        <row r="611">
          <cell r="A611" t="str">
            <v>05.02.080</v>
          </cell>
          <cell r="B611" t="str">
            <v>ATERRO COM AREIA EM CAMADAS DE ATE 40 CM DE ALTURA , UTILIZANDO-SE O PROCESSO MECANICO LEVE PARA A COMPACTACAO,INCLUSIVE CARGA,DESCARGA E TRANSPORTE (POSTO OBRA)</v>
          </cell>
          <cell r="C611" t="str">
            <v>m3</v>
          </cell>
          <cell r="D611">
            <v>49.16</v>
          </cell>
          <cell r="E611">
            <v>39.33</v>
          </cell>
        </row>
        <row r="612">
          <cell r="A612" t="str">
            <v/>
          </cell>
        </row>
        <row r="613">
          <cell r="A613" t="str">
            <v>05.02.090</v>
          </cell>
          <cell r="B613" t="str">
            <v>APILOAMENTO MANUAL DE VALAS EM CAMADAS DE 20 CM DE ESPESSURA.</v>
          </cell>
          <cell r="C613" t="str">
            <v>m3</v>
          </cell>
          <cell r="D613">
            <v>17.23</v>
          </cell>
          <cell r="E613">
            <v>13.79</v>
          </cell>
        </row>
        <row r="614">
          <cell r="A614" t="str">
            <v/>
          </cell>
        </row>
        <row r="615">
          <cell r="A615" t="str">
            <v>05.02.100</v>
          </cell>
          <cell r="B615" t="str">
            <v>COMPACTACAO MECANICA DE ATERRO A 100 POR CENTO DO PROCTOR NORMAL, MEDIDO NA SECAO, INCLUSIVE ESPALHAMENTO,UMEDECIMENTO E HOMOGENEIZACAO.</v>
          </cell>
          <cell r="C615" t="str">
            <v>m3</v>
          </cell>
          <cell r="D615">
            <v>3.28</v>
          </cell>
          <cell r="E615">
            <v>2.63</v>
          </cell>
        </row>
        <row r="616">
          <cell r="A616" t="str">
            <v/>
          </cell>
        </row>
        <row r="617">
          <cell r="A617" t="str">
            <v>05.02.110</v>
          </cell>
          <cell r="B617" t="str">
            <v>EXECUÇÃO DE ATERRO COM BARRO. UTILIZANDO-SE O PROCESSO MECÂNICO LEVE DE COMPACTAÇÃO,INCLUSIVE CARGA, DESCARGA E TRANSPORTE (POSTO OBRA)</v>
          </cell>
          <cell r="C617" t="str">
            <v>m3</v>
          </cell>
          <cell r="D617">
            <v>33.72</v>
          </cell>
          <cell r="E617">
            <v>26.98</v>
          </cell>
        </row>
        <row r="618">
          <cell r="A618" t="str">
            <v/>
          </cell>
        </row>
        <row r="619">
          <cell r="A619" t="str">
            <v>05.02.115</v>
          </cell>
          <cell r="B619" t="str">
            <v>ATERRO UTILIZANDO SOLO CIMENTO PARA FUNDAÇÕES (TRAÇO 1: 10) ABRANGENDO ESPALHAMENTO, HOMOGEINIZAÇÃO, UMEDECIMENTO E COMPACTAÇÃO MANUAL COM SOQUETE DE 30 KG EM CAMADAS SUCESSIVAS DE 20 CM DE ESPESSURA, INCLUSIVE FORNECIMENTO DO MATERIAL PROVENIENTE DE JAZI</v>
          </cell>
          <cell r="C619" t="str">
            <v>m3</v>
          </cell>
          <cell r="D619">
            <v>156.08000000000001</v>
          </cell>
          <cell r="E619">
            <v>124.87</v>
          </cell>
        </row>
        <row r="620">
          <cell r="A620" t="str">
            <v/>
          </cell>
        </row>
        <row r="621">
          <cell r="A621" t="str">
            <v>05.02.116</v>
          </cell>
          <cell r="B621" t="str">
            <v>EXCLUIDO</v>
          </cell>
          <cell r="C621" t="str">
            <v>m3</v>
          </cell>
        </row>
        <row r="622">
          <cell r="A622" t="str">
            <v/>
          </cell>
        </row>
        <row r="623">
          <cell r="A623" t="str">
            <v>05.02.120</v>
          </cell>
          <cell r="B623"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623" t="str">
            <v>m3</v>
          </cell>
          <cell r="D623">
            <v>145.65</v>
          </cell>
          <cell r="E623">
            <v>116.52</v>
          </cell>
        </row>
        <row r="624">
          <cell r="A624" t="str">
            <v/>
          </cell>
        </row>
        <row r="625">
          <cell r="A625" t="str">
            <v>05.02.130</v>
          </cell>
          <cell r="B625"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625" t="str">
            <v>m3</v>
          </cell>
          <cell r="D625">
            <v>131.1</v>
          </cell>
          <cell r="E625">
            <v>104.88</v>
          </cell>
        </row>
        <row r="626">
          <cell r="A626" t="str">
            <v/>
          </cell>
        </row>
        <row r="627">
          <cell r="A627" t="str">
            <v>05.02.140</v>
          </cell>
          <cell r="B627"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627" t="str">
            <v>m3</v>
          </cell>
          <cell r="D627">
            <v>126.16</v>
          </cell>
          <cell r="E627">
            <v>100.93</v>
          </cell>
        </row>
        <row r="628">
          <cell r="A628" t="str">
            <v/>
          </cell>
        </row>
        <row r="629">
          <cell r="A629" t="str">
            <v>05.02.145</v>
          </cell>
          <cell r="B629" t="str">
            <v>ATERRO UTILIZANDO SOLO CIMENTO PARA FUNDAÇÕES (TRAÇO 1:25) ABRANGENDO ESPALHAMENTO, HOMOGEINIZAÇÃO, UMEDECIMENTO E COMPACTAÇÃO MECÂNICA LEVE EM CAMADAS SUCESSIVAS DE 20CM DE ESPESSURA, INCLUSIVE FORNECIMENTO DO MATERIAL PROVENIENTE DE JAZIDA A UMA DISTÂNC</v>
          </cell>
          <cell r="C629" t="str">
            <v>m3</v>
          </cell>
          <cell r="D629">
            <v>143.82</v>
          </cell>
          <cell r="E629">
            <v>115.06</v>
          </cell>
        </row>
        <row r="630">
          <cell r="A630" t="str">
            <v/>
          </cell>
        </row>
        <row r="631">
          <cell r="A631" t="str">
            <v>05.02.150</v>
          </cell>
          <cell r="B631" t="str">
            <v>ATERRO UTILIZANDO SOLO CIMENTO PARA FUNDACOES(TRACO 1:30)ABRANGENDO ESPALHAMENTO HOMOGEINIZACAO,UMEDECIMENTO E COMPACTACAO MECANICA LEVE EM CAMADAS SUCESSIVAS DE 20 CM DE ESPESSURA,INCLUSIVE FORNECIMENTO DO MATERIAL PROVENIENTE DE JAZIDA A UMA DISTANCIA M</v>
          </cell>
          <cell r="C631" t="str">
            <v>m3</v>
          </cell>
          <cell r="D631">
            <v>111.61</v>
          </cell>
          <cell r="E631">
            <v>89.29</v>
          </cell>
        </row>
        <row r="632">
          <cell r="A632" t="str">
            <v/>
          </cell>
        </row>
        <row r="633">
          <cell r="A633" t="str">
            <v>05.02.200</v>
          </cell>
          <cell r="B633" t="str">
            <v>EXECUCAO DE BASE COM BRITA GRADUADA ( CORRIDA) ABRANGENDO ESPALHAMENTO E COMPACTACAO DA MISTURA EM CAMADAS SUCESSIVAS COM 15CM DE ESPESSURA INCLUSIVE FORNECIMENTO DO MATERIAL (POSTO OBRA).</v>
          </cell>
          <cell r="C633" t="str">
            <v>m3</v>
          </cell>
          <cell r="D633">
            <v>87.53</v>
          </cell>
          <cell r="E633">
            <v>70.03</v>
          </cell>
        </row>
        <row r="634">
          <cell r="A634" t="str">
            <v/>
          </cell>
        </row>
        <row r="635">
          <cell r="A635" t="str">
            <v>05.03.010</v>
          </cell>
          <cell r="B635" t="str">
            <v>REGULARIZACAO MANUAL DE TERRENO NATURAL, CORTE OU ATERRO ATE 20 CM DE ESPESSURA.</v>
          </cell>
          <cell r="C635" t="str">
            <v>m2</v>
          </cell>
          <cell r="D635">
            <v>1.72</v>
          </cell>
          <cell r="E635">
            <v>1.38</v>
          </cell>
        </row>
        <row r="636">
          <cell r="A636" t="str">
            <v/>
          </cell>
        </row>
        <row r="637">
          <cell r="A637" t="str">
            <v>05.03.020</v>
          </cell>
          <cell r="B637" t="str">
            <v>REGULARIZACAO MECANICA DE TERRENO NATURAL, CORTE OU ATERRO ATE 20 CM DE ESPESSURA.</v>
          </cell>
          <cell r="C637" t="str">
            <v>m2</v>
          </cell>
          <cell r="D637">
            <v>0.75</v>
          </cell>
          <cell r="E637">
            <v>0.6</v>
          </cell>
        </row>
        <row r="638">
          <cell r="A638" t="str">
            <v/>
          </cell>
        </row>
        <row r="639">
          <cell r="A639" t="str">
            <v>05.03.030</v>
          </cell>
          <cell r="B639" t="str">
            <v>REGULARIZACAO DE TALUDE COM CORTE OU ATERRO ATE 20 CM DE ESPESSURA.</v>
          </cell>
          <cell r="C639" t="str">
            <v>m2</v>
          </cell>
          <cell r="D639">
            <v>3.45</v>
          </cell>
          <cell r="E639">
            <v>2.76</v>
          </cell>
        </row>
        <row r="640">
          <cell r="A640" t="str">
            <v/>
          </cell>
        </row>
        <row r="641">
          <cell r="A641" t="str">
            <v>05.04.010</v>
          </cell>
          <cell r="B641" t="str">
            <v>CONTENÇÃO TIPO RIP-RAP COM UTILIZAÇÃO DE SOLO-CIMENTO, TRAÇO 1:18, EM VOLUME, COM SACO DE NYLON, INCL. FORNECIMENTO DE AGREGADOS (BARRO/SAIBRO/AREIA), TRANSPORTE, CARGA E DESCARGA COM DMT 10KM.</v>
          </cell>
          <cell r="C641" t="str">
            <v>m3</v>
          </cell>
          <cell r="D641">
            <v>195.22</v>
          </cell>
          <cell r="E641">
            <v>156.18</v>
          </cell>
        </row>
        <row r="642">
          <cell r="A642" t="str">
            <v/>
          </cell>
        </row>
        <row r="643">
          <cell r="A643" t="str">
            <v>38.04.060</v>
          </cell>
          <cell r="B643" t="str">
            <v>RECOMPOSIÇÃO DE LISOS -  - RESTAURO DAS MODENATURAS (ORNATOS INTEGRADOS)</v>
          </cell>
          <cell r="C643" t="str">
            <v>m2</v>
          </cell>
          <cell r="D643">
            <v>19.21</v>
          </cell>
          <cell r="E643">
            <v>15.37</v>
          </cell>
        </row>
        <row r="644">
          <cell r="A644" t="str">
            <v/>
          </cell>
        </row>
        <row r="645">
          <cell r="A645" t="str">
            <v>38.05.010</v>
          </cell>
          <cell r="B645" t="str">
            <v>RETIRADA DAS FOLHAS - RESTAURO DAS ESQUADRIAS</v>
          </cell>
          <cell r="C645" t="str">
            <v>m2</v>
          </cell>
          <cell r="D645">
            <v>22.1</v>
          </cell>
          <cell r="E645">
            <v>17.68</v>
          </cell>
        </row>
        <row r="646">
          <cell r="A646" t="str">
            <v/>
          </cell>
        </row>
        <row r="647">
          <cell r="A647" t="str">
            <v>06.00.000</v>
          </cell>
          <cell r="B647" t="str">
            <v xml:space="preserve">      ESTRUTURA DE CONCRETO</v>
          </cell>
        </row>
        <row r="648">
          <cell r="A648" t="str">
            <v/>
          </cell>
        </row>
        <row r="649">
          <cell r="A649" t="str">
            <v>06.01.010</v>
          </cell>
          <cell r="B649" t="str">
            <v>FORMAS PARA CONCRETO ARMADO EM FUNDACOES, UTILIZANDO TABUAS DE 1 X 12 POL., INCLUSIVE ESCORAMENTO.</v>
          </cell>
          <cell r="C649" t="str">
            <v>m2</v>
          </cell>
          <cell r="D649">
            <v>60.81</v>
          </cell>
          <cell r="E649">
            <v>48.65</v>
          </cell>
        </row>
        <row r="650">
          <cell r="A650" t="str">
            <v/>
          </cell>
        </row>
        <row r="651">
          <cell r="A651" t="str">
            <v>06.01.015</v>
          </cell>
          <cell r="B651" t="str">
            <v>FORMAS PARA CONCRETO ARMADO EM FUNDACOES, COM CHAPAS DE MADEIRA COMPENSADA TIPO RESINADA DE 12MM, INCLUSIVE ESCORAMENTO.</v>
          </cell>
          <cell r="C651" t="str">
            <v>m2</v>
          </cell>
          <cell r="D651">
            <v>45.97</v>
          </cell>
          <cell r="E651">
            <v>36.78</v>
          </cell>
        </row>
        <row r="652">
          <cell r="A652" t="str">
            <v/>
          </cell>
        </row>
        <row r="653">
          <cell r="A653" t="str">
            <v>06.01.020</v>
          </cell>
          <cell r="B653" t="str">
            <v>FORMA PARA CONCRETO ARMADO EM LAJES, COM CHAPAS DE MADEIRA COMPENSADA TIPO RESINADA DE 12 MM, INCLUSIVE ESCORAMENTO.</v>
          </cell>
          <cell r="C653" t="str">
            <v>m2</v>
          </cell>
          <cell r="D653">
            <v>60.88</v>
          </cell>
          <cell r="E653">
            <v>48.71</v>
          </cell>
        </row>
        <row r="654">
          <cell r="A654" t="str">
            <v/>
          </cell>
        </row>
        <row r="655">
          <cell r="A655" t="str">
            <v>06.01.025</v>
          </cell>
          <cell r="B655" t="str">
            <v>FORMAS PARA CONCRETO ARMADO EM VIGAS, COM CHAPAS DE MADEIRA COMPENSADA RESINADA DE 12 MM, INCLUSIVE ESCORAMENTO.</v>
          </cell>
          <cell r="C655" t="str">
            <v>m2</v>
          </cell>
          <cell r="D655">
            <v>79.86</v>
          </cell>
          <cell r="E655">
            <v>63.89</v>
          </cell>
        </row>
        <row r="656">
          <cell r="A656" t="str">
            <v/>
          </cell>
        </row>
        <row r="657">
          <cell r="A657" t="str">
            <v>06.01.030</v>
          </cell>
          <cell r="B657" t="str">
            <v>FORMA PARA CONCRETO ARMADO EM PILARES,COM CHAPAS EM MADEIRA COMPENSADA TIPO RESINADA DE 12 MM, INCLUSIVE ESCORAMENTO.</v>
          </cell>
          <cell r="C657" t="str">
            <v>m2</v>
          </cell>
          <cell r="D657">
            <v>83.18</v>
          </cell>
          <cell r="E657">
            <v>66.55</v>
          </cell>
        </row>
        <row r="658">
          <cell r="A658" t="str">
            <v/>
          </cell>
        </row>
        <row r="659">
          <cell r="A659" t="str">
            <v>06.01.055</v>
          </cell>
          <cell r="B659" t="str">
            <v>FORMAS PARA CONCRETO ARMADO EM QUALQUER TIPO DE ESTRUTURA, COM CHAPA DE MADEIRA COMPENSADA TIPO RESINADA DE 12 MM,INCLUSIVE ESCORAMENTO.</v>
          </cell>
          <cell r="C659" t="str">
            <v>m2</v>
          </cell>
          <cell r="D659">
            <v>76.86</v>
          </cell>
          <cell r="E659">
            <v>61.49</v>
          </cell>
        </row>
        <row r="660">
          <cell r="A660" t="str">
            <v/>
          </cell>
        </row>
        <row r="661">
          <cell r="A661" t="str">
            <v>06.01.060</v>
          </cell>
          <cell r="B661" t="str">
            <v>FORMAS PARA CONCRETO APARENTE ARMADO EM LAJES COM CHAPAS DE MADEIRA COMPENSADA TIPO PLASTIFICADA DE 12MM, INCLUSIVE ESCORAMENTO.</v>
          </cell>
          <cell r="C661" t="str">
            <v>m2</v>
          </cell>
          <cell r="D661">
            <v>65.88</v>
          </cell>
          <cell r="E661">
            <v>52.71</v>
          </cell>
        </row>
        <row r="662">
          <cell r="A662" t="str">
            <v/>
          </cell>
        </row>
        <row r="663">
          <cell r="A663" t="str">
            <v>06.01.070</v>
          </cell>
          <cell r="B663" t="str">
            <v>FORMAS PARA CONCRETO APARENTE ARMADO EM VIGAS COM CHAPAS DE MADEIRA COMPENSADA TIPO PLASTIFICADA DE 12MM, INCLUSIVE ESCORAMENTO.</v>
          </cell>
          <cell r="C663" t="str">
            <v>m2</v>
          </cell>
          <cell r="D663">
            <v>87.43</v>
          </cell>
          <cell r="E663">
            <v>69.95</v>
          </cell>
        </row>
        <row r="664">
          <cell r="A664" t="str">
            <v/>
          </cell>
        </row>
        <row r="665">
          <cell r="A665" t="str">
            <v>06.01.080</v>
          </cell>
          <cell r="B665" t="str">
            <v>FORMAS PARA CONCRETO APARENTE ARMADO EM PILARES, COM CHAPAS DE MADEIRA COMPENSADA TIPO PLASTIFICADA DE 12MM, INCLUSIVE ESCORAMENTO.</v>
          </cell>
          <cell r="C665" t="str">
            <v>m2</v>
          </cell>
          <cell r="D665">
            <v>90.76</v>
          </cell>
          <cell r="E665">
            <v>72.61</v>
          </cell>
        </row>
        <row r="666">
          <cell r="A666" t="str">
            <v/>
          </cell>
        </row>
        <row r="667">
          <cell r="A667" t="str">
            <v>06.01.090</v>
          </cell>
          <cell r="B667" t="str">
            <v>FORMAS PARA CONCRETO APARENTE ARMADO EM QUALQUER TIPO DE ESTRUTURA , COM CHAPAS DE MADEIRA COMPENSADA TIPO PLASTIFICADA DE 12MM , INCLUSIVE ESCORAMENTO.</v>
          </cell>
          <cell r="C667" t="str">
            <v>m2</v>
          </cell>
          <cell r="D667">
            <v>84.43</v>
          </cell>
          <cell r="E667">
            <v>67.55</v>
          </cell>
        </row>
        <row r="668">
          <cell r="A668" t="str">
            <v/>
          </cell>
        </row>
        <row r="669">
          <cell r="A669" t="str">
            <v>06.01.100</v>
          </cell>
          <cell r="B669" t="str">
            <v>ESCORAMENTO EM MADEIRA PARA VIGAS E LAJES DE EDIFICAÇÕES, UTILIZANDO BARROTE 3"X3", PREGO 2 1/2"X10 E TÁBUA DE 2,5X 20CM. CONSIDERADO TRÊS USOS E PÉ DIREITO ATÉ 3,50M.</v>
          </cell>
          <cell r="C669" t="str">
            <v>m2</v>
          </cell>
          <cell r="D669">
            <v>12.91</v>
          </cell>
          <cell r="E669">
            <v>10.33</v>
          </cell>
        </row>
        <row r="670">
          <cell r="A670" t="str">
            <v/>
          </cell>
        </row>
        <row r="671">
          <cell r="A671" t="str">
            <v>06.010.090</v>
          </cell>
          <cell r="B671" t="str">
            <v>EXCLUÍDO -  CÓDIGO COM ZERO A MAIS...</v>
          </cell>
          <cell r="C671" t="str">
            <v>m2</v>
          </cell>
        </row>
        <row r="672">
          <cell r="A672" t="str">
            <v/>
          </cell>
        </row>
        <row r="673">
          <cell r="A673" t="str">
            <v>06.02.020</v>
          </cell>
          <cell r="B673" t="str">
            <v>FERRO CORTADO, DOBRADO E COLOCADO NA FORMA,EM INFRA-ESTRUTURA(CA-50).</v>
          </cell>
          <cell r="C673" t="str">
            <v>Kg</v>
          </cell>
          <cell r="D673">
            <v>7.31</v>
          </cell>
          <cell r="E673">
            <v>5.85</v>
          </cell>
        </row>
        <row r="674">
          <cell r="A674" t="str">
            <v/>
          </cell>
        </row>
        <row r="675">
          <cell r="A675" t="str">
            <v>06.02.030</v>
          </cell>
          <cell r="B675" t="str">
            <v>FERRO CORTADO, DOBRADO E COLOCADO NA FORMA,EM INFRA-ESTRUTURA(CA-60).</v>
          </cell>
          <cell r="C675" t="str">
            <v>Kg</v>
          </cell>
          <cell r="D675">
            <v>8.08</v>
          </cell>
          <cell r="E675">
            <v>6.47</v>
          </cell>
        </row>
        <row r="676">
          <cell r="A676" t="str">
            <v/>
          </cell>
        </row>
        <row r="677">
          <cell r="A677" t="str">
            <v>06.02.050</v>
          </cell>
          <cell r="B677" t="str">
            <v>FERRO CORTADO, DOBRADO E COLOCADO NA FORMA,EM SUPER-ESTRUTURA(CA-50).</v>
          </cell>
          <cell r="C677" t="str">
            <v>Kg</v>
          </cell>
          <cell r="D677">
            <v>7.48</v>
          </cell>
          <cell r="E677">
            <v>5.99</v>
          </cell>
        </row>
        <row r="678">
          <cell r="A678" t="str">
            <v/>
          </cell>
        </row>
        <row r="679">
          <cell r="A679" t="str">
            <v>06.02.060</v>
          </cell>
          <cell r="B679" t="str">
            <v>FERRO CORTADO, DOBRADO E COLOCADO NA FORMA,EM SUPER-ESTRUTURA(CA-60).</v>
          </cell>
          <cell r="C679" t="str">
            <v>Kg</v>
          </cell>
          <cell r="D679">
            <v>8.26</v>
          </cell>
          <cell r="E679">
            <v>6.61</v>
          </cell>
        </row>
        <row r="680">
          <cell r="A680" t="str">
            <v/>
          </cell>
        </row>
        <row r="681">
          <cell r="A681" t="str">
            <v>06.02.070</v>
          </cell>
          <cell r="B681" t="str">
            <v>FORNECIMENTO E  EXECUÇÃO  DE ARMADURA EM TELA METÁLICA Q92 DE FIO 4,20MM, INCLUINDO CORTE E  MONTAGEM</v>
          </cell>
          <cell r="C681" t="str">
            <v>Kg</v>
          </cell>
          <cell r="D681">
            <v>8.0299999999999994</v>
          </cell>
          <cell r="E681">
            <v>6.43</v>
          </cell>
        </row>
        <row r="682">
          <cell r="A682" t="str">
            <v/>
          </cell>
        </row>
        <row r="683">
          <cell r="A683" t="str">
            <v>06.02.071</v>
          </cell>
          <cell r="B683" t="str">
            <v>FORNECIMENTO E  EXECUÇÃO  DE ARMADURA EM TELA METÁLICA Q61 (15X15) DE FIO 3,40MM, INCLUINDO CORTE E  MONTAGEM</v>
          </cell>
          <cell r="C683" t="str">
            <v>Kg</v>
          </cell>
          <cell r="D683">
            <v>8.42</v>
          </cell>
          <cell r="E683">
            <v>6.74</v>
          </cell>
        </row>
        <row r="684">
          <cell r="A684" t="str">
            <v/>
          </cell>
        </row>
        <row r="685">
          <cell r="A685" t="str">
            <v>06.02.072</v>
          </cell>
          <cell r="B685" t="str">
            <v>FORNECIMENTO E  EXECUÇÃO  DE ARMADURA EM TELA METÁLICA Q75 (15X15) DE FIO 3,80MM, INCLUINDO CORTE E  MONTAGEM</v>
          </cell>
          <cell r="C685" t="str">
            <v>Kg</v>
          </cell>
          <cell r="D685">
            <v>7.71</v>
          </cell>
          <cell r="E685">
            <v>6.17</v>
          </cell>
        </row>
        <row r="686">
          <cell r="A686" t="str">
            <v/>
          </cell>
        </row>
        <row r="687">
          <cell r="A687" t="str">
            <v>06.03.010</v>
          </cell>
          <cell r="B687" t="str">
            <v>CONCRETO NAO ESTRUTURAL (1 4 8) PARA LASTROS DE PISOS E FUNDACOES, LANCADO E ADENSADO.</v>
          </cell>
          <cell r="C687" t="str">
            <v>m3</v>
          </cell>
          <cell r="D687">
            <v>328.76</v>
          </cell>
          <cell r="E687">
            <v>263.01</v>
          </cell>
        </row>
        <row r="688">
          <cell r="A688" t="str">
            <v/>
          </cell>
        </row>
        <row r="689">
          <cell r="A689" t="str">
            <v>06.03.013</v>
          </cell>
          <cell r="B689" t="str">
            <v>(6042) CONCRETO NÃO ESTRUTURAL, PREPARO C/ BETONEIRA CONSUMO CIMENTO=210KG/M3 PARA LASTROS, CONTRAPISOS, CALÇADAS, ETC...</v>
          </cell>
          <cell r="C689" t="str">
            <v>m3</v>
          </cell>
          <cell r="D689">
            <v>314.05</v>
          </cell>
          <cell r="E689">
            <v>251.24</v>
          </cell>
        </row>
        <row r="690">
          <cell r="A690" t="str">
            <v/>
          </cell>
        </row>
        <row r="691">
          <cell r="A691" t="str">
            <v>06.03.020</v>
          </cell>
          <cell r="B691" t="str">
            <v>CONCRETO ESTRUTURAL, FCK 11 MPA, CONDICAO B (NBR-12655),LANCADO SOBRE O TERRENO OU EM FUNDACOES E ADENSADO.</v>
          </cell>
          <cell r="C691" t="str">
            <v>m3</v>
          </cell>
          <cell r="D691">
            <v>357.68</v>
          </cell>
          <cell r="E691">
            <v>286.14999999999998</v>
          </cell>
        </row>
        <row r="692">
          <cell r="A692" t="str">
            <v/>
          </cell>
        </row>
        <row r="693">
          <cell r="A693" t="str">
            <v>06.03.030</v>
          </cell>
          <cell r="B693" t="str">
            <v>CONCRETO ESTRUTURAL, FCK 13,5 MPA CONDICAO B (NBR-12655),LANCADO SOBRE O TERRENO OU EM FUNDACOES E ADENSADO.</v>
          </cell>
          <cell r="C693" t="str">
            <v>m3</v>
          </cell>
          <cell r="D693">
            <v>373.26</v>
          </cell>
          <cell r="E693">
            <v>298.61</v>
          </cell>
        </row>
        <row r="694">
          <cell r="A694" t="str">
            <v/>
          </cell>
        </row>
        <row r="695">
          <cell r="A695" t="str">
            <v>06.03.040</v>
          </cell>
          <cell r="B695" t="str">
            <v>CONCRETO ESTRUTURAL, FCK 15 MPA, CONDICAO B (NBR-12655),LANCADO SOBRE O TERRENO OU EM FUNDACOES E ADENSADO.</v>
          </cell>
          <cell r="C695" t="str">
            <v>m3</v>
          </cell>
          <cell r="D695">
            <v>378.81</v>
          </cell>
          <cell r="E695">
            <v>303.05</v>
          </cell>
        </row>
        <row r="696">
          <cell r="A696" t="str">
            <v/>
          </cell>
        </row>
        <row r="697">
          <cell r="A697" t="str">
            <v>06.03.050</v>
          </cell>
          <cell r="B697" t="str">
            <v>CONCRETO ESTRUTURAL, FCK 15 MPA, CONDICAO B (NBR-12655),LANCADO EM ESTRUTURAS E ADENSADO.</v>
          </cell>
          <cell r="C697" t="str">
            <v>m3</v>
          </cell>
          <cell r="D697">
            <v>420.3</v>
          </cell>
          <cell r="E697">
            <v>336.24</v>
          </cell>
        </row>
        <row r="698">
          <cell r="A698" t="str">
            <v/>
          </cell>
        </row>
        <row r="699">
          <cell r="A699" t="str">
            <v>06.03.060</v>
          </cell>
          <cell r="B699" t="str">
            <v>CONCRETO ESTRUTURAL, FCK 18 MPA, CONDICAO B (NBR-12655),LANCADO SOBRE O TERRENO OU EM FUNDACOES E ADENSADO.</v>
          </cell>
          <cell r="C699" t="str">
            <v>m3</v>
          </cell>
          <cell r="D699">
            <v>392.63</v>
          </cell>
          <cell r="E699">
            <v>314.11</v>
          </cell>
        </row>
        <row r="700">
          <cell r="A700" t="str">
            <v/>
          </cell>
        </row>
        <row r="701">
          <cell r="A701" t="str">
            <v>06.03.070</v>
          </cell>
          <cell r="B701" t="str">
            <v>CONCRETO ESTRUTURAL, FCK 18 MPA, CONDICAO B (NBR-12655),LANCADO EM ESTRUTURAS E ADENSADO.</v>
          </cell>
          <cell r="C701" t="str">
            <v>m3</v>
          </cell>
          <cell r="D701">
            <v>434.12</v>
          </cell>
          <cell r="E701">
            <v>347.3</v>
          </cell>
        </row>
        <row r="702">
          <cell r="A702" t="str">
            <v/>
          </cell>
        </row>
        <row r="703">
          <cell r="A703" t="str">
            <v>06.03.080</v>
          </cell>
          <cell r="B703" t="str">
            <v>CONCRETO ESTRUTURAL, FCK 20 MPA, CONDICAO B (NBR-12655),LANCADO SOBRE O TERRENO OU EM FUNDACOES E ADENSADO.</v>
          </cell>
          <cell r="C703" t="str">
            <v>m3</v>
          </cell>
          <cell r="D703">
            <v>401.3</v>
          </cell>
          <cell r="E703">
            <v>321.04000000000002</v>
          </cell>
        </row>
        <row r="704">
          <cell r="A704" t="str">
            <v/>
          </cell>
        </row>
        <row r="705">
          <cell r="A705" t="str">
            <v>06.03.090</v>
          </cell>
          <cell r="B705" t="str">
            <v>CONCRETO ESTRUTURAL, FCK 20 MPA, CONDICAO B (NBR-12655),LANCADO EM ESTRUTURAS E ADENSADO.</v>
          </cell>
          <cell r="C705" t="str">
            <v>m3</v>
          </cell>
          <cell r="D705">
            <v>442.78</v>
          </cell>
          <cell r="E705">
            <v>354.23</v>
          </cell>
        </row>
        <row r="706">
          <cell r="A706" t="str">
            <v/>
          </cell>
        </row>
        <row r="707">
          <cell r="A707" t="str">
            <v>06.03.091</v>
          </cell>
          <cell r="B707" t="str">
            <v>CONCRETO ESTRUTURAL, FCK 25 MPA, CONDICAO A (NBR 12655) LANCADO SOBRE O TERRENO OU EM FUNDACOES E ADENSADO.</v>
          </cell>
          <cell r="C707" t="str">
            <v>m3</v>
          </cell>
          <cell r="D707">
            <v>409.9</v>
          </cell>
          <cell r="E707">
            <v>327.92</v>
          </cell>
        </row>
        <row r="708">
          <cell r="A708" t="str">
            <v/>
          </cell>
        </row>
        <row r="709">
          <cell r="A709" t="str">
            <v>06.03.092</v>
          </cell>
          <cell r="B709" t="str">
            <v>CONCRETO ESTRUTURAL, FCK 25 MPA, CONDICAO A (NBR 12655) LANCADO EM ESTRUTURAS E ADENSADO.</v>
          </cell>
          <cell r="C709" t="str">
            <v>m3</v>
          </cell>
          <cell r="D709">
            <v>451.38</v>
          </cell>
          <cell r="E709">
            <v>361.11</v>
          </cell>
        </row>
        <row r="710">
          <cell r="A710" t="str">
            <v/>
          </cell>
        </row>
        <row r="711">
          <cell r="A711" t="str">
            <v>06.03.093</v>
          </cell>
          <cell r="B711" t="str">
            <v>CONCRETO ESTRUTURAL, FCK 30 MPA, CONDICAO A (NBR 12655) LANCADO SOBRE O TERRENO OU EM FUNDACOES E ADENSADO.</v>
          </cell>
          <cell r="C711" t="str">
            <v>m3</v>
          </cell>
          <cell r="D711">
            <v>443.8</v>
          </cell>
          <cell r="E711">
            <v>355.04</v>
          </cell>
        </row>
        <row r="712">
          <cell r="A712" t="str">
            <v/>
          </cell>
        </row>
        <row r="713">
          <cell r="A713" t="str">
            <v>06.03.094</v>
          </cell>
          <cell r="B713" t="str">
            <v>CONCRETO ESTRUTURAL, FCK 30 MPA, CONDICAO A (NBR 12655) LANCADO EM ESTRUTURAS E ADENSADO.</v>
          </cell>
          <cell r="C713" t="str">
            <v>m3</v>
          </cell>
          <cell r="D713">
            <v>485.28</v>
          </cell>
          <cell r="E713">
            <v>388.23</v>
          </cell>
        </row>
        <row r="714">
          <cell r="A714" t="str">
            <v/>
          </cell>
        </row>
        <row r="715">
          <cell r="A715" t="str">
            <v>06.03.095</v>
          </cell>
          <cell r="B715" t="str">
            <v>CONCRETO ESTRUTURAL, FCK 35 MPA, CONDICAO A (NBR 12655) LANCADO SOBRE O TERRENO OU EM FUNDACOES E ADENSADO.</v>
          </cell>
          <cell r="C715" t="str">
            <v>m3</v>
          </cell>
          <cell r="D715">
            <v>466.32</v>
          </cell>
          <cell r="E715">
            <v>373.06</v>
          </cell>
        </row>
        <row r="716">
          <cell r="A716" t="str">
            <v/>
          </cell>
        </row>
        <row r="717">
          <cell r="A717" t="str">
            <v>06.03.096</v>
          </cell>
          <cell r="B717" t="str">
            <v>CONCRETO ESTRUTURAL, FCK 35 MPA, CONDICAO A (NBR 12655) LANCADO EM ESTRUTURAS E ADENSADO.</v>
          </cell>
          <cell r="C717" t="str">
            <v>m3</v>
          </cell>
          <cell r="D717">
            <v>507.81</v>
          </cell>
          <cell r="E717">
            <v>406.25</v>
          </cell>
        </row>
        <row r="718">
          <cell r="A718" t="str">
            <v/>
          </cell>
        </row>
        <row r="719">
          <cell r="A719" t="str">
            <v>06.03.097</v>
          </cell>
          <cell r="B719" t="str">
            <v>CONCRETO ESTRUTURAL, FCK 40 MPA, CONDICAO A (NBR 12655) LANCADO SOBRE O TERRENO OU EM FUNDACOES E ADENSADO.</v>
          </cell>
          <cell r="C719" t="str">
            <v>m3</v>
          </cell>
          <cell r="D719">
            <v>486.3</v>
          </cell>
          <cell r="E719">
            <v>389.04</v>
          </cell>
        </row>
        <row r="720">
          <cell r="A720" t="str">
            <v/>
          </cell>
        </row>
        <row r="721">
          <cell r="A721" t="str">
            <v>06.03.098</v>
          </cell>
          <cell r="B721" t="str">
            <v>CONCRETO ESTRUTURAL, FCK 40 MPA, CONDICAO A (NBR 12655) LANCADO EM ESTRUTURAS E ADENSADO.</v>
          </cell>
          <cell r="C721" t="str">
            <v>m3</v>
          </cell>
          <cell r="D721">
            <v>527.79999999999995</v>
          </cell>
          <cell r="E721">
            <v>422.24</v>
          </cell>
        </row>
        <row r="722">
          <cell r="A722" t="str">
            <v/>
          </cell>
        </row>
        <row r="723">
          <cell r="A723" t="str">
            <v>06.03.100</v>
          </cell>
          <cell r="B723" t="str">
            <v>CONCRETO ARMADO PRONTO, FCK 15 MPA,CONDICAO B (NBR-12655), LANCADO EM FUNDACOES E ADENSADO, INCLUSIVE FORMA, ESCORAMENTO E FERRAGEM.</v>
          </cell>
          <cell r="C723" t="str">
            <v>m3</v>
          </cell>
          <cell r="D723">
            <v>1328.3</v>
          </cell>
          <cell r="E723">
            <v>1062.6400000000001</v>
          </cell>
        </row>
        <row r="724">
          <cell r="A724" t="str">
            <v/>
          </cell>
        </row>
        <row r="725">
          <cell r="A725" t="str">
            <v>06.03.101</v>
          </cell>
          <cell r="B725" t="str">
            <v>CONCRETO ARMADO PRONTO, FCK 18 MPA,CONDICAO B (NBR 12655), LANCADO EM FUNDACOES E ADENSADO, INCLUSIVE FORMA, ESCORAMENTO E FERRAGEM.</v>
          </cell>
          <cell r="C725" t="str">
            <v>m3</v>
          </cell>
          <cell r="D725">
            <v>1342.12</v>
          </cell>
          <cell r="E725">
            <v>1073.7</v>
          </cell>
        </row>
        <row r="726">
          <cell r="A726" t="str">
            <v/>
          </cell>
        </row>
        <row r="727">
          <cell r="A727" t="str">
            <v>06.03.102</v>
          </cell>
          <cell r="B727" t="str">
            <v>CONCRETO ARMADO PRONTO, FCK 20 MPA,CONDICAO B (NBR 12655), LANCADO EM FUNDACOES E ADENSADO, INCLUSIVE FORMA, ESCORAMENTO E FERRAGEM.</v>
          </cell>
          <cell r="C727" t="str">
            <v>m3</v>
          </cell>
          <cell r="D727">
            <v>1350.78</v>
          </cell>
          <cell r="E727">
            <v>1080.6300000000001</v>
          </cell>
        </row>
        <row r="728">
          <cell r="A728" t="str">
            <v/>
          </cell>
        </row>
        <row r="729">
          <cell r="A729" t="str">
            <v>06.03.103</v>
          </cell>
          <cell r="B729" t="str">
            <v>CONCRETO ARMADO PRONTO, FCK 25 MPA CONDICAO A (NBR 12655), LANCADO EM FUNDACOES E ADENSADO, INCLUSIVE FORMA, ESCORAMENTO E FERRAGEM.</v>
          </cell>
          <cell r="C729" t="str">
            <v>m3</v>
          </cell>
          <cell r="D729">
            <v>1359.38</v>
          </cell>
          <cell r="E729">
            <v>1087.51</v>
          </cell>
        </row>
        <row r="730">
          <cell r="A730" t="str">
            <v/>
          </cell>
        </row>
        <row r="731">
          <cell r="A731" t="str">
            <v>06.03.104</v>
          </cell>
          <cell r="B731" t="str">
            <v>CONCRETO ARMADO PRONTO, FCK 30 MPA CONDICAO A (NBR 12655), LANCADO EM FUNDACOES E ADENSADO, INCLUSIVE FORMA, ESCORAMENTO E FERRAGEM.</v>
          </cell>
          <cell r="C731" t="str">
            <v>m3</v>
          </cell>
          <cell r="D731">
            <v>1393.28</v>
          </cell>
          <cell r="E731">
            <v>1114.6300000000001</v>
          </cell>
        </row>
        <row r="732">
          <cell r="A732" t="str">
            <v/>
          </cell>
        </row>
        <row r="733">
          <cell r="A733" t="str">
            <v>06.03.105</v>
          </cell>
          <cell r="B733" t="str">
            <v>CONCRETO ARMADO PRONTO, FCK 35 MPA, CONDICO A (NBR 12655), LANCADO EM FUNDACOES E ADENSADO, INCLUSIVE FORMA, ESCORAMENTO E FERRAGEM.</v>
          </cell>
          <cell r="C733" t="str">
            <v>m3</v>
          </cell>
          <cell r="D733">
            <v>1415.81</v>
          </cell>
          <cell r="E733">
            <v>1132.6500000000001</v>
          </cell>
        </row>
        <row r="734">
          <cell r="A734" t="str">
            <v/>
          </cell>
        </row>
        <row r="735">
          <cell r="A735" t="str">
            <v>06.03.106</v>
          </cell>
          <cell r="B735" t="str">
            <v>CONCRETO ARMADO PRONTO, FCK 40 MPA,CONDICAO A (NBR 12655), LANCADO EM FUNDACOES E ADENSADO, INCLUSIVE FORMA, ESCORAMENTO E FERRAGEM.</v>
          </cell>
          <cell r="C735" t="str">
            <v>m3</v>
          </cell>
          <cell r="D735">
            <v>1435.8</v>
          </cell>
          <cell r="E735">
            <v>1148.6400000000001</v>
          </cell>
        </row>
        <row r="736">
          <cell r="A736" t="str">
            <v/>
          </cell>
        </row>
        <row r="737">
          <cell r="A737" t="str">
            <v>06.03.110</v>
          </cell>
          <cell r="B737" t="str">
            <v>CONCRETO ARMADO PRONTO, FCK 15 MPA,CONDICAO B (NBR-12655), LANCADO EM LAJES E ADENSADO, INCLUSIVE FORMA, ESCORAMENTO E FERRAGEM.</v>
          </cell>
          <cell r="C737" t="str">
            <v>m3</v>
          </cell>
          <cell r="D737">
            <v>1617.41</v>
          </cell>
          <cell r="E737">
            <v>1293.93</v>
          </cell>
        </row>
        <row r="738">
          <cell r="A738" t="str">
            <v/>
          </cell>
        </row>
        <row r="739">
          <cell r="A739" t="str">
            <v>06.03.111</v>
          </cell>
          <cell r="B739" t="str">
            <v>CONCRETO ARMADO PRONTO, FCK 18 MPA,CONDICAO B (NBR 12655), LANCADO EM LAJES E ADENSADO, INCLUSIVE FORMA, ESCORAMENTO E FERRAGEM.</v>
          </cell>
          <cell r="C739" t="str">
            <v>m3</v>
          </cell>
          <cell r="D739">
            <v>1631.25</v>
          </cell>
          <cell r="E739">
            <v>1305</v>
          </cell>
        </row>
        <row r="740">
          <cell r="A740" t="str">
            <v/>
          </cell>
        </row>
        <row r="741">
          <cell r="A741" t="str">
            <v>06.03.112</v>
          </cell>
          <cell r="B741" t="str">
            <v>CONCRETO ARMADO PRONTO, FCK 20 MPA,CONDICAO B (NBR 12655), LANCADO EM LAJES E ADENSADO, INCLUSIVE FORMA, ESCORAMENTO E FERRAGEM.</v>
          </cell>
          <cell r="C741" t="str">
            <v>m3</v>
          </cell>
          <cell r="D741">
            <v>1639.9</v>
          </cell>
          <cell r="E741">
            <v>1311.92</v>
          </cell>
        </row>
        <row r="742">
          <cell r="A742" t="str">
            <v/>
          </cell>
        </row>
        <row r="743">
          <cell r="A743" t="str">
            <v>06.03.113</v>
          </cell>
          <cell r="B743" t="str">
            <v>CONCRETO ARMADO PRONTO, FCK 25 MPA,CONDICAO A (NBR 12655), LANCADO EM LAJES E ADENSADO, INCLUSIVE FORMA, ESCORAMENTO E FERRAGEM.</v>
          </cell>
          <cell r="C743" t="str">
            <v>m3</v>
          </cell>
          <cell r="D743">
            <v>1648.5</v>
          </cell>
          <cell r="E743">
            <v>1318.8</v>
          </cell>
        </row>
        <row r="744">
          <cell r="A744" t="str">
            <v/>
          </cell>
        </row>
        <row r="745">
          <cell r="A745" t="str">
            <v>06.03.114</v>
          </cell>
          <cell r="B745" t="str">
            <v>CONCRETO ARMADO PRONTO, FCK 30 MPA,CONDICAO A (NBR 12655), LANCADO EM LAJES E ADENSADO, INCLUSIVE FORMA, ESCORAMENTO E FERRAGEM.</v>
          </cell>
          <cell r="C745" t="str">
            <v>m3</v>
          </cell>
          <cell r="D745">
            <v>1682.41</v>
          </cell>
          <cell r="E745">
            <v>1345.93</v>
          </cell>
        </row>
        <row r="746">
          <cell r="A746" t="str">
            <v/>
          </cell>
        </row>
        <row r="747">
          <cell r="A747" t="str">
            <v>06.03.115</v>
          </cell>
          <cell r="B747" t="str">
            <v>CONCRETO ARMADO PRONTO, FCK 35 MPA,CONDICAO A (NBR 12655), LANCADO EM LAJES E ADENSADO, INCLUSIVE FORMA, ESCORAMENTO E FERRAGEM.</v>
          </cell>
          <cell r="C747" t="str">
            <v>m3</v>
          </cell>
          <cell r="D747">
            <v>1704.93</v>
          </cell>
          <cell r="E747">
            <v>1363.95</v>
          </cell>
        </row>
        <row r="748">
          <cell r="A748" t="str">
            <v/>
          </cell>
        </row>
        <row r="749">
          <cell r="A749" t="str">
            <v>06.03.116</v>
          </cell>
          <cell r="B749" t="str">
            <v>CONCRETO ARMADO PRONTO, FCK 40 MPA,CONDICAO A (NBR 12655), LANCADO EM LAJES E ADENSADO, INCLUSIVE FORMA, ESCORAMENTO E FERRAGEM.</v>
          </cell>
          <cell r="C749" t="str">
            <v>m3</v>
          </cell>
          <cell r="D749">
            <v>1724.91</v>
          </cell>
          <cell r="E749">
            <v>1379.93</v>
          </cell>
        </row>
        <row r="750">
          <cell r="A750" t="str">
            <v/>
          </cell>
        </row>
        <row r="751">
          <cell r="A751" t="str">
            <v>06.03.120</v>
          </cell>
          <cell r="B751" t="str">
            <v>CONCRETO ARMADO PRONTO, FCK 15 MPA,CONDICAO B (NBR-12655), LANCADO EM VIGAS E ADENSADO, INCLUSIVE FORMA, ESCORAMENTO E FERRAGEM.</v>
          </cell>
          <cell r="C751" t="str">
            <v>m3</v>
          </cell>
          <cell r="D751">
            <v>1929.76</v>
          </cell>
          <cell r="E751">
            <v>1543.81</v>
          </cell>
        </row>
        <row r="752">
          <cell r="A752" t="str">
            <v/>
          </cell>
        </row>
        <row r="753">
          <cell r="A753" t="str">
            <v>06.03.121</v>
          </cell>
          <cell r="B753" t="str">
            <v>CONCRETO ARMADO PRONTO, FCK 18 MPA,CONDICAO B (NBR 12655), LANCADO EM VIGAS E ADENSADO, INCLUSIVE FORMA, ESCORAMENTO E FERRAGEM.</v>
          </cell>
          <cell r="C753" t="str">
            <v>m3</v>
          </cell>
          <cell r="D753">
            <v>1943.6</v>
          </cell>
          <cell r="E753">
            <v>1554.88</v>
          </cell>
        </row>
        <row r="754">
          <cell r="A754" t="str">
            <v/>
          </cell>
        </row>
        <row r="755">
          <cell r="A755" t="str">
            <v>06.03.122</v>
          </cell>
          <cell r="B755" t="str">
            <v>CONCRETO ARMADO PRONTO, FCK 20 MPA,CONDICAO B (NBR 12655), LANCADO EM VIGAS E ADENSADO, INCLUSIVE FORMA, ESCORAMENTO E FERRAGEM.</v>
          </cell>
          <cell r="C755" t="str">
            <v>m3</v>
          </cell>
          <cell r="D755">
            <v>1952.25</v>
          </cell>
          <cell r="E755">
            <v>1561.8</v>
          </cell>
        </row>
        <row r="756">
          <cell r="A756" t="str">
            <v/>
          </cell>
        </row>
        <row r="757">
          <cell r="A757" t="str">
            <v>06.03.123</v>
          </cell>
          <cell r="B757" t="str">
            <v>CONCRETO ARMADO PRONTO, FCK 25 MPA,CONDICAO A (NBR 12655), LANCADO EM VIGAS E ADENSADO, INCLUSIVE FORMA, ESCORAMENTO E FERRAGEM.</v>
          </cell>
          <cell r="C757" t="str">
            <v>m3</v>
          </cell>
          <cell r="D757">
            <v>1960.85</v>
          </cell>
          <cell r="E757">
            <v>1568.68</v>
          </cell>
        </row>
        <row r="758">
          <cell r="A758" t="str">
            <v/>
          </cell>
        </row>
        <row r="759">
          <cell r="A759" t="str">
            <v>06.03.124</v>
          </cell>
          <cell r="B759" t="str">
            <v>CONCRETO ARMADO PRONTO, FCK 30 MPA,CONDICAO A (NBR 12655), LANCADO EM VIGAS E ADENSADO, INCLUSIVE FORMA, ESCORAMENTO E FERRAGEM.</v>
          </cell>
          <cell r="C759" t="str">
            <v>m3</v>
          </cell>
          <cell r="D759">
            <v>1994.76</v>
          </cell>
          <cell r="E759">
            <v>1595.81</v>
          </cell>
        </row>
        <row r="760">
          <cell r="A760" t="str">
            <v/>
          </cell>
        </row>
        <row r="761">
          <cell r="A761" t="str">
            <v>06.03.125</v>
          </cell>
          <cell r="B761" t="str">
            <v>CONCRETO ARMADO PRONTO, FCK 35 MPA,CONDICAO A (NBR 12655), LANCADO EM VIGAS E ADENSADO, INCLUSIVE FORMA, ESCORAMENTO E FERRAGEM.</v>
          </cell>
          <cell r="C761" t="str">
            <v>m3</v>
          </cell>
          <cell r="D761">
            <v>2017.28</v>
          </cell>
          <cell r="E761">
            <v>1613.83</v>
          </cell>
        </row>
        <row r="762">
          <cell r="A762" t="str">
            <v/>
          </cell>
        </row>
        <row r="763">
          <cell r="A763" t="str">
            <v>06.03.126</v>
          </cell>
          <cell r="B763" t="str">
            <v>CONCRETO ARMADO PRONTO, FCK 40 MPA,CONDICAO A (NBR 12655), LANCADO EM VIGAS E ADENSADO, INCLUSIVE FORMA, ESCORAMENTO E FERRAGEM.</v>
          </cell>
          <cell r="C763" t="str">
            <v>m3</v>
          </cell>
          <cell r="D763">
            <v>2037.26</v>
          </cell>
          <cell r="E763">
            <v>1629.81</v>
          </cell>
        </row>
        <row r="764">
          <cell r="A764" t="str">
            <v/>
          </cell>
        </row>
        <row r="765">
          <cell r="A765" t="str">
            <v>06.03.130</v>
          </cell>
          <cell r="B765" t="str">
            <v>CONCRETO ARMADO PRONTO, FCK 15 MPA,CONDICAO B (NBR-12655),LANCADO EM PILARES E ADENSADO,INCLUSIVE FORMA, ESCORAMENTO E FERRAGEM.</v>
          </cell>
          <cell r="C765" t="str">
            <v>m3</v>
          </cell>
          <cell r="D765">
            <v>2275.7800000000002</v>
          </cell>
          <cell r="E765">
            <v>1820.63</v>
          </cell>
        </row>
        <row r="766">
          <cell r="A766" t="str">
            <v/>
          </cell>
        </row>
        <row r="767">
          <cell r="A767" t="str">
            <v>06.03.131</v>
          </cell>
          <cell r="B767" t="str">
            <v>CONCRETO ARMADO PRONTO, FCK 18 MPA,CONDICAO B (NBR 12655),LANCADO EM PILARES E ADENSADO,INCLUSIVE FORMA, ESCORAMENTO E FERRAGEM.</v>
          </cell>
          <cell r="C767" t="str">
            <v>m3</v>
          </cell>
          <cell r="D767">
            <v>2289.61</v>
          </cell>
          <cell r="E767">
            <v>1831.69</v>
          </cell>
        </row>
        <row r="768">
          <cell r="A768" t="str">
            <v/>
          </cell>
        </row>
        <row r="769">
          <cell r="A769" t="str">
            <v>06.03.132</v>
          </cell>
          <cell r="B769" t="str">
            <v>CONCRETO ARMADO PRONTO, FCK 20 MPA,CONDICAO B (NBR 12655),LANCADO EM PILARES E ADENSADO,INCLUSIVE FORMA, ESCORAMENTO E FERRAGEM.</v>
          </cell>
          <cell r="C769" t="str">
            <v>m3</v>
          </cell>
          <cell r="D769">
            <v>2298.27</v>
          </cell>
          <cell r="E769">
            <v>1838.62</v>
          </cell>
        </row>
        <row r="770">
          <cell r="A770" t="str">
            <v/>
          </cell>
        </row>
        <row r="771">
          <cell r="A771" t="str">
            <v>06.03.133</v>
          </cell>
          <cell r="B771" t="str">
            <v>CONCRETO ARMADO PRONTO, FCK 25 MPA,CONDICAO A (NBR 12655),LANCADO EM PILARES E ADENSADO,INCLUSIVE FORMA, ESCORAMENTO E FERRAGEM.</v>
          </cell>
          <cell r="C771" t="str">
            <v>m3</v>
          </cell>
          <cell r="D771">
            <v>2306.87</v>
          </cell>
          <cell r="E771">
            <v>1845.5</v>
          </cell>
        </row>
        <row r="772">
          <cell r="A772" t="str">
            <v/>
          </cell>
        </row>
        <row r="773">
          <cell r="A773" t="str">
            <v>06.03.134</v>
          </cell>
          <cell r="B773" t="str">
            <v>CONCRETO ARMADO PRONTO, FCK 30 MPA,CONDICAO A (NBR 12655),LANCADO EM PILARES E ADENSADO,INCLUSIVE FORMA, ESCORAMENTO E FERRAGEM.</v>
          </cell>
          <cell r="C773" t="str">
            <v>m3</v>
          </cell>
          <cell r="D773">
            <v>2340.77</v>
          </cell>
          <cell r="E773">
            <v>1872.62</v>
          </cell>
        </row>
        <row r="774">
          <cell r="A774" t="str">
            <v/>
          </cell>
        </row>
        <row r="775">
          <cell r="A775" t="str">
            <v>06.03.135</v>
          </cell>
          <cell r="B775" t="str">
            <v>CONCRETO ARMADO PRONTO, FCK 35 MPA,CONDICAO A (NBR 12655),LANCADO EM PILARES E ADENSADO,INCLUSIVE FORMA, ESCORAMENTO E FERRAGEM.</v>
          </cell>
          <cell r="C775" t="str">
            <v>m3</v>
          </cell>
          <cell r="D775">
            <v>2363.3000000000002</v>
          </cell>
          <cell r="E775">
            <v>1890.64</v>
          </cell>
        </row>
        <row r="776">
          <cell r="A776" t="str">
            <v/>
          </cell>
        </row>
        <row r="777">
          <cell r="A777" t="str">
            <v>06.03.136</v>
          </cell>
          <cell r="B777" t="str">
            <v>CONCRETO ARMADO PRONTO, FCK 40 MPA,CONDICAO A (NBR 12655),LANCADO EM PILARES E ADENSAD0,INCLUSIVE FORMA, ESCORAMENTO E FERRAGEM.</v>
          </cell>
          <cell r="C777" t="str">
            <v>m3</v>
          </cell>
          <cell r="D777">
            <v>2383.2800000000002</v>
          </cell>
          <cell r="E777">
            <v>1906.63</v>
          </cell>
        </row>
        <row r="778">
          <cell r="A778" t="str">
            <v/>
          </cell>
        </row>
        <row r="779">
          <cell r="A779" t="str">
            <v>06.03.140</v>
          </cell>
          <cell r="B779" t="str">
            <v>CONCRETO ARMADO PRONTO, FCK 15 MPA,CONDICAO B (NBR-12655),LANCADO EM QUALQUER TIPO DE ESTRUTURA E ADENSADO, INCLUSIVE FORMA, ESCORAMENTO E FERRAGEM.</v>
          </cell>
          <cell r="C779" t="str">
            <v>m3</v>
          </cell>
          <cell r="D779">
            <v>1924.85</v>
          </cell>
          <cell r="E779">
            <v>1539.88</v>
          </cell>
        </row>
        <row r="780">
          <cell r="A780" t="str">
            <v/>
          </cell>
        </row>
        <row r="781">
          <cell r="A781" t="str">
            <v>06.03.141</v>
          </cell>
          <cell r="B781" t="str">
            <v>CONCRETO ARMADO PRONTO, FCK 18 MPA,CONDICAO B (NBR 12655),LANCADO EM QUALQUER TIPO DE ESTRUTURA E ADENSADO, INCLUSIVE FORMA, ESCORAMENTO E FERRAGEM.</v>
          </cell>
          <cell r="C781" t="str">
            <v>m3</v>
          </cell>
          <cell r="D781">
            <v>1938.67</v>
          </cell>
          <cell r="E781">
            <v>1550.94</v>
          </cell>
        </row>
        <row r="782">
          <cell r="A782" t="str">
            <v/>
          </cell>
        </row>
        <row r="783">
          <cell r="A783" t="str">
            <v>06.03.142</v>
          </cell>
          <cell r="B783" t="str">
            <v>CONCRETO ARMADO PRONTO, FCK 20 MPA,CONDICAO B (NBR 12655),LANCADO EM QUALQUER TIPO DE ESTRUTURA E ADENSADO, INCLUSIVE FORMA, ESCORAMENTO E FERRAGEM.</v>
          </cell>
          <cell r="C783" t="str">
            <v>m3</v>
          </cell>
          <cell r="D783">
            <v>1947.33</v>
          </cell>
          <cell r="E783">
            <v>1557.87</v>
          </cell>
        </row>
        <row r="784">
          <cell r="A784" t="str">
            <v/>
          </cell>
        </row>
        <row r="785">
          <cell r="A785" t="str">
            <v>06.03.143</v>
          </cell>
          <cell r="B785" t="str">
            <v>CONCRETO ARMADO PRONTO, FCK 25 MPA,CONDICAO A (NBR 12655),LANCADO EM QUALQUER TIPO DE ESTRUTURA E ADENSADO, INCLUSIVE FORMA, ESCORAMENTO E FERRAGEM.</v>
          </cell>
          <cell r="C785" t="str">
            <v>m3</v>
          </cell>
          <cell r="D785">
            <v>1955.93</v>
          </cell>
          <cell r="E785">
            <v>1564.75</v>
          </cell>
        </row>
        <row r="786">
          <cell r="A786" t="str">
            <v/>
          </cell>
        </row>
        <row r="787">
          <cell r="A787" t="str">
            <v>06.03.144</v>
          </cell>
          <cell r="B787" t="str">
            <v>CONCRETO ARMADO PRONTO, FCK 30 MPA,CONDICAO A (NBR 12655),LANCADO EM QUALQUER TIPO DE ESTRUTURA E ADENSADO, INCLUSIVE FORMA, ESCORAMENTO E FERRAGEM.</v>
          </cell>
          <cell r="C787" t="str">
            <v>m3</v>
          </cell>
          <cell r="D787">
            <v>1989.83</v>
          </cell>
          <cell r="E787">
            <v>1591.87</v>
          </cell>
        </row>
        <row r="788">
          <cell r="A788" t="str">
            <v/>
          </cell>
        </row>
        <row r="789">
          <cell r="A789" t="str">
            <v>06.03.145</v>
          </cell>
          <cell r="B789" t="str">
            <v>CONCRETO ARMADO PRONTO, FCK 35 MPA,CONDICAO A (NBR 12655),LANCADO EM QUALQUER TIPO DE ESTRUTURA E ADENSADO, INCLUSIVE FORMA, ESCORAMENTO E FERRAGEM.</v>
          </cell>
          <cell r="C789" t="str">
            <v>m3</v>
          </cell>
          <cell r="D789">
            <v>2012.36</v>
          </cell>
          <cell r="E789">
            <v>1609.89</v>
          </cell>
        </row>
        <row r="790">
          <cell r="A790" t="str">
            <v/>
          </cell>
        </row>
        <row r="791">
          <cell r="A791" t="str">
            <v>06.03.146</v>
          </cell>
          <cell r="B791" t="str">
            <v>CONCRETO ARMADO PRONTO, FCK 40 MPA,CONDICAO A (NBR 12655),LANCADO EM QUALQUER TIPO DE ESTRUTURA E ADENSADO, INCLUSIVE FORMA, ESCORAMENTO E FERRAGEM.</v>
          </cell>
          <cell r="C791" t="str">
            <v>m3</v>
          </cell>
          <cell r="D791">
            <v>2032.35</v>
          </cell>
          <cell r="E791">
            <v>1625.88</v>
          </cell>
        </row>
        <row r="792">
          <cell r="A792" t="str">
            <v/>
          </cell>
        </row>
        <row r="793">
          <cell r="A793" t="str">
            <v>06.03.150</v>
          </cell>
          <cell r="B793" t="str">
            <v>CONCRETO APARENTE ARMADO PRONTO, FCK 15 MPA, CONDICAO B (NBR-12655), LANCADO EM LAJES E ADENSADO, INCLUSIVE FORMA,ESCORAMENTO E FERRAGEM.</v>
          </cell>
          <cell r="C793" t="str">
            <v>m3</v>
          </cell>
          <cell r="D793">
            <v>1551.87</v>
          </cell>
          <cell r="E793">
            <v>1241.5</v>
          </cell>
        </row>
        <row r="794">
          <cell r="A794" t="str">
            <v/>
          </cell>
        </row>
        <row r="795">
          <cell r="A795" t="str">
            <v>06.03.151</v>
          </cell>
          <cell r="B795" t="str">
            <v>CONCRETO APARENTE ARMADO PRONTO, FCK 18 MPA, CONDICAO B (NBR 12655), LANCADO EM LAJES E ADENSADO, INCLUSIVE FORMA,ESCORAMENTO E FERRAGEM.</v>
          </cell>
          <cell r="C795" t="str">
            <v>m3</v>
          </cell>
          <cell r="D795">
            <v>1565.7</v>
          </cell>
          <cell r="E795">
            <v>1252.56</v>
          </cell>
        </row>
        <row r="796">
          <cell r="A796" t="str">
            <v/>
          </cell>
        </row>
        <row r="797">
          <cell r="A797" t="str">
            <v>06.03.152</v>
          </cell>
          <cell r="B797" t="str">
            <v>CONCRETO APARENTE ARMADO PRONTO, FCK 20 MPA, CONDICAO B (NBR 12655), LANCADO EM LAJES E ADENSADO, INCLUSIVE FORMA,ESCORAMENTO E FERRAGEM.</v>
          </cell>
          <cell r="C797" t="str">
            <v>m3</v>
          </cell>
          <cell r="D797">
            <v>1574.36</v>
          </cell>
          <cell r="E797">
            <v>1259.49</v>
          </cell>
        </row>
        <row r="798">
          <cell r="A798" t="str">
            <v/>
          </cell>
        </row>
        <row r="799">
          <cell r="A799" t="str">
            <v>06.03.153</v>
          </cell>
          <cell r="B799" t="str">
            <v>CONCRETO APARENTE ARMADO PRONTO, FCK 25 MPA, CONDICAO A (NBR 12655), LANCADO EM LAJES E ADENSADO, INCLUSIVE FORMA,ESCORAMENTO E FERRAGEM.</v>
          </cell>
          <cell r="C799" t="str">
            <v>m3</v>
          </cell>
          <cell r="D799">
            <v>1582.96</v>
          </cell>
          <cell r="E799">
            <v>1266.3699999999999</v>
          </cell>
        </row>
        <row r="800">
          <cell r="A800" t="str">
            <v/>
          </cell>
        </row>
        <row r="801">
          <cell r="A801" t="str">
            <v>06.03.154</v>
          </cell>
          <cell r="B801" t="str">
            <v>CONCRETO APARENTE ARMADO PRONTO, FCK 30 MPA, CONDICAO A (NBR 12655), LANCADO EM LAJES E ADENSADO, INCLUSIVE FORMA,ESCORAMENTO E FERRAGEM.</v>
          </cell>
          <cell r="C801" t="str">
            <v>m3</v>
          </cell>
          <cell r="D801">
            <v>1616.86</v>
          </cell>
          <cell r="E801">
            <v>1293.49</v>
          </cell>
        </row>
        <row r="802">
          <cell r="A802" t="str">
            <v/>
          </cell>
        </row>
        <row r="803">
          <cell r="A803" t="str">
            <v>06.03.155</v>
          </cell>
          <cell r="B803" t="str">
            <v>CONCRETO APARENTE ARMADO PRONTO, FCK 35 MPA, CONDICAO A (NBR 12655), LANCADO EM LAJES E ADENSADO, INCLUSIVE FORMA,ESCORAMENTO E FERRAGEM.</v>
          </cell>
          <cell r="C803" t="str">
            <v>m3</v>
          </cell>
          <cell r="D803">
            <v>1639.4</v>
          </cell>
          <cell r="E803">
            <v>1311.52</v>
          </cell>
        </row>
        <row r="804">
          <cell r="A804" t="str">
            <v/>
          </cell>
        </row>
        <row r="805">
          <cell r="A805" t="str">
            <v>06.03.156</v>
          </cell>
          <cell r="B805" t="str">
            <v>CONCRETO APARENTE ARMADO PRONTO, FCK 40 MPA, CONDICAO A (NBR 12655), LANCADO EM LAJES E ADENSADO, INCLUSIVE FORMA,ESCORAMENTO E FERRAGEM.</v>
          </cell>
          <cell r="C805" t="str">
            <v>m3</v>
          </cell>
          <cell r="D805">
            <v>1659.37</v>
          </cell>
          <cell r="E805">
            <v>1327.5</v>
          </cell>
        </row>
        <row r="806">
          <cell r="A806" t="str">
            <v/>
          </cell>
        </row>
        <row r="807">
          <cell r="A807" t="str">
            <v>06.03.160</v>
          </cell>
          <cell r="B807" t="str">
            <v>CONCRETO APARENTE ARMADO PRONTO, FCK 15 MPA CONDICAO B (NBR-12655), LANCADO EM VIGAS E ADENSADO,INCLUSIVE FORMA, ESCORAMENTO E FERRAGEM.</v>
          </cell>
          <cell r="C807" t="str">
            <v>m3</v>
          </cell>
          <cell r="D807">
            <v>1946.85</v>
          </cell>
          <cell r="E807">
            <v>1557.48</v>
          </cell>
        </row>
        <row r="808">
          <cell r="A808" t="str">
            <v/>
          </cell>
        </row>
        <row r="809">
          <cell r="A809" t="str">
            <v>06.03.161</v>
          </cell>
          <cell r="B809" t="str">
            <v>CONCRETO APARENTE ARMADO PRONTO, FCK 18 MPA CONDICAO B (NBR-12655), LANCADO EM VIGAS E ADENSADO,INCLUSIVE FORMA, ESCORAMENTO E FERRAGEM.</v>
          </cell>
          <cell r="C809" t="str">
            <v>m3</v>
          </cell>
          <cell r="D809">
            <v>1960.68</v>
          </cell>
          <cell r="E809">
            <v>1568.55</v>
          </cell>
        </row>
        <row r="810">
          <cell r="A810" t="str">
            <v/>
          </cell>
        </row>
        <row r="811">
          <cell r="A811" t="str">
            <v>06.03.162</v>
          </cell>
          <cell r="B811" t="str">
            <v>CONCRETO APARENTE ARMADO PRONTO, FCK 20 MPA CONDICAO B (NBR-12655), LANCADO EM VIGAS E ADENSADO,INCLUSIVE FORMA, ESCORAMENTO E FERRAGEM.</v>
          </cell>
          <cell r="C811" t="str">
            <v>m3</v>
          </cell>
          <cell r="D811">
            <v>1969.33</v>
          </cell>
          <cell r="E811">
            <v>1575.47</v>
          </cell>
        </row>
        <row r="812">
          <cell r="A812" t="str">
            <v/>
          </cell>
        </row>
        <row r="813">
          <cell r="A813" t="str">
            <v>06.03.163</v>
          </cell>
          <cell r="B813" t="str">
            <v>CONCRETO APARENTE ARMADO PRONTO, FCK 25 MPA CONDICAO A (NBR-12655), LANCADO EM VIGAS E ADENSADO,INCLUSIVE FORMA, ESCORAMENTO E FERRAGEM.</v>
          </cell>
          <cell r="C813" t="str">
            <v>m3</v>
          </cell>
          <cell r="D813">
            <v>1977.93</v>
          </cell>
          <cell r="E813">
            <v>1582.35</v>
          </cell>
        </row>
        <row r="814">
          <cell r="A814" t="str">
            <v/>
          </cell>
        </row>
        <row r="815">
          <cell r="A815" t="str">
            <v>06.03.164</v>
          </cell>
          <cell r="B815" t="str">
            <v>CONCRETO APARENTE ARMADO PRONTO, FCK 30 MPA CONDICAO A (NBR-12655), LANCADO EM VIGAS E ADENSADO,INCLUSIVE FORMA, ESCORAMENTO E FERRAGEM.</v>
          </cell>
          <cell r="C815" t="str">
            <v>m3</v>
          </cell>
          <cell r="D815">
            <v>2011.85</v>
          </cell>
          <cell r="E815">
            <v>1609.48</v>
          </cell>
        </row>
        <row r="816">
          <cell r="A816" t="str">
            <v/>
          </cell>
        </row>
        <row r="817">
          <cell r="A817" t="str">
            <v>06.03.165</v>
          </cell>
          <cell r="B817" t="str">
            <v>CONCRETO APARENTE ARMADO PRONTO, FCK 35 MPA CONDICAO A (NBR-12655), LANCADO EM VIGAS E ADENSADO,INCLUSIVE FORMA, ESCORAMENTO E FERRAGEM.</v>
          </cell>
          <cell r="C817" t="str">
            <v>m3</v>
          </cell>
          <cell r="D817">
            <v>2034.37</v>
          </cell>
          <cell r="E817">
            <v>1627.5</v>
          </cell>
        </row>
        <row r="818">
          <cell r="A818" t="str">
            <v/>
          </cell>
        </row>
        <row r="819">
          <cell r="A819" t="str">
            <v>06.03.166</v>
          </cell>
          <cell r="B819" t="str">
            <v>CONCRETO APARENTE ARMADO PRONTO, FCK 40 MPA CONDICAO A (NBR-12655), LANCADO EM VIGAS E ADENSADO,INCLUSIVE FORMA, ESCORAMENTO E FERRAGEM.</v>
          </cell>
          <cell r="C819" t="str">
            <v>m3</v>
          </cell>
          <cell r="D819">
            <v>2054.35</v>
          </cell>
          <cell r="E819">
            <v>1643.48</v>
          </cell>
        </row>
        <row r="820">
          <cell r="A820" t="str">
            <v/>
          </cell>
        </row>
        <row r="821">
          <cell r="A821" t="str">
            <v>06.03.170</v>
          </cell>
          <cell r="B821" t="str">
            <v>CONCRETO APARENTE ARMADO PRONTO, FCK 15 MPA CONDICAO B (NBR-12655), LANCADO EM PILARES E ADENSADO, INCLUSIVE FORMA, ESCORAMENTO E FERRAGEM.</v>
          </cell>
          <cell r="C821" t="str">
            <v>m3</v>
          </cell>
          <cell r="D821">
            <v>2358.4299999999998</v>
          </cell>
          <cell r="E821">
            <v>1886.75</v>
          </cell>
        </row>
        <row r="822">
          <cell r="A822" t="str">
            <v/>
          </cell>
        </row>
        <row r="823">
          <cell r="A823" t="str">
            <v>06.03.171</v>
          </cell>
          <cell r="B823" t="str">
            <v>CONCRETO APARENTE ARMADO PRONTO, FCK 18 MPA CONDICAO B (NBR-12655), LANCADO EM PILARES E ADENSADO, INCLUSIVE FORMA, ESCORAMENTO E FERRAGEM.</v>
          </cell>
          <cell r="C823" t="str">
            <v>m3</v>
          </cell>
          <cell r="D823">
            <v>2372.27</v>
          </cell>
          <cell r="E823">
            <v>1897.82</v>
          </cell>
        </row>
        <row r="824">
          <cell r="A824" t="str">
            <v/>
          </cell>
        </row>
        <row r="825">
          <cell r="A825" t="str">
            <v>06.03.172</v>
          </cell>
          <cell r="B825" t="str">
            <v>CONCRETO APARENTE ARMADO PRONTO, FCK 20 MPA CONDICAO B (NBR-12655), LANCADO EM PILARES E ADENSADO, INCLUSIVE FORMA, ESCORAMENTO E FERRAGEM.</v>
          </cell>
          <cell r="C825" t="str">
            <v>m3</v>
          </cell>
          <cell r="D825">
            <v>2380.92</v>
          </cell>
          <cell r="E825">
            <v>1904.74</v>
          </cell>
        </row>
        <row r="826">
          <cell r="A826" t="str">
            <v/>
          </cell>
        </row>
        <row r="827">
          <cell r="A827" t="str">
            <v>06.03.173</v>
          </cell>
          <cell r="B827" t="str">
            <v>CONCRETO APARENTE ARMADO PRONTO, FCK 25 MPA CONDICAO A (NBR-12655), LANCADO EM PILARES E ADENSADO, INCLUSIVE FORMA, ESCORAMENTO E FERRAGEM.</v>
          </cell>
          <cell r="C827" t="str">
            <v>m3</v>
          </cell>
          <cell r="D827">
            <v>2389.52</v>
          </cell>
          <cell r="E827">
            <v>1911.62</v>
          </cell>
        </row>
        <row r="828">
          <cell r="A828" t="str">
            <v/>
          </cell>
        </row>
        <row r="829">
          <cell r="A829" t="str">
            <v>06.03.174</v>
          </cell>
          <cell r="B829" t="str">
            <v>CONCRETO APARENTE ARMADO PRONTO, FCK 30 MPA CONDICAO A (NBR-12655), LANCADO EM PILARES E ADENSADO, INCLUSIVE FORMA, ESCORAMENTO E FERRAGEM.</v>
          </cell>
          <cell r="C829" t="str">
            <v>m3</v>
          </cell>
          <cell r="D829">
            <v>2423.4299999999998</v>
          </cell>
          <cell r="E829">
            <v>1938.75</v>
          </cell>
        </row>
        <row r="830">
          <cell r="A830" t="str">
            <v/>
          </cell>
        </row>
        <row r="831">
          <cell r="A831" t="str">
            <v>06.03.175</v>
          </cell>
          <cell r="B831" t="str">
            <v>CONCRETO APARENTE ARMADO PRONTO, FCK 35 MPA CONDICAO A (NBR-12655), LANCADO EM PILARES E ADENSADO, INCLUSIVE FORMA, ESCORAMENTO E FERRAGEM.</v>
          </cell>
          <cell r="C831" t="str">
            <v>m3</v>
          </cell>
          <cell r="D831">
            <v>2445.96</v>
          </cell>
          <cell r="E831">
            <v>1956.77</v>
          </cell>
        </row>
        <row r="832">
          <cell r="A832" t="str">
            <v/>
          </cell>
        </row>
        <row r="833">
          <cell r="A833" t="str">
            <v>06.03.176</v>
          </cell>
          <cell r="B833" t="str">
            <v>CONCRETO APARENTE ARMADO PRONTO, FCK 40 MPA CONDICAO A (NBR-12655), LANCADO EM PILARES E ADENSADO, INCLUSIVE FORMA, ESCORAMENTO E FERRAGEM.</v>
          </cell>
          <cell r="C833" t="str">
            <v>m3</v>
          </cell>
          <cell r="D833">
            <v>2465.9299999999998</v>
          </cell>
          <cell r="E833">
            <v>1972.75</v>
          </cell>
        </row>
        <row r="834">
          <cell r="A834" t="str">
            <v/>
          </cell>
        </row>
        <row r="835">
          <cell r="A835" t="str">
            <v>06.03.180</v>
          </cell>
          <cell r="B835" t="str">
            <v>CONCRETO APARENTE ARMADO PRONTO, FCK 15 MPA CONDICAO B (NBR-12655),LANCADO EM QUALQUER TIPO DE ESTRUTURA E ADENSADO, INCLUSIVE FORMA, ESCORAMENTO E FERRAGEM.</v>
          </cell>
          <cell r="C835" t="str">
            <v>m3</v>
          </cell>
          <cell r="D835">
            <v>1981.06</v>
          </cell>
          <cell r="E835">
            <v>1584.85</v>
          </cell>
        </row>
        <row r="836">
          <cell r="A836" t="str">
            <v/>
          </cell>
        </row>
        <row r="837">
          <cell r="A837" t="str">
            <v>06.03.181</v>
          </cell>
          <cell r="B837" t="str">
            <v>CONCRETO APARENTE ARMADO PRONTO, FCK 18 MPA CONDICAO B (NBR-12655),LANCADO EM QUALQUER TIPO DE ESTRUTURA E ADENSADO, INCLUSIVE FORMA, ESCORAMENTO E FERRAGEM.</v>
          </cell>
          <cell r="C837" t="str">
            <v>m3</v>
          </cell>
          <cell r="D837">
            <v>1994.88</v>
          </cell>
          <cell r="E837">
            <v>1595.91</v>
          </cell>
        </row>
        <row r="838">
          <cell r="A838" t="str">
            <v/>
          </cell>
        </row>
        <row r="839">
          <cell r="A839" t="str">
            <v>06.03.182</v>
          </cell>
          <cell r="B839" t="str">
            <v>CONCRETO APARENTE ARMADO PRONTO, FCK 20 MPA CONDICAO B (NBR-12655),LANCADO EM QUALQUER TIPO DE ESTRUTURA E ADENSADO, INCLUSIVE FORMA, ESCORAMENTO E FERRAGEM.</v>
          </cell>
          <cell r="C839" t="str">
            <v>m3</v>
          </cell>
          <cell r="D839">
            <v>2003.53</v>
          </cell>
          <cell r="E839">
            <v>1602.83</v>
          </cell>
        </row>
        <row r="840">
          <cell r="A840" t="str">
            <v/>
          </cell>
        </row>
        <row r="841">
          <cell r="A841" t="str">
            <v>06.03.183</v>
          </cell>
          <cell r="B841" t="str">
            <v>CONCRETO APARENTE ARMADO PRONTO, FCK 25 MPA CONDICAO A (NBR-12655),LANCADO EM QUALQUER TIPO DE ESTRUTURA E ADENSADO, INCLUSIVE FORMA, ESCORAMENTO E FERRAGEM.</v>
          </cell>
          <cell r="C841" t="str">
            <v>m3</v>
          </cell>
          <cell r="D841">
            <v>2012.13</v>
          </cell>
          <cell r="E841">
            <v>1609.71</v>
          </cell>
        </row>
        <row r="842">
          <cell r="A842" t="str">
            <v/>
          </cell>
        </row>
        <row r="843">
          <cell r="A843" t="str">
            <v>06.03.184</v>
          </cell>
          <cell r="B843" t="str">
            <v>CONCRETO APARENTE ARMADO PRONTO, FCK 30 MPA CONDICAO A (NBR-12655),LANCADO EM QUALQUER TIPO DE ESTRUTURA E ADENSADO, INCLUSIVE FORMA, ESCORAMENTO E FERRAGEM.</v>
          </cell>
          <cell r="C843" t="str">
            <v>m3</v>
          </cell>
          <cell r="D843">
            <v>2046.05</v>
          </cell>
          <cell r="E843">
            <v>1636.84</v>
          </cell>
        </row>
        <row r="844">
          <cell r="A844" t="str">
            <v/>
          </cell>
        </row>
        <row r="845">
          <cell r="A845" t="str">
            <v>06.03.185</v>
          </cell>
          <cell r="B845" t="str">
            <v>CONCRETO APARENTE ARMADO PRONTO, FCK 35 MPA CONDICAO A (NBR-12655),LANCADO EM QUALQUER TIPO DE ESTRUTURA E ADENSADO, INCLUSIVE FORMA, ESCORAMENTO E FERRAGEM.</v>
          </cell>
          <cell r="C845" t="str">
            <v>m3</v>
          </cell>
          <cell r="D845">
            <v>2068.5700000000002</v>
          </cell>
          <cell r="E845">
            <v>1654.86</v>
          </cell>
        </row>
        <row r="846">
          <cell r="A846" t="str">
            <v/>
          </cell>
        </row>
        <row r="847">
          <cell r="A847" t="str">
            <v>06.03.186</v>
          </cell>
          <cell r="B847" t="str">
            <v>CONCRETO APARENTE ARMADO PRONTO, FCK 40 MPA CONDICAO A (NBR-12655),LANCADO EM QUALQUER TIPO DE ESTRUTURA E ADENSADO, INCLUSIVE FORMA, ESCORAMENTO E FERRAGEM.</v>
          </cell>
          <cell r="C847" t="str">
            <v>m3</v>
          </cell>
          <cell r="D847">
            <v>2088.5500000000002</v>
          </cell>
          <cell r="E847">
            <v>1670.84</v>
          </cell>
        </row>
        <row r="848">
          <cell r="A848" t="str">
            <v/>
          </cell>
        </row>
        <row r="849">
          <cell r="A849" t="str">
            <v>06.03.200</v>
          </cell>
          <cell r="B849" t="str">
            <v>TRANSPORTE,LANÇAMENTO,ADENSAMENTO E ACABAMENTO DO CONCRETO EM ESTRUTURA</v>
          </cell>
          <cell r="C849" t="str">
            <v>m3</v>
          </cell>
          <cell r="D849">
            <v>27.11</v>
          </cell>
          <cell r="E849">
            <v>21.69</v>
          </cell>
        </row>
        <row r="850">
          <cell r="A850" t="str">
            <v/>
          </cell>
        </row>
        <row r="851">
          <cell r="A851" t="str">
            <v>06.04.002</v>
          </cell>
          <cell r="B851" t="str">
            <v>CONCRETO PRE-MISTURADO EM USINA, FCK 11 MPA FORNECIDO, LANCADO EM FUNDACOES E ADENSADO.</v>
          </cell>
          <cell r="C851" t="str">
            <v>m3</v>
          </cell>
          <cell r="D851">
            <v>327.05</v>
          </cell>
          <cell r="E851">
            <v>261.64</v>
          </cell>
        </row>
        <row r="852">
          <cell r="A852" t="str">
            <v/>
          </cell>
        </row>
        <row r="853">
          <cell r="A853" t="str">
            <v>06.04.004</v>
          </cell>
          <cell r="B853" t="str">
            <v>CONCRETO PRE-MISTURADO EM USINA, FCK 11 MPA FORNECIDO, LANCADO EM ESTRUTURAS E ADENSADO.</v>
          </cell>
          <cell r="C853" t="str">
            <v>m3</v>
          </cell>
          <cell r="D853">
            <v>340.83</v>
          </cell>
          <cell r="E853">
            <v>272.67</v>
          </cell>
        </row>
        <row r="854">
          <cell r="A854" t="str">
            <v/>
          </cell>
        </row>
        <row r="855">
          <cell r="A855" t="str">
            <v>06.04.010</v>
          </cell>
          <cell r="B855" t="str">
            <v>CONCRETO PRE-MISTURADO EM USINA, FCK 15 MPA FORNECIDO, LANCADO EM FUNDACOES E ADENSADO.</v>
          </cell>
          <cell r="C855" t="str">
            <v>m3</v>
          </cell>
          <cell r="D855">
            <v>352.43</v>
          </cell>
          <cell r="E855">
            <v>281.95</v>
          </cell>
        </row>
        <row r="856">
          <cell r="A856" t="str">
            <v/>
          </cell>
        </row>
        <row r="857">
          <cell r="A857" t="str">
            <v>06.04.020</v>
          </cell>
          <cell r="B857" t="str">
            <v>CONCRETO PRE-MISTURADO EM USINA, FCK 15 MPA FORNECIDO, LANCADO EM ESTRUTURAS E ADENSADO.</v>
          </cell>
          <cell r="C857" t="str">
            <v>m3</v>
          </cell>
          <cell r="D857">
            <v>393.92</v>
          </cell>
          <cell r="E857">
            <v>315.14</v>
          </cell>
        </row>
        <row r="858">
          <cell r="A858" t="str">
            <v/>
          </cell>
        </row>
        <row r="859">
          <cell r="A859" t="str">
            <v>06.04.030</v>
          </cell>
          <cell r="B859" t="str">
            <v>CONCRETO PRE-MISTURADO EM USINA, FCK 18 MPA FORNECIDO, LANCADO EM FUNDACOES E ADENSADO.</v>
          </cell>
          <cell r="C859" t="str">
            <v>m3</v>
          </cell>
          <cell r="D859">
            <v>367.93</v>
          </cell>
          <cell r="E859">
            <v>294.35000000000002</v>
          </cell>
        </row>
        <row r="860">
          <cell r="A860" t="str">
            <v/>
          </cell>
        </row>
        <row r="861">
          <cell r="A861" t="str">
            <v>06.04.040</v>
          </cell>
          <cell r="B861" t="str">
            <v>CONCRETO PRE-MISTURADO EM USINA, FCK 18 MPA FORNECIDO, LANCADO EM ESTRUTURAS E ADENSADO.</v>
          </cell>
          <cell r="C861" t="str">
            <v>m3</v>
          </cell>
          <cell r="D861">
            <v>409.42</v>
          </cell>
          <cell r="E861">
            <v>327.54000000000002</v>
          </cell>
        </row>
        <row r="862">
          <cell r="A862" t="str">
            <v/>
          </cell>
        </row>
        <row r="863">
          <cell r="A863" t="str">
            <v>06.04.050</v>
          </cell>
          <cell r="B863" t="str">
            <v>CONCRETO PRE-MISTURADO EM USINA, FCK 20 MPA FORNECIDO, LANCADO EM FUNDACOES E ADENSADO.</v>
          </cell>
          <cell r="C863" t="str">
            <v>m3</v>
          </cell>
          <cell r="D863">
            <v>376.72</v>
          </cell>
          <cell r="E863">
            <v>301.38</v>
          </cell>
        </row>
        <row r="864">
          <cell r="A864" t="str">
            <v/>
          </cell>
        </row>
        <row r="865">
          <cell r="A865" t="str">
            <v>06.04.060</v>
          </cell>
          <cell r="B865" t="str">
            <v>CONCRETO PRE-MISTURADO EM USINA, FCK 20 MPA FORNECIDO, LANCADO EM ESTRUTURAS E ADENSADO.</v>
          </cell>
          <cell r="C865" t="str">
            <v>m3</v>
          </cell>
          <cell r="D865">
            <v>418.21</v>
          </cell>
          <cell r="E865">
            <v>334.57</v>
          </cell>
        </row>
        <row r="866">
          <cell r="A866" t="str">
            <v/>
          </cell>
        </row>
        <row r="867">
          <cell r="A867" t="str">
            <v>06.04.070</v>
          </cell>
          <cell r="B867" t="str">
            <v>CONCRETO PRE-MISTURADO EM USINA, FCK 25 MPA FORNECIDO, LANCADO EM FUNDACOES E ADENSADO.</v>
          </cell>
          <cell r="C867" t="str">
            <v>m3</v>
          </cell>
          <cell r="D867">
            <v>390.5</v>
          </cell>
          <cell r="E867">
            <v>312.39999999999998</v>
          </cell>
        </row>
        <row r="868">
          <cell r="A868" t="str">
            <v/>
          </cell>
        </row>
        <row r="869">
          <cell r="A869" t="str">
            <v>06.04.080</v>
          </cell>
          <cell r="B869" t="str">
            <v>CONCRETO PRE-MISTURADO EM USINA, FCK 25 MPA FORNECIDO, LANCADO EM ESTRUTURAS E ADENSADO.</v>
          </cell>
          <cell r="C869" t="str">
            <v>m3</v>
          </cell>
          <cell r="D869">
            <v>431.98</v>
          </cell>
          <cell r="E869">
            <v>345.59</v>
          </cell>
        </row>
        <row r="870">
          <cell r="A870" t="str">
            <v/>
          </cell>
        </row>
        <row r="871">
          <cell r="A871" t="str">
            <v>06.04.090</v>
          </cell>
          <cell r="B871" t="str">
            <v>CONCRETO PRE-MISTURADO EM USINA, FCK 30 MPA FORNECIDO, LANCADO EM FUNDACOES E ADENSADO.</v>
          </cell>
          <cell r="C871" t="str">
            <v>m3</v>
          </cell>
          <cell r="D871">
            <v>411.63</v>
          </cell>
          <cell r="E871">
            <v>329.31</v>
          </cell>
        </row>
        <row r="872">
          <cell r="A872" t="str">
            <v/>
          </cell>
        </row>
        <row r="873">
          <cell r="A873" t="str">
            <v>06.04.100</v>
          </cell>
          <cell r="B873" t="str">
            <v>CONCRETO PRE-MISTURADO EM USINA, FCK 30 MPA FORNECIDO, LANCADO EM ESTRUTURAS E ADENSADO.</v>
          </cell>
          <cell r="C873" t="str">
            <v>m3</v>
          </cell>
          <cell r="D873">
            <v>453.13</v>
          </cell>
          <cell r="E873">
            <v>362.51</v>
          </cell>
        </row>
        <row r="874">
          <cell r="A874" t="str">
            <v/>
          </cell>
        </row>
        <row r="875">
          <cell r="A875" t="str">
            <v>06.04.110</v>
          </cell>
          <cell r="B875" t="str">
            <v>CONCRETO PRE-MISTURADO EM USINA, FCK 33 MPA FORNECIDO, LANCADO EM FUNDACOES E ADENSADO.</v>
          </cell>
          <cell r="C875" t="str">
            <v>m3</v>
          </cell>
          <cell r="D875">
            <v>420.45</v>
          </cell>
          <cell r="E875">
            <v>336.36</v>
          </cell>
        </row>
        <row r="876">
          <cell r="A876" t="str">
            <v/>
          </cell>
        </row>
        <row r="877">
          <cell r="A877" t="str">
            <v>06.04.120</v>
          </cell>
          <cell r="B877" t="str">
            <v>CONCRETO PRE-MISTURADO EM USINA, FCK 33 MPA FORNECIDO, LANCADO EM ESTRUTURAS E ADENSADO.</v>
          </cell>
          <cell r="C877" t="str">
            <v>m3</v>
          </cell>
          <cell r="D877">
            <v>461.95</v>
          </cell>
          <cell r="E877">
            <v>369.56</v>
          </cell>
        </row>
        <row r="878">
          <cell r="A878" t="str">
            <v/>
          </cell>
        </row>
        <row r="879">
          <cell r="A879" t="str">
            <v>06.04.130</v>
          </cell>
          <cell r="B879" t="str">
            <v>CONCRETO PRE-MISTURADO EM USINA, FCK 35 MPA FORNECIDO, LANCADO EM FUNDACOES E ADENSADO.</v>
          </cell>
          <cell r="C879" t="str">
            <v>m3</v>
          </cell>
          <cell r="D879">
            <v>435.61</v>
          </cell>
          <cell r="E879">
            <v>348.49</v>
          </cell>
        </row>
        <row r="880">
          <cell r="A880" t="str">
            <v/>
          </cell>
        </row>
        <row r="881">
          <cell r="A881" t="str">
            <v>06.04.140</v>
          </cell>
          <cell r="B881" t="str">
            <v>CONCRETO PRE-MISTURADO EM USINA, FCK 35 MPA FORNECIDO, LANCADO EM ESTRUTURAS E ADENSADO.</v>
          </cell>
          <cell r="C881" t="str">
            <v>m3</v>
          </cell>
          <cell r="D881">
            <v>449.4</v>
          </cell>
          <cell r="E881">
            <v>359.52</v>
          </cell>
        </row>
        <row r="882">
          <cell r="A882" t="str">
            <v/>
          </cell>
        </row>
        <row r="883">
          <cell r="A883" t="str">
            <v>06.04.150</v>
          </cell>
          <cell r="B883" t="str">
            <v>CONCRETO PRE-MISTURADO EM USINA, FCK 40 MPA FORNECIDO, LANCADO EM FUNDACOES E ADENSADO.</v>
          </cell>
          <cell r="C883" t="str">
            <v>m3</v>
          </cell>
          <cell r="D883">
            <v>454.65</v>
          </cell>
          <cell r="E883">
            <v>363.72</v>
          </cell>
        </row>
        <row r="884">
          <cell r="A884" t="str">
            <v/>
          </cell>
        </row>
        <row r="885">
          <cell r="A885" t="str">
            <v>06.04.160</v>
          </cell>
          <cell r="B885" t="str">
            <v>CONCRETO PRE-MISTURADO EM USINA, FCK 40 MPA FORNECIDO, LANCADO EM ESTRUTURAS E ADENSADO.</v>
          </cell>
          <cell r="C885" t="str">
            <v>m3</v>
          </cell>
          <cell r="D885">
            <v>468.43</v>
          </cell>
          <cell r="E885">
            <v>374.75</v>
          </cell>
        </row>
        <row r="886">
          <cell r="A886" t="str">
            <v/>
          </cell>
        </row>
        <row r="887">
          <cell r="A887" t="str">
            <v>06.04.170</v>
          </cell>
          <cell r="B887" t="str">
            <v>CONCRETO PRE-MISTURADO EM USINA, FCK 45 MPA FORNECIDO, LANCADO EM FUNDAÇÕES E ADENSADO.</v>
          </cell>
          <cell r="C887" t="str">
            <v>m3</v>
          </cell>
          <cell r="D887">
            <v>473.93</v>
          </cell>
          <cell r="E887">
            <v>379.15</v>
          </cell>
        </row>
        <row r="888">
          <cell r="A888" t="str">
            <v/>
          </cell>
        </row>
        <row r="889">
          <cell r="A889" t="str">
            <v>06.04.180</v>
          </cell>
          <cell r="B889" t="str">
            <v>CONCRETO PRE-MISTURADO EM USINA, FCK 45 MPA FORNECIDO, LANCADO EM ESTRUTURAS E ADENSADO.</v>
          </cell>
          <cell r="C889" t="str">
            <v>m3</v>
          </cell>
          <cell r="D889">
            <v>487.72</v>
          </cell>
          <cell r="E889">
            <v>390.18</v>
          </cell>
        </row>
        <row r="890">
          <cell r="A890" t="str">
            <v/>
          </cell>
        </row>
        <row r="891">
          <cell r="A891" t="str">
            <v>06.05.010</v>
          </cell>
          <cell r="B891" t="str">
            <v>CONCRETO CICLOPICO COM 70 P0RCENTO DE CONCRETO 1 3 5 E 30 PORCENTO DE RACHAO APLICADO.</v>
          </cell>
          <cell r="C891" t="str">
            <v>m3</v>
          </cell>
          <cell r="D891">
            <v>303.85000000000002</v>
          </cell>
          <cell r="E891">
            <v>243.08</v>
          </cell>
        </row>
        <row r="892">
          <cell r="A892" t="str">
            <v/>
          </cell>
        </row>
        <row r="893">
          <cell r="A893" t="str">
            <v>06.06.010</v>
          </cell>
          <cell r="B893" t="str">
            <v>APLICACAO DE ADESIVO EPOXICO TIPO SIKADUR 32 OU SIMILAR.</v>
          </cell>
          <cell r="C893" t="str">
            <v>m2</v>
          </cell>
          <cell r="D893">
            <v>117.56</v>
          </cell>
          <cell r="E893">
            <v>94.05</v>
          </cell>
        </row>
        <row r="894">
          <cell r="A894" t="str">
            <v/>
          </cell>
        </row>
        <row r="895">
          <cell r="A895" t="str">
            <v>06.06.011</v>
          </cell>
          <cell r="B895" t="str">
            <v>APLICAÇÃO DE ADESIVO EPOXI TIPO SIKADUR 32 OU SIMILAR, CAMADA COM 2MM DE ESPESSURA.</v>
          </cell>
          <cell r="C895" t="str">
            <v>m2</v>
          </cell>
          <cell r="D895">
            <v>211.71</v>
          </cell>
          <cell r="E895">
            <v>169.37</v>
          </cell>
        </row>
        <row r="896">
          <cell r="A896" t="str">
            <v/>
          </cell>
        </row>
        <row r="897">
          <cell r="A897" t="str">
            <v>06.07.001</v>
          </cell>
          <cell r="B897" t="str">
            <v>FUNDAÇÃO EM ESTACA BROCA EM CONCRETO ARMADO FCK25MPA COM DIÂMETRO DE 20CM, 04 BARRAS DE 10,00MM E ESTRIBOS EM AÇO 5,00MM COM 60CM A CADA 20CM., ESCAVAÇÃO MANUAL E PROFUNDIDADE ATÉ 8,00M, CONFORME PROJETO DE CONTENÇÃO DE BARREIRA.</v>
          </cell>
          <cell r="C897" t="str">
            <v>m</v>
          </cell>
          <cell r="D897">
            <v>46.91</v>
          </cell>
          <cell r="E897">
            <v>37.53</v>
          </cell>
        </row>
        <row r="898">
          <cell r="A898" t="str">
            <v/>
          </cell>
        </row>
        <row r="899">
          <cell r="A899" t="str">
            <v>06.07.002</v>
          </cell>
          <cell r="B899" t="str">
            <v>FUNDAÇÃO EM ESTACA BROCA EM CONCRETO ARMADO FCK 25 MPA COM DIÂMETRO DE 25CM, 04 BARRAS DE 10.0MM(3/8") E ESTRIBOS A CADA 20CM DE 5.0MM, ESCAVAÇÃO MANUAL E PROFUNDIDADE DE 5,00M.</v>
          </cell>
          <cell r="C899" t="str">
            <v>m</v>
          </cell>
          <cell r="D899">
            <v>59.68</v>
          </cell>
          <cell r="E899">
            <v>47.75</v>
          </cell>
        </row>
        <row r="900">
          <cell r="A900" t="str">
            <v/>
          </cell>
        </row>
        <row r="901">
          <cell r="A901" t="str">
            <v>06.07.003</v>
          </cell>
          <cell r="B901" t="str">
            <v>FUNDAÇÃO EM ESTACA BROCA EM CONC.ARM. FCK 30 MPA C/DIÂM.DE 20CM, 04 BARRAS DE AÇO - 10.0MM  E ESTRIBOS EM AÇO 5.0MM, C/ 60CM, A CADA 20CM,  ESC.MANUAL E PROF.DE 5,00M, CONF.PROJ.CONTENÇÃO DE BARREIRA P/ESC.MARECHAL MASCARENHAS DE MORAIS - 28/08/2007 - 56/</v>
          </cell>
          <cell r="C901" t="str">
            <v>m</v>
          </cell>
          <cell r="D901">
            <v>45.83</v>
          </cell>
          <cell r="E901">
            <v>36.67</v>
          </cell>
        </row>
        <row r="902">
          <cell r="A902" t="str">
            <v/>
          </cell>
        </row>
        <row r="903">
          <cell r="A903" t="str">
            <v>06.07.004</v>
          </cell>
          <cell r="B903" t="str">
            <v>FORNECIMENTO E COLOCAÇÃO DE ESTACAS PRÉ-MOLDADAS DE CONCRETO EV - 20X20CM - SANTINI COM COMPRIMENTO DE 6,00M, INCLUSIVE MOBILIZAÇÃO, DESMOBILIZAÇÃO, EMENDAS DA ESTACA PARA A FUNDAÇÃO DA QUADRA COBERTA DA ESCOLA GINÁSIO PERNAMBUCANO (ENDEREÇO: AV. CRUZ CAB</v>
          </cell>
          <cell r="C903" t="str">
            <v>m</v>
          </cell>
          <cell r="D903">
            <v>260.31</v>
          </cell>
          <cell r="E903">
            <v>208.25</v>
          </cell>
        </row>
        <row r="904">
          <cell r="A904" t="str">
            <v/>
          </cell>
        </row>
        <row r="905">
          <cell r="A905" t="str">
            <v>06.07.005</v>
          </cell>
          <cell r="B905" t="str">
            <v>FORNECIMENTO E CRAVAÇÃO DE ESTACAS PRÉ-MOLDADAS DE CONCRETO ARMADO DE ALTA RESISTÊNCIA PARA 25T COM SEÇÃO 20X20CM, INCLUSIVE MOBILIZAÇÃO, DESMOBILIZAÇÃO, EMENDAS  E ARRASAMENTO DA ESTACA PARA ESCOLA INALDA SPINELLI, CONF. ANTE-PROJETO - TETO1 E COBERTA DE</v>
          </cell>
          <cell r="C905" t="str">
            <v>m</v>
          </cell>
          <cell r="D905">
            <v>112.37</v>
          </cell>
          <cell r="E905">
            <v>89.9</v>
          </cell>
        </row>
        <row r="906">
          <cell r="A906" t="str">
            <v/>
          </cell>
        </row>
        <row r="907">
          <cell r="A907" t="str">
            <v>06.07.006</v>
          </cell>
          <cell r="B907" t="str">
            <v>FORNECIMENTO E CRAVAÇÃO DE ESTACAS PRÉ-MOLDADAS DE CONCRETO, SEÇÃO 25X25 CM COM COMPRIMENTO DE 9,00M, INCLUSIVE MOBILIZAÇÃO, DESMOBILIZAÇÃO E EMENDAS, PARA FUNDAÇÃO DA ESCOLA GUEDES ALCOFORADO-OLINDA PE.</v>
          </cell>
          <cell r="C907" t="str">
            <v>m</v>
          </cell>
          <cell r="D907">
            <v>281.43</v>
          </cell>
          <cell r="E907">
            <v>225.15</v>
          </cell>
        </row>
        <row r="908">
          <cell r="A908" t="str">
            <v/>
          </cell>
        </row>
        <row r="909">
          <cell r="A909" t="str">
            <v>06.07.007</v>
          </cell>
          <cell r="B909" t="str">
            <v>FORNECIMENTO E CRAVAÇÃO DE ESTACAS PRÉ-MOLDADAS DE CONCRETO, SEÇÃO 30X30 CM COM COMPRIMENTO DE 9,00M, INCLUSIVE MOBILIZAÇÃO, DESMOBILIZAÇÃO E EMENDAS PARA FUNDAÇÃO DA ESCOLA GUEDES ALCOFORADO - OLINDA PE.</v>
          </cell>
          <cell r="C909" t="str">
            <v>m</v>
          </cell>
          <cell r="D909">
            <v>330.77</v>
          </cell>
          <cell r="E909">
            <v>264.62</v>
          </cell>
        </row>
        <row r="910">
          <cell r="A910" t="str">
            <v/>
          </cell>
        </row>
        <row r="911">
          <cell r="A911" t="str">
            <v>06.07.008</v>
          </cell>
          <cell r="B911" t="str">
            <v>FORNECIMENTO E CRAVAÇÃO DE ESTACAS PRÉ-MOLDADAS DE CONCRETO COM FCK = 30 MPa, DIÂMETRO DE 350 MM E COMPRIMENTO MÍNIMO DE 5,0 M, INCLUSIVE MOBILIZAÇÃO, DESMOBILIZAÇÃO, EMENDAS E ARRASAMENTO DA ESTACA PARA A FUNDAÇÃO DA COBERTA DA QUADRA DA ESCOLA DOM CARLO</v>
          </cell>
          <cell r="C911" t="str">
            <v>m</v>
          </cell>
          <cell r="D911">
            <v>360.27</v>
          </cell>
          <cell r="E911">
            <v>288.22000000000003</v>
          </cell>
        </row>
        <row r="912">
          <cell r="A912" t="str">
            <v/>
          </cell>
        </row>
        <row r="913">
          <cell r="A913" t="str">
            <v>06.07.009</v>
          </cell>
          <cell r="B913" t="str">
            <v>PERFURAÇÃO DE 36 MICRO-ESTACAS (09 BLOCOS DE 4 ESTACAS, ESPAÇADAS DE 80 CM) COM DIÂMETRO 250 MM, ARMADAS COM 4 BARRAS DE 12,5 MM / 5,0 MM C/ 15 CM, INCLUSIVE MOBILIZAÇÃO, DESMOBILIZAÇÃO, EMENDAS E ARRASAMENTOS DA ESTACA PARA A FUNDAÇÃO DA COBERTA DA QUADR</v>
          </cell>
          <cell r="C913" t="str">
            <v>m</v>
          </cell>
          <cell r="D913">
            <v>334.1</v>
          </cell>
          <cell r="E913">
            <v>267.27999999999997</v>
          </cell>
        </row>
        <row r="914">
          <cell r="A914" t="str">
            <v/>
          </cell>
        </row>
        <row r="915">
          <cell r="A915" t="str">
            <v>06.07.010</v>
          </cell>
          <cell r="B915" t="str">
            <v>LAJE PRE-MOLDADA PARA PISO COM VAO NORMAL,INCLUSIVE CAPEAMENTO E ESCORAMENTO.</v>
          </cell>
          <cell r="C915" t="str">
            <v>m2</v>
          </cell>
          <cell r="D915">
            <v>78.73</v>
          </cell>
          <cell r="E915">
            <v>62.99</v>
          </cell>
        </row>
        <row r="916">
          <cell r="A916" t="str">
            <v/>
          </cell>
        </row>
        <row r="917">
          <cell r="A917" t="str">
            <v>06.07.011</v>
          </cell>
          <cell r="B917" t="str">
            <v>FUNDAÇÃO EM ESTACA BROCA EM CONCRETO ARMADO FCK25MPA COM DIÂMETRO DE 20CM, 04 BARRAS DE AÇO 10,0MM E ESTRIBOS EM AÇO 5,0MM COM 60CM A CADA 20CM,  ESCAVAÇÃO MANUAL COM EQUIPAMENTO TRADO E PROFUNDIDADE ATÉ  8,00M, CONFORME PROJETO DE CONTENÇÃO DE BARREIRA .</v>
          </cell>
          <cell r="C917" t="str">
            <v>m</v>
          </cell>
          <cell r="D917">
            <v>62.25</v>
          </cell>
          <cell r="E917">
            <v>49.8</v>
          </cell>
        </row>
        <row r="918">
          <cell r="A918" t="str">
            <v/>
          </cell>
        </row>
        <row r="919">
          <cell r="A919" t="str">
            <v>06.07.012</v>
          </cell>
          <cell r="B919" t="str">
            <v>FUNDAÇÃO EM ESTACA BROCA EM CONCRETO ARMADO FCK 30 MPA, CONDIÇÃO A (NBR 12655), COM DIÂMETRO DE 20 CM, 04 BARRAS DE AÇO - 12.5 MM E ESTRIBOS EM AÇO 5.0MM, A CADA 15 CM. ESCAVAÇÃO MANUAL E PROFUNDIDADE DE 4,00M.</v>
          </cell>
          <cell r="C919" t="str">
            <v>m</v>
          </cell>
          <cell r="D919">
            <v>59.71</v>
          </cell>
          <cell r="E919">
            <v>47.77</v>
          </cell>
        </row>
        <row r="920">
          <cell r="A920" t="str">
            <v/>
          </cell>
        </row>
        <row r="921">
          <cell r="A921" t="str">
            <v>06.07.013</v>
          </cell>
          <cell r="B921" t="str">
            <v>74202/002 LAJE PRE-MOLDADA P/PISO, SOBRECARGA 200KG/M2, VAOS ATE 3,50M/E=8CM, C/ LAJOTAS E CAP.C/CONC FCK=20MPA, 4CM, INTER-EIXO 38CM, C/ESCORAMENTO (REAPR.3X) E FERRAGEM NEGATIVA</v>
          </cell>
          <cell r="C921" t="str">
            <v>m2</v>
          </cell>
          <cell r="D921">
            <v>68.53</v>
          </cell>
          <cell r="E921">
            <v>54.83</v>
          </cell>
        </row>
        <row r="922">
          <cell r="A922" t="str">
            <v/>
          </cell>
        </row>
        <row r="923">
          <cell r="A923" t="str">
            <v>06.07.020</v>
          </cell>
          <cell r="B923" t="str">
            <v>LAJE PRE-MOLDADA PARA FORRO COM VAO NORMAL, INCLUSIVE CAPEAMENTO E ESCORAMENTO.</v>
          </cell>
          <cell r="C923" t="str">
            <v>m2</v>
          </cell>
          <cell r="D923">
            <v>75.97</v>
          </cell>
          <cell r="E923">
            <v>60.78</v>
          </cell>
        </row>
        <row r="924">
          <cell r="A924" t="str">
            <v/>
          </cell>
        </row>
        <row r="925">
          <cell r="A925" t="str">
            <v>06.07.051</v>
          </cell>
          <cell r="B925" t="str">
            <v>LAJE TRELIÇADA B 12 PISO , SOBREC. 300 KGF/M2,  REVEST. 120 KGF/M², VÃO 4,40 M, FORN.DO EPS, ARM.COMPLEMENTAR TRELIÇA AS+=1,90CM² P/ NERVURA, DISTÂNCIA INTEREIXO 50 CM, INCL. CAP. 4 CM E 01 FAIXA TRAV.(CONC 25 MPA),TELA Q61. (INCL. FORMA E ESCOR.).</v>
          </cell>
          <cell r="C925" t="str">
            <v>m2</v>
          </cell>
          <cell r="D925">
            <v>112.17</v>
          </cell>
          <cell r="E925">
            <v>89.74</v>
          </cell>
        </row>
        <row r="926">
          <cell r="A926" t="str">
            <v/>
          </cell>
        </row>
        <row r="927">
          <cell r="A927" t="str">
            <v>06.07.052</v>
          </cell>
          <cell r="B927" t="str">
            <v>LAJE TRELIÇADA B12 PISO,SOBREC. 300 KGF/M2, REVEST. 120 KGF/M², ALVENARIA 200 KGF/M², VÃO 3,30M, FORNEC. EPS, ARMAÇÃO POS COMPL. AS+=1,32CM² P/ NERVURA DIST. INTEREIXO 50CM, INCLUSIVE CAP.4 CM, 02 FAIXAS TRAV. CONC 25 MPA,TELA Q92. (INCL. FORMA E ESCOR.).</v>
          </cell>
          <cell r="C927" t="str">
            <v>m2</v>
          </cell>
          <cell r="D927">
            <v>119.53</v>
          </cell>
          <cell r="E927">
            <v>95.63</v>
          </cell>
        </row>
        <row r="928">
          <cell r="A928" t="str">
            <v/>
          </cell>
        </row>
        <row r="929">
          <cell r="A929" t="str">
            <v>06.07.053</v>
          </cell>
          <cell r="B929" t="str">
            <v>LAJE TRELIÇADA B14 PISO,SOBREC. 300 KGF/M2,REV.120 KGF/M²,VÃO DE 5,00 M,FORNEC.DO EPS,ARMAÇÃO COMPLEMENTAR DA TRELIÇA AS+=2,10CM² P/ NERVURA,DISTÂNCIA INTEREIXO 50 CM, INCL.CAP.DE 5 CM E 01FAIXAS DE TRAV.EM CONC 25 MPA TELA Q61. (INCL. FORMA E ESCOR.) .</v>
          </cell>
          <cell r="C929" t="str">
            <v>m2</v>
          </cell>
          <cell r="D929">
            <v>132.77000000000001</v>
          </cell>
          <cell r="E929">
            <v>106.22</v>
          </cell>
        </row>
        <row r="930">
          <cell r="A930" t="str">
            <v/>
          </cell>
        </row>
        <row r="931">
          <cell r="A931" t="str">
            <v>06.07.054</v>
          </cell>
          <cell r="B931" t="str">
            <v>LAJE TRELIÇADA B14  PISO, SOBREC. 300 KGF/M2, REV. 120 KGF/M², ALVEN. 200 KGF/M², VÃO 4,30M, FORN.  EPS, ARM. POS COMPL. AS+=2,00CM² P/ NERVURA DIST. INTEREIXO 50CM,INCL. CAP. DE 5 CM E  02 FAIXAS DE TRAV. EM CONC 25 MPA, TELA Q92.(INCL. FORMA E ESCOR.) .</v>
          </cell>
          <cell r="C931" t="str">
            <v>m2</v>
          </cell>
          <cell r="D931">
            <v>129.16</v>
          </cell>
          <cell r="E931">
            <v>103.33</v>
          </cell>
        </row>
        <row r="932">
          <cell r="A932" t="str">
            <v/>
          </cell>
        </row>
        <row r="933">
          <cell r="A933" t="str">
            <v>06.07.055</v>
          </cell>
          <cell r="B933" t="str">
            <v>LAJE TRELIÇADA B 16  PISO , SOBREC. 300 KGF/M2,  REV. 120 KGF/M², VÃO 5,60 M, FORN. EPS, ARMAÇÃO POS COMPL. AS+=2,30CM² P/ NERVURA,DISTÂNCIA INTEREIXO 50 CM, INCL. CAP. DE 5 CM E 02 FAIXAS DE TRAV. EM CONC 25 MPA TELA Q61. .(INCL. FORMA E ESCOR.) .</v>
          </cell>
          <cell r="C933" t="str">
            <v>m2</v>
          </cell>
          <cell r="D933">
            <v>141.12</v>
          </cell>
          <cell r="E933">
            <v>112.9</v>
          </cell>
        </row>
        <row r="934">
          <cell r="A934" t="str">
            <v/>
          </cell>
        </row>
        <row r="935">
          <cell r="A935" t="str">
            <v>06.07.056</v>
          </cell>
          <cell r="B935" t="str">
            <v>LAJE TRELIÇADA B16 PISO, SOBREC. 300 KGF/M2, REVEST. 120 KGF/M², ALVENARIA 200 KGF/M², VÃO 4,80M, FORNEC.  EPS, ARM. POS COMPL. AS+=2,25CM² P/ NERVURA DIST. INTEREIXO 50CM,INCL. CAP.  5 CM E 03 FAIXAS TRAV. (CONC 25 MPA)TELA Q92.(INCL. FORMA E ESCOR.) .</v>
          </cell>
          <cell r="C935" t="str">
            <v>m2</v>
          </cell>
          <cell r="D935">
            <v>142.65</v>
          </cell>
          <cell r="E935">
            <v>114.12</v>
          </cell>
        </row>
        <row r="936">
          <cell r="A936" t="str">
            <v/>
          </cell>
        </row>
        <row r="937">
          <cell r="A937" t="str">
            <v>06.07.057</v>
          </cell>
          <cell r="B937" t="str">
            <v>LAJE TRELIÇADA B 20 PISO , SOBREC.300 KGF/M2,  REVEST. 120 KGF/M², VÃO 6,70 M, FORN.DO EPS, ARM.COMPLEMENTAR DA TRELIÇA AS+=2,75CM² P/NERVURA,DISTÂNCIA INTEREIXO 50 CM, INCL.CAP. DE 5 CM E 02 FAIXAS DE TRAV.(CONC 25 MPA)TELA Q61. (INCL. FORMA E ESCOR.) .</v>
          </cell>
          <cell r="C937" t="str">
            <v>m2</v>
          </cell>
          <cell r="D937">
            <v>147.27000000000001</v>
          </cell>
          <cell r="E937">
            <v>117.82</v>
          </cell>
        </row>
        <row r="938">
          <cell r="A938" t="str">
            <v/>
          </cell>
        </row>
        <row r="939">
          <cell r="A939" t="str">
            <v>06.07.058</v>
          </cell>
          <cell r="B939" t="str">
            <v>LAJE TRELIÇADA B 20 PISO, SOBREC.300 KGF/M2, REV.120 KGF/M², ALVENARIA 200 KGF/M², VÃO  5,90M, FORNEC. EPS, ARM. POS COMPL. AS+=2,86CM² P/ NERVURA DIST. INTEREIXO 50CM,INCLUSIVE CAP. 5 CM E 03 FAIXAS TRAV. EM CONC 25 MPA, TELA Q92.(INCL. FORMA E ESCOR.).</v>
          </cell>
          <cell r="C939" t="str">
            <v>m2</v>
          </cell>
          <cell r="D939">
            <v>155.37</v>
          </cell>
          <cell r="E939">
            <v>124.3</v>
          </cell>
        </row>
        <row r="940">
          <cell r="A940" t="str">
            <v/>
          </cell>
        </row>
        <row r="941">
          <cell r="A941" t="str">
            <v>06.07.059</v>
          </cell>
          <cell r="B941" t="str">
            <v>LAJE TRELIÇADA B 25 PISO, SOBREC.300 KGF/M2,  REVEST.120 KGF/M², VÃO 8,00 M, FORN. DO EPS, ARM.COMPLEMENTAR DA TRELIÇA AS+=3,10 CM2 P/ NERVURA,DISTÂNCIA INTEREIXO 50 CM, INCL. CAP. 5 CM E  03 FAIXAS TRAV. (CONC 25 MPA) TELA Q 75 (INCL. FORMA E ESCOR.) .</v>
          </cell>
          <cell r="C941" t="str">
            <v>m2</v>
          </cell>
          <cell r="D941">
            <v>174.58</v>
          </cell>
          <cell r="E941">
            <v>139.66999999999999</v>
          </cell>
        </row>
        <row r="942">
          <cell r="A942" t="str">
            <v/>
          </cell>
        </row>
        <row r="943">
          <cell r="A943" t="str">
            <v>06.07.060</v>
          </cell>
          <cell r="B943" t="str">
            <v>LAJE TRELIÇADA B25  PISO, SOBREC. 300 KGF/M2, REV. 120 KGF/M², ALVENARIA 200 KGF/M², VÃO  6,80M, FORN. EPS, ARM. POS. COMPL. AS+=2,86CM² P/ NERVURA DIST. INTEREIXO 50CM,INCL. CAP. DE 5 CM E  03 FAIXAS TRAV.  CONC 25 MPA, TELA Q92.(INCL. FORMA E ESCOR.) .</v>
          </cell>
          <cell r="C943" t="str">
            <v>m2</v>
          </cell>
          <cell r="D943">
            <v>175.28</v>
          </cell>
          <cell r="E943">
            <v>140.22999999999999</v>
          </cell>
        </row>
        <row r="944">
          <cell r="A944" t="str">
            <v/>
          </cell>
        </row>
        <row r="945">
          <cell r="A945" t="str">
            <v>06.07.061</v>
          </cell>
          <cell r="B945" t="str">
            <v>LAJE TRELIÇADA B 30 PISO , SOBREC. 300 KGF/M2,  REVEST. 120 KGF/M², VÃO  9,10 M, FORNEC.  EPS, ARM. POS. COMPL. AS+=3,45 CM2 P/ NERVURA,DISTÂNCIA INTEREIXO 50 CM, INCL. CAP. DE 5 CM E  03 FAIXAS DE TRAV. EM CONC 25 MPA TELA Q75.(INCL. FORMA E ESCOR.) .</v>
          </cell>
          <cell r="C945" t="str">
            <v>m2</v>
          </cell>
          <cell r="D945">
            <v>188.36</v>
          </cell>
          <cell r="E945">
            <v>150.69</v>
          </cell>
        </row>
        <row r="946">
          <cell r="A946" t="str">
            <v/>
          </cell>
        </row>
        <row r="947">
          <cell r="A947" t="str">
            <v>06.07.062</v>
          </cell>
          <cell r="B947" t="str">
            <v>LAJE TRELIÇADA B30 PISO, SOBREC. 300 KGF/M2, REV. 120 KGF/M², ALVENARIA 200 KGF/M², VÃO  8,10 M, FORN. EPS, ARM. POS COMPL. AS+=3,46CM² P/ NERVURA DIST. INTEREIXO 50CM,INCLUSIVE CAP. 5 CM E 03 FAIXAS TRAV. (CONC 25 MPA),TELA Q92. (INCL. FORMA E ESCOR.) .</v>
          </cell>
          <cell r="C947" t="str">
            <v>m2</v>
          </cell>
          <cell r="D947">
            <v>178.91</v>
          </cell>
          <cell r="E947">
            <v>143.13</v>
          </cell>
        </row>
        <row r="948">
          <cell r="A948" t="str">
            <v/>
          </cell>
        </row>
        <row r="949">
          <cell r="A949" t="str">
            <v>06.07.063</v>
          </cell>
          <cell r="B949" t="str">
            <v>LAJE TRELIÇADA  B12  COBERTA, SOBREC. DE  100 KGF/M²,  REV.  100 KGF/M², VÃO DE 4,70 M, FORNEC.  EPS, ARMAÇÃO POS. COMPL. AS+=1,15CM² P/NERVURA, DISTÂNCIA INTEREIXO 50 CM,INCL. CAP. DE 4 CM E 01 FAIXA DE TRAV(CONC.25 MPA) TELA Q61.(INCL. FORMA E ESCOR.) .</v>
          </cell>
          <cell r="C949" t="str">
            <v>m2</v>
          </cell>
          <cell r="D949">
            <v>125.51</v>
          </cell>
          <cell r="E949">
            <v>100.41</v>
          </cell>
        </row>
        <row r="950">
          <cell r="A950" t="str">
            <v/>
          </cell>
        </row>
        <row r="951">
          <cell r="A951" t="str">
            <v>06.07.064</v>
          </cell>
          <cell r="B951" t="str">
            <v>LAJE TRELIÇADA B12  COBERTA, SOBREC. DE 50 KGF/M2, REV.100 KGF/M², TELHA 70 KGF/M², VÃO  4,50M, FORNEC. DO EPS, ARM. POS COMPL. AS+=1,15CM² P/ NERVURA DIST. INTEREIXO 50CM,INCL. CAP. 4 CM E  01 FAIXA DE TRAV.(CONC 25 MPA)TELA Q61.(INC.FORMA E ESCOR.) .</v>
          </cell>
          <cell r="C951" t="str">
            <v>m2</v>
          </cell>
          <cell r="D951">
            <v>131.93</v>
          </cell>
          <cell r="E951">
            <v>105.55</v>
          </cell>
        </row>
        <row r="952">
          <cell r="A952" t="str">
            <v/>
          </cell>
        </row>
        <row r="953">
          <cell r="A953" t="str">
            <v>06.07.065</v>
          </cell>
          <cell r="B953" t="str">
            <v>LAJE TRELIÇADA  B14 COBERTA , SOBREC. DE  100 KQF/M²,  REV. DE 100 KGF/M², VÃO 5,30M, FORNEC.  EPS, ARM. POS. COMPL. AS+ = 1,29CM² P/ NERVURA, DISTÂNCIA INTEREIXO 50 CM,INCL. CAP. 5 CM E 01 FAIXA DE TRAV. (CONC. 25 MPA),TELA Q61.(INCL. FORMA E ESCOR.) .</v>
          </cell>
          <cell r="C953" t="str">
            <v>m2</v>
          </cell>
          <cell r="D953">
            <v>139.08000000000001</v>
          </cell>
          <cell r="E953">
            <v>111.27</v>
          </cell>
        </row>
        <row r="954">
          <cell r="A954" t="str">
            <v/>
          </cell>
        </row>
        <row r="955">
          <cell r="A955" t="str">
            <v>06.07.066</v>
          </cell>
          <cell r="B955" t="str">
            <v>LAJE TRELIÇADA B14 COBERTA, SOBREC. 50 KGF/M2, REV. 100 KGF/M², TELHA 70 KGF/M²,VÃO 5,00M,FORNEC. DO EPS, ARM. POS COMPL. AS+=1,15CM² P/NERVURA DIST. INTEREIXO 50CM,INCLUSIVE CAP. DE 5 CM E  01 FAIXA TRAV. EM CONC 25 MPA, TELA Q61.(INCL. FORMA E ESCOR.) .</v>
          </cell>
          <cell r="C955" t="str">
            <v>m2</v>
          </cell>
          <cell r="D955">
            <v>147.32</v>
          </cell>
          <cell r="E955">
            <v>117.86</v>
          </cell>
        </row>
        <row r="956">
          <cell r="A956" t="str">
            <v/>
          </cell>
        </row>
        <row r="957">
          <cell r="A957" t="str">
            <v>06.07.067</v>
          </cell>
          <cell r="B957" t="str">
            <v>LAJE TRELIÇADA B16 COBERTA, SOBREC. DE  100 KQF/M²,  REV.  100 KGF/M², VÃO 6,00 M, FORN. DO EPS, ARM. POS. COMPL. AS+ = 1,50CM² P/ NERVURA, DISTÂNCIA INTEREIXO 50 CM,INCL. CAP. DE 5 CM E  01 FAIXA DE TRAV. EM CONC. 25 MPA, TELA Q61.(INCL. FORMA E ESCOR.).</v>
          </cell>
          <cell r="C957" t="str">
            <v>m2</v>
          </cell>
          <cell r="D957">
            <v>140.4</v>
          </cell>
          <cell r="E957">
            <v>112.32</v>
          </cell>
        </row>
        <row r="958">
          <cell r="A958" t="str">
            <v/>
          </cell>
        </row>
        <row r="959">
          <cell r="A959" t="str">
            <v>06.07.068</v>
          </cell>
          <cell r="B959" t="str">
            <v>LAJE TRELIÇADA B16 COBERTA, SOBREC. DE 50 KGF/M2, REV. 100 KGF/M², TELHA 70 KGF/M², VÃO 5,60M, FORNEC. EPS, ARM. POS COMPL. AS+=1,41 CM² P/ NERVURA DIST. INTEREIXO 50CM,INCL CAP. DE 5 CM E 01 FAIXA TRAV. (CONC 25 MPA), TELA Q61. (INCL. FORMA E ESCOR.) .</v>
          </cell>
          <cell r="C959" t="str">
            <v>m2</v>
          </cell>
          <cell r="D959">
            <v>144.07</v>
          </cell>
          <cell r="E959">
            <v>115.26</v>
          </cell>
        </row>
        <row r="960">
          <cell r="A960" t="str">
            <v/>
          </cell>
        </row>
        <row r="961">
          <cell r="A961" t="str">
            <v>06.07.069</v>
          </cell>
          <cell r="B961" t="str">
            <v>LAJE TRELIÇADA  B20 COBERTA , SOBREC.100 KQF/M²,  REV. DE 100 KGF/M², VÃO 7,10M, FORN. DO EPS, ARM. POS. COMPL. AS+ = 1,80CM² POR NERVURA, DISTÂNCIA INTEREIXO 50 CM,INCL. CAP. DE 5 CM E  FAIXAS DE TRAV. EM CONC. 25 MPA, TELA Q61.(INCL. FORMA E ESCOR.) .</v>
          </cell>
          <cell r="C961" t="str">
            <v>m2</v>
          </cell>
          <cell r="D961">
            <v>142.88</v>
          </cell>
          <cell r="E961">
            <v>114.31</v>
          </cell>
        </row>
        <row r="962">
          <cell r="A962" t="str">
            <v/>
          </cell>
        </row>
        <row r="963">
          <cell r="A963" t="str">
            <v>06.07.070</v>
          </cell>
          <cell r="B963" t="str">
            <v>LAJE TRELIÇADA B20 COBERTA, SOBREC. 50 KGF/M2, REV. 100 KGF/M², TELHA 70 KGF/M², VÃO 6,80 M, FORN. DO EPS, ARM. POS COMPL. AS+=1,72 CM² P/ NERVURA DIST. INTEREIXO 50CM,INCL. CAP. DE 5 CM E  02 FAIXAS TRAV. (CONC 25 MPA), TELA Q61.(INCL. FORMA E ESCOR.) .</v>
          </cell>
          <cell r="C963" t="str">
            <v>m2</v>
          </cell>
          <cell r="D963">
            <v>147.97999999999999</v>
          </cell>
          <cell r="E963">
            <v>118.39</v>
          </cell>
        </row>
        <row r="964">
          <cell r="A964" t="str">
            <v/>
          </cell>
        </row>
        <row r="965">
          <cell r="A965" t="str">
            <v>06.07.071</v>
          </cell>
          <cell r="B965" t="str">
            <v>LAJE TRELIÇADA  B25 COBERTA , SOBREC. DE  100 KQF/M²,  REV. 100 KGF/M², VÃO  8,50 M, FORNEC. EPS, ARM. POS. COMPL. AS+ = 2,00CM² P/ NERVURA, DISTÂNCIA INTEREIXO 50 CM,INCL. CAP. DE 5 CM E 02 FAIXAS DE TRAV. (CONC. 25 MPA)TELA Q 75.(INCL.FORMA E ESCOR.).</v>
          </cell>
          <cell r="C965" t="str">
            <v>m2</v>
          </cell>
          <cell r="D965">
            <v>189.27</v>
          </cell>
          <cell r="E965">
            <v>151.41999999999999</v>
          </cell>
        </row>
        <row r="966">
          <cell r="A966" t="str">
            <v/>
          </cell>
        </row>
        <row r="967">
          <cell r="A967" t="str">
            <v>06.07.072</v>
          </cell>
          <cell r="B967" t="str">
            <v>LAJE TRELIÇADA B25 COBERTA, SOBREC. 50 KGF/M2, REV. 100 KGF/M², TELHA 70 KGF/M², VÃO 8,10 M, FORNEC. EPS, ARMAÇÃO POS COMPL. AS+=1,88CM² P/ NERVURA DIST. INTEREIXO 50CM,INCLUSIVE CAP. 5 CM E  03 FAIXAS TRA.(CONC 25MPA),TELA Q 75. (INCL. FORMA E ESCOR.) .</v>
          </cell>
          <cell r="C967" t="str">
            <v>m2</v>
          </cell>
          <cell r="D967">
            <v>190.38</v>
          </cell>
          <cell r="E967">
            <v>152.31</v>
          </cell>
        </row>
        <row r="968">
          <cell r="A968" t="str">
            <v/>
          </cell>
        </row>
        <row r="969">
          <cell r="A969" t="str">
            <v>06.07.073</v>
          </cell>
          <cell r="B969" t="str">
            <v>LAJE TRELIÇADA  B30 COBERTA , SOBREC. 100 KQF/M²,  REVEST. 100 KGF/M², VÃO DE 9,60 M, FORN. DO EPS, ARM. POS. COMPL. AS+ = 2,30 CM² P/NERVURA, DISTÂNCIA INTEREIXO 50 CM,INCL. CAP. 5 CM E 03 FAIXAS TRAV. (CONC. 25 MPA),TELA Q75.(INCL. FORMA E ESCOR.).</v>
          </cell>
          <cell r="C969" t="str">
            <v>m2</v>
          </cell>
          <cell r="D969">
            <v>233.18</v>
          </cell>
          <cell r="E969">
            <v>186.55</v>
          </cell>
        </row>
        <row r="970">
          <cell r="A970" t="str">
            <v/>
          </cell>
        </row>
        <row r="971">
          <cell r="A971" t="str">
            <v>06.07.074</v>
          </cell>
          <cell r="B971" t="str">
            <v>LAJE TRELIÇADA B30 COBERTA, SOBREC.  50 KGF/M2, REV. 100 KGF/M², TELHA 70 KGF/M², VÃO  9,20M, FORN. EPS, ARM. POS COMPL. AS+=2,16 CM² P/ NERVURA DIST. INTEREIXO 50CM,INCL. CAP. DE 5 CM E 03 FAIXAS TRAV. (CONC 25 MPA), TELA Q75.(INCL. FORMA E ESCOR.) .</v>
          </cell>
          <cell r="C971" t="str">
            <v>m2</v>
          </cell>
          <cell r="D971">
            <v>231.06</v>
          </cell>
          <cell r="E971">
            <v>184.85</v>
          </cell>
        </row>
        <row r="972">
          <cell r="A972" t="str">
            <v/>
          </cell>
        </row>
        <row r="973">
          <cell r="A973" t="str">
            <v>06.08.011</v>
          </cell>
          <cell r="B973" t="str">
            <v>COSTURA DE FISSURAS EM ALVENARIA COM BARRA "Z" DE 70CM EM FERRO CA-50 6.3MM A CADA 20,00CM. INCLUSO DEMOLIÇÃO DE REVESTIMENTO, RASGOS EM ALVENARIA, ENCHIMENTOS, CHAPISCO E REVESTIMENTO COM ARGAMASSA DE CIMENTO E AREIA 1:3 NOS LOCAIS DE FIXAÇÃO DE CADA BAR</v>
          </cell>
          <cell r="C973" t="str">
            <v>m</v>
          </cell>
          <cell r="D973">
            <v>25.57</v>
          </cell>
          <cell r="E973">
            <v>20.46</v>
          </cell>
        </row>
        <row r="974">
          <cell r="A974" t="str">
            <v/>
          </cell>
        </row>
        <row r="975">
          <cell r="A975" t="str">
            <v>06.08.020</v>
          </cell>
          <cell r="B975" t="str">
            <v>TO E  EXECUÇÃO DE PROTEÇÃO DE ARMADURA CORROÍDA POR AÇÃO DE CLORETOS, COM TINTA/PRIMER ANTICORROSIVO À BASE DE ZINCO PARA METAIS, ARMATEC ZN, FAB:VEDACIT OU SIMILAR.</v>
          </cell>
          <cell r="C975" t="str">
            <v>m</v>
          </cell>
          <cell r="D975">
            <v>2.78</v>
          </cell>
          <cell r="E975">
            <v>2.23</v>
          </cell>
        </row>
        <row r="976">
          <cell r="A976" t="str">
            <v/>
          </cell>
        </row>
        <row r="977">
          <cell r="A977" t="str">
            <v>06.08.031</v>
          </cell>
          <cell r="B977" t="str">
            <v>FORNECIMENTO E EXECUÇÃO DE REPARO ESTRUTURAL EM VÃOS DE VIGAS, LAJES E PILARES COM APLICAÇÃO ARGAMASSA CIMENTÍCIA FLUIDA, SIKAGROUT 250 OU SIMILAR, PARA PREENCHIMENTO DE VÃOS DE 35 X 70MM.</v>
          </cell>
          <cell r="C977" t="str">
            <v>m</v>
          </cell>
          <cell r="D977">
            <v>21.06</v>
          </cell>
          <cell r="E977">
            <v>16.850000000000001</v>
          </cell>
        </row>
        <row r="978">
          <cell r="A978" t="str">
            <v/>
          </cell>
        </row>
        <row r="979">
          <cell r="A979" t="str">
            <v>06.08.032</v>
          </cell>
          <cell r="B979" t="str">
            <v>FORNECIMENTO E EXECUÇÃO DE REPARO ESTRUTURAL EM VÃO DE VIGAS, LAJES E PILARES COM APLICAÇÃO DE MICRO CONCRETO COM ARGAMASSA CIMENTÍCIA FLUIDA, SIKAGROUT 250 OU SIMILAR, E PEDRISCO, PREENCHIMENTO DE VÃOS DE 35 X 70MM.</v>
          </cell>
          <cell r="C979" t="str">
            <v>m</v>
          </cell>
          <cell r="D979">
            <v>20.3</v>
          </cell>
          <cell r="E979">
            <v>16.239999999999998</v>
          </cell>
        </row>
        <row r="980">
          <cell r="A980" t="str">
            <v/>
          </cell>
        </row>
        <row r="981">
          <cell r="A981" t="str">
            <v>06.08.060</v>
          </cell>
          <cell r="B981" t="str">
            <v>FORNECIMENTO E EXECUÇÃO DE REFORÇO ESTRUTURAL COM EMENDA POR TRANSPASSE, PARA RECONSTITUIÇÃO DA SEÇÃO DA ARMADURA.</v>
          </cell>
          <cell r="C981" t="str">
            <v>Kg</v>
          </cell>
          <cell r="D981">
            <v>7.82</v>
          </cell>
          <cell r="E981">
            <v>6.26</v>
          </cell>
        </row>
        <row r="982">
          <cell r="A982" t="str">
            <v/>
          </cell>
        </row>
        <row r="983">
          <cell r="A983" t="str">
            <v>06.08.110</v>
          </cell>
          <cell r="B983" t="str">
            <v>PREENCHIMENTO DE JUNTA DE DILATAÇÃO (1,00X2,00 CM), COM MASTIQUE E ESPUMA  DE POLIETILENO COM 20 MM .</v>
          </cell>
          <cell r="C983" t="str">
            <v>m</v>
          </cell>
          <cell r="D983">
            <v>33.200000000000003</v>
          </cell>
          <cell r="E983">
            <v>26.56</v>
          </cell>
        </row>
        <row r="984">
          <cell r="A984" t="str">
            <v/>
          </cell>
        </row>
        <row r="985">
          <cell r="A985" t="str">
            <v>06.08.120</v>
          </cell>
          <cell r="B985" t="str">
            <v>ESCARIFICAÇÃO MANUAL, CORTE DE CONCRETO ATÉ 3,00 CM DE PROFUNDIDADE</v>
          </cell>
          <cell r="C985" t="str">
            <v>m2</v>
          </cell>
          <cell r="D985">
            <v>68.77</v>
          </cell>
          <cell r="E985">
            <v>55.02</v>
          </cell>
        </row>
        <row r="986">
          <cell r="A986" t="str">
            <v/>
          </cell>
        </row>
        <row r="987">
          <cell r="A987" t="str">
            <v>06.08.130</v>
          </cell>
          <cell r="B987" t="str">
            <v xml:space="preserve"> LIMPEZA DE ARMADURA ATRAVÉS DE LIXAMENTO COM LIXADEIRA ELÉTRICA E ESCOVA DE AÇO</v>
          </cell>
          <cell r="C987" t="str">
            <v>m</v>
          </cell>
          <cell r="D987">
            <v>2.4700000000000002</v>
          </cell>
          <cell r="E987">
            <v>1.98</v>
          </cell>
        </row>
        <row r="988">
          <cell r="A988" t="str">
            <v/>
          </cell>
        </row>
        <row r="989">
          <cell r="A989" t="str">
            <v>06.08.140</v>
          </cell>
          <cell r="B989" t="str">
            <v>LIMPEZA DO SUBSTRATO COM APLICAÇÃO DE JATO DE ÁGUA FRIA.</v>
          </cell>
          <cell r="C989" t="str">
            <v>m2</v>
          </cell>
          <cell r="D989">
            <v>1.28</v>
          </cell>
          <cell r="E989">
            <v>1.03</v>
          </cell>
        </row>
        <row r="990">
          <cell r="A990" t="str">
            <v/>
          </cell>
        </row>
        <row r="991">
          <cell r="A991" t="str">
            <v>06.08.141</v>
          </cell>
          <cell r="B991" t="str">
            <v>REPARO PROFUNDO EM ESTRUTURA COM ARGAMASSA AUTO-ADENSÁVEL DE ALTA RESISTÊNCIA PARA GRAUTEAMENTO, SIKAGROUT OU SIMILAR, E=3,00CM A 5,00CM.</v>
          </cell>
          <cell r="C991" t="str">
            <v>m3</v>
          </cell>
          <cell r="D991">
            <v>2421.4499999999998</v>
          </cell>
          <cell r="E991">
            <v>1937.16</v>
          </cell>
        </row>
        <row r="992">
          <cell r="A992" t="str">
            <v/>
          </cell>
        </row>
        <row r="993">
          <cell r="A993" t="str">
            <v>06.08.142</v>
          </cell>
          <cell r="B993" t="str">
            <v>REPARO PROFUNDO EM ESTRUTURA COM APLICAÇÃO DE MICRO-CONCRETO COM ARGAMASSA CIMENTÍCIA FLUÍDA, SIKAGROUT 250 OU SIMILAR E PEDRISCO (BRITA 19), E=5,00CM A 30,00CM.</v>
          </cell>
          <cell r="C993" t="str">
            <v>m3</v>
          </cell>
          <cell r="D993">
            <v>2048.86</v>
          </cell>
          <cell r="E993">
            <v>1639.09</v>
          </cell>
        </row>
        <row r="994">
          <cell r="A994" t="str">
            <v/>
          </cell>
        </row>
        <row r="995">
          <cell r="A995" t="str">
            <v>06.08.143</v>
          </cell>
          <cell r="B995" t="str">
            <v>REPARO PROFUNDO EM ESTRUTURA COM ARGAMASSA TIXOTRÓPICA MONOCOMPONENTE PARA REPAROS ESTRUTURAIS, V1 GROUT TIX OU SIMILAR.</v>
          </cell>
          <cell r="C995" t="str">
            <v>m3</v>
          </cell>
          <cell r="D995">
            <v>3161.57</v>
          </cell>
          <cell r="E995">
            <v>2529.2600000000002</v>
          </cell>
        </row>
        <row r="996">
          <cell r="A996" t="str">
            <v/>
          </cell>
        </row>
        <row r="997">
          <cell r="A997" t="str">
            <v>06.10.020</v>
          </cell>
          <cell r="B997" t="str">
            <v>FORN.E MONT.EST. METALICA P/QUADRA C/TERÇAS, ESPAÇADORES, CONTRAVENTOS, PILARES E ARCOS, SOLDADOS PROC.ELETRODO E6010  3,50MM E 4MM,SOLDA DE CAMPO E6010 6MM, LIMP.MEC.SUPERFÍCIE ST3, FUNDO C/APLIC.1 DEMÃO PRIMER EPOXI C/120MICRA E APLIC.2 DEMAOS ESMALTE E</v>
          </cell>
          <cell r="C997" t="str">
            <v>Kg</v>
          </cell>
          <cell r="D997">
            <v>13.43</v>
          </cell>
          <cell r="E997">
            <v>10.75</v>
          </cell>
        </row>
        <row r="998">
          <cell r="A998" t="str">
            <v/>
          </cell>
        </row>
        <row r="999">
          <cell r="A999" t="str">
            <v>06.10.042</v>
          </cell>
          <cell r="B999" t="str">
            <v>TRATAMENTO DA ESTRUTURA DE CONCRETO INCLUINDO HIDROLAVAGEM, ESTUCAGEM E LIXAMENTO DA SUPERFÍCIE DE CONCRETO.</v>
          </cell>
          <cell r="C999" t="str">
            <v>m2</v>
          </cell>
          <cell r="D999">
            <v>13.08</v>
          </cell>
          <cell r="E999">
            <v>10.47</v>
          </cell>
        </row>
        <row r="1000">
          <cell r="A1000" t="str">
            <v/>
          </cell>
        </row>
        <row r="1001">
          <cell r="A1001" t="str">
            <v>06.10.044</v>
          </cell>
          <cell r="B1001" t="str">
            <v>FORNECIMENTO E MONTAGEM DE REFORÇO METÁLICO EM VIGA ATRAVÉS DE CHAPA DE AÇO ASTM A36 DE 3/8", TIPO "U", COM 1,50M DE COMPRIMENTO , 0,,15M DE LARGURA E 0,50M DE ALTURA, FIXADA ATRAVÉS DE 20UND DE CHUMBADORES TUPO PARABOLT COMPLETO DE 3/8" X 3 1/2", CONFORM</v>
          </cell>
          <cell r="C1001" t="str">
            <v>Un</v>
          </cell>
          <cell r="D1001">
            <v>674</v>
          </cell>
          <cell r="E1001">
            <v>539.20000000000005</v>
          </cell>
        </row>
        <row r="1002">
          <cell r="A1002" t="str">
            <v/>
          </cell>
        </row>
        <row r="1003">
          <cell r="A1003" t="str">
            <v>06.10.045</v>
          </cell>
          <cell r="B1003" t="str">
            <v>FORNEC. E MONT.DE TIRANTE EM AÇO CA-25, COMPRIM.10,61M,DIÂM. 20MM, INCLUINDO 2(DUAS) UNID.DE CHAPA DE AÇO ASTM A36 DE 3/8", TIPO "U", NAS DIM.DE 0,30X0,08X0,10M E PARAFUSO PASSANTE EM FERRO GALVANIZADO DE 12,5X100MM C/PORCA E ARRUELA.PREÇO EFETUADO CONF.P</v>
          </cell>
          <cell r="C1003" t="str">
            <v>Un</v>
          </cell>
          <cell r="D1003">
            <v>182.6</v>
          </cell>
          <cell r="E1003">
            <v>146.08000000000001</v>
          </cell>
        </row>
        <row r="1004">
          <cell r="A1004" t="str">
            <v/>
          </cell>
        </row>
        <row r="1005">
          <cell r="A1005" t="str">
            <v>06.10.047</v>
          </cell>
          <cell r="B1005" t="str">
            <v>FORNECIMENTO E MONTAGEM DE CHAPA LISA DE AÇO ASTM A36 DE 1/4" (DIMENSÃO 120 x 320 MM), CORTADA E COM 4 FUROS, FIXADA COM 4 CHUMBADORES TIPO PARABOLT COMPLETO DE 1/4", INCLUSIVE COM PINTURA DE PROTEÇÃO COM ZARCÃO E LIXAMENTO, SEM PINTURA DE ACABAMENTO.</v>
          </cell>
          <cell r="C1005" t="str">
            <v>Un</v>
          </cell>
          <cell r="D1005">
            <v>61.8</v>
          </cell>
          <cell r="E1005">
            <v>49.44</v>
          </cell>
        </row>
        <row r="1006">
          <cell r="A1006" t="str">
            <v/>
          </cell>
        </row>
        <row r="1007">
          <cell r="A1007" t="str">
            <v>06.10.048</v>
          </cell>
          <cell r="B1007" t="str">
            <v>FORNECIMENTO E MONTAGEM DE CHAPA LISA DE AÇO ASTM A36 DE 3/8" (DIMENSÃO 200 x 300 MM), CORTADA E COM 4 FUROS, FIXADA COM 4 CHUMBADORES TIPO PARABOLT COMPLETO DE 3/8", INCLUSIVE PINTURA DE PROTEÇÃO COM ZARCÃO E LIXAMENTO, SEM PINTURA DE ACABAMENTO.</v>
          </cell>
          <cell r="C1007" t="str">
            <v>Un</v>
          </cell>
          <cell r="D1007">
            <v>76.569999999999993</v>
          </cell>
          <cell r="E1007">
            <v>61.26</v>
          </cell>
        </row>
        <row r="1008">
          <cell r="A1008" t="str">
            <v/>
          </cell>
        </row>
        <row r="1009">
          <cell r="A1009" t="str">
            <v>06.10.072</v>
          </cell>
          <cell r="B1009" t="str">
            <v>FORNECIMENTO E MONTAGEM DE PERFIL LAMINADO TIPO "I", W200x 19,30kg/m, FABRICAÇÃO: GERDAU/AÇOMINAS OU SIMILAR, SEM PINTURA DE ACABAMENTO, INCLUSIVE SOLDA .</v>
          </cell>
          <cell r="C1009" t="str">
            <v>m</v>
          </cell>
          <cell r="D1009">
            <v>150.93</v>
          </cell>
          <cell r="E1009">
            <v>120.75</v>
          </cell>
        </row>
        <row r="1010">
          <cell r="A1010" t="str">
            <v/>
          </cell>
        </row>
        <row r="1011">
          <cell r="A1011" t="str">
            <v>06.10.073</v>
          </cell>
          <cell r="B1011" t="str">
            <v>FORNECIMENTO E MONTAGEM DE PERFIL LAMINADO TIPO "H", W 200 X 35,90 KG/M,FABRICAÇÃO GERDAU/AÇOMINAS OU SIMILAR,INCLUSIVE SOLDA, SEM PINTURA DE ACABAMENTO.</v>
          </cell>
          <cell r="C1011" t="str">
            <v>m</v>
          </cell>
          <cell r="D1011">
            <v>303.76</v>
          </cell>
          <cell r="E1011">
            <v>243.01</v>
          </cell>
        </row>
        <row r="1012">
          <cell r="A1012" t="str">
            <v/>
          </cell>
        </row>
        <row r="1013">
          <cell r="A1013" t="str">
            <v>06.10.074</v>
          </cell>
          <cell r="B1013" t="str">
            <v>FORNECIMENTO E MONTAGEM DE PERFIL LAMINADO TIPO "I", W 150 X 24,00 KG/M, FABRICAÇÃO GERDAU/AÇOMIAS OU SIMILAR,INCLUSIVE SOLDA,SEM PINTURA DE ACABAMENTO</v>
          </cell>
          <cell r="C1013" t="str">
            <v>m</v>
          </cell>
          <cell r="D1013">
            <v>214.3</v>
          </cell>
          <cell r="E1013">
            <v>171.44</v>
          </cell>
        </row>
        <row r="1014">
          <cell r="A1014" t="str">
            <v/>
          </cell>
        </row>
        <row r="1015">
          <cell r="A1015" t="str">
            <v>06.10.075</v>
          </cell>
          <cell r="B1015" t="str">
            <v>FORNECIMENTO E MONTAGEM DE PERFIL LAMINADO TIPO "I" W 250 X 17,90 Kg/m, FABRICAÇÃO GERDAU/AÇOMINAS OU SIMILAR, INCLUSIVE SOLDA, SEM PINTURA DE ACABAMENTO</v>
          </cell>
          <cell r="C1015" t="str">
            <v>m</v>
          </cell>
          <cell r="D1015">
            <v>191.48</v>
          </cell>
          <cell r="E1015">
            <v>153.19</v>
          </cell>
        </row>
        <row r="1016">
          <cell r="A1016" t="str">
            <v/>
          </cell>
        </row>
        <row r="1017">
          <cell r="A1017" t="str">
            <v>06.10.076</v>
          </cell>
          <cell r="B1017" t="str">
            <v>FORNECIMENTO E MONTAGEM DE PERFIL LAMINADO TIPO "I" W 410 X 38,80 Kg/m, FABRICAÇÃO GERDAU/AÇOMINAS OU SIMILAR, INCLUSIVE SOLDA, SEM PINTURA DE ACABAMENTO</v>
          </cell>
          <cell r="C1017" t="str">
            <v>m</v>
          </cell>
          <cell r="D1017">
            <v>343.86</v>
          </cell>
          <cell r="E1017">
            <v>275.08999999999997</v>
          </cell>
        </row>
        <row r="1018">
          <cell r="A1018" t="str">
            <v/>
          </cell>
        </row>
        <row r="1019">
          <cell r="A1019" t="str">
            <v>06.10.077</v>
          </cell>
          <cell r="B1019" t="str">
            <v>FORNECIMENTO E MONTAGEM DE PERFIL LAMINADO TIPO "I", W310 x 21,0 KG/M, FABRICAÇÃO GERDAU/AÇOMINAS OU SIMILAR, INCLUSIVE PINTURA DE PROTEÇÃO COM ZARCÃO, LIXAMENTO E SOLDA, SEM PINTURA DE ACABAMENTO E SEM ESCORAMENTO</v>
          </cell>
          <cell r="C1019" t="str">
            <v>m</v>
          </cell>
          <cell r="D1019">
            <v>194.8</v>
          </cell>
          <cell r="E1019">
            <v>155.84</v>
          </cell>
        </row>
        <row r="1020">
          <cell r="A1020" t="str">
            <v/>
          </cell>
        </row>
        <row r="1021">
          <cell r="A1021" t="str">
            <v>06.10.085</v>
          </cell>
          <cell r="B1021" t="str">
            <v>FORNECIMENTO E INSTALAÇÃO DE ESTRUTURA METÁLICA DE COBERTA EM TRELIÇAS, TERÇAS, SUPORTES, APOIOS, ESPAÇADORES, CONTRAVENTAMENTOS, PARAFUSOS, PORCAS, PARABOLT E DEMAIS ACESS., INCL.PREP. SUPERFÍCIE EM JATEAMENTO ABRASIVO, LIMPEZA MEC.E PINT. ACAB.EM ESM. P</v>
          </cell>
          <cell r="C1021" t="str">
            <v>Kg</v>
          </cell>
          <cell r="D1021">
            <v>12.27</v>
          </cell>
          <cell r="E1021">
            <v>9.82</v>
          </cell>
        </row>
        <row r="1022">
          <cell r="A1022" t="str">
            <v/>
          </cell>
        </row>
        <row r="1023">
          <cell r="A1023" t="str">
            <v>06.11.001</v>
          </cell>
          <cell r="B1023" t="str">
            <v>EXECUÇÃO DE 04 FUROS NO MÍNIMO VERTICAIS EM PISO DE CONCRETO ARMADO COM PERFURATRIZ DIAMANTADA, DIÂMETROS DE 6" E PROFUNDIDADE DE 20CM.</v>
          </cell>
          <cell r="C1023" t="str">
            <v>Un</v>
          </cell>
          <cell r="D1023">
            <v>112.78</v>
          </cell>
          <cell r="E1023">
            <v>90.23</v>
          </cell>
        </row>
        <row r="1024">
          <cell r="A1024" t="str">
            <v/>
          </cell>
        </row>
        <row r="1025">
          <cell r="A1025" t="str">
            <v>06.11.002</v>
          </cell>
          <cell r="B1025" t="str">
            <v>EXECUÇÃO DE FURO COM BROCA VÍDEA, DIÂMETRO DE ATÉ 6,30MM, UTILIZANDO MARTELETE ELÉTRICO PERFURADOR, PROFUNDIDADE DE 10CM.</v>
          </cell>
          <cell r="C1025" t="str">
            <v>Un</v>
          </cell>
          <cell r="D1025">
            <v>0.23</v>
          </cell>
          <cell r="E1025">
            <v>0.19</v>
          </cell>
        </row>
        <row r="1026">
          <cell r="A1026" t="str">
            <v/>
          </cell>
        </row>
        <row r="1027">
          <cell r="A1027" t="str">
            <v>06.11.003</v>
          </cell>
          <cell r="B1027" t="str">
            <v>EXECUÇÃO DE FURO COM BROCA VÍDEA, DIÂMETRO DE 8,0MM A 12,5MM, UTILIZANDO MARTELETE ELÉTRICO PERFURADOR, PROFUNDIDADE DE 15CM.</v>
          </cell>
          <cell r="C1027" t="str">
            <v>Un</v>
          </cell>
          <cell r="D1027">
            <v>0.86</v>
          </cell>
          <cell r="E1027">
            <v>0.69</v>
          </cell>
        </row>
        <row r="1028">
          <cell r="A1028" t="str">
            <v/>
          </cell>
        </row>
        <row r="1029">
          <cell r="A1029" t="str">
            <v>06.12.001</v>
          </cell>
          <cell r="B1029" t="str">
            <v>CORTE EM CONCRETO SIMPLES COM ATÉ 5,00CM DE PROFUNDIDADE UTILIZANDO CORTADORA DE PISO ELÉTRICA TIPO MAKITA OU SIMILAR E DISCO DE VÍDEA .</v>
          </cell>
          <cell r="C1029" t="str">
            <v>m</v>
          </cell>
          <cell r="D1029">
            <v>1.1499999999999999</v>
          </cell>
          <cell r="E1029">
            <v>0.92</v>
          </cell>
        </row>
        <row r="1030">
          <cell r="A1030" t="str">
            <v/>
          </cell>
        </row>
        <row r="1031">
          <cell r="A1031" t="str">
            <v>06.21.010</v>
          </cell>
          <cell r="B1031" t="str">
            <v>EXECUÇÃO DE NICHOS EM CONCRETO PARA ANCORAGEM DE RESERVATÓRIO METÁLICO TIPO TAÇA, CONF. DETALHE DA DIPAWA, UTILIZANDO TUBO DE PVC DE 150MM, VERGALHÃO DE 1/2" E ENCHIMENTO COM CONCRETO ESTRUTURAL DE 25MPA.</v>
          </cell>
          <cell r="C1031" t="str">
            <v>Un</v>
          </cell>
          <cell r="D1031">
            <v>113</v>
          </cell>
          <cell r="E1031">
            <v>90.4</v>
          </cell>
        </row>
        <row r="1032">
          <cell r="A1032" t="str">
            <v/>
          </cell>
        </row>
        <row r="1033">
          <cell r="A1033" t="str">
            <v>06.30.001</v>
          </cell>
          <cell r="B1033" t="str">
            <v>FORNECIMENTO E CRAVAÇÃO DE ESTACAS PRÉ-MOLDADAS DE CONCRETO ARMADO DE ALTA RESISTÊNCIA OU ESTACAS DE CONCRETO VIBRADO PARA 45 T, COM PROFUNDIDADE PEVISTA DE 21,0 M, INCLUSIVE MOBILIZAÇÃO, DESMOBILIZAÇÃO, EMENDA E ARRASAMENTO DA ESTACA PARA FUNDAÇÃO DA ESC</v>
          </cell>
          <cell r="C1033" t="str">
            <v>m</v>
          </cell>
          <cell r="D1033">
            <v>227.67</v>
          </cell>
          <cell r="E1033">
            <v>182.14</v>
          </cell>
        </row>
        <row r="1034">
          <cell r="A1034" t="str">
            <v/>
          </cell>
        </row>
        <row r="1035">
          <cell r="A1035" t="str">
            <v>06.30.002</v>
          </cell>
          <cell r="B1035" t="str">
            <v>FORNECIMENTO E CRAVAÇÃO DE ESTACAS PRÉ-MOLDADAS DE CONCRETO ARMADO DE ALTA RESISTÊNCIA OU ESTACAS DE CONCRETO VIBRADO PARA 90 T, COM PROFUNDIDADE PEVISTA DE 21,0 M, INCLUSIVE MOBILIZAÇÃO, DESMOBILIZAÇÃO, EMENDA E ARRASAMENTO DA ESTACA PARA FUNDAÇÃO DA ESC</v>
          </cell>
          <cell r="C1035" t="str">
            <v>m</v>
          </cell>
          <cell r="D1035">
            <v>280.55</v>
          </cell>
          <cell r="E1035">
            <v>224.44</v>
          </cell>
        </row>
        <row r="1036">
          <cell r="A1036" t="str">
            <v/>
          </cell>
        </row>
        <row r="1037">
          <cell r="A1037" t="str">
            <v>06.40.011</v>
          </cell>
          <cell r="B1037" t="str">
            <v>TRANSPORTE DE MATERIAIS E EQUIPAMENTOS DE RECIFE PARA FERNANDO DE NORONHA, PARA OBRA NA ESCOLA ARQUIPÉLAGO FERNANDO DE NORONHA.</v>
          </cell>
          <cell r="C1037" t="str">
            <v>Kg</v>
          </cell>
          <cell r="D1037">
            <v>0.85</v>
          </cell>
          <cell r="E1037">
            <v>0.68</v>
          </cell>
        </row>
        <row r="1038">
          <cell r="A1038" t="str">
            <v/>
          </cell>
        </row>
        <row r="1039">
          <cell r="A1039" t="str">
            <v>06.40.012</v>
          </cell>
          <cell r="B1039" t="str">
            <v>EXCLUIDO</v>
          </cell>
          <cell r="C1039" t="str">
            <v>Un</v>
          </cell>
        </row>
        <row r="1040">
          <cell r="A1040" t="str">
            <v/>
          </cell>
        </row>
        <row r="1041">
          <cell r="A1041" t="str">
            <v>06.40.013</v>
          </cell>
          <cell r="B1041" t="str">
            <v>EXCLUIDO</v>
          </cell>
          <cell r="C1041" t="str">
            <v>Mês</v>
          </cell>
        </row>
        <row r="1042">
          <cell r="A1042" t="str">
            <v/>
          </cell>
        </row>
        <row r="1043">
          <cell r="A1043" t="str">
            <v>06.40.014</v>
          </cell>
          <cell r="B1043" t="str">
            <v>EXCLUIDO</v>
          </cell>
          <cell r="C1043" t="str">
            <v>Mês</v>
          </cell>
        </row>
        <row r="1044">
          <cell r="A1044" t="str">
            <v/>
          </cell>
        </row>
        <row r="1045">
          <cell r="A1045" t="str">
            <v>06.40.015</v>
          </cell>
          <cell r="B1045" t="str">
            <v>EXCLUIDO</v>
          </cell>
          <cell r="C1045" t="str">
            <v>Mês</v>
          </cell>
        </row>
        <row r="1046">
          <cell r="A1046" t="str">
            <v/>
          </cell>
        </row>
        <row r="1047">
          <cell r="A1047" t="str">
            <v>06.40.016</v>
          </cell>
          <cell r="B1047" t="str">
            <v>TRANSPORTE DE MATERIAIS E EQUIPAMENTOS DE RECIFE PARA FERNANDO DE NORONHA</v>
          </cell>
          <cell r="C1047" t="str">
            <v>Kg</v>
          </cell>
          <cell r="D1047">
            <v>0.85</v>
          </cell>
          <cell r="E1047">
            <v>0.68</v>
          </cell>
        </row>
        <row r="1048">
          <cell r="A1048" t="str">
            <v/>
          </cell>
        </row>
        <row r="1049">
          <cell r="A1049" t="str">
            <v>06.40.020</v>
          </cell>
          <cell r="B1049" t="str">
            <v>ESCORAMENTO DA ESTRUTURA METÁLICA, DE UMA COBERTA QUADRA, COM MACACO HIDRÁULICO, TUBO DE FERRO E CABOS DE AÇO PARA AMARRAÇÃO DE UMA TERÇA PARA OUTRA, SUSPENSÃO P/ TRABALHAR NO PILAR.</v>
          </cell>
          <cell r="C1049" t="str">
            <v>Un</v>
          </cell>
          <cell r="D1049">
            <v>18.059999999999999</v>
          </cell>
          <cell r="E1049">
            <v>14.45</v>
          </cell>
        </row>
        <row r="1050">
          <cell r="A1050" t="str">
            <v/>
          </cell>
        </row>
        <row r="1051">
          <cell r="A1051" t="str">
            <v>06.40.021</v>
          </cell>
          <cell r="B1051" t="str">
            <v>FECHAMENTO DO ARCO DE UMA ESTRUTURA METÁLICA, DA COBERTA DE UMA QUADRA, COM CHAPA GALVANIZADA N22 C/ 1,00M DE LARGURA.</v>
          </cell>
          <cell r="C1051" t="str">
            <v>m2</v>
          </cell>
          <cell r="D1051">
            <v>76.88</v>
          </cell>
          <cell r="E1051">
            <v>61.51</v>
          </cell>
        </row>
        <row r="1052">
          <cell r="A1052" t="str">
            <v/>
          </cell>
        </row>
        <row r="1053">
          <cell r="A1053" t="str">
            <v>06.40.022</v>
          </cell>
          <cell r="B1053" t="str">
            <v>SUBSTITUIÇÃO DE PARTES DO ARCO DA ESTRUTURA METÁLICA, DA COBERTA DE UMA QUADRA, COM PERFIL "U" 4"x1/8" E CANTONEIRA "L" 1 1/4"x1/8", INCLUSIVE RETIRADA DAS PARTES DANIFICADAS.</v>
          </cell>
          <cell r="C1053" t="str">
            <v>m</v>
          </cell>
          <cell r="D1053">
            <v>76.510000000000005</v>
          </cell>
          <cell r="E1053">
            <v>61.21</v>
          </cell>
        </row>
        <row r="1054">
          <cell r="A1054" t="str">
            <v/>
          </cell>
        </row>
        <row r="1055">
          <cell r="A1055" t="str">
            <v>06.40.023</v>
          </cell>
          <cell r="B1055" t="str">
            <v>SUBSTITUIÇÃO DAS TERÇAS DA ESTRUTURA METÁLICA, DA COBERTA DE UMA QUADRA, COM PERFIL "U" 4"x1/8", INCLUSIVE RETIRADA DAS TERÇAS DANIFICADAS E FIXAÇÃO C/ PARAFUSOS INOX DE 7/8"x1/4".</v>
          </cell>
          <cell r="C1055" t="str">
            <v>m</v>
          </cell>
          <cell r="D1055">
            <v>54.13</v>
          </cell>
          <cell r="E1055">
            <v>43.31</v>
          </cell>
        </row>
        <row r="1056">
          <cell r="A1056" t="str">
            <v/>
          </cell>
        </row>
        <row r="1057">
          <cell r="A1057" t="str">
            <v>06.40.024</v>
          </cell>
          <cell r="B1057" t="str">
            <v>SUBSTITUIÇÃO DA AMARRAÇÃO DO PÉ DA COLUNA DA ESTRUTURA METÁLICA, DA COBERTA DE UMA QUADRA, POR CANTONEIRA "L" 1 1/4"x1/8", INCLUSIVE RETIRADA DAS CANTONEIRAS DANIFICADAS.</v>
          </cell>
          <cell r="C1057" t="str">
            <v>m</v>
          </cell>
          <cell r="D1057">
            <v>47.55</v>
          </cell>
          <cell r="E1057">
            <v>38.04</v>
          </cell>
        </row>
        <row r="1058">
          <cell r="A1058" t="str">
            <v/>
          </cell>
        </row>
        <row r="1059">
          <cell r="A1059" t="str">
            <v>06.40.025</v>
          </cell>
          <cell r="B1059" t="str">
            <v>SUBSTITUIÇÃO DO PÉ DE COLUNA DA ESTRUTURA METÁLICA, DA COBERTA DE UMA QUADRA, POR CANTONEIRA "U" 4"x1/8" - INCLUSIVE RETIRADA DAS CANTONEIRAS DANIFICADAS.</v>
          </cell>
          <cell r="C1059" t="str">
            <v>m</v>
          </cell>
          <cell r="D1059">
            <v>75.459999999999994</v>
          </cell>
          <cell r="E1059">
            <v>60.37</v>
          </cell>
        </row>
        <row r="1060">
          <cell r="A1060" t="str">
            <v/>
          </cell>
        </row>
        <row r="1061">
          <cell r="A1061" t="str">
            <v>06.40.026</v>
          </cell>
          <cell r="B1061" t="str">
            <v>REFORÇO DO PÉ DOS PILARES DA ESTRUTURA METÁLICA, DA COBERTA DE UMA QUADRA, COM CHAPA 5MM (3/16" - FERRO).</v>
          </cell>
          <cell r="C1061" t="str">
            <v>m2</v>
          </cell>
          <cell r="D1061">
            <v>469.71</v>
          </cell>
          <cell r="E1061">
            <v>375.77</v>
          </cell>
        </row>
        <row r="1062">
          <cell r="A1062" t="str">
            <v/>
          </cell>
        </row>
        <row r="1063">
          <cell r="A1063" t="str">
            <v>06.40.027</v>
          </cell>
          <cell r="B1063" t="str">
            <v xml:space="preserve">SUBSTITUIÇÃO DAS CHAPAS DA BASE DOS PILARES DA ESTRUTURA METÁLICA, DA COBERTA DE UMA QUADRA, PELA CHAPA 7/8" SAC 41, INCLUSIVE RETIRADA DA CHAPA DANIFICADA, SUBSTITUIÇÃO DE PORCAS E ARRUELAS. </v>
          </cell>
          <cell r="C1063" t="str">
            <v>m2</v>
          </cell>
          <cell r="D1063">
            <v>1282.31</v>
          </cell>
          <cell r="E1063">
            <v>1025.8499999999999</v>
          </cell>
        </row>
        <row r="1064">
          <cell r="A1064" t="str">
            <v/>
          </cell>
        </row>
        <row r="1065">
          <cell r="A1065" t="str">
            <v>06.40.028</v>
          </cell>
          <cell r="B1065" t="str">
            <v>LIMPEZA DA ESTRUTURA METÁLICA, DA COBERTA DE UMA QUADRA, COM ESCOVA DE AÇO.</v>
          </cell>
          <cell r="C1065" t="str">
            <v>m</v>
          </cell>
          <cell r="D1065">
            <v>1.57</v>
          </cell>
          <cell r="E1065">
            <v>1.26</v>
          </cell>
        </row>
        <row r="1066">
          <cell r="A1066" t="str">
            <v/>
          </cell>
        </row>
        <row r="1067">
          <cell r="A1067" t="str">
            <v>06.40.029</v>
          </cell>
          <cell r="B1067" t="str">
            <v>FORNECIMENTO E FIXAÇÃO DE TUBO GALVANIZADO DE 2" NA TRANSVERSAL DO ALAMBRADO DE UMA QUADRA.</v>
          </cell>
          <cell r="C1067" t="str">
            <v>m</v>
          </cell>
          <cell r="D1067">
            <v>49.31</v>
          </cell>
          <cell r="E1067">
            <v>39.450000000000003</v>
          </cell>
        </row>
        <row r="1068">
          <cell r="A1068" t="str">
            <v/>
          </cell>
        </row>
        <row r="1069">
          <cell r="A1069" t="str">
            <v>06.40.030</v>
          </cell>
          <cell r="B1069" t="str">
            <v>FORNECIMENTO E FIXACAO DE TUBO GALVANIZADO DE 3" (ALAMBRADO DE QUADRA) - (SI).</v>
          </cell>
          <cell r="C1069" t="str">
            <v>m</v>
          </cell>
          <cell r="D1069">
            <v>76.47</v>
          </cell>
          <cell r="E1069">
            <v>61.18</v>
          </cell>
        </row>
        <row r="1070">
          <cell r="A1070" t="str">
            <v/>
          </cell>
        </row>
        <row r="1071">
          <cell r="A1071" t="str">
            <v>07.00.000</v>
          </cell>
          <cell r="B1071" t="str">
            <v xml:space="preserve">    PAREDES, PAINES E DIVISORIAS</v>
          </cell>
        </row>
        <row r="1072">
          <cell r="A1072" t="str">
            <v/>
          </cell>
        </row>
        <row r="1073">
          <cell r="A1073" t="str">
            <v>07.01.004</v>
          </cell>
          <cell r="B1073" t="str">
            <v>ALVENARIA EM PEDRA RACHÃO ASSENTADA E REJUNTADA COM ARGAMASSA DE CIMENTO E AREIA NO TRAÇO 1:4.</v>
          </cell>
          <cell r="C1073" t="str">
            <v>m3</v>
          </cell>
          <cell r="D1073">
            <v>254.77</v>
          </cell>
          <cell r="E1073">
            <v>203.82</v>
          </cell>
        </row>
        <row r="1074">
          <cell r="A1074" t="str">
            <v/>
          </cell>
        </row>
        <row r="1075">
          <cell r="A1075" t="str">
            <v>07.01.005</v>
          </cell>
          <cell r="B1075" t="str">
            <v>ALVENARIA EM PEDRA RACHAO ASSENTADA E REJUNTADA COM ARGAMASSA DE CIMENTO E AREIA NO TRACO 1:6.</v>
          </cell>
          <cell r="C1075" t="str">
            <v>m3</v>
          </cell>
          <cell r="D1075">
            <v>243.95</v>
          </cell>
          <cell r="E1075">
            <v>195.16</v>
          </cell>
        </row>
        <row r="1076">
          <cell r="A1076" t="str">
            <v/>
          </cell>
        </row>
        <row r="1077">
          <cell r="A1077" t="str">
            <v>07.01.006</v>
          </cell>
          <cell r="B1077" t="str">
            <v>ALVENARIA DE PEDRA RACHÃO, SEM O FORNECIMENTO DA PEDRA, ASSENTADA E REJUNTADA COM ARGAMASSA DE CIMENTO E AREIA NO TRAÇO 1:6.</v>
          </cell>
          <cell r="C1077" t="str">
            <v>m3</v>
          </cell>
          <cell r="D1077">
            <v>178.88</v>
          </cell>
          <cell r="E1077">
            <v>143.11000000000001</v>
          </cell>
        </row>
        <row r="1078">
          <cell r="A1078" t="str">
            <v/>
          </cell>
        </row>
        <row r="1079">
          <cell r="A1079" t="str">
            <v>07.01.010</v>
          </cell>
          <cell r="B1079" t="str">
            <v>ALVENARIA EM PEDRA RACHAO ASSENTADA E REJUNTADA COM ARGAMASSA DE CIMENTO E AREIA NO TRACO 1:8.</v>
          </cell>
          <cell r="C1079" t="str">
            <v>m3</v>
          </cell>
          <cell r="D1079">
            <v>231.38</v>
          </cell>
          <cell r="E1079">
            <v>185.11</v>
          </cell>
        </row>
        <row r="1080">
          <cell r="A1080" t="str">
            <v/>
          </cell>
        </row>
        <row r="1081">
          <cell r="A1081" t="str">
            <v>07.01.020</v>
          </cell>
          <cell r="B1081" t="str">
            <v>ALVENARIA EM PEDRA RACHAO ASSENTADA E REJUNTADA COM ARGAMASSA DE CIMENTO E AREIA NO TRACO 1:10.</v>
          </cell>
          <cell r="C1081" t="str">
            <v>m3</v>
          </cell>
          <cell r="D1081">
            <v>226.07</v>
          </cell>
          <cell r="E1081">
            <v>180.86</v>
          </cell>
        </row>
        <row r="1082">
          <cell r="A1082" t="str">
            <v/>
          </cell>
        </row>
        <row r="1083">
          <cell r="A1083" t="str">
            <v>07.01.030</v>
          </cell>
          <cell r="B1083" t="str">
            <v>ENROCAMENTO DE PEDRA CICLOPICA JOGADA AO TALUDE,COM MAO DE OBRA AUXILIAR DE TRANSPORTE ATE 10 METROS.</v>
          </cell>
          <cell r="C1083" t="str">
            <v>m3</v>
          </cell>
          <cell r="D1083">
            <v>68.599999999999994</v>
          </cell>
          <cell r="E1083">
            <v>54.88</v>
          </cell>
        </row>
        <row r="1084">
          <cell r="A1084" t="str">
            <v/>
          </cell>
        </row>
        <row r="1085">
          <cell r="A1085" t="str">
            <v>07.01.035</v>
          </cell>
          <cell r="B1085" t="str">
            <v>ALVENARIA DE TIJOLOS MACICOS PRENSADOS,ASSENTADOS E REJUNTADOS COM ARGAMASSA DE CIMENTO E AREIA NO TRACO 1:6 - 1/2 VEZ.</v>
          </cell>
          <cell r="C1085" t="str">
            <v>m2</v>
          </cell>
          <cell r="D1085">
            <v>51.27</v>
          </cell>
          <cell r="E1085">
            <v>41.02</v>
          </cell>
        </row>
        <row r="1086">
          <cell r="A1086" t="str">
            <v/>
          </cell>
        </row>
        <row r="1087">
          <cell r="A1087" t="str">
            <v>07.01.040</v>
          </cell>
          <cell r="B1087" t="str">
            <v>ALVENARIA DE TIJOLOS MACICOS PRENSADOS , ASSENTADOS E REJUNTADOS COM ARGAMASSA DE CIMENTO E AREIA NO TRACO 1:8 - 1/2 VEZ.</v>
          </cell>
          <cell r="C1087" t="str">
            <v>m2</v>
          </cell>
          <cell r="D1087">
            <v>50.17</v>
          </cell>
          <cell r="E1087">
            <v>40.14</v>
          </cell>
        </row>
        <row r="1088">
          <cell r="A1088" t="str">
            <v/>
          </cell>
        </row>
        <row r="1089">
          <cell r="A1089" t="str">
            <v>07.01.050</v>
          </cell>
          <cell r="B1089" t="str">
            <v>ALVENARIA DE TIJOLOS MACICOS PRENSADOS , ASSENTADOS E REJUNTADOS COM ARGAMASSA DE CIMENTO E AREIA NO TRACO 1:10 - 1/2 VEZ.</v>
          </cell>
          <cell r="C1089" t="str">
            <v>m2</v>
          </cell>
          <cell r="D1089">
            <v>49.75</v>
          </cell>
          <cell r="E1089">
            <v>39.799999999999997</v>
          </cell>
        </row>
        <row r="1090">
          <cell r="A1090" t="str">
            <v/>
          </cell>
        </row>
        <row r="1091">
          <cell r="A1091" t="str">
            <v>07.01.055</v>
          </cell>
          <cell r="B1091" t="str">
            <v>ALVENARIA DE TIJOLOS MACICOS PRENSADOS,ASSENTADOS E REJUNTADOS COM ARGAMASSA DE CIMENTO E AREIA NO TRACO 1:6 - 1 VEZ.</v>
          </cell>
          <cell r="C1091" t="str">
            <v>m2</v>
          </cell>
          <cell r="D1091">
            <v>94.37</v>
          </cell>
          <cell r="E1091">
            <v>75.5</v>
          </cell>
        </row>
        <row r="1092">
          <cell r="A1092" t="str">
            <v/>
          </cell>
        </row>
        <row r="1093">
          <cell r="A1093" t="str">
            <v>07.01.060</v>
          </cell>
          <cell r="B1093" t="str">
            <v>ALVENARIA DE TIJOLOS MACICOS PRENSADOS , ASSENTADOS E REJUNTADOS COM ARGAMASSA DE CIMENTO E AREIA NO TRACO 1:10 - 1 VEZ.</v>
          </cell>
          <cell r="C1093" t="str">
            <v>m2</v>
          </cell>
          <cell r="D1093">
            <v>90.46</v>
          </cell>
          <cell r="E1093">
            <v>72.37</v>
          </cell>
        </row>
        <row r="1094">
          <cell r="A1094" t="str">
            <v/>
          </cell>
        </row>
        <row r="1095">
          <cell r="A1095" t="str">
            <v>07.01.070</v>
          </cell>
          <cell r="B1095" t="str">
            <v>ALVENARIA DE TIJOLOS MACICOS PRENSADOS , ASSENTADOS E REJUNTADOS COM ARGAMASSA DE CIMENTO E AREIA NO TRACO 1:12 - 1 VEZ.</v>
          </cell>
          <cell r="C1095" t="str">
            <v>m2</v>
          </cell>
          <cell r="D1095">
            <v>89.67</v>
          </cell>
          <cell r="E1095">
            <v>71.739999999999995</v>
          </cell>
        </row>
        <row r="1096">
          <cell r="A1096" t="str">
            <v/>
          </cell>
        </row>
        <row r="1097">
          <cell r="A1097" t="str">
            <v>07.01.075</v>
          </cell>
          <cell r="B1097" t="str">
            <v>ALVENARIA DE TIJOLOS APARENTES DE 2 FUROS,ASSENTADOS E REJUNTADOS COM ARGAMASSA DE CIMENTO E AREIA NO TRACO 1:6 - 1/2 VEZ.</v>
          </cell>
          <cell r="C1097" t="str">
            <v>m2</v>
          </cell>
          <cell r="D1097">
            <v>71.12</v>
          </cell>
          <cell r="E1097">
            <v>56.9</v>
          </cell>
        </row>
        <row r="1098">
          <cell r="A1098" t="str">
            <v/>
          </cell>
        </row>
        <row r="1099">
          <cell r="A1099" t="str">
            <v>07.01.080</v>
          </cell>
          <cell r="B1099" t="str">
            <v>ALVENARIA DE TIJOLOS APARENTES DE 2 FUROS,ASSENTADOS E REJUNTADOS COM ARGAMASSA DE CIMENTO E AREIA NO TRACO 1:8 - 1/2 VEZ.</v>
          </cell>
          <cell r="C1099" t="str">
            <v>m2</v>
          </cell>
          <cell r="D1099">
            <v>69.92</v>
          </cell>
          <cell r="E1099">
            <v>55.94</v>
          </cell>
        </row>
        <row r="1100">
          <cell r="A1100" t="str">
            <v/>
          </cell>
        </row>
        <row r="1101">
          <cell r="A1101" t="str">
            <v>07.01.090</v>
          </cell>
          <cell r="B1101" t="str">
            <v>ALVENARIA DE TIJOLOS APARENTES DE 2 FUROS,ASSENTADOS E REJUNTADOS COM ARGAMASSA DE CIMENTO E AREIA NO TRACO 1:10 - 1/2 VEZ.</v>
          </cell>
          <cell r="C1101" t="str">
            <v>m2</v>
          </cell>
          <cell r="D1101">
            <v>69.459999999999994</v>
          </cell>
          <cell r="E1101">
            <v>55.57</v>
          </cell>
        </row>
        <row r="1102">
          <cell r="A1102" t="str">
            <v/>
          </cell>
        </row>
        <row r="1103">
          <cell r="A1103" t="str">
            <v>07.01.095</v>
          </cell>
          <cell r="B1103" t="str">
            <v>ALVENARIA DE TIJOLOS DE 6 FUROS, ASSENTADOS E REJUNTADOS COM ARGAMASSA DE CIMENTO E AREIA NO TRACO 1:6 - 1/2 VEZ.</v>
          </cell>
          <cell r="C1103" t="str">
            <v>m2</v>
          </cell>
          <cell r="D1103">
            <v>32.22</v>
          </cell>
          <cell r="E1103">
            <v>25.78</v>
          </cell>
        </row>
        <row r="1104">
          <cell r="A1104" t="str">
            <v/>
          </cell>
        </row>
        <row r="1105">
          <cell r="A1105" t="str">
            <v>07.01.100</v>
          </cell>
          <cell r="B1105" t="str">
            <v>ALVENARIA DE TIJOLOS DE 6 FUROS, ASSENTADOS E REJUNTADOS COM ARGAMASSA DE CIMENTO E AREIA NO TRACO 1:8 - 1/2 VEZ.</v>
          </cell>
          <cell r="C1105" t="str">
            <v>m2</v>
          </cell>
          <cell r="D1105">
            <v>31.47</v>
          </cell>
          <cell r="E1105">
            <v>25.18</v>
          </cell>
        </row>
        <row r="1106">
          <cell r="A1106" t="str">
            <v/>
          </cell>
        </row>
        <row r="1107">
          <cell r="A1107" t="str">
            <v>07.01.110</v>
          </cell>
          <cell r="B1107" t="str">
            <v>ALVENARIA DE TIJOLOS DE 6 FUROS, ASSENTADOS E REJUNTADOS COM ARGAMASSA DE CIMENTO E AREIA NO TRACO 1:10 - 1/2 VEZ.</v>
          </cell>
          <cell r="C1107" t="str">
            <v>m2</v>
          </cell>
          <cell r="D1107">
            <v>31.18</v>
          </cell>
          <cell r="E1107">
            <v>24.95</v>
          </cell>
        </row>
        <row r="1108">
          <cell r="A1108" t="str">
            <v/>
          </cell>
        </row>
        <row r="1109">
          <cell r="A1109" t="str">
            <v>07.01.120</v>
          </cell>
          <cell r="B1109" t="str">
            <v>ALVENARIA DE TIJOLOS DE 6 FUROS, ASSENTADOS E REJUNTADOS COM ARGAMASSA DE CIMENTO E AREIA NO TRACO 1:12 - 1/2 VEZ.</v>
          </cell>
          <cell r="C1109" t="str">
            <v>m2</v>
          </cell>
          <cell r="D1109">
            <v>30.96</v>
          </cell>
          <cell r="E1109">
            <v>24.77</v>
          </cell>
        </row>
        <row r="1110">
          <cell r="A1110" t="str">
            <v/>
          </cell>
        </row>
        <row r="1111">
          <cell r="A1111" t="str">
            <v>07.01.125</v>
          </cell>
          <cell r="B1111" t="str">
            <v>ALVENARIA DE TIJOLOS DE 6 FUROS, ASSENTADOS E REJUNTADOS COM ARGAMASSA DE CIMENTO E AREIA NO TRACO 1:6 - 1 VEZ.</v>
          </cell>
          <cell r="C1111" t="str">
            <v>m2</v>
          </cell>
          <cell r="D1111">
            <v>61.01</v>
          </cell>
          <cell r="E1111">
            <v>48.81</v>
          </cell>
        </row>
        <row r="1112">
          <cell r="A1112" t="str">
            <v/>
          </cell>
        </row>
        <row r="1113">
          <cell r="A1113" t="str">
            <v>07.01.130</v>
          </cell>
          <cell r="B1113" t="str">
            <v>ALVENARIA DE TIJOLOS DE 6 FUROS, ASSENTADOS E REJUNTADOS COM ARGAMASSA DE CIMENTO E AREIA NO TRACO 1:8 - 1 VEZ.</v>
          </cell>
          <cell r="C1113" t="str">
            <v>m2</v>
          </cell>
          <cell r="D1113">
            <v>58.75</v>
          </cell>
          <cell r="E1113">
            <v>47</v>
          </cell>
        </row>
        <row r="1114">
          <cell r="A1114" t="str">
            <v/>
          </cell>
        </row>
        <row r="1115">
          <cell r="A1115" t="str">
            <v>07.01.140</v>
          </cell>
          <cell r="B1115" t="str">
            <v>ALVENARIA DE TIJOLOS DE 6 FUROS, ASSENTADOS E REJUNTADOS COM ARGAMASSA DE CIMENTO E AREIA NO TRACO 1:10 - 1 VEZ.</v>
          </cell>
          <cell r="C1115" t="str">
            <v>m2</v>
          </cell>
          <cell r="D1115">
            <v>57.82</v>
          </cell>
          <cell r="E1115">
            <v>46.26</v>
          </cell>
        </row>
        <row r="1116">
          <cell r="A1116" t="str">
            <v/>
          </cell>
        </row>
        <row r="1117">
          <cell r="A1117" t="str">
            <v>07.01.150</v>
          </cell>
          <cell r="B1117" t="str">
            <v>ALVENARIA DE TIJOLOS DE 6 FUROS, ASSENTADOS E REJUNTADOS COM ARGAMASSA DE CIMENTO E AREIA NO TRACO 1:12 - 1 VEZ.</v>
          </cell>
          <cell r="C1117" t="str">
            <v>m2</v>
          </cell>
          <cell r="D1117">
            <v>57.2</v>
          </cell>
          <cell r="E1117">
            <v>45.76</v>
          </cell>
        </row>
        <row r="1118">
          <cell r="A1118" t="str">
            <v/>
          </cell>
        </row>
        <row r="1119">
          <cell r="A1119" t="str">
            <v>07.01.155</v>
          </cell>
          <cell r="B1119" t="str">
            <v>ALVENARIA DE TIJOLOS DE 8 FUROS, ASSENTADOS E REJUNTADOS COM ARGAMASSA DE CIMENTO E AREIA NO TRACO 1 6 - 1/2 VEZ.</v>
          </cell>
          <cell r="C1119" t="str">
            <v>m2</v>
          </cell>
          <cell r="D1119">
            <v>25.7</v>
          </cell>
          <cell r="E1119">
            <v>20.56</v>
          </cell>
        </row>
        <row r="1120">
          <cell r="A1120" t="str">
            <v/>
          </cell>
        </row>
        <row r="1121">
          <cell r="A1121" t="str">
            <v>07.01.158</v>
          </cell>
          <cell r="B1121" t="str">
            <v>(73935/001) ALVENARIA EM TIJOLO CERAMICO FURADO 10X20X20CM, 1/2 VEZ, ASSENTADO EM ARGAMASSA TRACO 1:4 (CIMENTO E AREIA),E=1CM</v>
          </cell>
          <cell r="C1121" t="str">
            <v>m2</v>
          </cell>
          <cell r="D1121">
            <v>35.06</v>
          </cell>
          <cell r="E1121">
            <v>28.05</v>
          </cell>
        </row>
        <row r="1122">
          <cell r="A1122" t="str">
            <v/>
          </cell>
        </row>
        <row r="1123">
          <cell r="A1123" t="str">
            <v>07.01.159</v>
          </cell>
          <cell r="B1123" t="str">
            <v xml:space="preserve"> (15827/001) ALVENARIA DE TIJOLOS DE 8 FUROS (1/2 VEZ) COM ARGAMASSA 1:6</v>
          </cell>
          <cell r="C1123" t="str">
            <v>m2</v>
          </cell>
          <cell r="D1123">
            <v>33.520000000000003</v>
          </cell>
          <cell r="E1123">
            <v>26.82</v>
          </cell>
        </row>
        <row r="1124">
          <cell r="A1124" t="str">
            <v/>
          </cell>
        </row>
        <row r="1125">
          <cell r="A1125" t="str">
            <v>07.01.160</v>
          </cell>
          <cell r="B1125" t="str">
            <v>ALVENARIA DE TIJOLOS DE 8 FUROS, ASSENTADOS E REJUNTADOS COM ARGAMASSA DE CIMENTO E AREIA NO TRACO 1:8 - 1/2 VEZ.</v>
          </cell>
          <cell r="C1125" t="str">
            <v>m2</v>
          </cell>
          <cell r="D1125">
            <v>25.18</v>
          </cell>
          <cell r="E1125">
            <v>20.149999999999999</v>
          </cell>
        </row>
        <row r="1126">
          <cell r="A1126" t="str">
            <v/>
          </cell>
        </row>
        <row r="1127">
          <cell r="A1127" t="str">
            <v>07.01.170</v>
          </cell>
          <cell r="B1127" t="str">
            <v>ALVENARIA DE TIJOLOS DE 8 FUROS, ASSENTADOS E REJUNTADOS COM ARGAMASSA DE CIMENTO E AREIA NO TRACO 1:10 - 1/2 VEZ.</v>
          </cell>
          <cell r="C1127" t="str">
            <v>m2</v>
          </cell>
          <cell r="D1127">
            <v>24.95</v>
          </cell>
          <cell r="E1127">
            <v>19.96</v>
          </cell>
        </row>
        <row r="1128">
          <cell r="A1128" t="str">
            <v/>
          </cell>
        </row>
        <row r="1129">
          <cell r="A1129" t="str">
            <v>07.01.180</v>
          </cell>
          <cell r="B1129" t="str">
            <v>ALVENARIA DE TIJOLOS DE 8 FUROS, ASSENTADOS E REJUNTADOS COM ARGAMASSA DE CIMENTO E AREIA NO TRACO 1:12 - 1/2 VEZ.</v>
          </cell>
          <cell r="C1129" t="str">
            <v>m2</v>
          </cell>
          <cell r="D1129">
            <v>24.83</v>
          </cell>
          <cell r="E1129">
            <v>19.87</v>
          </cell>
        </row>
        <row r="1130">
          <cell r="A1130" t="str">
            <v/>
          </cell>
        </row>
        <row r="1131">
          <cell r="A1131" t="str">
            <v>07.01.185</v>
          </cell>
          <cell r="B1131" t="str">
            <v>ALVENARIA DE TIJOLOS DE 8 FUROS, ASSENTADOS E REJUNTADOS COM ARGAMASSA DE CIMENTO E AREIA NO TRACO 1:6 - 1 VEZ.</v>
          </cell>
          <cell r="C1131" t="str">
            <v>m2</v>
          </cell>
          <cell r="D1131">
            <v>48.9</v>
          </cell>
          <cell r="E1131">
            <v>39.119999999999997</v>
          </cell>
        </row>
        <row r="1132">
          <cell r="A1132" t="str">
            <v/>
          </cell>
        </row>
        <row r="1133">
          <cell r="A1133" t="str">
            <v>07.01.190</v>
          </cell>
          <cell r="B1133" t="str">
            <v>ALVENARIA DE TIJOLOS DE 8 FUROS, ASSENTADOS E REJUNTADOS COM ARGAMASSA DE CIMENTO E AREIA NO TRACO 1:8 - 1 VEZ.</v>
          </cell>
          <cell r="C1133" t="str">
            <v>m2</v>
          </cell>
          <cell r="D1133">
            <v>47.06</v>
          </cell>
          <cell r="E1133">
            <v>37.65</v>
          </cell>
        </row>
        <row r="1134">
          <cell r="A1134" t="str">
            <v/>
          </cell>
        </row>
        <row r="1135">
          <cell r="A1135" t="str">
            <v>07.01.193</v>
          </cell>
          <cell r="B1135" t="str">
            <v>(73935/002) ALVENARIA EM TIJOLO CERAMICO FURADO 10X20X20CM, 1 VEZ, ASSENTADO EM ARGAMASSA TRACO 1:5 (CIMENTO E AREIA), E=1CM</v>
          </cell>
          <cell r="C1135" t="str">
            <v>m2</v>
          </cell>
          <cell r="D1135">
            <v>62.6</v>
          </cell>
          <cell r="E1135">
            <v>50.08</v>
          </cell>
        </row>
        <row r="1136">
          <cell r="A1136" t="str">
            <v/>
          </cell>
        </row>
        <row r="1137">
          <cell r="A1137" t="str">
            <v>07.01.194</v>
          </cell>
          <cell r="B1137" t="str">
            <v>(15830/002) ALVENARIA DE TIJOLOS DE 8 FUROS (1 VEZ) COM ARGAMASSA 1:8</v>
          </cell>
          <cell r="C1137" t="str">
            <v>m2</v>
          </cell>
          <cell r="D1137">
            <v>62.98</v>
          </cell>
          <cell r="E1137">
            <v>50.39</v>
          </cell>
        </row>
        <row r="1138">
          <cell r="A1138" t="str">
            <v/>
          </cell>
        </row>
        <row r="1139">
          <cell r="A1139" t="str">
            <v>07.01.200</v>
          </cell>
          <cell r="B1139" t="str">
            <v>ALVENARIA DE TIJOLOS DE 8 FUROS, ASSENTADOS E REJUNTADOS COM ARGAMASSA DE CIMENTO E AREIA NO TRACO 1:10 - 1 VEZ.</v>
          </cell>
          <cell r="C1139" t="str">
            <v>m2</v>
          </cell>
          <cell r="D1139">
            <v>46.28</v>
          </cell>
          <cell r="E1139">
            <v>37.03</v>
          </cell>
        </row>
        <row r="1140">
          <cell r="A1140" t="str">
            <v/>
          </cell>
        </row>
        <row r="1141">
          <cell r="A1141" t="str">
            <v>07.01.210</v>
          </cell>
          <cell r="B1141" t="str">
            <v>ALVENARIA DE TIJOLOS DE 8 FUROS, ASSENTADOS E REJUNTADOS COM ARGAMASSA DE CIMENTO E AREIA NO TRACO 1:12 - 1 VEZ.</v>
          </cell>
          <cell r="C1141" t="str">
            <v>m2</v>
          </cell>
          <cell r="D1141">
            <v>45.78</v>
          </cell>
          <cell r="E1141">
            <v>36.630000000000003</v>
          </cell>
        </row>
        <row r="1142">
          <cell r="A1142" t="str">
            <v/>
          </cell>
        </row>
        <row r="1143">
          <cell r="A1143" t="str">
            <v>07.01.212</v>
          </cell>
          <cell r="B1143" t="str">
            <v>ALVENARIA ENGAIOLADA (ABERTURAS DE 9X19CM) COM TIJOLOS FURADOS 9X19X19CM, ASSENTADOS E REJUNTADOS COM ARGAMASSA DE CIMENTO E AREIA NO TRAÇO 1:3 - 1/2VEZ</v>
          </cell>
          <cell r="C1143" t="str">
            <v>m2</v>
          </cell>
          <cell r="D1143">
            <v>25.1</v>
          </cell>
          <cell r="E1143">
            <v>20.079999999999998</v>
          </cell>
        </row>
        <row r="1144">
          <cell r="A1144" t="str">
            <v/>
          </cell>
        </row>
        <row r="1145">
          <cell r="A1145" t="str">
            <v>07.01.213</v>
          </cell>
          <cell r="B1145" t="str">
            <v>ALVENARIA DE VEDAÇÃO COM TIJOLO CERÂMICO DE 08 FUROS-DIMENSÕESDE (9X19X19)CM, ASSENTADOS E REJUNTADOS COM ARGAMASSA DE CIMENTO E AREIA NO TRAÇO 1:7, DE 1 1/2VEZ, ESPESSURA DE 30CM .</v>
          </cell>
          <cell r="C1145" t="str">
            <v>m2</v>
          </cell>
          <cell r="D1145">
            <v>72.55</v>
          </cell>
          <cell r="E1145">
            <v>58.04</v>
          </cell>
        </row>
        <row r="1146">
          <cell r="A1146" t="str">
            <v/>
          </cell>
        </row>
        <row r="1147">
          <cell r="A1147" t="str">
            <v>07.01.215</v>
          </cell>
          <cell r="B1147" t="str">
            <v>ALVENARIA DE BLOCOS DE CONCRETO,DIMENSOES(10 X 20 X 40CM),ASSENTADOS E REJUNTADOS COM ARGAMASSA DE CIMENTO E AREIA NO TRACO 1:6 - 1/2 VEZ.</v>
          </cell>
          <cell r="C1147" t="str">
            <v>m2</v>
          </cell>
          <cell r="D1147">
            <v>32.82</v>
          </cell>
          <cell r="E1147">
            <v>26.26</v>
          </cell>
        </row>
        <row r="1148">
          <cell r="A1148" t="str">
            <v/>
          </cell>
        </row>
        <row r="1149">
          <cell r="A1149" t="str">
            <v>07.01.220</v>
          </cell>
          <cell r="B1149" t="str">
            <v>ALVENARIA DE BLOCOS DE CONCRETO , DIMENSOES (10 X 20 X 40CM),ASSENTADOS E REJUNTADOS C/ ARGAMASSA DE CIMENTO E AREIA NO TRACO 1:8 1/2 VEZ.</v>
          </cell>
          <cell r="C1149" t="str">
            <v>m2</v>
          </cell>
          <cell r="D1149">
            <v>32.36</v>
          </cell>
          <cell r="E1149">
            <v>25.89</v>
          </cell>
        </row>
        <row r="1150">
          <cell r="A1150" t="str">
            <v/>
          </cell>
        </row>
        <row r="1151">
          <cell r="A1151" t="str">
            <v>07.01.225</v>
          </cell>
          <cell r="B1151" t="str">
            <v>ALVENARIA DE BLOCOS DE CONCRETO,DIMENSOES(20 X 20 X 40CM),ASSENTADOS E REJUNTADOS COM ARGAMASSA DE CIMENTO E AREIA NO TRACO 1:6 - 1 VEZ.</v>
          </cell>
          <cell r="C1151" t="str">
            <v>m2</v>
          </cell>
          <cell r="D1151">
            <v>51.83</v>
          </cell>
          <cell r="E1151">
            <v>41.47</v>
          </cell>
        </row>
        <row r="1152">
          <cell r="A1152" t="str">
            <v/>
          </cell>
        </row>
        <row r="1153">
          <cell r="A1153" t="str">
            <v>07.01.230</v>
          </cell>
          <cell r="B1153" t="str">
            <v>ALVENARIA DE BLOCOS DE CONCRETO , DIMENSOES (20 X 20 X 40CM),ASSENTADOS E REJUNTADOS C/ ARGAMASSA DE CIMENTO E AREIA NO TRACO 1:8 1 VEZ.</v>
          </cell>
          <cell r="C1153" t="str">
            <v>m2</v>
          </cell>
          <cell r="D1153">
            <v>50.93</v>
          </cell>
          <cell r="E1153">
            <v>40.75</v>
          </cell>
        </row>
        <row r="1154">
          <cell r="A1154" t="str">
            <v/>
          </cell>
        </row>
        <row r="1155">
          <cell r="A1155" t="str">
            <v>07.01.235</v>
          </cell>
          <cell r="B1155" t="str">
            <v>ALVENARIA APARENTE DE BLOCOS DE CONCRETO,DIM. (10 X 20 X 40CM),ASSENTADOS E REJUNTADOS COM ARGAMASSA DE CIMENTO E AREIA NO TRACO 1:6 - 1/2 VEZ.</v>
          </cell>
          <cell r="C1155" t="str">
            <v>m2</v>
          </cell>
          <cell r="D1155">
            <v>37.130000000000003</v>
          </cell>
          <cell r="E1155">
            <v>29.71</v>
          </cell>
        </row>
        <row r="1156">
          <cell r="A1156" t="str">
            <v/>
          </cell>
        </row>
        <row r="1157">
          <cell r="A1157" t="str">
            <v>07.01.240</v>
          </cell>
          <cell r="B1157" t="str">
            <v>ALVENARIA APARENTE DE BLOCOS DE CONCRETO,DIM. (10 X 20 X 40CM), ASSENTADOS E REJUNTADOS COM ARGAMASSA DE CIMENTO E AREIA NO TRACO 1:8 - 1/2 VEZ.</v>
          </cell>
          <cell r="C1157" t="str">
            <v>m2</v>
          </cell>
          <cell r="D1157">
            <v>36.28</v>
          </cell>
          <cell r="E1157">
            <v>29.03</v>
          </cell>
        </row>
        <row r="1158">
          <cell r="A1158" t="str">
            <v/>
          </cell>
        </row>
        <row r="1159">
          <cell r="A1159" t="str">
            <v>07.01.245</v>
          </cell>
          <cell r="B1159" t="str">
            <v>ALVENARIA APARENTE DE BLOCOS DE CONCRETO,DIM. (20 X 20 X 40CM),ASSENTADOS E REJUNTADOS COM ARGAMASSA DE CIMENTO E AREIA NO TRACO 1:6 - 1 VEZ.</v>
          </cell>
          <cell r="C1159" t="str">
            <v>m2</v>
          </cell>
          <cell r="D1159">
            <v>56.1</v>
          </cell>
          <cell r="E1159">
            <v>44.88</v>
          </cell>
        </row>
        <row r="1160">
          <cell r="A1160" t="str">
            <v/>
          </cell>
        </row>
        <row r="1161">
          <cell r="A1161" t="str">
            <v>07.01.250</v>
          </cell>
          <cell r="B1161" t="str">
            <v>ALVENARIA APARENTE DE BLOCOS DE CONCRETO,DIM. (20 X 20 X 40CM), ASSENTADOS E REJUNTADOS COM ARGAMASSA DE CIMENTO E AREIA NO TRACO 1:8 1 VEZ.</v>
          </cell>
          <cell r="C1161" t="str">
            <v>m2</v>
          </cell>
          <cell r="D1161">
            <v>55.18</v>
          </cell>
          <cell r="E1161">
            <v>44.15</v>
          </cell>
        </row>
        <row r="1162">
          <cell r="A1162" t="str">
            <v/>
          </cell>
        </row>
        <row r="1163">
          <cell r="A1163" t="str">
            <v>07.01.261</v>
          </cell>
          <cell r="B1163" t="str">
            <v>VERGA EM CONCRETO ARMADO DE 0,10X0,15M.</v>
          </cell>
          <cell r="C1163" t="str">
            <v>m</v>
          </cell>
          <cell r="D1163">
            <v>14.26</v>
          </cell>
          <cell r="E1163">
            <v>11.41</v>
          </cell>
        </row>
        <row r="1164">
          <cell r="A1164" t="str">
            <v/>
          </cell>
        </row>
        <row r="1165">
          <cell r="A1165" t="str">
            <v>07.01.262</v>
          </cell>
          <cell r="B1165" t="str">
            <v>VERGA EM CONCRETO ARMADO</v>
          </cell>
          <cell r="C1165" t="str">
            <v>m3</v>
          </cell>
          <cell r="D1165">
            <v>950.56</v>
          </cell>
          <cell r="E1165">
            <v>760.45</v>
          </cell>
        </row>
        <row r="1166">
          <cell r="A1166" t="str">
            <v/>
          </cell>
        </row>
        <row r="1167">
          <cell r="A1167" t="str">
            <v>07.01.265</v>
          </cell>
          <cell r="B1167" t="str">
            <v>FORNECIMENTO E COLOCAÇÃO DE TELA GALVANIZADA SOLDADA DE 7,50CMX50CM, PARA FIXAÇÃO DE ALVENARIA EM PILAR. A TELA SERÁ FIXADA ATRAVÉS DE ARRUELA, PORCA SEXTAVADA PINOS E FINCAPINOS</v>
          </cell>
          <cell r="C1167" t="str">
            <v>Un</v>
          </cell>
          <cell r="D1167">
            <v>5.25</v>
          </cell>
          <cell r="E1167">
            <v>4.2</v>
          </cell>
        </row>
        <row r="1168">
          <cell r="A1168" t="str">
            <v/>
          </cell>
        </row>
        <row r="1169">
          <cell r="A1169" t="str">
            <v>07.01.500</v>
          </cell>
          <cell r="B1169" t="str">
            <v>EXECUÇÃO DE RASGO EM ALVENARIA PARA PASSAGEM DE TUBULAÇÃO DIAM. DE 15MM(1/2") A 25MM(1").</v>
          </cell>
          <cell r="C1169" t="str">
            <v>m</v>
          </cell>
          <cell r="D1169">
            <v>2.63</v>
          </cell>
          <cell r="E1169">
            <v>2.11</v>
          </cell>
        </row>
        <row r="1170">
          <cell r="A1170" t="str">
            <v/>
          </cell>
        </row>
        <row r="1171">
          <cell r="A1171" t="str">
            <v>07.02.010</v>
          </cell>
          <cell r="B1171" t="str">
            <v>COBOGOS DE CIMENTO PRENSADO.</v>
          </cell>
          <cell r="C1171" t="str">
            <v>m2</v>
          </cell>
          <cell r="D1171">
            <v>78.73</v>
          </cell>
          <cell r="E1171">
            <v>62.99</v>
          </cell>
        </row>
        <row r="1172">
          <cell r="A1172" t="str">
            <v/>
          </cell>
        </row>
        <row r="1173">
          <cell r="A1173" t="str">
            <v>07.02.020</v>
          </cell>
          <cell r="B1173" t="str">
            <v>COBOGOS CERAMICOS.</v>
          </cell>
          <cell r="C1173" t="str">
            <v>m2</v>
          </cell>
          <cell r="D1173">
            <v>88.12</v>
          </cell>
          <cell r="E1173">
            <v>70.5</v>
          </cell>
        </row>
        <row r="1174">
          <cell r="A1174" t="str">
            <v/>
          </cell>
        </row>
        <row r="1175">
          <cell r="A1175" t="str">
            <v>07.02.035</v>
          </cell>
          <cell r="B1175" t="str">
            <v>FORNECIMENTO E EXECUÇÃO DE ELEMENTO  VAZADO DE CONCRETO , JUNTAS DE 15 MM, COM ARGAMASSSA DE CIMENTO E AREIA NO TRAÇO 1:4, DIMENSÕES 15 X15X15CM</v>
          </cell>
          <cell r="C1175" t="str">
            <v>m2</v>
          </cell>
          <cell r="D1175">
            <v>120.62</v>
          </cell>
          <cell r="E1175">
            <v>96.5</v>
          </cell>
        </row>
        <row r="1176">
          <cell r="A1176" t="str">
            <v/>
          </cell>
        </row>
        <row r="1177">
          <cell r="A1177" t="str">
            <v>07.03.010</v>
          </cell>
          <cell r="B1177" t="str">
            <v>MURO COM EMBASAMENTO DE 50CM E ALTURA DA ALVENARIA DE ELEVACAO DE 1,6M, COM COLUNAS ESPACADAS DE 3 EM 3 METROS, INCLUSIVE CHAPISCO, MASSA UNICA E CAIACAO, E AINDA ESCAVACAO, REATERRO, REMOCAO DE MATERIAL ESCAVADO E CONCRETO MAGRO.</v>
          </cell>
          <cell r="C1177" t="str">
            <v>m</v>
          </cell>
          <cell r="D1177">
            <v>182.37</v>
          </cell>
          <cell r="E1177">
            <v>145.9</v>
          </cell>
        </row>
        <row r="1178">
          <cell r="A1178" t="str">
            <v/>
          </cell>
        </row>
        <row r="1179">
          <cell r="A1179" t="str">
            <v>07.03.020</v>
          </cell>
          <cell r="B1179" t="str">
            <v>MURO COM EMBASAMENTO DE 5O CM E ALTURA DA ALVENARIA DE ELEVACAO DE 1,8 M, COM COLUNAS ESPACADAS DE 3 EM 3 METROS, INCLUSIVE CHAPISCO, MASSA UNICA E CAIACAO,E AINDA ESCAVACAO, REATERRO, REMOCAO DO MATERIAL ESCAVADO E CONCRETO MAGRO.</v>
          </cell>
          <cell r="C1179" t="str">
            <v>m</v>
          </cell>
          <cell r="D1179">
            <v>199.38</v>
          </cell>
          <cell r="E1179">
            <v>159.51</v>
          </cell>
        </row>
        <row r="1180">
          <cell r="A1180" t="str">
            <v/>
          </cell>
        </row>
        <row r="1181">
          <cell r="A1181" t="str">
            <v>07.03.030</v>
          </cell>
          <cell r="B1181" t="str">
            <v>MURO COM EMBASAMENTO DE 30 CM E ALTURA DE 1,5 M, EM COBOGOS DE CONCRETO, COM COLUNAS EM ALVENARIA ESPACADAS DE 3 EM 3 M REVESTIDAS E CAIADAS, E AINDA ESCAVACAO, REATERRO, REMOCAO DO MATERIAL ESCAVADO E CONCRETO MAGRO.</v>
          </cell>
          <cell r="C1181" t="str">
            <v>m</v>
          </cell>
          <cell r="D1181">
            <v>154.77000000000001</v>
          </cell>
          <cell r="E1181">
            <v>123.82</v>
          </cell>
        </row>
        <row r="1182">
          <cell r="A1182" t="str">
            <v/>
          </cell>
        </row>
        <row r="1183">
          <cell r="A1183" t="str">
            <v>07.03.040</v>
          </cell>
          <cell r="B1183" t="str">
            <v>MURO COM MOURÃO E PLACA PRÉ-FABRICADA DE 1,55X0,50M DE CONCRETO ARMADO, ALTURA LIVRE 2,00M.</v>
          </cell>
          <cell r="C1183" t="str">
            <v>m</v>
          </cell>
          <cell r="D1183">
            <v>160.81</v>
          </cell>
          <cell r="E1183">
            <v>128.65</v>
          </cell>
        </row>
        <row r="1184">
          <cell r="A1184" t="str">
            <v/>
          </cell>
        </row>
        <row r="1185">
          <cell r="A1185" t="str">
            <v>07.04.010</v>
          </cell>
          <cell r="B1185" t="str">
            <v>FORNECIMENTO E ASSENTAMENTO DE DIVISORIA EM PERFIS DE ALUMINIO, TIPO AL1 (PAINEL/PAINEL), EUCATEX OU SIMILAR, SEM PORTA.</v>
          </cell>
          <cell r="C1185" t="str">
            <v>m2</v>
          </cell>
          <cell r="D1185">
            <v>84.01</v>
          </cell>
          <cell r="E1185">
            <v>67.209999999999994</v>
          </cell>
        </row>
        <row r="1186">
          <cell r="A1186" t="str">
            <v/>
          </cell>
        </row>
        <row r="1187">
          <cell r="A1187" t="str">
            <v>07.04.011</v>
          </cell>
          <cell r="B1187" t="str">
            <v>FORNECIMENTO E MONTAGEM DE PAINÉIS ARTICULADOS DIMOFLEX OU SIMILAR</v>
          </cell>
          <cell r="C1187" t="str">
            <v>m2</v>
          </cell>
          <cell r="D1187">
            <v>2960.55</v>
          </cell>
          <cell r="E1187">
            <v>2368.44</v>
          </cell>
        </row>
        <row r="1188">
          <cell r="A1188" t="str">
            <v/>
          </cell>
        </row>
        <row r="1189">
          <cell r="A1189" t="str">
            <v>07.04.015</v>
          </cell>
          <cell r="B1189" t="str">
            <v>ASSENTAMENTO (MONTAGEM) DE DIVISÓRIAS COM REAPROVEITAMENTO DE PERFIS E PAINÉIS, SEM PORTA.</v>
          </cell>
          <cell r="C1189" t="str">
            <v>m2</v>
          </cell>
          <cell r="D1189">
            <v>5.0599999999999996</v>
          </cell>
          <cell r="E1189">
            <v>4.05</v>
          </cell>
        </row>
        <row r="1190">
          <cell r="A1190" t="str">
            <v/>
          </cell>
        </row>
        <row r="1191">
          <cell r="A1191" t="str">
            <v>07.04.020</v>
          </cell>
          <cell r="B1191" t="str">
            <v>FORNECIMENTO E ASSENTAMENTO DE DIVISORIA EM PERFIS DE ALUMINIO, TIPO AL4 (PAINEL/VIDRO) , EUCATEX OU SIMILAR, SEM PORTA.</v>
          </cell>
          <cell r="C1191" t="str">
            <v>m2</v>
          </cell>
          <cell r="D1191">
            <v>96.71</v>
          </cell>
          <cell r="E1191">
            <v>77.37</v>
          </cell>
        </row>
        <row r="1192">
          <cell r="A1192" t="str">
            <v/>
          </cell>
        </row>
        <row r="1193">
          <cell r="A1193" t="str">
            <v>07.04.030</v>
          </cell>
          <cell r="B1193" t="str">
            <v>DIVISORIA EM PLACA PRE-MOLDADA DE CONCRETO COM ESPESSURA DE 7 CM E ACABAMENTO APARENTE.</v>
          </cell>
          <cell r="C1193" t="str">
            <v>m2</v>
          </cell>
          <cell r="D1193">
            <v>129.25</v>
          </cell>
          <cell r="E1193">
            <v>103.4</v>
          </cell>
        </row>
        <row r="1194">
          <cell r="A1194" t="str">
            <v/>
          </cell>
        </row>
        <row r="1195">
          <cell r="A1195" t="str">
            <v>07.04.040</v>
          </cell>
          <cell r="B1195" t="str">
            <v>FORNECIMENTO E ASSENTAMENTO DE PORTA DE 0,80X 2,10M, PARA DIVISORIA EUCATEX OU SIMILAR, COM VISOR, INCLUSIVE FERRAGENS.</v>
          </cell>
          <cell r="C1195" t="str">
            <v>UD</v>
          </cell>
          <cell r="D1195">
            <v>303.52</v>
          </cell>
          <cell r="E1195">
            <v>242.82</v>
          </cell>
        </row>
        <row r="1196">
          <cell r="A1196" t="str">
            <v/>
          </cell>
        </row>
        <row r="1197">
          <cell r="A1197" t="str">
            <v>07.04.050</v>
          </cell>
          <cell r="B1197" t="str">
            <v>FORNECIMENTO E ASSENTAMENTO DE PORTA DE 0.80X 2.10M, PARA DIVISORIA EUCATEX OU SIMILAR, SEM VISOR, INCLUSIVE FERRAGENS.</v>
          </cell>
          <cell r="C1197" t="str">
            <v>UD</v>
          </cell>
          <cell r="D1197">
            <v>225.98</v>
          </cell>
          <cell r="E1197">
            <v>180.79</v>
          </cell>
        </row>
        <row r="1198">
          <cell r="A1198" t="str">
            <v/>
          </cell>
        </row>
        <row r="1199">
          <cell r="A1199" t="str">
            <v>07.05.020</v>
          </cell>
          <cell r="B1199" t="str">
            <v>FORNECIMENTO E INSTALAÇÃO DE CERCA COM NOVE FIOS DE ARAME FARPADO E MOURÕES RETO, SEÇÃO T, H=2,20M, DE CONCRETO A CADA 2,00M. INCLUSIVE ESCAVAÇÃO, REATERRO E CONCRETO MAGRO.</v>
          </cell>
          <cell r="C1199" t="str">
            <v>m</v>
          </cell>
          <cell r="D1199">
            <v>31.85</v>
          </cell>
          <cell r="E1199">
            <v>25.48</v>
          </cell>
        </row>
        <row r="1200">
          <cell r="A1200" t="str">
            <v/>
          </cell>
        </row>
        <row r="1201">
          <cell r="A1201" t="str">
            <v>07.05.021</v>
          </cell>
          <cell r="B1201" t="str">
            <v>FORNECIMENTO E INSTALAÇÃO DE CERCA COM 9 FIOS DE ARAME GALVANIZADO LISO DE 14 BWG E MOURÕES RETO, SEÇÃO T, 2,20 METROS, DE CONCRETO A CADA 2,00M. INCLUSIVE ESCAVAÇÃO, REATERRO E CONCRETO MAGRO.</v>
          </cell>
          <cell r="C1201" t="str">
            <v>m</v>
          </cell>
          <cell r="D1201">
            <v>30.41</v>
          </cell>
          <cell r="E1201">
            <v>24.33</v>
          </cell>
        </row>
        <row r="1202">
          <cell r="A1202" t="str">
            <v/>
          </cell>
        </row>
        <row r="1203">
          <cell r="A1203" t="str">
            <v>07.05.030</v>
          </cell>
          <cell r="B1203" t="str">
            <v>ALAMBRADO COM TELA DE ARAME GALVANIZADO, ZINCADO PESADO, MALHA QUADRANGULAR 2X2", FIO 12BWG, SEM REVESTIMENTO EM PVC,  FIXADO EM MOURÕES DE CONCRETO  SEÇÃO "T " H=2,20M RETO E CHUMBADOS COM CONCRETO SIMPLES EM MURETA DE ALVENARIA EXISTENTE. ALTURA LIVRE D</v>
          </cell>
          <cell r="C1203" t="str">
            <v>m</v>
          </cell>
          <cell r="D1203">
            <v>81.12</v>
          </cell>
          <cell r="E1203">
            <v>64.900000000000006</v>
          </cell>
        </row>
        <row r="1204">
          <cell r="A1204" t="str">
            <v/>
          </cell>
        </row>
        <row r="1205">
          <cell r="A1205" t="str">
            <v>07.06.001</v>
          </cell>
          <cell r="B1205" t="str">
            <v>PAREDE EM BLOCOS DE GESSO COM 7,5CM DE ESPESSURA.</v>
          </cell>
          <cell r="C1205" t="str">
            <v>m2</v>
          </cell>
          <cell r="D1205">
            <v>34.36</v>
          </cell>
          <cell r="E1205">
            <v>27.49</v>
          </cell>
        </row>
        <row r="1206">
          <cell r="A1206" t="str">
            <v/>
          </cell>
        </row>
        <row r="1207">
          <cell r="A1207" t="str">
            <v>07.06.010</v>
          </cell>
          <cell r="B1207" t="str">
            <v>FORNECIMENTO E INSTALAÇÃO DE DIVISÓRIA DE GESSO ACARTONADO (DRYWALL), COM ESPESSURA DE 10MM.</v>
          </cell>
          <cell r="C1207" t="str">
            <v>m2</v>
          </cell>
          <cell r="D1207">
            <v>74.33</v>
          </cell>
          <cell r="E1207">
            <v>59.47</v>
          </cell>
        </row>
        <row r="1208">
          <cell r="A1208" t="str">
            <v/>
          </cell>
        </row>
        <row r="1209">
          <cell r="A1209" t="str">
            <v>07.07.010</v>
          </cell>
          <cell r="B1209" t="str">
            <v>DIVISÓRIA EM GRANITO CINZA CORUMBÁ POLIDO, ESPESSURA 3CM, INCLUSIVE MONTAGEM COM FERRAGENS.</v>
          </cell>
          <cell r="C1209" t="str">
            <v>m2</v>
          </cell>
          <cell r="D1209">
            <v>406.17</v>
          </cell>
          <cell r="E1209">
            <v>324.94</v>
          </cell>
        </row>
        <row r="1210">
          <cell r="A1210" t="str">
            <v/>
          </cell>
        </row>
        <row r="1211">
          <cell r="A1211" t="str">
            <v>08.00.000</v>
          </cell>
          <cell r="B1211" t="str">
            <v xml:space="preserve">   COBERTURAS E IMPERMEABILIZACOES</v>
          </cell>
        </row>
        <row r="1212">
          <cell r="A1212" t="str">
            <v/>
          </cell>
        </row>
        <row r="1213">
          <cell r="A1213" t="str">
            <v>08.01.010</v>
          </cell>
          <cell r="B1213" t="str">
            <v>ESTRUTURA DE COBERTA EM MADEIRA DE LEI, PARA TELHAS ONDULADAS DE CIMENTO AMIANTO, ALUMINIO OU PLASTICAS - VAO ATE 10 M. (OBS DA SECRETARIA:  CONFORME ITENS SE 0104, SE 0403 EO01.03 DAS ESPECIFICAÇÕES GERAIS).</v>
          </cell>
          <cell r="C1213" t="str">
            <v>m2</v>
          </cell>
          <cell r="D1213">
            <v>97.02</v>
          </cell>
          <cell r="E1213">
            <v>77.62</v>
          </cell>
        </row>
        <row r="1214">
          <cell r="A1214" t="str">
            <v/>
          </cell>
        </row>
        <row r="1215">
          <cell r="A1215" t="str">
            <v>08.01.020</v>
          </cell>
          <cell r="B1215" t="str">
            <v>ESTRUTURA DE COBERTA EM MADEIRA DE LEI, PARA TELHAS ONDULADAS DE CIMENTO AMIANTO, ALUMINIO OU PLASTICAS - VAO DE 10 A 15 M.(OBS DA SECRETARIA:  CONFORME ITENS SE 0104, SE 0403 EO01.03 DAS ESPECIFICAÇÕES GERAIS).</v>
          </cell>
          <cell r="C1215" t="str">
            <v>m2</v>
          </cell>
          <cell r="D1215">
            <v>115.61</v>
          </cell>
          <cell r="E1215">
            <v>92.49</v>
          </cell>
        </row>
        <row r="1216">
          <cell r="A1216" t="str">
            <v/>
          </cell>
        </row>
        <row r="1217">
          <cell r="A1217" t="str">
            <v>08.01.030</v>
          </cell>
          <cell r="B1217" t="str">
            <v>ESTRUTURA DE COBERTA EM MADEIRA DE LEI, PARA TELHAS ONDULADAS DE CIMENTO AMIANTO, ALUMINIO OU PLASTICAS - VAO DE 15 A 20 M.(OBS DA SECRETARIA:  CONFORME ITENS SE 0104, SE 0403 EO01.03 DAS ESPECIFICAÇÕES GERAIS).</v>
          </cell>
          <cell r="C1217" t="str">
            <v>m2</v>
          </cell>
          <cell r="D1217">
            <v>139.86000000000001</v>
          </cell>
          <cell r="E1217">
            <v>111.89</v>
          </cell>
        </row>
        <row r="1218">
          <cell r="A1218" t="str">
            <v/>
          </cell>
        </row>
        <row r="1219">
          <cell r="A1219" t="str">
            <v>08.01.035</v>
          </cell>
          <cell r="B1219" t="str">
            <v>ESTRUTURA DE COBERTA EM MADEIRA DE LEI PARA TELHAS CERAMICAS - VAO ATE 4 M.(OBS DA SECRETARIA:  CONFORME ITENS SE 0104, SE 0403 EO01.03 DAS ESPECIFICAÇÕES GERAIS).</v>
          </cell>
          <cell r="C1219" t="str">
            <v>m2</v>
          </cell>
          <cell r="D1219">
            <v>108.61</v>
          </cell>
          <cell r="E1219">
            <v>86.89</v>
          </cell>
        </row>
        <row r="1220">
          <cell r="A1220" t="str">
            <v/>
          </cell>
        </row>
        <row r="1221">
          <cell r="A1221" t="str">
            <v>08.01.040</v>
          </cell>
          <cell r="B1221" t="str">
            <v>ESTRUTURA DE COBERTA EM MADEIRA DE LEI, PARA TELHAS CERAMICAS - VAO DE 4 A 7 M. (OBS DA SECRETARIA:  CONFORME ITENS SE 0104, SE 0403 EO01.03 DAS ESPECIFICAÇÕES GERAIS).</v>
          </cell>
          <cell r="C1221" t="str">
            <v>m2</v>
          </cell>
          <cell r="D1221">
            <v>119.88</v>
          </cell>
          <cell r="E1221">
            <v>95.91</v>
          </cell>
        </row>
        <row r="1222">
          <cell r="A1222" t="str">
            <v/>
          </cell>
        </row>
        <row r="1223">
          <cell r="A1223" t="str">
            <v>08.01.050</v>
          </cell>
          <cell r="B1223" t="str">
            <v>ESTRUTURA DE COBERTA EM MADEIRA DE LEI PARA TELHAS CERAMICAS - VAO DE 7 A 10 M. (OBS DA SECRETARIA:  CONFORME ITENS SE 0104, SE 0403 EO01.03 DAS ESPECIFICAÇÕES GERAIS).</v>
          </cell>
          <cell r="C1223" t="str">
            <v>m2</v>
          </cell>
          <cell r="D1223">
            <v>128.91</v>
          </cell>
          <cell r="E1223">
            <v>103.13</v>
          </cell>
        </row>
        <row r="1224">
          <cell r="A1224" t="str">
            <v/>
          </cell>
        </row>
        <row r="1225">
          <cell r="A1225" t="str">
            <v>08.01.060</v>
          </cell>
          <cell r="B1225" t="str">
            <v>ESTRUTURA DE COBERTA EM MADEIRA DE LEI PARA TELHAS CERAMICAS - VAO DE 10 A 13 M.(OBS DA SECRETARIA:  CONFORME ITENS SE 0104, SE 0403 EO01.03 DAS ESPECIFICAÇÕES GERAIS).</v>
          </cell>
          <cell r="C1225" t="str">
            <v>m2</v>
          </cell>
          <cell r="D1225">
            <v>141.81</v>
          </cell>
          <cell r="E1225">
            <v>113.45</v>
          </cell>
        </row>
        <row r="1226">
          <cell r="A1226" t="str">
            <v/>
          </cell>
        </row>
        <row r="1227">
          <cell r="A1227" t="str">
            <v>08.01.070</v>
          </cell>
          <cell r="B1227" t="str">
            <v>ESTRUTURA DE COBERTA EM MADEIRA DE LEI PARA TELHAS AUTOPORTANTES DE CIMENTO AMIANTO, TIPO CANALETE 90 OU KALHETAO. (OBS DA SECRETARIA:  CONFORME ITENS SE 0104, SE 0403 EO01.03 DAS ESPECIFICAÇÕES GERAIS).</v>
          </cell>
          <cell r="C1227" t="str">
            <v>m2</v>
          </cell>
          <cell r="D1227">
            <v>7.85</v>
          </cell>
          <cell r="E1227">
            <v>6.28</v>
          </cell>
        </row>
        <row r="1228">
          <cell r="A1228" t="str">
            <v/>
          </cell>
        </row>
        <row r="1229">
          <cell r="A1229" t="str">
            <v>08.01.080</v>
          </cell>
          <cell r="B1229" t="str">
            <v>ESTRUTURA DE COBERTA EM MADEIRA DE LEI PARA TELHAS AUTOPORTANTES DE CIMENTO AMIANTO, TIPO CANALETE 49, OU KALHETA OU MAXIPLAC. (OBS DA SECRETARIA:  CONFORME ITENS SE 0104, SE 0403 EO01.03 DAS ESPECIFICAÇÕES GERAIS).</v>
          </cell>
          <cell r="C1229" t="str">
            <v>m2</v>
          </cell>
          <cell r="D1229">
            <v>12.67</v>
          </cell>
          <cell r="E1229">
            <v>10.14</v>
          </cell>
        </row>
        <row r="1230">
          <cell r="A1230" t="str">
            <v/>
          </cell>
        </row>
        <row r="1231">
          <cell r="A1231" t="str">
            <v>08.01.090</v>
          </cell>
          <cell r="B1231" t="str">
            <v>ESTRUTURA DE COBERTA EM MADEIRA DE LEI, PONTALETADA PARA TELHAS ONDULADAS DE CIMENTO AMIANTO, ALUMINIO OU PLASTICAS, SOBRE LAJE. (OBS DA SECRETARIA:  CONFORME ITENS SE 0104, SE 0403 EO01.03 DAS ESPECIFICAÇÕES GERAIS).</v>
          </cell>
          <cell r="C1231" t="str">
            <v>m2</v>
          </cell>
          <cell r="D1231">
            <v>62.82</v>
          </cell>
          <cell r="E1231">
            <v>50.26</v>
          </cell>
        </row>
        <row r="1232">
          <cell r="A1232" t="str">
            <v/>
          </cell>
        </row>
        <row r="1233">
          <cell r="A1233" t="str">
            <v>08.01.101</v>
          </cell>
          <cell r="B1233" t="str">
            <v>FORNECIMENTO E COLOCAÇÃO DE RIPA EM MADEIRA DE LEI,  DE 5X1CM  PARA COBERTA EM TELHA CERÂMICA. (OBS DA SECRETARIA:  CONFORME ITENS SE 0104, SE 0403 EO01.03 DAS ESPECIFICAÇÕES GERAIS).</v>
          </cell>
          <cell r="C1233" t="str">
            <v>m</v>
          </cell>
          <cell r="D1233">
            <v>2.56</v>
          </cell>
          <cell r="E1233">
            <v>2.0499999999999998</v>
          </cell>
        </row>
        <row r="1234">
          <cell r="A1234" t="str">
            <v/>
          </cell>
        </row>
        <row r="1235">
          <cell r="A1235" t="str">
            <v>08.01.107</v>
          </cell>
          <cell r="B1235" t="str">
            <v>FORNECIMENTO E COLOCAÇÃO DE LINHA EM MADEIRA DE LEI DE 3"x8" PARA ESTRUTURA DE COBERTA EM TELHA CERÂMICA, CONSIDERANDO ABERTURA DE ENCAIXES E FIXAÇÃO DA MESMA NA ESTRUTURA EXISTENTE. (OBS DA SECRETARIA:  CONFORME ITENS SE 0104, SE 0403 EO01.03 DAS ESPECIF</v>
          </cell>
          <cell r="C1235" t="str">
            <v>m</v>
          </cell>
          <cell r="D1235">
            <v>53.45</v>
          </cell>
          <cell r="E1235">
            <v>42.76</v>
          </cell>
        </row>
        <row r="1236">
          <cell r="A1236" t="str">
            <v/>
          </cell>
        </row>
        <row r="1237">
          <cell r="A1237" t="str">
            <v>08.01.108</v>
          </cell>
          <cell r="B1237" t="str">
            <v>FORNECIMENTO E COLOCAÇÃO DE CAIBROS EM MADEIRA DE LEI DE 1 1/2"X2" PARA COBERTA EM TELHA CERÂMICA. (OBS DA SECRETARIA:  CONFORME ITENS SE 0104, SE 0403 EO01.03 DAS ESPECIFICAÇÕES GERAIS).</v>
          </cell>
          <cell r="C1237" t="str">
            <v>m</v>
          </cell>
          <cell r="D1237">
            <v>8.18</v>
          </cell>
          <cell r="E1237">
            <v>6.55</v>
          </cell>
        </row>
        <row r="1238">
          <cell r="A1238" t="str">
            <v/>
          </cell>
        </row>
        <row r="1239">
          <cell r="A1239" t="str">
            <v>08.01.109</v>
          </cell>
          <cell r="B1239" t="str">
            <v>RETIRADA E RECOLOCAÇÃO DE RIPA DE 5X1CM EM COBERTA, COM REAPROVEITAMENTO DO MATERIAL</v>
          </cell>
          <cell r="C1239" t="str">
            <v>m</v>
          </cell>
          <cell r="D1239">
            <v>0.97</v>
          </cell>
          <cell r="E1239">
            <v>0.78</v>
          </cell>
        </row>
        <row r="1240">
          <cell r="A1240" t="str">
            <v/>
          </cell>
        </row>
        <row r="1241">
          <cell r="A1241" t="str">
            <v>08.01.110</v>
          </cell>
          <cell r="B1241" t="str">
            <v>FORNECIMENTO E COLOCAÇÃO DE LINHA 3"x10",EM MADEIRA DE LEI, PARA ESTRUTURA DE  COBERTA EM TELHA CERÂMICA, CONSIDERANDO ABERTURA DE ENCAIXES E FIXAÇÃO DA MESMA NA ESTRUTURA EXISTENTE. (OBS DA SECRETARIA:  CONFORME ITENS SE 0104, SE 0403 EO01.03 DAS ESPECIF</v>
          </cell>
          <cell r="C1241" t="str">
            <v>m</v>
          </cell>
          <cell r="D1241">
            <v>68.2</v>
          </cell>
          <cell r="E1241">
            <v>54.56</v>
          </cell>
        </row>
        <row r="1242">
          <cell r="A1242" t="str">
            <v/>
          </cell>
        </row>
        <row r="1243">
          <cell r="A1243" t="str">
            <v>08.01.114</v>
          </cell>
          <cell r="B1243" t="str">
            <v>EXECUÇÃO DE ESTRUTURA DE MADEIRA PARA COBERTA COM TELHAS CERÂMICAS, VÃOS DE 7,00 A 10,00M, COM REAPROVEITAMENTO DA MADEIRA.</v>
          </cell>
          <cell r="C1243" t="str">
            <v>m2</v>
          </cell>
          <cell r="D1243">
            <v>25.81</v>
          </cell>
          <cell r="E1243">
            <v>20.65</v>
          </cell>
        </row>
        <row r="1244">
          <cell r="A1244" t="str">
            <v/>
          </cell>
        </row>
        <row r="1245">
          <cell r="A1245" t="str">
            <v>08.01.115</v>
          </cell>
          <cell r="B1245" t="str">
            <v>ESTRUTURA DE COBERTA EM MADEIRA MISTA PARA TELHAS CERÂMICAS - VÃO DE 4 A 7M.</v>
          </cell>
          <cell r="C1245" t="str">
            <v>m2</v>
          </cell>
          <cell r="D1245">
            <v>77.010000000000005</v>
          </cell>
          <cell r="E1245">
            <v>61.61</v>
          </cell>
        </row>
        <row r="1246">
          <cell r="A1246" t="str">
            <v/>
          </cell>
        </row>
        <row r="1247">
          <cell r="A1247" t="str">
            <v>08.01.116</v>
          </cell>
          <cell r="B1247" t="str">
            <v>FORNECIMENTO E COLOCAÇÃO DE LINHA DE MADEIRA DE LEI 3"X4"PARA ESTRUTURA DE COBERTA EM TELHA CERÂMICA, CONSIDERANDO ABERTURA DE ENCAIXES E FIXAÇÃO DA MESMA NA ESTRUTURA EXISTENTE. (OBS DA SECRETARIA:  CONFORME ITENS SE 0104, SE 0403 EO01.03 DAS ESPECIFICAÇ</v>
          </cell>
          <cell r="C1247" t="str">
            <v>m</v>
          </cell>
          <cell r="D1247">
            <v>26.51</v>
          </cell>
          <cell r="E1247">
            <v>21.21</v>
          </cell>
        </row>
        <row r="1248">
          <cell r="A1248" t="str">
            <v/>
          </cell>
        </row>
        <row r="1249">
          <cell r="A1249" t="str">
            <v>08.01.117</v>
          </cell>
          <cell r="B1249" t="str">
            <v>FORNECIMENTO E COLOCAÇÃO DE LINHA EM MADEIRA DE LEI DE 2" X 3" PARA ESTRUTURA DE COBERTA EM TELHA CERÂMICA, COM ABERTURA DE ENCAIXES. (OBS DA SECRETARIA:  CONFORME ITENS SE 0104, SE 0403 EO01.03 DAS ESPECIFICAÇÕES GERAIS).</v>
          </cell>
          <cell r="C1249" t="str">
            <v>m</v>
          </cell>
          <cell r="D1249">
            <v>13.57</v>
          </cell>
          <cell r="E1249">
            <v>10.86</v>
          </cell>
        </row>
        <row r="1250">
          <cell r="A1250" t="str">
            <v/>
          </cell>
        </row>
        <row r="1251">
          <cell r="A1251" t="str">
            <v>08.01.118</v>
          </cell>
          <cell r="B1251" t="str">
            <v>FORNECIMENTO E COLOCAÇÃO DE LINHA EM MADEIRA DE LEI DE 3" X 5" PARA ESTRUTURA DE COBERTA EM TELHA CERÂMICA, COM ABERTURA DE ENCAIXES. (OBS DA SECRETARIA:  CONFORME ITENS SE 0104, SE 0403 EO01.03 DAS ESPECIFICAÇÕES GERAIS).</v>
          </cell>
          <cell r="C1251" t="str">
            <v>m</v>
          </cell>
          <cell r="D1251">
            <v>36.130000000000003</v>
          </cell>
          <cell r="E1251">
            <v>28.91</v>
          </cell>
        </row>
        <row r="1252">
          <cell r="A1252" t="str">
            <v/>
          </cell>
        </row>
        <row r="1253">
          <cell r="A1253" t="str">
            <v>08.01.119</v>
          </cell>
          <cell r="B1253" t="str">
            <v>FORNECIMENTO E COLOCAÇÃO DE LINHA EM MADEIRA DE LEI DE 3" X 6" PARA ESTRUTURA DE COBERTA EM TELHA CERÂMICA, COM ABERTURA DE ENCAIXES. (OBS DA SECRETARIA:  CONFORME ITENS SE 0104, SE 0403 EO01.03 DAS ESPECIFICAÇÕES GERAIS).</v>
          </cell>
          <cell r="C1253" t="str">
            <v>m</v>
          </cell>
          <cell r="D1253">
            <v>39.770000000000003</v>
          </cell>
          <cell r="E1253">
            <v>31.82</v>
          </cell>
        </row>
        <row r="1254">
          <cell r="A1254" t="str">
            <v/>
          </cell>
        </row>
        <row r="1255">
          <cell r="A1255" t="str">
            <v>08.01.120</v>
          </cell>
          <cell r="B1255" t="str">
            <v>COLOCAÇÃO DE RIPA DE 5X1CM, COM REAPROVEITAMENTO DO MATERIAL.</v>
          </cell>
          <cell r="C1255" t="str">
            <v>m</v>
          </cell>
          <cell r="D1255">
            <v>0.77</v>
          </cell>
          <cell r="E1255">
            <v>0.62</v>
          </cell>
        </row>
        <row r="1256">
          <cell r="A1256" t="str">
            <v/>
          </cell>
        </row>
        <row r="1257">
          <cell r="A1257" t="str">
            <v>08.01.121</v>
          </cell>
          <cell r="B1257" t="str">
            <v>COLOCAÇÃO DE CAIBROS DE 1.1/2" X 2", COM REAPROVEITAMENTO DO MATERIAL.</v>
          </cell>
          <cell r="C1257" t="str">
            <v>m</v>
          </cell>
          <cell r="D1257">
            <v>2.86</v>
          </cell>
          <cell r="E1257">
            <v>2.29</v>
          </cell>
        </row>
        <row r="1258">
          <cell r="A1258" t="str">
            <v/>
          </cell>
        </row>
        <row r="1259">
          <cell r="A1259" t="str">
            <v>08.01.122</v>
          </cell>
          <cell r="B1259" t="str">
            <v>FORNECIMENTO E COLOCAÇÃO DE RIPA EM MADEIRA MISTA,  DE 5X1CM  PARA COBERTA EM TELHA CERÂMICA.</v>
          </cell>
          <cell r="C1259" t="str">
            <v>m</v>
          </cell>
          <cell r="D1259">
            <v>1.95</v>
          </cell>
          <cell r="E1259">
            <v>1.56</v>
          </cell>
        </row>
        <row r="1260">
          <cell r="A1260" t="str">
            <v/>
          </cell>
        </row>
        <row r="1261">
          <cell r="A1261" t="str">
            <v>08.02.010</v>
          </cell>
          <cell r="B1261" t="str">
            <v>COBERTURA COM TELHAS DE CIMENTO AMIANTO DE 8 MM DE ESPESSURA TIPO KALHETAO OU CANALETE 90, SENDO A AREA MEDIDA NA PROJECAO HORIZONTAL.</v>
          </cell>
          <cell r="C1261" t="str">
            <v>m2</v>
          </cell>
          <cell r="D1261">
            <v>92.76</v>
          </cell>
          <cell r="E1261">
            <v>74.209999999999994</v>
          </cell>
        </row>
        <row r="1262">
          <cell r="A1262" t="str">
            <v/>
          </cell>
        </row>
        <row r="1263">
          <cell r="A1263" t="str">
            <v>08.02.020</v>
          </cell>
          <cell r="B1263" t="str">
            <v>COBERTURA COM TELHAS DE CIMENTO AMIANTO TIPO KALHETA OU CANALETA 49, SENDO A AREA MEDIDA NA PROJECAO HORIZONTAL.</v>
          </cell>
          <cell r="C1263" t="str">
            <v>m2</v>
          </cell>
          <cell r="D1263">
            <v>120.31</v>
          </cell>
          <cell r="E1263">
            <v>96.25</v>
          </cell>
        </row>
        <row r="1264">
          <cell r="A1264" t="str">
            <v/>
          </cell>
        </row>
        <row r="1265">
          <cell r="A1265" t="str">
            <v>08.02.030</v>
          </cell>
          <cell r="B1265" t="str">
            <v>COBERTURA COM TELHAS DE CIMENTO AMIANTO TIPO MAXIPLAC OU SIMILAR, SENDO A AREA MEDIDA NA PROJECAO HORIZONTAL.</v>
          </cell>
          <cell r="C1265" t="str">
            <v>m2</v>
          </cell>
          <cell r="D1265">
            <v>64.52</v>
          </cell>
          <cell r="E1265">
            <v>51.62</v>
          </cell>
        </row>
        <row r="1266">
          <cell r="A1266" t="str">
            <v/>
          </cell>
        </row>
        <row r="1267">
          <cell r="A1267" t="str">
            <v>08.02.040</v>
          </cell>
          <cell r="B1267" t="str">
            <v>COBERTURA COM TELHAS DE CIMENTO AMIANTO DE 6 MM DE ESPESSURA, SENDO A AREA MEDIDA NA PROJECAO HORIZONTAL.</v>
          </cell>
          <cell r="C1267" t="str">
            <v>m2</v>
          </cell>
          <cell r="D1267">
            <v>27.31</v>
          </cell>
          <cell r="E1267">
            <v>21.85</v>
          </cell>
        </row>
        <row r="1268">
          <cell r="A1268" t="str">
            <v/>
          </cell>
        </row>
        <row r="1269">
          <cell r="A1269" t="str">
            <v>08.02.041</v>
          </cell>
          <cell r="B1269" t="str">
            <v>COBERTURA COM TELHA ONDULADA DE FIBROCIMENTO SEM AMIANTO, ESPESSURA 6MM, FIXADAS COM PARAFUSO GALVANIZADO DE 8X110MM, ARRUELA GALVANIZADA DE 8MM, E ARRUELA ELÁSTICA DE VEDAÇÃO, INCLUSIVE MOVIMENTAÇÃO HORIZONTAL E VERTICAL DAS TELHAS</v>
          </cell>
          <cell r="C1269" t="str">
            <v>m2</v>
          </cell>
          <cell r="D1269">
            <v>31.98</v>
          </cell>
          <cell r="E1269">
            <v>25.59</v>
          </cell>
        </row>
        <row r="1270">
          <cell r="A1270" t="str">
            <v/>
          </cell>
        </row>
        <row r="1271">
          <cell r="A1271" t="str">
            <v>08.02.043</v>
          </cell>
          <cell r="B1271" t="str">
            <v>COLOCAÇÃO DE TELHA DE FIBROCIMENTO ONDULADA E=6MM COM APROVEITAMENTO DE 100% DAS TELHAS EXISTENTES, FIXADAS COM PARAFUSO GALVANIZADO DE 8X110MM, ARRUELA GALVANIZADA DE 8MM, E ARRUELA ELÁSTICA DE VEDAÇÃO. INCLUSIVE MOVIMENTAÇÃO HORIZONTAL E VERTICAL DAS TE</v>
          </cell>
          <cell r="C1271" t="str">
            <v>m2</v>
          </cell>
          <cell r="D1271">
            <v>5.25</v>
          </cell>
          <cell r="E1271">
            <v>4.2</v>
          </cell>
        </row>
        <row r="1272">
          <cell r="A1272" t="str">
            <v/>
          </cell>
        </row>
        <row r="1273">
          <cell r="A1273" t="str">
            <v>08.02.045</v>
          </cell>
          <cell r="B1273" t="str">
            <v>COBERTURA COM TELHA DE FIBROCIMENTO ONDULADA E=4MM,UMA ÁGUA, PERFIL ONDULADO, E=4MM, ALTURA 24MM, LARG. ÚTIL 450MM, LARGURA NOMINAL 500MM, FIXADAS COM PREGOS GALVANIZADOS TIPO TELHEIRO 18X27 E ARRUELA ELÁSTICA DE VEDAÇÃO.</v>
          </cell>
          <cell r="C1273" t="str">
            <v>m2</v>
          </cell>
          <cell r="D1273">
            <v>19.23</v>
          </cell>
          <cell r="E1273">
            <v>15.39</v>
          </cell>
        </row>
        <row r="1274">
          <cell r="A1274" t="str">
            <v/>
          </cell>
        </row>
        <row r="1275">
          <cell r="A1275" t="str">
            <v>08.02.048</v>
          </cell>
          <cell r="B1275" t="str">
            <v>COBERTURA COM TELHA DE FIBROCIMENTO ONDULADA E=8MM,UMA ÁGUA,   COMP.2,44M, LARG. 1,10M, P/ 03 APOIOS, FIXADAS COM PARAFUSOS COM ROSCA SOBERBA GALVANIZADO DIAM. 8MM E COMP. 110MM, INCLUSIVE CONJUNTO DE VEDAÇÃO.</v>
          </cell>
          <cell r="C1275" t="str">
            <v>m2</v>
          </cell>
          <cell r="D1275">
            <v>46.16</v>
          </cell>
          <cell r="E1275">
            <v>36.93</v>
          </cell>
        </row>
        <row r="1276">
          <cell r="A1276" t="str">
            <v/>
          </cell>
        </row>
        <row r="1277">
          <cell r="A1277" t="str">
            <v>08.02.049</v>
          </cell>
          <cell r="B1277" t="str">
            <v>FORNECIMENTO E COLOCAÇÃO DE CUMEEIRA NORMAL DE FIBROCIMENTO DE 1,10X0,60X0,006M, INCLUSIVE CONJUNTO DE FIXAÇÃO.</v>
          </cell>
          <cell r="C1277" t="str">
            <v>m</v>
          </cell>
          <cell r="D1277">
            <v>43.26</v>
          </cell>
          <cell r="E1277">
            <v>34.61</v>
          </cell>
        </row>
        <row r="1278">
          <cell r="A1278" t="str">
            <v/>
          </cell>
        </row>
        <row r="1279">
          <cell r="A1279" t="str">
            <v>08.02.050</v>
          </cell>
          <cell r="B1279" t="str">
            <v>COBERTURA COM TELHAS DE CHAPA ONDULADA DE ALUMINIO DE O,5 MM DE ESPESSURA.</v>
          </cell>
          <cell r="C1279" t="str">
            <v>m2</v>
          </cell>
          <cell r="D1279">
            <v>67.87</v>
          </cell>
          <cell r="E1279">
            <v>54.3</v>
          </cell>
        </row>
        <row r="1280">
          <cell r="A1280" t="str">
            <v/>
          </cell>
        </row>
        <row r="1281">
          <cell r="A1281" t="str">
            <v>08.02.053</v>
          </cell>
          <cell r="B1281" t="str">
            <v>(8023) COBERTURA COM TELHAS DE CHAPA ONDULADA DE ALUMINIO DE 0,5 MM DE ESPESSURA</v>
          </cell>
          <cell r="C1281" t="str">
            <v>m2</v>
          </cell>
          <cell r="D1281">
            <v>65.650000000000006</v>
          </cell>
          <cell r="E1281">
            <v>52.52</v>
          </cell>
        </row>
        <row r="1282">
          <cell r="A1282" t="str">
            <v/>
          </cell>
        </row>
        <row r="1283">
          <cell r="A1283" t="str">
            <v>08.02.055</v>
          </cell>
          <cell r="B1283" t="str">
            <v>COBERTURA COM TELHA DE ALUMÍNIO ENVERNIZADA OU PINTADA, PERFIL TRAPEZOIDAL, COM REAPROVEITAMENTO DAS TELHAS. INCLUSO GANCHOS DE ALUMÍNIO (CONJUNTO) COM PORCA E ARRUELA COMPRIMENTO 300MM E DIÂMETRO DE 1/4".</v>
          </cell>
          <cell r="C1283" t="str">
            <v>m2</v>
          </cell>
          <cell r="D1283">
            <v>9.48</v>
          </cell>
          <cell r="E1283">
            <v>7.59</v>
          </cell>
        </row>
        <row r="1284">
          <cell r="A1284" t="str">
            <v/>
          </cell>
        </row>
        <row r="1285">
          <cell r="A1285" t="str">
            <v>08.02.056</v>
          </cell>
          <cell r="B1285" t="str">
            <v>Cobertura em telha termoacústica - Top Steell cor Branca, aço 27 - Fornecimento e instalação.</v>
          </cell>
          <cell r="C1285" t="str">
            <v>m2</v>
          </cell>
          <cell r="D1285">
            <v>59.75</v>
          </cell>
          <cell r="E1285">
            <v>47.8</v>
          </cell>
        </row>
        <row r="1286">
          <cell r="A1286" t="str">
            <v/>
          </cell>
        </row>
        <row r="1287">
          <cell r="A1287" t="str">
            <v>08.02.057</v>
          </cell>
          <cell r="B1287" t="str">
            <v>Cobertura em telha termoacústica - Top Steell cor Branca, aço 36 - Fornecimento e instalação.</v>
          </cell>
          <cell r="C1287" t="str">
            <v>m2</v>
          </cell>
          <cell r="D1287">
            <v>71.13</v>
          </cell>
          <cell r="E1287">
            <v>56.91</v>
          </cell>
        </row>
        <row r="1288">
          <cell r="A1288" t="str">
            <v/>
          </cell>
        </row>
        <row r="1289">
          <cell r="A1289" t="str">
            <v>08.02.058</v>
          </cell>
          <cell r="B1289" t="str">
            <v>Cobertura em telha termoacústica - Top Steell cor Branca, aço 45 - Fornecimento e instalação.</v>
          </cell>
          <cell r="C1289" t="str">
            <v>m2</v>
          </cell>
          <cell r="D1289">
            <v>84.77</v>
          </cell>
          <cell r="E1289">
            <v>67.819999999999993</v>
          </cell>
        </row>
        <row r="1290">
          <cell r="A1290" t="str">
            <v/>
          </cell>
        </row>
        <row r="1291">
          <cell r="A1291" t="str">
            <v>08.02.066</v>
          </cell>
          <cell r="B1291" t="str">
            <v>LAVAGEM DE TELHA CERÂMICA COM ESCOVA DE MADEIRA E SOLUÇÃO DE AGUA E CLORO PARA RETIRADA DO MOFO, INCLUINDO O TRANSPORTE HORIZONTAL A UMA DISTÂNCIA DE ATÉ 50M PARA ARMAZENAMENTO DA MESMA.</v>
          </cell>
          <cell r="C1291" t="str">
            <v>m2</v>
          </cell>
          <cell r="D1291">
            <v>6.46</v>
          </cell>
          <cell r="E1291">
            <v>5.17</v>
          </cell>
        </row>
        <row r="1292">
          <cell r="A1292" t="str">
            <v/>
          </cell>
        </row>
        <row r="1293">
          <cell r="A1293" t="str">
            <v>08.02.067</v>
          </cell>
          <cell r="B1293" t="str">
            <v>LAVAGEM DE TELHAS DE FIBROCIMENTO, INCLUINDO CLORO E ESCOVA COM CERDAS DE NYLON PARA LIMPEZA DO MOFO E TRANSPORTE HORIZONTAL DE 50M DA MESMA.</v>
          </cell>
          <cell r="C1293" t="str">
            <v>m2</v>
          </cell>
          <cell r="D1293">
            <v>2.75</v>
          </cell>
          <cell r="E1293">
            <v>2.2000000000000002</v>
          </cell>
        </row>
        <row r="1294">
          <cell r="A1294" t="str">
            <v/>
          </cell>
        </row>
        <row r="1295">
          <cell r="A1295" t="str">
            <v>08.02.068</v>
          </cell>
          <cell r="B1295" t="str">
            <v>EMBOÇAMENTO DA ÚLTIMA FIADA DE TELHA CERÂMICA COM ARGAMASSA DE CIMENTO,CAL HIDRATADA E AREIA SEM PENEIRAR, NO TRAÇO 1:2:9 - BEIRA E BICA</v>
          </cell>
          <cell r="C1295" t="str">
            <v>m</v>
          </cell>
          <cell r="D1295">
            <v>5.5</v>
          </cell>
          <cell r="E1295">
            <v>4.4000000000000004</v>
          </cell>
        </row>
        <row r="1296">
          <cell r="A1296" t="str">
            <v/>
          </cell>
        </row>
        <row r="1297">
          <cell r="A1297" t="str">
            <v>08.02.069</v>
          </cell>
          <cell r="B1297" t="str">
            <v>COLOCAÇÃO DE TELHAS CERÂMICAS FRANCESA COM APROVEITAMENTO DAS TELHAS EXISTENTES, INCLUSIVE TRANSPORTE VERTICAL.</v>
          </cell>
          <cell r="C1297" t="str">
            <v>m2</v>
          </cell>
          <cell r="D1297">
            <v>11.5</v>
          </cell>
          <cell r="E1297">
            <v>9.1999999999999993</v>
          </cell>
        </row>
        <row r="1298">
          <cell r="A1298" t="str">
            <v/>
          </cell>
        </row>
        <row r="1299">
          <cell r="A1299" t="str">
            <v>08.02.072</v>
          </cell>
          <cell r="B1299" t="str">
            <v>COLOCAÇÃO DE TELHAS CERÂMICAS COLONIAIS COM APROVEITAMENTO DE 100% DAS TELHAS EXISTENTES, INCLUSIVE TRANSPORTE VERTICAL SEM EMBOÇAMENTO.</v>
          </cell>
          <cell r="C1299" t="str">
            <v>m2</v>
          </cell>
          <cell r="D1299">
            <v>11.5</v>
          </cell>
          <cell r="E1299">
            <v>9.1999999999999993</v>
          </cell>
        </row>
        <row r="1300">
          <cell r="A1300" t="str">
            <v/>
          </cell>
        </row>
        <row r="1301">
          <cell r="A1301" t="str">
            <v>08.02.080</v>
          </cell>
          <cell r="B1301" t="str">
            <v>EXECUÇÃO DE ALGEROZ EM CONCRETO ARMADO DE 0,30X 0,05 M, INCLUINDO CONCRETO  FORMA  ARMAÇÃO E ESCORAMENTO.</v>
          </cell>
          <cell r="C1301" t="str">
            <v>m</v>
          </cell>
          <cell r="D1301">
            <v>32.78</v>
          </cell>
          <cell r="E1301">
            <v>26.23</v>
          </cell>
        </row>
        <row r="1302">
          <cell r="A1302" t="str">
            <v/>
          </cell>
        </row>
        <row r="1303">
          <cell r="A1303" t="str">
            <v>08.02.090</v>
          </cell>
          <cell r="B1303" t="str">
            <v>EXECUÇÃO DE CUMEEIRA COM TELHAS CERÂMICAS TIPO COLONIAL CANAL, INCL. EMBOÇAMENTO COM ARGAMASSA DE CIMENTO, CAL HIDRATADA E AREIA SEM PENEIRAR, NO TRAÇO 1:2:9, E TRANSPORTE.</v>
          </cell>
          <cell r="C1303" t="str">
            <v>m</v>
          </cell>
          <cell r="D1303">
            <v>13.33</v>
          </cell>
          <cell r="E1303">
            <v>10.67</v>
          </cell>
        </row>
        <row r="1304">
          <cell r="A1304" t="str">
            <v/>
          </cell>
        </row>
        <row r="1305">
          <cell r="A1305" t="str">
            <v>08.02.091</v>
          </cell>
          <cell r="B1305" t="str">
            <v>CAPOTE/CUMEEIRA PARA COBERTA COM TELHAS CERÂMICAS TIPO FRANCESA, EMBOÇADAS COM ARGAMASSA DE CIMENTO, CAL HIDRATADA E AREIA SEM PENEIRAR, NO TRAÇO 1:2:9, INCLUSIVE TRANSPORTE VERTICAL.</v>
          </cell>
          <cell r="C1305" t="str">
            <v>m</v>
          </cell>
          <cell r="D1305">
            <v>27.75</v>
          </cell>
          <cell r="E1305">
            <v>22.2</v>
          </cell>
        </row>
        <row r="1306">
          <cell r="A1306" t="str">
            <v/>
          </cell>
        </row>
        <row r="1307">
          <cell r="A1307" t="str">
            <v>08.02.092</v>
          </cell>
          <cell r="B1307" t="str">
            <v>CUMEEIRA/CAPOTE PARA COBERTA COM TELHAS CERÂMICAS TIPO KITAMBAR.</v>
          </cell>
          <cell r="C1307" t="str">
            <v>m</v>
          </cell>
          <cell r="D1307">
            <v>23.51</v>
          </cell>
          <cell r="E1307">
            <v>18.809999999999999</v>
          </cell>
        </row>
        <row r="1308">
          <cell r="A1308" t="str">
            <v/>
          </cell>
        </row>
        <row r="1309">
          <cell r="A1309" t="str">
            <v>08.02.093</v>
          </cell>
          <cell r="B1309" t="str">
            <v>ÚLTIMA FIADA  NA LATERAL (VIRADA) DE TELHA CERÂMICA TIPO CANAL E EMBOÇAMENTO COM ARGAMASSA DE CIMENTO, CAL HIDRATADA E AREIA SEM PENEIRAR, NO TRAÇO 1:2:9.</v>
          </cell>
          <cell r="C1309" t="str">
            <v>m</v>
          </cell>
          <cell r="D1309">
            <v>10.02</v>
          </cell>
          <cell r="E1309">
            <v>8.02</v>
          </cell>
        </row>
        <row r="1310">
          <cell r="A1310" t="str">
            <v/>
          </cell>
        </row>
        <row r="1311">
          <cell r="A1311" t="str">
            <v>08.02.095</v>
          </cell>
          <cell r="B1311" t="str">
            <v>FORNECIMENTO E COLOCAÇÃO DE TELHAS CERÂMICAS COLONIAL - CANAL DE 1ª QUALIDADE, INCLUSIVE TRANSPORTE VERTICAL, SEM EMBOÇAMENTO.</v>
          </cell>
          <cell r="C1311" t="str">
            <v>m2</v>
          </cell>
          <cell r="D1311">
            <v>25.92</v>
          </cell>
          <cell r="E1311">
            <v>20.74</v>
          </cell>
        </row>
        <row r="1312">
          <cell r="A1312" t="str">
            <v/>
          </cell>
        </row>
        <row r="1313">
          <cell r="A1313" t="str">
            <v>08.02.096</v>
          </cell>
          <cell r="B1313" t="str">
            <v>FIXAÇÃO DE TELHAS CERÂMICAS TIPO CANAL COM A UTILIZAÇÃO DE GANCHOS CONFECCIONADOS DE ARAME 14 GALVANIZADO, A SER UTILIZADO NA ESCOLA ROTARY ALTO DO PASCOAL.</v>
          </cell>
          <cell r="C1313" t="str">
            <v>m2</v>
          </cell>
          <cell r="D1313">
            <v>9.31</v>
          </cell>
          <cell r="E1313">
            <v>7.45</v>
          </cell>
        </row>
        <row r="1314">
          <cell r="A1314" t="str">
            <v/>
          </cell>
        </row>
        <row r="1315">
          <cell r="A1315" t="str">
            <v>08.02.097</v>
          </cell>
          <cell r="B1315" t="str">
            <v>COBERTURA COM TELHA METÁLICA TIPO SANDUICHE ENVERNIZADA OU PINTADA.</v>
          </cell>
          <cell r="C1315" t="str">
            <v>m2</v>
          </cell>
          <cell r="D1315">
            <v>141.38</v>
          </cell>
          <cell r="E1315">
            <v>113.11</v>
          </cell>
        </row>
        <row r="1316">
          <cell r="A1316" t="str">
            <v/>
          </cell>
        </row>
        <row r="1317">
          <cell r="A1317" t="str">
            <v>08.02.098</v>
          </cell>
          <cell r="B1317" t="str">
            <v>FORNECIMENTO E COLOCAÇÃO DETELHA CERÂMICA COLONIAL - CINCERA OU SIMILAR, INCLINAÇÃO MÍNIMA DE 30%, INCLUSIVE TRANSPORTE VERTICAL SEM EMBOÇAMENTO</v>
          </cell>
          <cell r="C1317" t="str">
            <v>m2</v>
          </cell>
          <cell r="D1317">
            <v>34.22</v>
          </cell>
          <cell r="E1317">
            <v>27.38</v>
          </cell>
        </row>
        <row r="1318">
          <cell r="A1318" t="str">
            <v/>
          </cell>
        </row>
        <row r="1319">
          <cell r="A1319" t="str">
            <v>08.02.099</v>
          </cell>
          <cell r="B1319" t="str">
            <v>FORNECIMENTO E COLOCAÇÃO DE CUMEEIRA EM CHAPA GALVALUME PINTADA NA FACE SUPERIOR.</v>
          </cell>
          <cell r="C1319" t="str">
            <v>m</v>
          </cell>
          <cell r="D1319">
            <v>48.32</v>
          </cell>
          <cell r="E1319">
            <v>38.659999999999997</v>
          </cell>
        </row>
        <row r="1320">
          <cell r="A1320" t="str">
            <v/>
          </cell>
        </row>
        <row r="1321">
          <cell r="A1321" t="str">
            <v>08.03.010</v>
          </cell>
          <cell r="B1321" t="str">
            <v>CALHA DE CHAPA GALVANIZADA N. 26.</v>
          </cell>
          <cell r="C1321" t="str">
            <v>m</v>
          </cell>
          <cell r="D1321">
            <v>29.13</v>
          </cell>
          <cell r="E1321">
            <v>23.31</v>
          </cell>
        </row>
        <row r="1322">
          <cell r="A1322" t="str">
            <v/>
          </cell>
        </row>
        <row r="1323">
          <cell r="A1323" t="str">
            <v>08.03.011</v>
          </cell>
          <cell r="B1323" t="str">
            <v>FORNECIMENTO E EXECUÇÃO DE CALHA TIPO "MEIA CANA" EM CHAPA GALVANIZADA Nº 26, ESPESSURA DE 0,50MM, COM 20CM DE DIÂMETRO, INCLUSIVE SUPORTES PARA SUSTENTAÇÃO A CADA METRO.</v>
          </cell>
          <cell r="C1323" t="str">
            <v>m</v>
          </cell>
          <cell r="D1323">
            <v>72.569999999999993</v>
          </cell>
          <cell r="E1323">
            <v>58.06</v>
          </cell>
        </row>
        <row r="1324">
          <cell r="A1324" t="str">
            <v/>
          </cell>
        </row>
        <row r="1325">
          <cell r="A1325" t="str">
            <v>08.03.020</v>
          </cell>
          <cell r="B1325" t="str">
            <v>FORNECIMENTO E EXECUÇÃO DE CALHA DE ALUMÍNIO ESP. 0,5MM, COM LARGURA DE 0,80M E ALTURA DE 0,20M.</v>
          </cell>
          <cell r="C1325" t="str">
            <v>m</v>
          </cell>
          <cell r="D1325">
            <v>116</v>
          </cell>
          <cell r="E1325">
            <v>92.8</v>
          </cell>
        </row>
        <row r="1326">
          <cell r="A1326" t="str">
            <v/>
          </cell>
        </row>
        <row r="1327">
          <cell r="A1327" t="str">
            <v>08.03.021</v>
          </cell>
          <cell r="B1327" t="str">
            <v>FORNECIMENTO E INSTALAÇÃO DE COMPLEMENTO DE CALHA EM ALUMÍNIO COM 0,5MM DE  ESPESSURA E COM 1,00M DE LARGURA.</v>
          </cell>
          <cell r="C1327" t="str">
            <v>m</v>
          </cell>
          <cell r="D1327">
            <v>66.25</v>
          </cell>
          <cell r="E1327">
            <v>53</v>
          </cell>
        </row>
        <row r="1328">
          <cell r="A1328" t="str">
            <v/>
          </cell>
        </row>
        <row r="1329">
          <cell r="A1329" t="str">
            <v>08.03.022</v>
          </cell>
          <cell r="B1329" t="str">
            <v>FORNECIMENTO E INSTALAÇÃO DE CALHA DE ALUMÍNIO ESP. 0,8MM, COM LARGURA DE 0,30M E ALTURA DE 0,15M, FIXADA EM ESTRUTURA METÁLICA ATRAVÉS DE SUPORTE DE FERRO EM BARRA CHATA DE 3/4"X1/4" COM 1,40M DE COMPRIMENTO A CADA 1,00M.</v>
          </cell>
          <cell r="C1329" t="str">
            <v>m</v>
          </cell>
          <cell r="D1329">
            <v>102.21</v>
          </cell>
          <cell r="E1329">
            <v>81.77</v>
          </cell>
        </row>
        <row r="1330">
          <cell r="A1330" t="str">
            <v/>
          </cell>
        </row>
        <row r="1331">
          <cell r="A1331" t="str">
            <v>08.03.030</v>
          </cell>
          <cell r="B1331" t="str">
            <v>FORNECIMENTO E INSTALAÇÃO DE CALHA DE PVC  PARA ESCOAMENTO DE ÁGUAS PLUVIAIS DN 125 AQUAPLUV TIGRE OU SIMILAR. INCLUSIVE SUPORTES DE APOIO ZINCADO A CADA 1,00M, BOCAL DE SAÍDA, CABECEIRAS, EMENDAS, GRELHA FLEXÍVEL E VEDAÇÕES.</v>
          </cell>
          <cell r="C1331" t="str">
            <v>m</v>
          </cell>
          <cell r="D1331">
            <v>98.27</v>
          </cell>
          <cell r="E1331">
            <v>78.62</v>
          </cell>
        </row>
        <row r="1332">
          <cell r="A1332" t="str">
            <v/>
          </cell>
        </row>
        <row r="1333">
          <cell r="A1333" t="str">
            <v>08.03.031</v>
          </cell>
          <cell r="B1333" t="str">
            <v>FORNECIMENTO E INSTALAÇÃO DE CONDUTOR PARA ENCAIXE EM CALHA  DE PVC PARA ESCOAMENTO DE ÁGUAS PLUVIAIS DN 88 AQUAPLUV TIGRE OU SIMILAR. INCLUSIVE ABRAÇADEIRAS E ACOPLAMENTO A CADA 3M.</v>
          </cell>
          <cell r="C1333" t="str">
            <v>m</v>
          </cell>
          <cell r="D1333">
            <v>70.91</v>
          </cell>
          <cell r="E1333">
            <v>56.73</v>
          </cell>
        </row>
        <row r="1334">
          <cell r="A1334" t="str">
            <v/>
          </cell>
        </row>
        <row r="1335">
          <cell r="A1335" t="str">
            <v>08.03.050</v>
          </cell>
          <cell r="B1335" t="str">
            <v>FORNECIMENTO E COLOCAÇÃO DE TELHA DE FIBRA VEGETAL COM BETUME, ONDULINE ECOLÓGICA, 2,00X0,95X0,028M, NA COR AZUL/VERDE, INCLUSIVE CONJUNTO DE FIXAÇÃO.</v>
          </cell>
          <cell r="C1335" t="str">
            <v>m2</v>
          </cell>
          <cell r="D1335">
            <v>41.5</v>
          </cell>
          <cell r="E1335">
            <v>33.200000000000003</v>
          </cell>
        </row>
        <row r="1336">
          <cell r="A1336" t="str">
            <v/>
          </cell>
        </row>
        <row r="1337">
          <cell r="A1337" t="str">
            <v>08.03.051</v>
          </cell>
          <cell r="B1337" t="str">
            <v>FORNECIMENTO E COLOCAÇÃO DE TELHA DE FIBRA VEGETAL COM BETUME, ONDULINE ECOLÓGICA, 2,00X0,95X0,028M, NA COR VERMELHA, INCLUSIVE CONJUNTO DE FIXAÇÃO.</v>
          </cell>
          <cell r="C1337" t="str">
            <v>m2</v>
          </cell>
          <cell r="D1337">
            <v>39.82</v>
          </cell>
          <cell r="E1337">
            <v>31.86</v>
          </cell>
        </row>
        <row r="1338">
          <cell r="A1338" t="str">
            <v/>
          </cell>
        </row>
        <row r="1339">
          <cell r="A1339" t="str">
            <v>08.03.055</v>
          </cell>
          <cell r="B1339" t="str">
            <v>FORNECIMENTO E COLOCAÇÃO DE CUMEEIRA PARA TELHA DE FIBRA VEGETAL COM BETUME, ONDULINE ECOLÓGICA, 2,00X0,50M, NA COR VERMELHA, INCLUSIVE CONJUNTO DE FIXAÇÃO.</v>
          </cell>
          <cell r="C1339" t="str">
            <v>m</v>
          </cell>
          <cell r="D1339">
            <v>68.13</v>
          </cell>
          <cell r="E1339">
            <v>54.51</v>
          </cell>
        </row>
        <row r="1340">
          <cell r="A1340" t="str">
            <v/>
          </cell>
        </row>
        <row r="1341">
          <cell r="A1341" t="str">
            <v>08.03.060</v>
          </cell>
          <cell r="B1341" t="str">
            <v xml:space="preserve">FORNECIMENTO E INSTALAÇÃO DE TELHA TRANSLÚCIDA DE FIBRA DE VIDRO, UMA ÁGUA, PERFIL ONDULADO, ESP.=0.08MM - 2,13X1,10M, PARA FIXAÇÃO COM PARAFUSO GALVANIZADO COM ARRUELA DE PLÁSTICO OU BORRACHA.INCLINAÇÃO 27%.   </v>
          </cell>
          <cell r="C1341" t="str">
            <v>m2</v>
          </cell>
          <cell r="D1341">
            <v>63.18</v>
          </cell>
          <cell r="E1341">
            <v>50.55</v>
          </cell>
        </row>
        <row r="1342">
          <cell r="A1342" t="str">
            <v/>
          </cell>
        </row>
        <row r="1343">
          <cell r="A1343" t="str">
            <v>08.03.070</v>
          </cell>
          <cell r="B1343" t="str">
            <v>COBERTURA COM CHAPA DE POLICARBONATO.</v>
          </cell>
          <cell r="C1343" t="str">
            <v>m2</v>
          </cell>
          <cell r="D1343">
            <v>60.1</v>
          </cell>
          <cell r="E1343">
            <v>48.08</v>
          </cell>
        </row>
        <row r="1344">
          <cell r="A1344" t="str">
            <v/>
          </cell>
        </row>
        <row r="1345">
          <cell r="A1345" t="str">
            <v>08.04.010</v>
          </cell>
          <cell r="B1345" t="str">
            <v>IMPERMEABILIZACAO,EMPREGANDO ARGAMASSA DE CIMENTO E AREIA GROSSA NO TRACO 1:3 COM SIKA 1 -ESPESSURA DE 3 CM.</v>
          </cell>
          <cell r="C1345" t="str">
            <v>m2</v>
          </cell>
          <cell r="D1345">
            <v>29.62</v>
          </cell>
          <cell r="E1345">
            <v>23.7</v>
          </cell>
        </row>
        <row r="1346">
          <cell r="A1346" t="str">
            <v/>
          </cell>
        </row>
        <row r="1347">
          <cell r="A1347" t="str">
            <v>08.04.020</v>
          </cell>
          <cell r="B1347" t="str">
            <v>IMPERMEABILIZACAO COM HIDROASFALTO REFORCADO COM VEU DE POLIESTER, PARA LAJES E CALHAS DE CONCRETO ARMADO.</v>
          </cell>
          <cell r="C1347" t="str">
            <v>m2</v>
          </cell>
          <cell r="D1347">
            <v>23.46</v>
          </cell>
          <cell r="E1347">
            <v>18.77</v>
          </cell>
        </row>
        <row r="1348">
          <cell r="A1348" t="str">
            <v/>
          </cell>
        </row>
        <row r="1349">
          <cell r="A1349" t="str">
            <v>08.04.030</v>
          </cell>
          <cell r="B1349" t="str">
            <v>IMPERMEABILIZACAO A BASE DE MANTAS CONTINUAS DE ELASTOMEROS SINTETICOS, CALANDRADOS E PRE- VULCANIZADOS,APLICADOS SOBRE BERCO AMORTECEDOR, PARA LAJES, CALHAS, JARDINEIRAS E ABOBADAS DE CONCRETO ARMADO OU PRE-MOLDADO.</v>
          </cell>
          <cell r="C1349" t="str">
            <v>m2</v>
          </cell>
          <cell r="D1349">
            <v>64.650000000000006</v>
          </cell>
          <cell r="E1349">
            <v>51.72</v>
          </cell>
        </row>
        <row r="1350">
          <cell r="A1350" t="str">
            <v/>
          </cell>
        </row>
        <row r="1351">
          <cell r="A1351" t="str">
            <v>08.04.040</v>
          </cell>
          <cell r="B1351" t="str">
            <v>IMPERMEABILIZACAO EM LENCOL DE PVC E ASFALTO OXIDADO, PARA LAJES, CALHAS, JARDINEIRAS E ABOBADAS DE CONCRETO ARMADO OU PRE-MOLDADO.</v>
          </cell>
          <cell r="C1351" t="str">
            <v>m2</v>
          </cell>
          <cell r="D1351">
            <v>53.72</v>
          </cell>
          <cell r="E1351">
            <v>42.98</v>
          </cell>
        </row>
        <row r="1352">
          <cell r="A1352" t="str">
            <v/>
          </cell>
        </row>
        <row r="1353">
          <cell r="A1353" t="str">
            <v>08.04.050</v>
          </cell>
          <cell r="B1353" t="str">
            <v>IMPERMEABILIZACAO COM APLICACAO DIRETAMENTE NA ESTRUTURA DE CONCRETO,DE QUATRO DEMAOS DE CIMENTO ESPECIAL IMPERMEABILIZANTE,PREPARADO COM EMULSAO ADESIVA ADEQUADA,PARA RESERVATORIOS E SUPERFICIES ENTERRADAS NAO SUJEITAS A INFILTRACOES NO MOMENTO DA APLICA</v>
          </cell>
          <cell r="C1353" t="str">
            <v>m2</v>
          </cell>
          <cell r="D1353">
            <v>32.78</v>
          </cell>
          <cell r="E1353">
            <v>26.23</v>
          </cell>
        </row>
        <row r="1354">
          <cell r="A1354" t="str">
            <v/>
          </cell>
        </row>
        <row r="1355">
          <cell r="A1355" t="str">
            <v>08.04.060</v>
          </cell>
          <cell r="B1355" t="str">
            <v>IMPERMEABILIZACAO COM APLICACAO DIRETAMENTE NA ESTRUTURA DE UM COMPOSTO DE CIMENTOS IMPERMEABILIZANTES E SELADOR ESPECIAIS, P/ SUB- SOLOS, POCOS DE ELEVADORES, RESERVATORIOS PARA AGUA, ETC..., SUJEITOS A INFILTRACOES NO MOMENTO DA APLICACAO.</v>
          </cell>
          <cell r="C1355" t="str">
            <v>m2</v>
          </cell>
          <cell r="D1355">
            <v>53.01</v>
          </cell>
          <cell r="E1355">
            <v>42.41</v>
          </cell>
        </row>
        <row r="1356">
          <cell r="A1356" t="str">
            <v/>
          </cell>
        </row>
        <row r="1357">
          <cell r="A1357" t="str">
            <v>08.04.070</v>
          </cell>
          <cell r="B1357" t="str">
            <v>PROTEÇÃO MECÂNICA DE IMPERMEABILIZAÇÃO COM ARGAMASSA DE CIMENTO E AREIA TRAÇO 1:3, ESPESSURA DE 3 CM E ACABAMENTO ÁSPERO, INCLUINDO JUNTA DE RETRAÇÃO.</v>
          </cell>
          <cell r="C1357" t="str">
            <v>m2</v>
          </cell>
          <cell r="D1357">
            <v>23.6</v>
          </cell>
          <cell r="E1357">
            <v>18.88</v>
          </cell>
        </row>
        <row r="1358">
          <cell r="A1358" t="str">
            <v/>
          </cell>
        </row>
        <row r="1359">
          <cell r="A1359" t="str">
            <v>08.04.090</v>
          </cell>
          <cell r="B1359" t="str">
            <v>IMPERMEABILIZAÇÃO DE COBERTURA PLANA,UTILIZANDO MANTA ASFÁLTICA POLIMÉRICA DE ALUMÍNIO COM 3MM DE ESPESSURA SOBRE PRIMER DE TINTA BETUMINOSA E TINTA BETUMINOSA COM ALUMÍNIO PARA ACABAMENTO NO TRANSPASSE DA MANTA.</v>
          </cell>
          <cell r="C1359" t="str">
            <v>m2</v>
          </cell>
          <cell r="D1359">
            <v>33.049999999999997</v>
          </cell>
          <cell r="E1359">
            <v>26.44</v>
          </cell>
        </row>
        <row r="1360">
          <cell r="A1360" t="str">
            <v/>
          </cell>
        </row>
        <row r="1361">
          <cell r="A1361" t="str">
            <v>08.04.091</v>
          </cell>
          <cell r="B1361" t="str">
            <v>IMPERMEABILIZAÇÃO DE COBERTURA PLANA, UTILIZANDO MANTA ASFÁLTICA ESTRUTURADA COM NÃO TECIDO DE POLIÉSTER, COM 3MM DE ESPESSURA SOBRE PRIMER DE TINTA BETUMINOSA.</v>
          </cell>
          <cell r="C1361" t="str">
            <v>m2</v>
          </cell>
          <cell r="D1361">
            <v>29.98</v>
          </cell>
          <cell r="E1361">
            <v>23.99</v>
          </cell>
        </row>
        <row r="1362">
          <cell r="A1362" t="str">
            <v/>
          </cell>
        </row>
        <row r="1363">
          <cell r="A1363" t="str">
            <v>08.04.092</v>
          </cell>
          <cell r="B1363" t="str">
            <v>IMPERMEABILIZAÇÃO DE JARDINEIRAS, UTILIZANDO MANTA ASFÁLTICA POLIMÉRICA ANTI-RAIZ, ESTRUTURADA COM NÃO TECIDO DE POLIÉSTER AGULHADO COM 3MM DE ESPESSURA SOBRE PRIMER DE TINTA BETUMINOSA.</v>
          </cell>
          <cell r="C1363" t="str">
            <v>m2</v>
          </cell>
          <cell r="D1363">
            <v>31.75</v>
          </cell>
          <cell r="E1363">
            <v>25.4</v>
          </cell>
        </row>
        <row r="1364">
          <cell r="A1364" t="str">
            <v/>
          </cell>
        </row>
        <row r="1365">
          <cell r="A1365" t="str">
            <v>08.04.100</v>
          </cell>
          <cell r="B1365" t="str">
            <v>IMPERMEABILIZAÇÃO COM 6 DEMÃOS DE EMULSÃO ACRÍLICA VEDAPREN BRANCO OU SIMILAR, SEM REGULARIZAÇÃO DA SUPERFÍCIE E SEM PROTEÇÃO MECÂNICA</v>
          </cell>
          <cell r="C1365" t="str">
            <v>m2</v>
          </cell>
          <cell r="D1365">
            <v>47.67</v>
          </cell>
          <cell r="E1365">
            <v>38.14</v>
          </cell>
        </row>
        <row r="1366">
          <cell r="A1366" t="str">
            <v/>
          </cell>
        </row>
        <row r="1367">
          <cell r="A1367" t="str">
            <v>08.04.101</v>
          </cell>
          <cell r="B1367" t="str">
            <v xml:space="preserve">IMPERMEABILIZAÇÃO COM 6 DEMÃOS DE EMULSÃO ASFÁLTICA VEDAPREN PRETO OU SIMILAR, SEM REGULARIZAÇÃO DA SUPERFÍCIE E SEM PROTEÇÃO MECÂNICA   </v>
          </cell>
          <cell r="C1367" t="str">
            <v>m2</v>
          </cell>
          <cell r="D1367">
            <v>29.13</v>
          </cell>
          <cell r="E1367">
            <v>23.31</v>
          </cell>
        </row>
        <row r="1368">
          <cell r="A1368" t="str">
            <v/>
          </cell>
        </row>
        <row r="1369">
          <cell r="A1369" t="str">
            <v>08.04.110</v>
          </cell>
          <cell r="B1369" t="str">
            <v>IMPERMEABILIZAÇÃO COM APLICAÇÃO DE 3 DEMÃOS DO REVESTIMENTO, SEMI-FLEXÍVEL, BICOMPONENTE, SIKATOP 107 CINZA OU SIMILAR.</v>
          </cell>
          <cell r="C1369" t="str">
            <v>m2</v>
          </cell>
          <cell r="D1369">
            <v>14.57</v>
          </cell>
          <cell r="E1369">
            <v>11.66</v>
          </cell>
        </row>
        <row r="1370">
          <cell r="A1370" t="str">
            <v/>
          </cell>
        </row>
        <row r="1371">
          <cell r="A1371" t="str">
            <v>08.04.115</v>
          </cell>
          <cell r="B1371"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371" t="str">
            <v>m2</v>
          </cell>
          <cell r="D1371">
            <v>49.22</v>
          </cell>
          <cell r="E1371">
            <v>39.380000000000003</v>
          </cell>
        </row>
        <row r="1372">
          <cell r="A1372" t="str">
            <v/>
          </cell>
        </row>
        <row r="1373">
          <cell r="A1373" t="str">
            <v>08.04.116</v>
          </cell>
          <cell r="B1373" t="str">
            <v>IMPERMEABILIZAÇÃO COM APLICAÇÃO DE 4 DEMÃOS DE MEMBRANA À BASE DE POLÍMEROS ACRÍLICOS PARA REVESTIMENTO IMPERMEÁVEL, FLEXÍVEL, DENVERCRIL OU SIMILAR.</v>
          </cell>
          <cell r="C1373" t="str">
            <v>m2</v>
          </cell>
          <cell r="D1373">
            <v>25.35</v>
          </cell>
          <cell r="E1373">
            <v>20.28</v>
          </cell>
        </row>
        <row r="1374">
          <cell r="A1374" t="str">
            <v/>
          </cell>
        </row>
        <row r="1375">
          <cell r="A1375" t="str">
            <v>08.05.010</v>
          </cell>
          <cell r="B1375"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375" t="str">
            <v>m2</v>
          </cell>
          <cell r="D1375">
            <v>10.83</v>
          </cell>
          <cell r="E1375">
            <v>8.67</v>
          </cell>
        </row>
        <row r="1376">
          <cell r="A1376" t="str">
            <v/>
          </cell>
        </row>
        <row r="1377">
          <cell r="A1377" t="str">
            <v>09.00.000</v>
          </cell>
          <cell r="B1377" t="str">
            <v xml:space="preserve">   ESQUADRIAS</v>
          </cell>
        </row>
        <row r="1378">
          <cell r="A1378" t="str">
            <v/>
          </cell>
        </row>
        <row r="1379">
          <cell r="A1379" t="str">
            <v>09.01.010</v>
          </cell>
          <cell r="B1379" t="str">
            <v>ESQUADRIA DE MADEIRA COM GRADE EM MADEIRA DE LEI E FOLHA EM COMPENSADO DE JEQUITIBA PARA PORTAS INTERNAS , INCLUSIVE ASSENTAMENTO E FERRAGENS.</v>
          </cell>
          <cell r="C1379" t="str">
            <v>m2</v>
          </cell>
          <cell r="D1379">
            <v>320.68</v>
          </cell>
          <cell r="E1379">
            <v>256.55</v>
          </cell>
        </row>
        <row r="1380">
          <cell r="A1380" t="str">
            <v/>
          </cell>
        </row>
        <row r="1381">
          <cell r="A1381" t="str">
            <v>09.01.020</v>
          </cell>
          <cell r="B1381" t="str">
            <v>ESQUADRIA DE MADEIRA COM GRADE E FOLHA EM MADEIRA DE LEI PARA PORTAS EXTERNAS INCLUSIVE ASSENTAMENTO E FERRAGENS.</v>
          </cell>
          <cell r="C1381" t="str">
            <v>m2</v>
          </cell>
          <cell r="D1381">
            <v>435.01</v>
          </cell>
          <cell r="E1381">
            <v>348.01</v>
          </cell>
        </row>
        <row r="1382">
          <cell r="A1382" t="str">
            <v/>
          </cell>
        </row>
        <row r="1383">
          <cell r="A1383" t="str">
            <v>09.01.030</v>
          </cell>
          <cell r="B1383" t="str">
            <v>ESQUADRIA DE MADEIRA COM GRADE EM MADEIRA DE LEI E FOLHA EM COMPENSADO REVESTIDAS DE FORMICA NAS DUAS FACES,INCLUSIVE ASSENTAMENTO E FERRAGENS.</v>
          </cell>
          <cell r="C1383" t="str">
            <v>m2</v>
          </cell>
          <cell r="D1383">
            <v>496.91</v>
          </cell>
          <cell r="E1383">
            <v>397.53</v>
          </cell>
        </row>
        <row r="1384">
          <cell r="A1384" t="str">
            <v/>
          </cell>
        </row>
        <row r="1385">
          <cell r="A1385" t="str">
            <v>09.01.040</v>
          </cell>
          <cell r="B1385" t="str">
            <v>ESQUADRIA DE MADEIRA PARA JANELAS DE ABRIR OU CORRER, COM VENEZIANA, INCLUSIVE ASSENTAMENTO E FERRAGENS.</v>
          </cell>
          <cell r="C1385" t="str">
            <v>m2</v>
          </cell>
          <cell r="D1385">
            <v>454.4</v>
          </cell>
          <cell r="E1385">
            <v>363.52</v>
          </cell>
        </row>
        <row r="1386">
          <cell r="A1386" t="str">
            <v/>
          </cell>
        </row>
        <row r="1387">
          <cell r="A1387" t="str">
            <v>09.01.050</v>
          </cell>
          <cell r="B1387" t="str">
            <v>ESQUADRIA DE MADEIRA PARA JANELAS DE ABRIR OU CORRER, SEM VENEZIANA, INCLUSIVE ASSENTAMENTO E FERRAGENS.</v>
          </cell>
          <cell r="C1387" t="str">
            <v>m2</v>
          </cell>
          <cell r="D1387">
            <v>440.3</v>
          </cell>
          <cell r="E1387">
            <v>352.24</v>
          </cell>
        </row>
        <row r="1388">
          <cell r="A1388" t="str">
            <v/>
          </cell>
        </row>
        <row r="1389">
          <cell r="A1389" t="str">
            <v>09.01.060</v>
          </cell>
          <cell r="B1389" t="str">
            <v>ESQUADRIA DE MADEIRA PARA JANELAS,TIPO PIVOTANTE, SEM VENEZIANA, INCLUSIVE ASSENTAMENTO E FERRAGENS.</v>
          </cell>
          <cell r="C1389" t="str">
            <v>m2</v>
          </cell>
          <cell r="D1389">
            <v>451.12</v>
          </cell>
          <cell r="E1389">
            <v>360.9</v>
          </cell>
        </row>
        <row r="1390">
          <cell r="A1390" t="str">
            <v/>
          </cell>
        </row>
        <row r="1391">
          <cell r="A1391" t="str">
            <v>09.01.064</v>
          </cell>
          <cell r="B1391" t="str">
            <v xml:space="preserve">FORNECIMENTO E COLOCAÇÃO DE GRADE  DE CANTO PARA PORTA, EM MADEIRA DE LEI, VÃO DE 0,80 X 2,10M., ESP= 3,00 CM, LARGURA 10 CM, COM ALISAR EM APENAS UM LADO. </v>
          </cell>
          <cell r="C1391" t="str">
            <v>Un</v>
          </cell>
          <cell r="D1391">
            <v>120.9</v>
          </cell>
          <cell r="E1391">
            <v>96.72</v>
          </cell>
        </row>
        <row r="1392">
          <cell r="A1392" t="str">
            <v/>
          </cell>
        </row>
        <row r="1393">
          <cell r="A1393" t="str">
            <v>09.01.066</v>
          </cell>
          <cell r="B1393" t="str">
            <v>FORNECIMENTO E ASSENTAMENTO DE ALIZAR EM MADEIRA DE LEI LARG:5CM, FIXADO COM PREGOS SEM CABEÇA 1"X15.</v>
          </cell>
          <cell r="C1393" t="str">
            <v>m</v>
          </cell>
          <cell r="D1393">
            <v>4.47</v>
          </cell>
          <cell r="E1393">
            <v>3.58</v>
          </cell>
        </row>
        <row r="1394">
          <cell r="A1394" t="str">
            <v/>
          </cell>
        </row>
        <row r="1395">
          <cell r="A1395" t="str">
            <v>09.01.067</v>
          </cell>
          <cell r="B1395" t="str">
            <v>FORNECIMENTO E COLOCAÇÃO DE GRADE DE PORTA COMPLETA EM MADEIRA DE LEI PARA VÃO DE 1,60 X 2,10M, COM ESP.:3,00CM E LARGURA:14CM</v>
          </cell>
          <cell r="C1395" t="str">
            <v>Un</v>
          </cell>
          <cell r="D1395">
            <v>246.41</v>
          </cell>
          <cell r="E1395">
            <v>197.13</v>
          </cell>
        </row>
        <row r="1396">
          <cell r="A1396" t="str">
            <v/>
          </cell>
        </row>
        <row r="1397">
          <cell r="A1397" t="str">
            <v>09.01.068</v>
          </cell>
          <cell r="B1397" t="str">
            <v>FORNECIMENTO E COLOCAÇÃO DE GRADE DE PORTA COMPLETA EM MADEIRA DE LEI PARA VÃO DE 1,80 X 2,10M, COM ESP.:3,00CM E LARGURA:14CM</v>
          </cell>
          <cell r="C1397" t="str">
            <v>Un</v>
          </cell>
          <cell r="D1397">
            <v>246.41</v>
          </cell>
          <cell r="E1397">
            <v>197.13</v>
          </cell>
        </row>
        <row r="1398">
          <cell r="A1398" t="str">
            <v/>
          </cell>
        </row>
        <row r="1399">
          <cell r="A1399" t="str">
            <v>09.01.069</v>
          </cell>
          <cell r="B1399" t="str">
            <v>FORNECIMENTO E COLOCAÇÃO DE GRADE DE PORTA   COMPLETA EM MADEIRA DE LEI PARA VÃO DE 0,60X2,10 M, ATÉ 0,90X2,10M , ESP= 3,00 CM , LARGURA 14 CM.</v>
          </cell>
          <cell r="C1399" t="str">
            <v>Un</v>
          </cell>
          <cell r="D1399">
            <v>161.03</v>
          </cell>
          <cell r="E1399">
            <v>128.83000000000001</v>
          </cell>
        </row>
        <row r="1400">
          <cell r="A1400" t="str">
            <v/>
          </cell>
        </row>
        <row r="1401">
          <cell r="A1401" t="str">
            <v>09.01.075</v>
          </cell>
          <cell r="B1401" t="str">
            <v>FORNECIMENTO E COLOCAÇÃO DE GRADE DE PORTA  COMPLETA DE CANTO, EM MADEIRA DE LEI COM  LARG =7,00CM , ESP = 3,00 CM, DIMENSÃO DE 0,60 X 1,60M.</v>
          </cell>
          <cell r="C1401" t="str">
            <v>Un</v>
          </cell>
          <cell r="D1401">
            <v>109.21</v>
          </cell>
          <cell r="E1401">
            <v>87.37</v>
          </cell>
        </row>
        <row r="1402">
          <cell r="A1402" t="str">
            <v/>
          </cell>
        </row>
        <row r="1403">
          <cell r="A1403" t="str">
            <v>09.01.080</v>
          </cell>
          <cell r="B1403" t="str">
            <v>FORNEC.E COLOC. DE PORTA LISA (0,60X2,10M, ESP. 3CM), EM COMPENSADO DE 1ª QUALIDADE, TIPO EIDAI "MIOLO CHEIO" OU SIMILAR, INCLUINDO: 03 (TRÊS) DOBRADIÇAS DE LATÃO CROMADO DE 3" X 2.1/2" C/ ANEL E PARAFUSOS, E FECHADURA EXT., CROMADA, EMBUTIR, TIPO CILINDR</v>
          </cell>
          <cell r="C1403" t="str">
            <v>Un</v>
          </cell>
          <cell r="D1403">
            <v>269.36</v>
          </cell>
          <cell r="E1403">
            <v>215.49</v>
          </cell>
        </row>
        <row r="1404">
          <cell r="A1404" t="str">
            <v/>
          </cell>
        </row>
        <row r="1405">
          <cell r="A1405" t="str">
            <v>09.01.081</v>
          </cell>
          <cell r="B1405" t="str">
            <v>FORNEC.E COLOC. DE PORTA LISA (0,70X2,10M, ESP. 3CM), EM COMPENSADO DE 1ª QUALIDADE, TIPO EIDAI "MIOLO CHEIO" OU SIMILAR, INCLUINDO: 03 (TRÊS) DOBRADIÇAS DE LATÃO CROMADO DE 3" X 2.1/2" C/ ANEL E PARAFUSOS, E FECHADURA EXT., CROMADA, EMBUTIR, TIPO CILINDR</v>
          </cell>
          <cell r="C1405" t="str">
            <v>Un</v>
          </cell>
          <cell r="D1405">
            <v>282.31</v>
          </cell>
          <cell r="E1405">
            <v>225.85</v>
          </cell>
        </row>
        <row r="1406">
          <cell r="A1406" t="str">
            <v/>
          </cell>
        </row>
        <row r="1407">
          <cell r="A1407" t="str">
            <v>09.01.082</v>
          </cell>
          <cell r="B1407" t="str">
            <v>FORNEC.E COLOC. DE PORTA LISA (0,80X2,10M, ESP. 3CM), EM COMPENSADO DE 1ª QUALIDADE, TIPO EIDAI "MIOLO CHEIO" OU SIMILAR, INCLUINDO: 03 (TRÊS) DOBRADIÇAS DE LATÃO CROMADO DE 3" X 2.1/2" C/ ANEL E PARAFUSOS, E FECHADURA EXT., CROMADA, EMBUTIR, TIPO CILINDR</v>
          </cell>
          <cell r="C1407" t="str">
            <v>Un</v>
          </cell>
          <cell r="D1407">
            <v>297.92</v>
          </cell>
          <cell r="E1407">
            <v>238.34</v>
          </cell>
        </row>
        <row r="1408">
          <cell r="A1408" t="str">
            <v/>
          </cell>
        </row>
        <row r="1409">
          <cell r="A1409" t="str">
            <v>09.01.083</v>
          </cell>
          <cell r="B1409" t="str">
            <v>FORNEC.E COLOC. DE PORTA LISA (0,90X2,10M, ESP. 3CM), EM COMPENSADO DE 1ª QUALIDADE, TIPO EIDAI "MIOLO CHEIO" OU SIMILAR, INCLUINDO: 03 (TRÊS) DOBRADIÇAS DE LATÃO CROMADO DE 3" X 2.1/2" C/ ANEL E PARAFUSOS, E FECHADURA EXT., CROMADA, EMBUTIR, TIPO CILINDR</v>
          </cell>
          <cell r="C1409" t="str">
            <v>Un</v>
          </cell>
          <cell r="D1409">
            <v>315.06</v>
          </cell>
          <cell r="E1409">
            <v>252.05</v>
          </cell>
        </row>
        <row r="1410">
          <cell r="A1410" t="str">
            <v/>
          </cell>
        </row>
        <row r="1411">
          <cell r="A1411" t="str">
            <v>09.01.084</v>
          </cell>
          <cell r="B1411" t="str">
            <v>FORNEC.E COLOC. DE PORTA LISA (1,00X2,10M, ESP. 3CM), EM COMPENSADO DE 1ª QUALIDADE, TIPO EIDAI "MIOLO CHEIO" OU SIMILAR, INCLUINDO: 03 (TRÊS) DOBRADIÇAS DE LATÃO CROMADO DE 3" X 2.1/2" C/ ANEL E PARAFUSOS, E FECHADURA EXT., CROMADA, EMBUTIR, TIPO CILINDR</v>
          </cell>
          <cell r="C1411" t="str">
            <v>Un</v>
          </cell>
          <cell r="D1411">
            <v>316.63</v>
          </cell>
          <cell r="E1411">
            <v>253.31</v>
          </cell>
        </row>
        <row r="1412">
          <cell r="A1412" t="str">
            <v/>
          </cell>
        </row>
        <row r="1413">
          <cell r="A1413" t="str">
            <v>09.01.085</v>
          </cell>
          <cell r="B1413" t="str">
            <v>FORNECIMENTO E INSTALAÇÃO DE KIT PORTA PRONTA LISA EM COMPENSADO DE " MIOLO CHEIO", COM ACABAMENTO EM VERNIZ, FOLHEADA COM CURUPIXÁ OU SIMILAR, ESPESSURA DE 35MM, FITADA E COM GRADE DE CAIXA COM ALISARES DE ENCAIXE EM AMBOS OS LADOS, EM MADEIRA TIPO LYPTU</v>
          </cell>
          <cell r="C1413" t="str">
            <v>Un</v>
          </cell>
          <cell r="D1413">
            <v>592.16</v>
          </cell>
          <cell r="E1413">
            <v>473.73</v>
          </cell>
        </row>
        <row r="1414">
          <cell r="A1414" t="str">
            <v/>
          </cell>
        </row>
        <row r="1415">
          <cell r="A1415" t="str">
            <v>09.01.086</v>
          </cell>
          <cell r="B1415" t="str">
            <v>FORNECIMENTO E INSTALAÇÃO DE KIT PORTA PRONTA LISA EM COMPENSADO DE " MIOLO CHEIO", COM ACABAMENTO PRÉ-PINTADA COM FUNDO BRANCO NIVELADOR PARA MADEIRA - 02 DEMÃOS, ESPESSURA DE 35MM, FITADA E COM GRADE DE CAIXA COM ALISARES DE ENCAIXE EM AMBOS OS LADOS, E</v>
          </cell>
          <cell r="C1415" t="str">
            <v>Un</v>
          </cell>
          <cell r="D1415">
            <v>535.65</v>
          </cell>
          <cell r="E1415">
            <v>428.52</v>
          </cell>
        </row>
        <row r="1416">
          <cell r="A1416" t="str">
            <v/>
          </cell>
        </row>
        <row r="1417">
          <cell r="A1417" t="str">
            <v>09.01.088</v>
          </cell>
          <cell r="B1417" t="str">
            <v>FORN.E COLOC.PORTA LISA C/02 FOLHAS COMPENSADO, 1ª QUAL., TIPO EIDAI "MIOLO CHEIO" OU SIM., INCL.06 (SEIS) DOBRADIÇAS DE LATÃO CROMADO DE 3"X2.1/2" C/ANEL E PARAF., FECHADURA SILVANA REF.F 1001/05 EC-CR COM ESPELHO OVAL E MAÇ. ALAVANCA OU SIM.E FERROLHO D</v>
          </cell>
          <cell r="C1417" t="str">
            <v>Un</v>
          </cell>
          <cell r="D1417">
            <v>544.82000000000005</v>
          </cell>
          <cell r="E1417">
            <v>435.86</v>
          </cell>
        </row>
        <row r="1418">
          <cell r="A1418" t="str">
            <v/>
          </cell>
        </row>
        <row r="1419">
          <cell r="A1419" t="str">
            <v>09.01.089</v>
          </cell>
          <cell r="B1419" t="str">
            <v>FORN.E COLOC.PORTA LISA C/02 FOLHAS COMPENSADO, 1ª QUAL., TIPO EIDAI "MIOLO CHEIO" OU SIM., INCL.06 (SEIS) DOBRADIÇAS DE LATÃO CROMADO DE 3"X2.1/2" C/ANEL E PARAF., FECHADURA BRASIL MOD.LYRIO 46 1913 C/CILINDRO OU SIM.E FERROLHO DE 4" FIO REDONDO, SOBREPO</v>
          </cell>
          <cell r="C1419" t="str">
            <v>Un</v>
          </cell>
          <cell r="D1419">
            <v>579.08000000000004</v>
          </cell>
          <cell r="E1419">
            <v>463.27</v>
          </cell>
        </row>
        <row r="1420">
          <cell r="A1420" t="str">
            <v/>
          </cell>
        </row>
        <row r="1421">
          <cell r="A1421" t="str">
            <v>09.01.092</v>
          </cell>
          <cell r="B1421" t="str">
            <v>FORNECIMENTO E COLOCAÇÃO DE PORTA DE FICHA EM MASSARANDUBA, INCLUINDO 03 (TRÊS) DOBRADIÇAS DE LATÃO CROMADO DE 3"X2.1/2" COM ANEL E PARAFUSOS E FECHADURA EXT.CROMADA, EMBUTIR TIPO CILINDRO, MARCA SILVANA REF. F1001/05 - EC - CR, COM ESPELHO OVAL E MAÇANET</v>
          </cell>
          <cell r="C1421" t="str">
            <v>Un</v>
          </cell>
          <cell r="D1421">
            <v>643.45000000000005</v>
          </cell>
          <cell r="E1421">
            <v>514.76</v>
          </cell>
        </row>
        <row r="1422">
          <cell r="A1422" t="str">
            <v/>
          </cell>
        </row>
        <row r="1423">
          <cell r="A1423" t="str">
            <v>09.01.093</v>
          </cell>
          <cell r="B1423" t="str">
            <v>FORNECIMENTO E COLOCAÇÃO DE PORTA DE FICHA EM MASSARANDUBA, INCLUINDO 03 (TRÊS) DOBRADIÇAS DE LATÃO CROMADO DE 3"X2.1/2" COM ANEL E PARAFUSOS E FECHADURA EXT.CROMADA, EMBUTIR TIPO CILINDRO, MARCA SILVANA REF. F1001/05 - EC - CR, COM ESPELHO OVAL E MAÇANET</v>
          </cell>
          <cell r="C1423" t="str">
            <v>Un</v>
          </cell>
          <cell r="D1423">
            <v>767.37</v>
          </cell>
          <cell r="E1423">
            <v>613.9</v>
          </cell>
        </row>
        <row r="1424">
          <cell r="A1424" t="str">
            <v/>
          </cell>
        </row>
        <row r="1425">
          <cell r="A1425" t="str">
            <v>09.01.102</v>
          </cell>
          <cell r="B1425" t="str">
            <v>FORNECIMENTO E COLOCAÇÃO DE PORTA ALMOFADADA  EM MADEIRA DE LEI,  INCLUINDO 03 (TRÊS) DOBRADIÇAS DE LATÃO CROMADO DE 3" X2 1/2" COM ANEL E PARAFUSOS  E  FECHADURA  SILVANA F1001/05 - EC-CR  C/ CILINDRO E ESPELHO OVAL,  OU SIMILAR, DIMENSÕES( 0,80X2,10M).</v>
          </cell>
          <cell r="C1425" t="str">
            <v>Un</v>
          </cell>
          <cell r="D1425">
            <v>441.15</v>
          </cell>
          <cell r="E1425">
            <v>352.92</v>
          </cell>
        </row>
        <row r="1426">
          <cell r="A1426" t="str">
            <v/>
          </cell>
        </row>
        <row r="1427">
          <cell r="A1427" t="str">
            <v>09.01.109</v>
          </cell>
          <cell r="B1427" t="str">
            <v xml:space="preserve">MÃO DE OBRA PARA COLOCAÇÃO DE GRADE DE PORTA COMPLETA EM MADEIRA DE LEI PARA VÃO DE 0,60 x 2,10M ATÉ 0,90 x 2,10M. </v>
          </cell>
          <cell r="C1427" t="str">
            <v>Un</v>
          </cell>
          <cell r="D1427">
            <v>22.53</v>
          </cell>
          <cell r="E1427">
            <v>18.03</v>
          </cell>
        </row>
        <row r="1428">
          <cell r="A1428" t="str">
            <v/>
          </cell>
        </row>
        <row r="1429">
          <cell r="A1429" t="str">
            <v>09.01.110</v>
          </cell>
          <cell r="B1429" t="str">
            <v>RECOLOCAÇÃO DE FOLHA DE PORTA, EXISTENTE, DE MADEIRA, VARIANDO NAS SEGUINTES DIMENSÕES: LARGURA DE 0,60M , 0,70M, 0,80M E 0,90M COM ALTURA DE 2,10M, INCLUINDO 03 (TRÊS) DOBRADIÇAS EM LATÃO CROMADO 3"X2 1/2"  COM ANEL  E  PARAFUSOS .</v>
          </cell>
          <cell r="C1429" t="str">
            <v>Un</v>
          </cell>
          <cell r="D1429">
            <v>121.08</v>
          </cell>
          <cell r="E1429">
            <v>96.87</v>
          </cell>
        </row>
        <row r="1430">
          <cell r="A1430" t="str">
            <v/>
          </cell>
        </row>
        <row r="1431">
          <cell r="A1431" t="str">
            <v>09.01.115</v>
          </cell>
          <cell r="B1431" t="str">
            <v>FORN.E COLOC.DE PORTA LISA C/01 FOLHA EM COMPENSADO DE 1ª QUALIDADE, TIPO EIDAI "MIOLO CHEIO" OU SIMILAR, INCL. 02 DOBRADIÇAS DE LATÃO CROMADO DE 3X2.1/2" C/ANEL E PARAFUSOS, FECHADURA LIVRE-OCUPADO,DE EMBUTIR, INTERNA, LATÃO CROMADO, LA FONTE REF. 719 OU</v>
          </cell>
          <cell r="C1431" t="str">
            <v>Un</v>
          </cell>
          <cell r="D1431">
            <v>260.8</v>
          </cell>
          <cell r="E1431">
            <v>208.64</v>
          </cell>
        </row>
        <row r="1432">
          <cell r="A1432" t="str">
            <v/>
          </cell>
        </row>
        <row r="1433">
          <cell r="A1433" t="str">
            <v>09.01.117</v>
          </cell>
          <cell r="B1433" t="str">
            <v>FORN.E COLOC.DE PORTA LISA C/01 FOLHA EM COMPENSADO DE 1ª QUALIDADE, TIPO EIDAI "MIOLO CHEIO" OU SIMILAR, INCL. 02 DOBRADIÇAS DE LATÃO CROMADO DE 3X2.1/2" C/ANEL E PARAFUSOS, FECHADURA LIVRE-OCUPADO,DE EMBUTIR, INTERNA, LATÃO CROMADO, LA FONTE REF. 719 OU</v>
          </cell>
          <cell r="C1433" t="str">
            <v>Un</v>
          </cell>
          <cell r="D1433">
            <v>300.91000000000003</v>
          </cell>
          <cell r="E1433">
            <v>240.73</v>
          </cell>
        </row>
        <row r="1434">
          <cell r="A1434" t="str">
            <v/>
          </cell>
        </row>
        <row r="1435">
          <cell r="A1435" t="str">
            <v>09.01.118</v>
          </cell>
          <cell r="B1435" t="str">
            <v>FORN.E COLOC.DE PORTA LISA C/01 FOLHA EM COMPENSADO DE 1ª QUALIDADE, TIPO EIDAI "MIOLO CHEIO" OU SIMILAR, INCL. 02 DOBRADIÇAS DE LATÃO CROMADO DE 3X2.1/2" C/ANEL E PARAFUSOS, FECHADURA LIVRE-OCUPADO,DE EMBUTIR, INTERNA, LATÃO CROMADO, LA FONTE REF. 719 OU</v>
          </cell>
          <cell r="C1435" t="str">
            <v>Un</v>
          </cell>
          <cell r="D1435">
            <v>321.73</v>
          </cell>
          <cell r="E1435">
            <v>257.39</v>
          </cell>
        </row>
        <row r="1436">
          <cell r="A1436" t="str">
            <v/>
          </cell>
        </row>
        <row r="1437">
          <cell r="A1437" t="str">
            <v>09.01.119</v>
          </cell>
          <cell r="B1437" t="str">
            <v>FORNECIMENTO E COLOCAÇÃO DE FECHADURA EXTERNA, CROMADA,  DE EMBUTIR TIPO CILINDRO, MARCA SILVANA REF. F1001/05 - EC - CR, COM ESPELHO OVAL E MAÇANETA TIPO ALAVANCA OU SIMILAR.</v>
          </cell>
          <cell r="C1437" t="str">
            <v>Un</v>
          </cell>
          <cell r="D1437">
            <v>51.5</v>
          </cell>
          <cell r="E1437">
            <v>41.2</v>
          </cell>
        </row>
        <row r="1438">
          <cell r="A1438" t="str">
            <v/>
          </cell>
        </row>
        <row r="1439">
          <cell r="A1439" t="str">
            <v>09.01.123</v>
          </cell>
          <cell r="B1439" t="str">
            <v>FORNECIMENTO E COLOCAÇÃO DE DOBRADIÇA LATÃO CROMADO, COM ANEL, DE 3" X 2 1/2", EM FOLHA DE PORTA, INCLUINDO  PARAFUSOS DE FIXAÇÃO.</v>
          </cell>
          <cell r="C1439" t="str">
            <v>Un</v>
          </cell>
          <cell r="D1439">
            <v>26.92</v>
          </cell>
          <cell r="E1439">
            <v>21.54</v>
          </cell>
        </row>
        <row r="1440">
          <cell r="A1440" t="str">
            <v/>
          </cell>
        </row>
        <row r="1441">
          <cell r="A1441" t="str">
            <v>09.01.126</v>
          </cell>
          <cell r="B1441" t="str">
            <v>FORNECIMENTO E COLOCAÇÃO DE FECHADURA INTERNA, CROMADA, INCLUINDO ESPELHO E MAÇANETA REDONDA, MODELO 813/02-EI, FAB:STAM, OU SIMILAR.</v>
          </cell>
          <cell r="C1441" t="str">
            <v>Un</v>
          </cell>
          <cell r="D1441">
            <v>50.95</v>
          </cell>
          <cell r="E1441">
            <v>40.76</v>
          </cell>
        </row>
        <row r="1442">
          <cell r="A1442" t="str">
            <v/>
          </cell>
        </row>
        <row r="1443">
          <cell r="A1443" t="str">
            <v>09.01.128</v>
          </cell>
          <cell r="B1443" t="str">
            <v>FORNECIMENTO E INSTALAÇÃO DE TARJETA LIVRE-OCUPADO, DE EMBUTIR, EM LATÃO CROMADO, REF. 719 - LA FONTE OU SIMILAR.</v>
          </cell>
          <cell r="C1443" t="str">
            <v>Un</v>
          </cell>
          <cell r="D1443">
            <v>67.95</v>
          </cell>
          <cell r="E1443">
            <v>54.36</v>
          </cell>
        </row>
        <row r="1444">
          <cell r="A1444" t="str">
            <v/>
          </cell>
        </row>
        <row r="1445">
          <cell r="A1445" t="str">
            <v>09.01.129</v>
          </cell>
          <cell r="B1445" t="str">
            <v>FORNECIMENTO E INSTALAÇÃO DE FERROLHO DE 4" FIO REDONDO, SOBREPOR, REF. 500 - ZINCADO - FAB. SILVANA OU SIMILAR.</v>
          </cell>
          <cell r="C1445" t="str">
            <v>Un</v>
          </cell>
          <cell r="D1445">
            <v>7.48</v>
          </cell>
          <cell r="E1445">
            <v>5.99</v>
          </cell>
        </row>
        <row r="1446">
          <cell r="A1446" t="str">
            <v/>
          </cell>
        </row>
        <row r="1447">
          <cell r="A1447" t="str">
            <v>09.01.131</v>
          </cell>
          <cell r="B1447" t="str">
            <v>FECHAMENTO DE ESQUADRIAS DE MADEIRA COM CHAPA COMPENSADA DE 6MM,FIXADA COM PREGOS SEM CABEÇA 1"X15 E COLA BRANCA PARA MADEIRA.</v>
          </cell>
          <cell r="C1447" t="str">
            <v>m2</v>
          </cell>
          <cell r="D1447">
            <v>29.15</v>
          </cell>
          <cell r="E1447">
            <v>23.32</v>
          </cell>
        </row>
        <row r="1448">
          <cell r="A1448" t="str">
            <v/>
          </cell>
        </row>
        <row r="1449">
          <cell r="A1449" t="str">
            <v>09.01.132</v>
          </cell>
          <cell r="B1449" t="str">
            <v>FORNECIMENTO E COLOCAÇÃO DE DOBRADIÇAS EM LATÃO CROMADO, SEM ANEL, DE 3"X 2 1/2", COM PARAFUSOS DE FIXAÇÃO.</v>
          </cell>
          <cell r="C1449" t="str">
            <v>Un</v>
          </cell>
          <cell r="D1449">
            <v>21.75</v>
          </cell>
          <cell r="E1449">
            <v>17.399999999999999</v>
          </cell>
        </row>
        <row r="1450">
          <cell r="A1450" t="str">
            <v/>
          </cell>
        </row>
        <row r="1451">
          <cell r="A1451" t="str">
            <v>09.01.150</v>
          </cell>
          <cell r="B1451" t="str">
            <v>FORNECIMENTO E EXECUÇÃO DE REVESTIMENTO DE ARMÁRIOS DE MADEIRA COM LAMINADO MELAMÍNICO TEXTURIZADO, NA COR AZUL MINERAL, ESP.:0,8MM, APLICADO COM COLA.</v>
          </cell>
          <cell r="C1451" t="str">
            <v>m2</v>
          </cell>
          <cell r="D1451">
            <v>60.63</v>
          </cell>
          <cell r="E1451">
            <v>48.51</v>
          </cell>
        </row>
        <row r="1452">
          <cell r="A1452" t="str">
            <v/>
          </cell>
        </row>
        <row r="1453">
          <cell r="A1453" t="str">
            <v>09.02.010</v>
          </cell>
          <cell r="B1453" t="str">
            <v>ESQUADRIA DE FERRO, TIPO BASCULANTE, COM ASSENTAMENTO.</v>
          </cell>
          <cell r="C1453" t="str">
            <v>m2</v>
          </cell>
          <cell r="D1453">
            <v>215.72</v>
          </cell>
          <cell r="E1453">
            <v>172.58</v>
          </cell>
        </row>
        <row r="1454">
          <cell r="A1454" t="str">
            <v/>
          </cell>
        </row>
        <row r="1455">
          <cell r="A1455" t="str">
            <v>09.02.011</v>
          </cell>
          <cell r="B1455" t="str">
            <v>MÃO DE OBRA PARA COLOCAÇÃO DE ESQUADRIA DE FERRO, TIPO BASCULANTE.</v>
          </cell>
          <cell r="C1455" t="str">
            <v>m2</v>
          </cell>
          <cell r="D1455">
            <v>16.809999999999999</v>
          </cell>
          <cell r="E1455">
            <v>13.45</v>
          </cell>
        </row>
        <row r="1456">
          <cell r="A1456" t="str">
            <v/>
          </cell>
        </row>
        <row r="1457">
          <cell r="A1457" t="str">
            <v>09.02.015</v>
          </cell>
          <cell r="B1457" t="str">
            <v>ASSENTAMENTO DE ESQUADRIA DE FERRO COM ARGAMASSA DE CIMENTO E AREIA, INCLUSIVE ACABAMENTO.</v>
          </cell>
          <cell r="C1457" t="str">
            <v>m2</v>
          </cell>
          <cell r="D1457">
            <v>31.63</v>
          </cell>
          <cell r="E1457">
            <v>25.31</v>
          </cell>
        </row>
        <row r="1458">
          <cell r="A1458" t="str">
            <v/>
          </cell>
        </row>
        <row r="1459">
          <cell r="A1459" t="str">
            <v>09.02.020</v>
          </cell>
          <cell r="B1459" t="str">
            <v>GRADE DE PROTECAO DE PORTA EM FERRO C/ VAROES DE 1/2", ESPAC=10CM E ACABAMENTO EM BARRA CHATA DE 1" X 1/4", INCLUSIVE FECHADURA DE SOBREPOR BRASIL OU SIMILAR E ASSENTAMENTO.</v>
          </cell>
          <cell r="C1459" t="str">
            <v>m2</v>
          </cell>
          <cell r="D1459">
            <v>246.88</v>
          </cell>
          <cell r="E1459">
            <v>197.51</v>
          </cell>
        </row>
        <row r="1460">
          <cell r="A1460" t="str">
            <v/>
          </cell>
        </row>
        <row r="1461">
          <cell r="A1461" t="str">
            <v>09.02.021</v>
          </cell>
          <cell r="B1461" t="str">
            <v>MÃO DE OBRA PARA COLOCAÇÃO DE GRADE DE PROTEÇÃO DE PORTA EM FERRO C/ VARÕES, INCLUSIVE FECHADURA (SEM FORNECIMENTO DOS MATERIAIS).</v>
          </cell>
          <cell r="C1461" t="str">
            <v>m2</v>
          </cell>
          <cell r="D1461">
            <v>32.950000000000003</v>
          </cell>
          <cell r="E1461">
            <v>26.36</v>
          </cell>
        </row>
        <row r="1462">
          <cell r="A1462" t="str">
            <v/>
          </cell>
        </row>
        <row r="1463">
          <cell r="A1463" t="str">
            <v>09.02.022</v>
          </cell>
          <cell r="B1463" t="str">
            <v>GRADE DE PROTECAO DE JANELA EM FERRO COM VAROES DE 1/2", ESPAC=10CM E ACABAMENTO EM BARRA CHATA DE 1" X 1/4" INCLUSIVE ASSENTAMENTO.</v>
          </cell>
          <cell r="C1463" t="str">
            <v>m2</v>
          </cell>
          <cell r="D1463">
            <v>159.33000000000001</v>
          </cell>
          <cell r="E1463">
            <v>127.47</v>
          </cell>
        </row>
        <row r="1464">
          <cell r="A1464" t="str">
            <v/>
          </cell>
        </row>
        <row r="1465">
          <cell r="A1465" t="str">
            <v>09.02.030</v>
          </cell>
          <cell r="B1465" t="str">
            <v>PORTA DE ENROLAR DE FERRO, INCLUSIVE ASSENTAMENTO.</v>
          </cell>
          <cell r="C1465" t="str">
            <v>m2</v>
          </cell>
          <cell r="D1465">
            <v>246.38</v>
          </cell>
          <cell r="E1465">
            <v>197.11</v>
          </cell>
        </row>
        <row r="1466">
          <cell r="A1466" t="str">
            <v/>
          </cell>
        </row>
        <row r="1467">
          <cell r="A1467" t="str">
            <v>09.02.040</v>
          </cell>
          <cell r="B1467" t="str">
            <v>PORTAO EM CHAPA DE FERRO N.16,INCLUSIVE FECHADURA DE SOBREPOR BRASIL OU SIMILAR E ASSENTAMENTO.</v>
          </cell>
          <cell r="C1467" t="str">
            <v>m2</v>
          </cell>
          <cell r="D1467">
            <v>349.18</v>
          </cell>
          <cell r="E1467">
            <v>279.35000000000002</v>
          </cell>
        </row>
        <row r="1468">
          <cell r="A1468" t="str">
            <v/>
          </cell>
        </row>
        <row r="1469">
          <cell r="A1469" t="str">
            <v>09.02.042</v>
          </cell>
          <cell r="B1469" t="str">
            <v>PORTAO SIMPLES EM FERRO COM VAROES DE 1/2", ESPAC=10CM E ACABAMENTO EM BARRA CHATA DE 1" X 1/4",INCLUSIVE FERROLHO E ASSENTAMENTO.</v>
          </cell>
          <cell r="C1469" t="str">
            <v>m2</v>
          </cell>
          <cell r="D1469">
            <v>203.98</v>
          </cell>
          <cell r="E1469">
            <v>163.19</v>
          </cell>
        </row>
        <row r="1470">
          <cell r="A1470" t="str">
            <v/>
          </cell>
        </row>
        <row r="1471">
          <cell r="A1471" t="str">
            <v>09.02.045</v>
          </cell>
          <cell r="B1471" t="str">
            <v>FORNECIMENTO E INSTALAÇÃO DE PORTÃO DE FERRO PARA PROTEÇÃO DE SUBESTAÇÃO PADRÃO CELPE, EM TELA GALVANIZADA Nº 20 , MALHA DE 1"X1", COM ESTRUTURA EM CANTONEIRA "L" DE 1"X3/16", MEDINDO 1,65X2,20M.</v>
          </cell>
          <cell r="C1471" t="str">
            <v>m2</v>
          </cell>
          <cell r="D1471">
            <v>269.56</v>
          </cell>
          <cell r="E1471">
            <v>215.65</v>
          </cell>
        </row>
        <row r="1472">
          <cell r="A1472" t="str">
            <v/>
          </cell>
        </row>
        <row r="1473">
          <cell r="A1473" t="str">
            <v>09.02.100</v>
          </cell>
          <cell r="B1473" t="str">
            <v>FORNECIMENTO E INSTALAÇÃO DE PORTÃO EM ALUMÍNIO ANODIZADO DE CORRER, TIPO BÚZIOS, NA COR BRONZE.</v>
          </cell>
          <cell r="C1473" t="str">
            <v>m2</v>
          </cell>
          <cell r="D1473">
            <v>357.13</v>
          </cell>
          <cell r="E1473">
            <v>285.70999999999998</v>
          </cell>
        </row>
        <row r="1474">
          <cell r="A1474" t="str">
            <v/>
          </cell>
        </row>
        <row r="1475">
          <cell r="A1475" t="str">
            <v>09.02.101</v>
          </cell>
          <cell r="B1475" t="str">
            <v>FORNECIMENTO E INSTALAÇÃO DE PORTÃO EM ALUMÍNIO ANODIZADO DE GIRO, TIPO BÚZIOS, NA COR BRONZE.</v>
          </cell>
          <cell r="C1475" t="str">
            <v>m2</v>
          </cell>
          <cell r="D1475">
            <v>385.33</v>
          </cell>
          <cell r="E1475">
            <v>308.27</v>
          </cell>
        </row>
        <row r="1476">
          <cell r="A1476" t="str">
            <v/>
          </cell>
        </row>
        <row r="1477">
          <cell r="A1477" t="str">
            <v>09.02.110</v>
          </cell>
          <cell r="B1477" t="str">
            <v xml:space="preserve"> FORNECIMENTO E INSTALAÇÃO DE PORTA DE ALUMÍNIO (0,80 x 2,10 m) EBEL DA LINHA CAPRI OU SIMILAR, TIPO VENEZIANA.</v>
          </cell>
          <cell r="C1477" t="str">
            <v>Un</v>
          </cell>
          <cell r="D1477">
            <v>881.93</v>
          </cell>
          <cell r="E1477">
            <v>705.55</v>
          </cell>
        </row>
        <row r="1478">
          <cell r="A1478" t="str">
            <v/>
          </cell>
        </row>
        <row r="1479">
          <cell r="A1479" t="str">
            <v>09.02.111</v>
          </cell>
          <cell r="B1479" t="str">
            <v>FORNECIMENTO E INSTALAÇÃO DE PORTA DE ALUMÍNIO (0,90 x 2,10 m) EBEL DA LINHA CAPRI OU SIMILAR, TIPO VENEZIANA.</v>
          </cell>
          <cell r="C1479" t="str">
            <v>Un</v>
          </cell>
          <cell r="D1479">
            <v>1024.6500000000001</v>
          </cell>
          <cell r="E1479">
            <v>819.72</v>
          </cell>
        </row>
        <row r="1480">
          <cell r="A1480" t="str">
            <v/>
          </cell>
        </row>
        <row r="1481">
          <cell r="A1481" t="str">
            <v>09.03.010</v>
          </cell>
          <cell r="B1481" t="str">
            <v>FORNECIMENTO DE ESQUADRIA DE ALUMINIO, TIPO CORRER SEM BANDEIRA, COM CONTRAMARCO, INCLUSI VE ASSENTAMENTO.</v>
          </cell>
          <cell r="C1481" t="str">
            <v>m2</v>
          </cell>
          <cell r="D1481">
            <v>275.91000000000003</v>
          </cell>
          <cell r="E1481">
            <v>220.73</v>
          </cell>
        </row>
        <row r="1482">
          <cell r="A1482" t="str">
            <v/>
          </cell>
        </row>
        <row r="1483">
          <cell r="A1483" t="str">
            <v>09.03.020</v>
          </cell>
          <cell r="B1483" t="str">
            <v>FORNECIMENTO DE ESQUADRIA DE ALUMINIO, TIPO CORRER COM BANDEIRA FIXA, COM CONTRAMARCO, INCLUSIVE ASSENTAMENTO.</v>
          </cell>
          <cell r="C1483" t="str">
            <v>m2</v>
          </cell>
          <cell r="D1483">
            <v>376</v>
          </cell>
          <cell r="E1483">
            <v>300.8</v>
          </cell>
        </row>
        <row r="1484">
          <cell r="A1484" t="str">
            <v/>
          </cell>
        </row>
        <row r="1485">
          <cell r="A1485" t="str">
            <v>09.03.040</v>
          </cell>
          <cell r="B1485" t="str">
            <v>FORNECIMENTO DE ESQUADRIA DE ALUMINIO TIPO MAXIM-AR SEM BANDEIRA, COM CONTRAMARCO, INCLU SIVE ASSENTAMENTO.</v>
          </cell>
          <cell r="C1485" t="str">
            <v>m2</v>
          </cell>
          <cell r="D1485">
            <v>346.4</v>
          </cell>
          <cell r="E1485">
            <v>277.12</v>
          </cell>
        </row>
        <row r="1486">
          <cell r="A1486" t="str">
            <v/>
          </cell>
        </row>
        <row r="1487">
          <cell r="A1487" t="str">
            <v>09.03.050</v>
          </cell>
          <cell r="B1487" t="str">
            <v>FORNECIMENTO DE ESQUADRIA DE ALUMINIO TIPO BASCULANTE, COM CONTRAMARCO, INCLUSIVE ASSENTAMENTO.</v>
          </cell>
          <cell r="C1487" t="str">
            <v>m2</v>
          </cell>
          <cell r="D1487">
            <v>515.57000000000005</v>
          </cell>
          <cell r="E1487">
            <v>412.46</v>
          </cell>
        </row>
        <row r="1488">
          <cell r="A1488" t="str">
            <v/>
          </cell>
        </row>
        <row r="1489">
          <cell r="A1489" t="str">
            <v>09.04.020</v>
          </cell>
          <cell r="B1489" t="str">
            <v>FORN. E INST.DE ALAMBRADO EM MURO C/TELA SIMPLES TORÇÃO, C/GALV. PESADA SEM REVEST. EM PVC, MALHA 2"X2", FIO 12BWG, ARAME DE AMARRAÇÃO FIO 14BWG, FIXADA EM TUBO VERTICAL DE 2" E EM CABO DE AÇO HORIZONTAL DE 2MM, ALT.ÚTIL DE 2,00M. INCL.CHUMBAMENTO DE 0,50</v>
          </cell>
          <cell r="C1489" t="str">
            <v>m</v>
          </cell>
          <cell r="D1489">
            <v>134.72</v>
          </cell>
          <cell r="E1489">
            <v>107.78</v>
          </cell>
        </row>
        <row r="1490">
          <cell r="A1490" t="str">
            <v/>
          </cell>
        </row>
        <row r="1491">
          <cell r="A1491" t="str">
            <v>09.05.010</v>
          </cell>
          <cell r="B1491" t="str">
            <v>FORNECIMENTO E INSTALAÇÃO DE TELA DE AÇO GALVANIZADO, SIMPLES TORÇÃO, GALVANIZAÇÃO PESADA, SEM REVESTIMENTO EM PVC, MALHA 2"X2", FIO 12 BWG FIXADA COM ARAME GALVANIZADO FIO 14BWG.</v>
          </cell>
          <cell r="C1491" t="str">
            <v>m2</v>
          </cell>
          <cell r="D1491">
            <v>26.43</v>
          </cell>
          <cell r="E1491">
            <v>21.15</v>
          </cell>
        </row>
        <row r="1492">
          <cell r="A1492" t="str">
            <v/>
          </cell>
        </row>
        <row r="1493">
          <cell r="A1493" t="str">
            <v>09.05.020</v>
          </cell>
          <cell r="B1493" t="str">
            <v>INSTALAÇÃO DE TELA DE AÇO GALVANIZADO, SIMPLES TORÇÃO, GALVANIZAÇÃO PESADA, FIXADA COM ARAME GALVANIZADO FIO 14BWG, SEM O FORNECIMENTO DA TELA.</v>
          </cell>
          <cell r="C1493" t="str">
            <v>m2</v>
          </cell>
          <cell r="D1493">
            <v>7.62</v>
          </cell>
          <cell r="E1493">
            <v>6.1</v>
          </cell>
        </row>
        <row r="1494">
          <cell r="A1494" t="str">
            <v/>
          </cell>
        </row>
        <row r="1495">
          <cell r="A1495" t="str">
            <v>09.05.030</v>
          </cell>
          <cell r="B1495" t="str">
            <v>RETIRADA E RECOLOCAÇÃO DE TUBO HORIZONTAL DE AÇO GALVANIZADO EM ALAMBRADO, DIÂMETRO DE 2", INCLUSIVE CORTE, SOLDA E PINTURA NAS SOLDAS (MEDIR POR METRO DE TUBO DESLOCADO).</v>
          </cell>
          <cell r="C1495" t="str">
            <v>m</v>
          </cell>
          <cell r="D1495">
            <v>3.41</v>
          </cell>
          <cell r="E1495">
            <v>2.73</v>
          </cell>
        </row>
        <row r="1496">
          <cell r="A1496" t="str">
            <v/>
          </cell>
        </row>
        <row r="1497">
          <cell r="A1497" t="str">
            <v>09.06.010</v>
          </cell>
          <cell r="B1497"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497" t="str">
            <v>m</v>
          </cell>
          <cell r="D1497">
            <v>2.71</v>
          </cell>
          <cell r="E1497">
            <v>2.17</v>
          </cell>
        </row>
        <row r="1498">
          <cell r="A1498" t="str">
            <v/>
          </cell>
        </row>
        <row r="1499">
          <cell r="A1499" t="str">
            <v>09.06.020</v>
          </cell>
          <cell r="B1499"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499" t="str">
            <v>m</v>
          </cell>
          <cell r="D1499">
            <v>2.71</v>
          </cell>
          <cell r="E1499">
            <v>2.17</v>
          </cell>
        </row>
        <row r="1500">
          <cell r="A1500" t="str">
            <v/>
          </cell>
        </row>
        <row r="1501">
          <cell r="A1501" t="str">
            <v>09.07.010</v>
          </cell>
          <cell r="B1501" t="str">
            <v>FORNECIMENTO E INSTALAÇÃO DE BRISE METÁLICO, TERMOBRISE DE 15CM, DA HUNTER DOUGLAS OU SIMILAR.</v>
          </cell>
          <cell r="C1501" t="str">
            <v>m2</v>
          </cell>
          <cell r="D1501">
            <v>704.88</v>
          </cell>
          <cell r="E1501">
            <v>563.91</v>
          </cell>
        </row>
        <row r="1502">
          <cell r="A1502" t="str">
            <v/>
          </cell>
        </row>
        <row r="1503">
          <cell r="A1503" t="str">
            <v>10.00.000</v>
          </cell>
          <cell r="B1503" t="str">
            <v xml:space="preserve">  VIDROS</v>
          </cell>
        </row>
        <row r="1504">
          <cell r="A1504" t="str">
            <v/>
          </cell>
        </row>
        <row r="1505">
          <cell r="A1505" t="str">
            <v>10.01.010</v>
          </cell>
          <cell r="B1505" t="str">
            <v>VIDRO PLANO, COMUM, LISO, TRANSPARENTE E COM 3 MM DE ESPESSURA - COLOCADO.</v>
          </cell>
          <cell r="C1505" t="str">
            <v>m2</v>
          </cell>
          <cell r="D1505">
            <v>83.93</v>
          </cell>
          <cell r="E1505">
            <v>67.150000000000006</v>
          </cell>
        </row>
        <row r="1506">
          <cell r="A1506" t="str">
            <v/>
          </cell>
        </row>
        <row r="1507">
          <cell r="A1507" t="str">
            <v>10.01.020</v>
          </cell>
          <cell r="B1507" t="str">
            <v>VIDRO PLANO, COMUM, LISO, TRANSPARENTE E COM 4 MM DE ESPESSURA - COLOCADO.</v>
          </cell>
          <cell r="C1507" t="str">
            <v>m2</v>
          </cell>
          <cell r="D1507">
            <v>94.3</v>
          </cell>
          <cell r="E1507">
            <v>75.44</v>
          </cell>
        </row>
        <row r="1508">
          <cell r="A1508" t="str">
            <v/>
          </cell>
        </row>
        <row r="1509">
          <cell r="A1509" t="str">
            <v>10.01.030</v>
          </cell>
          <cell r="B1509" t="str">
            <v>VIDRO PLANO, COMUM, LISO, TRANSPARENTE E COM 5 MM DE ESPESSURA - COLOCADO.</v>
          </cell>
          <cell r="C1509" t="str">
            <v>m2</v>
          </cell>
          <cell r="D1509">
            <v>130.4</v>
          </cell>
          <cell r="E1509">
            <v>104.32</v>
          </cell>
        </row>
        <row r="1510">
          <cell r="A1510" t="str">
            <v/>
          </cell>
        </row>
        <row r="1511">
          <cell r="A1511" t="str">
            <v>10.01.040</v>
          </cell>
          <cell r="B1511" t="str">
            <v>VIDRO PLANO, COMUM, LISO, TRANSPARENTE E COM 6 MM DE ESPESSURA - COLOCADO.</v>
          </cell>
          <cell r="C1511" t="str">
            <v>m2</v>
          </cell>
          <cell r="D1511">
            <v>143.43</v>
          </cell>
          <cell r="E1511">
            <v>114.75</v>
          </cell>
        </row>
        <row r="1512">
          <cell r="A1512" t="str">
            <v/>
          </cell>
        </row>
        <row r="1513">
          <cell r="A1513" t="str">
            <v>10.02.010</v>
          </cell>
          <cell r="B1513" t="str">
            <v>VIDRO PLANO FANTASIA EM GERAL, EXCETO CANELADO - COLOCADO.</v>
          </cell>
          <cell r="C1513" t="str">
            <v>m2</v>
          </cell>
          <cell r="D1513">
            <v>81.06</v>
          </cell>
          <cell r="E1513">
            <v>64.849999999999994</v>
          </cell>
        </row>
        <row r="1514">
          <cell r="A1514" t="str">
            <v/>
          </cell>
        </row>
        <row r="1515">
          <cell r="A1515" t="str">
            <v>10.02.020</v>
          </cell>
          <cell r="B1515" t="str">
            <v>VIDRO PLANO FANTASIA CANELADO.</v>
          </cell>
          <cell r="C1515" t="str">
            <v>m2</v>
          </cell>
          <cell r="D1515">
            <v>81.06</v>
          </cell>
          <cell r="E1515">
            <v>64.849999999999994</v>
          </cell>
        </row>
        <row r="1516">
          <cell r="A1516" t="str">
            <v/>
          </cell>
        </row>
        <row r="1517">
          <cell r="A1517" t="str">
            <v>10.03.010</v>
          </cell>
          <cell r="B1517" t="str">
            <v>FORNECIMENTO E INSTALAÇÃO DE VIDRO TEMPERADO COM ESPESSURA DE 8MM, INCLUSIVE FERRAGENS.</v>
          </cell>
          <cell r="C1517" t="str">
            <v>m2</v>
          </cell>
          <cell r="D1517">
            <v>345.05</v>
          </cell>
          <cell r="E1517">
            <v>276.04000000000002</v>
          </cell>
        </row>
        <row r="1518">
          <cell r="A1518" t="str">
            <v/>
          </cell>
        </row>
        <row r="1519">
          <cell r="A1519" t="str">
            <v>10.03.020</v>
          </cell>
          <cell r="B1519" t="str">
            <v>FORNECIMENTO E INSTALAÇÃO DE VIDRO TEMPERADO COM ESPESSURA DE 10MM, INCLUSIVE FERRAGENS.</v>
          </cell>
          <cell r="C1519" t="str">
            <v>m2</v>
          </cell>
          <cell r="D1519">
            <v>380.7</v>
          </cell>
          <cell r="E1519">
            <v>304.56</v>
          </cell>
        </row>
        <row r="1520">
          <cell r="A1520" t="str">
            <v/>
          </cell>
        </row>
        <row r="1521">
          <cell r="A1521" t="str">
            <v>10.05.010</v>
          </cell>
          <cell r="B1521" t="str">
            <v>FORNECIMENTO E INSTALAÇÃO DE PELÍCULA TIPO BLACKOUT EM VIDROS DE JANELA, DIMENSÕES (0,75X0,33M)</v>
          </cell>
          <cell r="C1521" t="str">
            <v>m2</v>
          </cell>
          <cell r="D1521">
            <v>61.68</v>
          </cell>
          <cell r="E1521">
            <v>49.35</v>
          </cell>
        </row>
        <row r="1522">
          <cell r="A1522" t="str">
            <v/>
          </cell>
        </row>
        <row r="1523">
          <cell r="A1523" t="str">
            <v>10.06.010</v>
          </cell>
          <cell r="B1523" t="str">
            <v>ESPELHO CIRCULAR COM 6MM DE ESPESSURA, ACABAMENTO BISOTADO, DIÂMETRO = 60CM.</v>
          </cell>
          <cell r="C1523" t="str">
            <v>Un</v>
          </cell>
          <cell r="D1523">
            <v>81.91</v>
          </cell>
          <cell r="E1523">
            <v>65.53</v>
          </cell>
        </row>
        <row r="1524">
          <cell r="A1524" t="str">
            <v/>
          </cell>
        </row>
        <row r="1525">
          <cell r="A1525" t="str">
            <v>11.00.000</v>
          </cell>
          <cell r="B1525" t="str">
            <v xml:space="preserve">    ARGAMASSAS E REVESTIMENTOS DE PAREDES E TETOS</v>
          </cell>
        </row>
        <row r="1526">
          <cell r="A1526" t="str">
            <v/>
          </cell>
        </row>
        <row r="1527">
          <cell r="A1527" t="str">
            <v>11.01.010</v>
          </cell>
          <cell r="B1527" t="str">
            <v>ARGAMASSA DE CIMENTO E AREIA NO TRACO 1:2.</v>
          </cell>
          <cell r="C1527" t="str">
            <v>m3</v>
          </cell>
          <cell r="D1527">
            <v>506.08</v>
          </cell>
          <cell r="E1527">
            <v>404.87</v>
          </cell>
        </row>
        <row r="1528">
          <cell r="A1528" t="str">
            <v/>
          </cell>
        </row>
        <row r="1529">
          <cell r="A1529" t="str">
            <v>11.01.020</v>
          </cell>
          <cell r="B1529" t="str">
            <v>ARGAMASSA DE CIMENTO E AREIA NO TRACO 1:3.</v>
          </cell>
          <cell r="C1529" t="str">
            <v>m3</v>
          </cell>
          <cell r="D1529">
            <v>383.83</v>
          </cell>
          <cell r="E1529">
            <v>307.07</v>
          </cell>
        </row>
        <row r="1530">
          <cell r="A1530" t="str">
            <v/>
          </cell>
        </row>
        <row r="1531">
          <cell r="A1531" t="str">
            <v>11.01.030</v>
          </cell>
          <cell r="B1531" t="str">
            <v>ARGAMASSA DE CIMENTO E AREIA NO TRACO 1:4.</v>
          </cell>
          <cell r="C1531" t="str">
            <v>m3</v>
          </cell>
          <cell r="D1531">
            <v>321.22000000000003</v>
          </cell>
          <cell r="E1531">
            <v>256.98</v>
          </cell>
        </row>
        <row r="1532">
          <cell r="A1532" t="str">
            <v/>
          </cell>
        </row>
        <row r="1533">
          <cell r="A1533" t="str">
            <v>11.01.040</v>
          </cell>
          <cell r="B1533" t="str">
            <v>ARGAMASSA DE CIMENTO E AREIA NO TRACO 1:5.</v>
          </cell>
          <cell r="C1533" t="str">
            <v>m3</v>
          </cell>
          <cell r="D1533">
            <v>284.13</v>
          </cell>
          <cell r="E1533">
            <v>227.31</v>
          </cell>
        </row>
        <row r="1534">
          <cell r="A1534" t="str">
            <v/>
          </cell>
        </row>
        <row r="1535">
          <cell r="A1535" t="str">
            <v>11.01.050</v>
          </cell>
          <cell r="B1535" t="str">
            <v>ARGAMASSA DE CIMENTO E AREIA NO TRACO 1:6.</v>
          </cell>
          <cell r="C1535" t="str">
            <v>m3</v>
          </cell>
          <cell r="D1535">
            <v>274.25</v>
          </cell>
          <cell r="E1535">
            <v>219.4</v>
          </cell>
        </row>
        <row r="1536">
          <cell r="A1536" t="str">
            <v/>
          </cell>
        </row>
        <row r="1537">
          <cell r="A1537" t="str">
            <v>11.01.060</v>
          </cell>
          <cell r="B1537" t="str">
            <v>ARGAMASSA DE CIMENTO E AREIA NO TRACO 1:8.</v>
          </cell>
          <cell r="C1537" t="str">
            <v>m3</v>
          </cell>
          <cell r="D1537">
            <v>229.13</v>
          </cell>
          <cell r="E1537">
            <v>183.31</v>
          </cell>
        </row>
        <row r="1538">
          <cell r="A1538" t="str">
            <v/>
          </cell>
        </row>
        <row r="1539">
          <cell r="A1539" t="str">
            <v>11.01.070</v>
          </cell>
          <cell r="B1539" t="str">
            <v>ARGAMASSA DE CIMENTO E AREIA NO TRACO 1:10.</v>
          </cell>
          <cell r="C1539" t="str">
            <v>m3</v>
          </cell>
          <cell r="D1539">
            <v>210.56</v>
          </cell>
          <cell r="E1539">
            <v>168.45</v>
          </cell>
        </row>
        <row r="1540">
          <cell r="A1540" t="str">
            <v/>
          </cell>
        </row>
        <row r="1541">
          <cell r="A1541" t="str">
            <v>11.01.080</v>
          </cell>
          <cell r="B1541" t="str">
            <v>ARGAMASSA DE CIMENTO E AREIA NO TRACO 1:12.</v>
          </cell>
          <cell r="C1541" t="str">
            <v>m3</v>
          </cell>
          <cell r="D1541">
            <v>198.16</v>
          </cell>
          <cell r="E1541">
            <v>158.53</v>
          </cell>
        </row>
        <row r="1542">
          <cell r="A1542" t="str">
            <v/>
          </cell>
        </row>
        <row r="1543">
          <cell r="A1543" t="str">
            <v>11.01.090</v>
          </cell>
          <cell r="B1543" t="str">
            <v>ARGAMASSA DE CIMENTO E AREIA NO TRACO 1:14.</v>
          </cell>
          <cell r="C1543" t="str">
            <v>m3</v>
          </cell>
          <cell r="D1543">
            <v>190.36</v>
          </cell>
          <cell r="E1543">
            <v>152.29</v>
          </cell>
        </row>
        <row r="1544">
          <cell r="A1544" t="str">
            <v/>
          </cell>
        </row>
        <row r="1545">
          <cell r="A1545" t="str">
            <v>11.01.100</v>
          </cell>
          <cell r="B1545" t="str">
            <v>ARGAMASSA DE CIMENTO E AREIA NO TRACO 1:15.</v>
          </cell>
          <cell r="C1545" t="str">
            <v>m3</v>
          </cell>
          <cell r="D1545">
            <v>186.47</v>
          </cell>
          <cell r="E1545">
            <v>149.18</v>
          </cell>
        </row>
        <row r="1546">
          <cell r="A1546" t="str">
            <v/>
          </cell>
        </row>
        <row r="1547">
          <cell r="A1547" t="str">
            <v>11.01.110</v>
          </cell>
          <cell r="B1547" t="str">
            <v>ARGAMASSA DE CIMENTO, SAIBRO E AREIA NO TRACO 1:4:4.</v>
          </cell>
          <cell r="C1547" t="str">
            <v>m3</v>
          </cell>
          <cell r="D1547">
            <v>258.02999999999997</v>
          </cell>
          <cell r="E1547">
            <v>206.43</v>
          </cell>
        </row>
        <row r="1548">
          <cell r="A1548" t="str">
            <v/>
          </cell>
        </row>
        <row r="1549">
          <cell r="A1549" t="str">
            <v>11.01.120</v>
          </cell>
          <cell r="B1549" t="str">
            <v>ARGAMASSA DE CIMENTO, SAIBRO E AREIA NO TRACO 1:4:8.</v>
          </cell>
          <cell r="C1549" t="str">
            <v>m3</v>
          </cell>
          <cell r="D1549">
            <v>190.57</v>
          </cell>
          <cell r="E1549">
            <v>152.46</v>
          </cell>
        </row>
        <row r="1550">
          <cell r="A1550" t="str">
            <v/>
          </cell>
        </row>
        <row r="1551">
          <cell r="A1551" t="str">
            <v>11.01.130</v>
          </cell>
          <cell r="B1551" t="str">
            <v>ARGAMASSA DE CAL PRETA EM PASTA E AREIA NO TRACO 1:4.</v>
          </cell>
          <cell r="C1551" t="str">
            <v>m3</v>
          </cell>
          <cell r="D1551">
            <v>281.66000000000003</v>
          </cell>
          <cell r="E1551">
            <v>225.33</v>
          </cell>
        </row>
        <row r="1552">
          <cell r="A1552" t="str">
            <v/>
          </cell>
        </row>
        <row r="1553">
          <cell r="A1553" t="str">
            <v>11.01.140</v>
          </cell>
          <cell r="B1553" t="str">
            <v>ARGAMASSA DE CAL PRETA EM PASTA E AREIA NO TRACO 1:4, DOSADA COM 110 KG DE CIMENTO.</v>
          </cell>
          <cell r="C1553" t="str">
            <v>m3</v>
          </cell>
          <cell r="D1553">
            <v>367.73</v>
          </cell>
          <cell r="E1553">
            <v>294.19</v>
          </cell>
        </row>
        <row r="1554">
          <cell r="A1554" t="str">
            <v/>
          </cell>
        </row>
        <row r="1555">
          <cell r="A1555" t="str">
            <v>11.01.150</v>
          </cell>
          <cell r="B1555" t="str">
            <v>ARGAMASSA DE CAL BRANCA E AREIA DE FINGIR PENEIRADA NO TRACO 1:2.</v>
          </cell>
          <cell r="C1555" t="str">
            <v>m3</v>
          </cell>
          <cell r="D1555">
            <v>478.21</v>
          </cell>
          <cell r="E1555">
            <v>382.57</v>
          </cell>
        </row>
        <row r="1556">
          <cell r="A1556" t="str">
            <v/>
          </cell>
        </row>
        <row r="1557">
          <cell r="A1557" t="str">
            <v>11.01.160</v>
          </cell>
          <cell r="B1557" t="str">
            <v>ARGAMASSA DE CAL BRANCA E AREIA DE FINGIR PENEIRADA NO TRACO 1:2, DOSADA COM 70 KG DE CIMENTO.</v>
          </cell>
          <cell r="C1557" t="str">
            <v>m3</v>
          </cell>
          <cell r="D1557">
            <v>520.65</v>
          </cell>
          <cell r="E1557">
            <v>416.52</v>
          </cell>
        </row>
        <row r="1558">
          <cell r="A1558" t="str">
            <v/>
          </cell>
        </row>
        <row r="1559">
          <cell r="A1559" t="str">
            <v>11.02.010</v>
          </cell>
          <cell r="B1559" t="str">
            <v>CHAPISCO COM ARGAMASSA DE CIMENTO E AREIA NO TRACO 1:3.</v>
          </cell>
          <cell r="C1559" t="str">
            <v>m2</v>
          </cell>
          <cell r="D1559">
            <v>5.15</v>
          </cell>
          <cell r="E1559">
            <v>4.12</v>
          </cell>
        </row>
        <row r="1560">
          <cell r="A1560" t="str">
            <v/>
          </cell>
        </row>
        <row r="1561">
          <cell r="A1561" t="str">
            <v>11.02.013</v>
          </cell>
          <cell r="B1561" t="str">
            <v>(5975) CHAPISCO EM TETOS TRACO 1:3 (CIMENTO E AREIA), ESPESSURA 0,5CM, PREPARO MECANICO</v>
          </cell>
          <cell r="C1561" t="str">
            <v>m2</v>
          </cell>
          <cell r="D1561">
            <v>6.68</v>
          </cell>
          <cell r="E1561">
            <v>5.35</v>
          </cell>
        </row>
        <row r="1562">
          <cell r="A1562" t="str">
            <v/>
          </cell>
        </row>
        <row r="1563">
          <cell r="A1563" t="str">
            <v>11.02.014</v>
          </cell>
          <cell r="B1563" t="str">
            <v>73928/005 CHAPISCO TRACO 1:3 (CIMENTO E AREIA), ESPESSURA 0,5CM, PREPARO MECANICO, INCLUSO ADITIVO IMPERMEABILIZANTE</v>
          </cell>
          <cell r="C1563" t="str">
            <v>m2</v>
          </cell>
          <cell r="D1563">
            <v>4.45</v>
          </cell>
          <cell r="E1563">
            <v>3.56</v>
          </cell>
        </row>
        <row r="1564">
          <cell r="A1564" t="str">
            <v/>
          </cell>
        </row>
        <row r="1565">
          <cell r="A1565" t="str">
            <v>11.02.020</v>
          </cell>
          <cell r="B1565" t="str">
            <v>REVESTIMENTO EM CHAPISCO PARA PAREDE E  TETO , INTERNOS OU EXTERNOS, COM ARGAMASSA DE CIMENTO E AREIA TRAÇO 1:3, COM BIANCO.</v>
          </cell>
          <cell r="C1565" t="str">
            <v>m2</v>
          </cell>
          <cell r="D1565">
            <v>6.07</v>
          </cell>
          <cell r="E1565">
            <v>4.8600000000000003</v>
          </cell>
        </row>
        <row r="1566">
          <cell r="A1566" t="str">
            <v/>
          </cell>
        </row>
        <row r="1567">
          <cell r="A1567" t="str">
            <v>11.02.030</v>
          </cell>
          <cell r="B1567" t="str">
            <v>REVESTIMENTO EM ASSANHADINHO, TIPO CHAPISCO NA PENEIRA, ARGAMASSA DE CIMENTO E AREIA TRAÇO 1:4 SOBRE EMBOÇO PRONTO</v>
          </cell>
          <cell r="C1567" t="str">
            <v>m2</v>
          </cell>
          <cell r="D1567">
            <v>6.7</v>
          </cell>
          <cell r="E1567">
            <v>5.36</v>
          </cell>
        </row>
        <row r="1568">
          <cell r="A1568" t="str">
            <v/>
          </cell>
        </row>
        <row r="1569">
          <cell r="A1569" t="str">
            <v>11.03.010</v>
          </cell>
          <cell r="B1569" t="str">
            <v>EMBOCO COM ARGAMASSA DE CAL PRETA EM PASTA E AREIA NO TRACO 1:4 , DOSADA COM 110 KG DE CIMENTO, COM 2,0 CM DE ESPESSURA.</v>
          </cell>
          <cell r="C1569" t="str">
            <v>m2</v>
          </cell>
          <cell r="D1569">
            <v>18.670000000000002</v>
          </cell>
          <cell r="E1569">
            <v>14.94</v>
          </cell>
        </row>
        <row r="1570">
          <cell r="A1570" t="str">
            <v/>
          </cell>
        </row>
        <row r="1571">
          <cell r="A1571" t="str">
            <v>11.03.020</v>
          </cell>
          <cell r="B1571" t="str">
            <v>EMBOCO COM ARGAMASSA DE CIMENTO , SAIBRO E AREIA NO TRACO 1:4:4, COM 2,0 CM DE ESPESSURA.</v>
          </cell>
          <cell r="C1571" t="str">
            <v>m2</v>
          </cell>
          <cell r="D1571">
            <v>16.46</v>
          </cell>
          <cell r="E1571">
            <v>13.17</v>
          </cell>
        </row>
        <row r="1572">
          <cell r="A1572" t="str">
            <v/>
          </cell>
        </row>
        <row r="1573">
          <cell r="A1573" t="str">
            <v>11.03.030</v>
          </cell>
          <cell r="B1573" t="str">
            <v>EMBOCO FRISADO COM ARGAMASSA DE CIMENTO SAIBRO E AREIA NO TRACO 1:4:4 , COM 2,0 CM DE ESPESSURA.</v>
          </cell>
          <cell r="C1573" t="str">
            <v>m2</v>
          </cell>
          <cell r="D1573">
            <v>18.98</v>
          </cell>
          <cell r="E1573">
            <v>15.19</v>
          </cell>
        </row>
        <row r="1574">
          <cell r="A1574" t="str">
            <v/>
          </cell>
        </row>
        <row r="1575">
          <cell r="A1575" t="str">
            <v>11.03.040</v>
          </cell>
          <cell r="B1575" t="str">
            <v>EMBOCO COM ARGAMASSA DE CIMENTO, SAIBRO E AREIA NO TRACO 1:4:8 , COM 2,0 CM DE ESPESSURA.</v>
          </cell>
          <cell r="C1575" t="str">
            <v>m2</v>
          </cell>
          <cell r="D1575">
            <v>15.26</v>
          </cell>
          <cell r="E1575">
            <v>12.21</v>
          </cell>
        </row>
        <row r="1576">
          <cell r="A1576" t="str">
            <v/>
          </cell>
        </row>
        <row r="1577">
          <cell r="A1577" t="str">
            <v>11.03.050</v>
          </cell>
          <cell r="B1577" t="str">
            <v>EMBOCO COM ARGAMASSA DE CIMENTO E AREIA NO TRACO 1:3, COM 2,0 CM DE ESPESSURA.</v>
          </cell>
          <cell r="C1577" t="str">
            <v>m2</v>
          </cell>
          <cell r="D1577">
            <v>19.62</v>
          </cell>
          <cell r="E1577">
            <v>15.7</v>
          </cell>
        </row>
        <row r="1578">
          <cell r="A1578" t="str">
            <v/>
          </cell>
        </row>
        <row r="1579">
          <cell r="A1579" t="str">
            <v>11.03.060</v>
          </cell>
          <cell r="B1579" t="str">
            <v>EMBOCO COM ARGAMASSA DE CIMENTO E AREIA NO TRACO 1:4, COM 2,0 CM DE ESPESSURA.</v>
          </cell>
          <cell r="C1579" t="str">
            <v>m2</v>
          </cell>
          <cell r="D1579">
            <v>18.52</v>
          </cell>
          <cell r="E1579">
            <v>14.82</v>
          </cell>
        </row>
        <row r="1580">
          <cell r="A1580" t="str">
            <v/>
          </cell>
        </row>
        <row r="1581">
          <cell r="A1581" t="str">
            <v>11.03.061</v>
          </cell>
          <cell r="B1581" t="str">
            <v>EMBOÇO COM ARGAMASSA DE CIMENTO,SAIBRO E AREIA NO TRAÇO 1:4:4, COM 3,0CM DE ESPESSURA</v>
          </cell>
          <cell r="C1581" t="str">
            <v>m2</v>
          </cell>
          <cell r="D1581">
            <v>21.43</v>
          </cell>
          <cell r="E1581">
            <v>17.149999999999999</v>
          </cell>
        </row>
        <row r="1582">
          <cell r="A1582" t="str">
            <v/>
          </cell>
        </row>
        <row r="1583">
          <cell r="A1583" t="str">
            <v>11.03.062</v>
          </cell>
          <cell r="B1583" t="str">
            <v>EMBOÇO COM ARGAMASSA DE CIMENTO, CAL HIDRATADA  E AREIA NO TRAÇO 1:2:6, COM 20 MM  DE ESPESSURA</v>
          </cell>
          <cell r="C1583" t="str">
            <v>m2</v>
          </cell>
          <cell r="D1583">
            <v>19.600000000000001</v>
          </cell>
          <cell r="E1583">
            <v>15.68</v>
          </cell>
        </row>
        <row r="1584">
          <cell r="A1584" t="str">
            <v/>
          </cell>
        </row>
        <row r="1585">
          <cell r="A1585" t="str">
            <v>11.03.063</v>
          </cell>
          <cell r="B1585" t="str">
            <v>EMBOÇO COM ARGAMASSA DE CIMENTO, CAL HIDRATADA  E AREIA NO TRAÇO 1:2:8, COM 20 MM  DE ESPESSURA</v>
          </cell>
          <cell r="C1585" t="str">
            <v>m2</v>
          </cell>
          <cell r="D1585">
            <v>18.170000000000002</v>
          </cell>
          <cell r="E1585">
            <v>14.54</v>
          </cell>
        </row>
        <row r="1586">
          <cell r="A1586" t="str">
            <v/>
          </cell>
        </row>
        <row r="1587">
          <cell r="A1587" t="str">
            <v>11.03.064</v>
          </cell>
          <cell r="B1587" t="str">
            <v>Emboço com argamassa de cimento, cal hidratada e areia no traço 1:2:8, com 20mm de espessura, incluindo impermeabilizante tipo vedacit ou similar para fundações.</v>
          </cell>
          <cell r="C1587" t="str">
            <v>Un</v>
          </cell>
          <cell r="D1587">
            <v>21.83</v>
          </cell>
          <cell r="E1587">
            <v>17.47</v>
          </cell>
        </row>
        <row r="1588">
          <cell r="A1588" t="str">
            <v/>
          </cell>
        </row>
        <row r="1589">
          <cell r="A1589" t="str">
            <v>11.03.070</v>
          </cell>
          <cell r="B1589" t="str">
            <v>CAPEAÇO DE REVESTIMENTO EM EMBOÇO, PARA ALVENARIA DE 15CM DE ESPESSURA, COM ARGAMASSA MISTA DE CAL HIDRATADA E AREIA PENEIRADA, TRAÇO 1:4, COM ADIÇÃO DE 130KG DE CIMENTO ESPESSURA DE 20MM, INCLUSIVE CHAPISCO NO TRAÇO 1:3.</v>
          </cell>
          <cell r="C1589" t="str">
            <v>m</v>
          </cell>
          <cell r="D1589">
            <v>7.41</v>
          </cell>
          <cell r="E1589">
            <v>5.93</v>
          </cell>
        </row>
        <row r="1590">
          <cell r="A1590" t="str">
            <v/>
          </cell>
        </row>
        <row r="1591">
          <cell r="A1591" t="str">
            <v>11.03.080</v>
          </cell>
          <cell r="B1591" t="str">
            <v>CAPEAÇO DE REVESTIMENTO EM EMBOÇO, PARA ALVENARIA DE 25CM DE ESPESSURA, COM ARGAMASSA MISTA DE CAL HIDRATADA E AREIA PENEIRADA, TRAÇO 1:4, COM ADIÇÃO DE 130KG DE CIMENTO ESPESSURA DE 20MM, INCLUSIVE CHAPISCO NO TRAÇO 1:3.</v>
          </cell>
          <cell r="C1591" t="str">
            <v>m</v>
          </cell>
          <cell r="D1591">
            <v>8.26</v>
          </cell>
          <cell r="E1591">
            <v>6.61</v>
          </cell>
        </row>
        <row r="1592">
          <cell r="A1592" t="str">
            <v/>
          </cell>
        </row>
        <row r="1593">
          <cell r="A1593" t="str">
            <v>11.04.010</v>
          </cell>
          <cell r="B1593" t="str">
            <v>REBOCO COM ARGAMASSA DE CAL BRANCA E AREIA DE FINGIR PENEIRADA NO TRACO 1:2 COM 5,0 MM DE ESPESSURA.</v>
          </cell>
          <cell r="C1593" t="str">
            <v>m2</v>
          </cell>
          <cell r="D1593">
            <v>13.53</v>
          </cell>
          <cell r="E1593">
            <v>10.83</v>
          </cell>
        </row>
        <row r="1594">
          <cell r="A1594" t="str">
            <v/>
          </cell>
        </row>
        <row r="1595">
          <cell r="A1595" t="str">
            <v>11.04.020</v>
          </cell>
          <cell r="B1595" t="str">
            <v>REBOCO EM CIMENTADO, TIPO BARRA LISA , APLICADA SOBRE EMBOCO PRONTO COM 5,0 MM DE ESPESSURA.</v>
          </cell>
          <cell r="C1595" t="str">
            <v>m2</v>
          </cell>
          <cell r="D1595">
            <v>15.53</v>
          </cell>
          <cell r="E1595">
            <v>12.43</v>
          </cell>
        </row>
        <row r="1596">
          <cell r="A1596" t="str">
            <v/>
          </cell>
        </row>
        <row r="1597">
          <cell r="A1597" t="str">
            <v>11.04.030</v>
          </cell>
          <cell r="B1597" t="str">
            <v>REBOCO EM CIMENTADO, COM ACABAMENTO TIPO CONCRETO APARENTE, APLICADO SOBRE EMBOCO PRONTO COM 5,0 MM DE ESPESSURA.</v>
          </cell>
          <cell r="C1597" t="str">
            <v>m2</v>
          </cell>
          <cell r="D1597">
            <v>16.55</v>
          </cell>
          <cell r="E1597">
            <v>13.24</v>
          </cell>
        </row>
        <row r="1598">
          <cell r="A1598" t="str">
            <v/>
          </cell>
        </row>
        <row r="1599">
          <cell r="A1599" t="str">
            <v>11.05.010</v>
          </cell>
          <cell r="B1599" t="str">
            <v>REVESTIMENTO COM ARGAMASSA DE CIMENTO E AREIA NO TRACO 1:3, COM 2,0 CM DE ESPESSURA.</v>
          </cell>
          <cell r="C1599" t="str">
            <v>m2</v>
          </cell>
          <cell r="D1599">
            <v>21.86</v>
          </cell>
          <cell r="E1599">
            <v>17.489999999999998</v>
          </cell>
        </row>
        <row r="1600">
          <cell r="A1600" t="str">
            <v/>
          </cell>
        </row>
        <row r="1601">
          <cell r="A1601" t="str">
            <v>11.05.015</v>
          </cell>
          <cell r="B1601" t="str">
            <v>REVESTIMENTO COM ARGAMASSA DE CIMENTO E AREIA NO TRACO 1:3, COM 2,0 CM DE ESPESSURA E ACABA MENTO LISO EM CIMENTO QUEIMADO.</v>
          </cell>
          <cell r="C1601" t="str">
            <v>m2</v>
          </cell>
          <cell r="D1601">
            <v>27</v>
          </cell>
          <cell r="E1601">
            <v>21.6</v>
          </cell>
        </row>
        <row r="1602">
          <cell r="A1602" t="str">
            <v/>
          </cell>
        </row>
        <row r="1603">
          <cell r="A1603" t="str">
            <v>11.05.020</v>
          </cell>
          <cell r="B1603" t="str">
            <v>REVESTIMENTO COM ARGAMASSA DE CIMENTO E AREIA NO TRACO 1:4, COM 2,0 CM DE ESPESSURA.</v>
          </cell>
          <cell r="C1603" t="str">
            <v>m2</v>
          </cell>
          <cell r="D1603">
            <v>20.77</v>
          </cell>
          <cell r="E1603">
            <v>16.62</v>
          </cell>
        </row>
        <row r="1604">
          <cell r="A1604" t="str">
            <v/>
          </cell>
        </row>
        <row r="1605">
          <cell r="A1605" t="str">
            <v>11.05.025</v>
          </cell>
          <cell r="B1605" t="str">
            <v>REVESTIMENTO COM ARGAMASSA DE CIMENTO E AREIA NO TRACO 1:6 COM 2,0 CM DE ESPESSURA.</v>
          </cell>
          <cell r="C1605" t="str">
            <v>m2</v>
          </cell>
          <cell r="D1605">
            <v>20.079999999999998</v>
          </cell>
          <cell r="E1605">
            <v>16.07</v>
          </cell>
        </row>
        <row r="1606">
          <cell r="A1606" t="str">
            <v/>
          </cell>
        </row>
        <row r="1607">
          <cell r="A1607" t="str">
            <v>11.05.026</v>
          </cell>
          <cell r="B1607" t="str">
            <v>REVESTIMENTO COM ARGAMASSA DE CIMENTO E AREIA NO TRAÇO 1:6 COM 2,5CM DE ESPESSURA</v>
          </cell>
          <cell r="C1607" t="str">
            <v>m2</v>
          </cell>
          <cell r="D1607">
            <v>20.77</v>
          </cell>
          <cell r="E1607">
            <v>16.62</v>
          </cell>
        </row>
        <row r="1608">
          <cell r="A1608" t="str">
            <v/>
          </cell>
        </row>
        <row r="1609">
          <cell r="A1609" t="str">
            <v>11.05.027</v>
          </cell>
          <cell r="B1609" t="str">
            <v>REVESTIMENTO COM ARGAMASSA DE CIMENTO, CAL HIDRATADA E AREIA TRAÇO 1:1:6, COM 2,00CM DE ESPESSURA</v>
          </cell>
          <cell r="C1609" t="str">
            <v>m2</v>
          </cell>
          <cell r="D1609">
            <v>20.059999999999999</v>
          </cell>
          <cell r="E1609">
            <v>16.05</v>
          </cell>
        </row>
        <row r="1610">
          <cell r="A1610" t="str">
            <v/>
          </cell>
        </row>
        <row r="1611">
          <cell r="A1611" t="str">
            <v>11.05.028</v>
          </cell>
          <cell r="B1611" t="str">
            <v>REVESTIMENTO COM ARGAMASSA DE CIMENTO, CAL HIDRATADA E AREIA TRAÇO 1:2:8, COM 20 MM DE ESPESSURA</v>
          </cell>
          <cell r="C1611" t="str">
            <v>m2</v>
          </cell>
          <cell r="D1611">
            <v>20.41</v>
          </cell>
          <cell r="E1611">
            <v>16.329999999999998</v>
          </cell>
        </row>
        <row r="1612">
          <cell r="A1612" t="str">
            <v/>
          </cell>
        </row>
        <row r="1613">
          <cell r="A1613" t="str">
            <v>11.05.029</v>
          </cell>
          <cell r="B1613" t="str">
            <v>(73927/009) EMBOCO PAULISTA (MASSA UNICA) TRACO 1:2:8 (CIMENTO, CAL E AREIA), ESPESSURA 2,0CM, PREPARO MANUAL</v>
          </cell>
          <cell r="C1613" t="str">
            <v>m2</v>
          </cell>
          <cell r="D1613">
            <v>22.35</v>
          </cell>
          <cell r="E1613">
            <v>17.88</v>
          </cell>
        </row>
        <row r="1614">
          <cell r="A1614" t="str">
            <v/>
          </cell>
        </row>
        <row r="1615">
          <cell r="A1615" t="str">
            <v>11.05.030</v>
          </cell>
          <cell r="B1615" t="str">
            <v>REVESTIMENTO COM ARGAMASSA DE CIMENTO, SAIBRO E AREIA NO TRACO 1:4:4 , COM 2,0 CM DE ESPESSURA.</v>
          </cell>
          <cell r="C1615" t="str">
            <v>m2</v>
          </cell>
          <cell r="D1615">
            <v>18.72</v>
          </cell>
          <cell r="E1615">
            <v>14.98</v>
          </cell>
        </row>
        <row r="1616">
          <cell r="A1616" t="str">
            <v/>
          </cell>
        </row>
        <row r="1617">
          <cell r="A1617" t="str">
            <v>11.05.040</v>
          </cell>
          <cell r="B1617" t="str">
            <v>REVESTIMENTO FRISADO, COM ARGAMASSA DE CIMENTO, SAIBRO E AREIA NO TRACO 1:4:4, COM 2,0 CM DE ESPESSURA.</v>
          </cell>
          <cell r="C1617" t="str">
            <v>m2</v>
          </cell>
          <cell r="D1617">
            <v>21.4</v>
          </cell>
          <cell r="E1617">
            <v>17.12</v>
          </cell>
        </row>
        <row r="1618">
          <cell r="A1618" t="str">
            <v/>
          </cell>
        </row>
        <row r="1619">
          <cell r="A1619" t="str">
            <v>11.05.041</v>
          </cell>
          <cell r="B1619" t="str">
            <v>MASSA UNICA FRISADA PARA RETOQUES SIMULANDO ACABAMENTO DE TIJOLOS APARENTES EM PAREDES, COM ARGAMASSA DE CIMENTO, AREIA E SAIBRO NO TRAÇO 1:3:3, ESP.3CM.</v>
          </cell>
          <cell r="C1619" t="str">
            <v>m2</v>
          </cell>
          <cell r="D1619">
            <v>23.65</v>
          </cell>
          <cell r="E1619">
            <v>18.920000000000002</v>
          </cell>
        </row>
        <row r="1620">
          <cell r="A1620" t="str">
            <v/>
          </cell>
        </row>
        <row r="1621">
          <cell r="A1621" t="str">
            <v>11.05.050</v>
          </cell>
          <cell r="B1621" t="str">
            <v>REVESTIMENTO COM ARGAMASSA DE CIMENTO, SAIBRO E AREIA, NO TRACO 1:4:8, COM 2,0 CM DE ESPESSURA.</v>
          </cell>
          <cell r="C1621" t="str">
            <v>m2</v>
          </cell>
          <cell r="D1621">
            <v>17.52</v>
          </cell>
          <cell r="E1621">
            <v>14.02</v>
          </cell>
        </row>
        <row r="1622">
          <cell r="A1622" t="str">
            <v/>
          </cell>
        </row>
        <row r="1623">
          <cell r="A1623" t="str">
            <v>11.05.060</v>
          </cell>
          <cell r="B1623" t="str">
            <v>REVESTIMENTO EM MASSA ÚNICA PARA PAREDE COM ARGAMASSA DE CIMENTO E AREIA TRAÇO 1:4 INCLUINDO IMPERMEABILIZANTE TIPO VEDACIT OU SIMILAR, ESPESSURA DE 20MM.</v>
          </cell>
          <cell r="C1623" t="str">
            <v>m2</v>
          </cell>
          <cell r="D1623">
            <v>20.36</v>
          </cell>
          <cell r="E1623">
            <v>16.29</v>
          </cell>
        </row>
        <row r="1624">
          <cell r="A1624" t="str">
            <v/>
          </cell>
        </row>
        <row r="1625">
          <cell r="A1625" t="str">
            <v>11.05.070</v>
          </cell>
          <cell r="B1625" t="str">
            <v>CAPEAÇO DE REVESTIMENTO EM MASSA ÚNICA, PARA ALVENARIA DE 15CM DE ESPESSURA, COM ARGAMASSA MISTA DE CAL HIDRATADA E AREIA PENEIRADA, TRAÇO 1:4, COM ADIÇÃO DE 130 KG DE CIMENTO, ESPESSURA DE 20MM, INCLUSIVE CHAPISCO NO TRAÇO 1:3.</v>
          </cell>
          <cell r="C1625" t="str">
            <v>m</v>
          </cell>
          <cell r="D1625">
            <v>7.41</v>
          </cell>
          <cell r="E1625">
            <v>5.93</v>
          </cell>
        </row>
        <row r="1626">
          <cell r="A1626" t="str">
            <v/>
          </cell>
        </row>
        <row r="1627">
          <cell r="A1627" t="str">
            <v>11.05.080</v>
          </cell>
          <cell r="B1627" t="str">
            <v>CAPEAÇO DE REVESTIMENTO EM MASSA ÚNICA, PARA ALVENARIA DE 25CM DE ESPESSURA, COM ARGAMASSA MISTA DE CAL HIDRATADA E AREIA PENEIRADA, TRAÇO 1:4, COM ADIÇÃO DE 130KG DE CIMENTO ESPESSURA DE 20MM, INCLUSIVE CHAPISCO NO TRAÇO 1:3.</v>
          </cell>
          <cell r="C1627" t="str">
            <v>m</v>
          </cell>
          <cell r="D1627">
            <v>8.26</v>
          </cell>
          <cell r="E1627">
            <v>6.61</v>
          </cell>
        </row>
        <row r="1628">
          <cell r="A1628" t="str">
            <v/>
          </cell>
        </row>
        <row r="1629">
          <cell r="A1629" t="str">
            <v>11.05.090</v>
          </cell>
          <cell r="B1629" t="str">
            <v>MOLDURA DE ARGAMASSA DE CIMENTO E AREIA, TRAÇO 1:3, ESPESSURA DE 20MM, LARGURA DE 10 CM.</v>
          </cell>
          <cell r="C1629" t="str">
            <v>m</v>
          </cell>
          <cell r="D1629">
            <v>6.71</v>
          </cell>
          <cell r="E1629">
            <v>5.37</v>
          </cell>
        </row>
        <row r="1630">
          <cell r="A1630" t="str">
            <v/>
          </cell>
        </row>
        <row r="1631">
          <cell r="A1631" t="str">
            <v>11.05.100</v>
          </cell>
          <cell r="B1631" t="str">
            <v>MOLDURA DE ARGAMASSA DE CIMENTO E AREIA, TRAÇO 1:3, ESPESSURA DE 20MM, LARGURA DE 15 CM.</v>
          </cell>
          <cell r="C1631" t="str">
            <v>m</v>
          </cell>
          <cell r="D1631">
            <v>6.98</v>
          </cell>
          <cell r="E1631">
            <v>5.59</v>
          </cell>
        </row>
        <row r="1632">
          <cell r="A1632" t="str">
            <v/>
          </cell>
        </row>
        <row r="1633">
          <cell r="A1633" t="str">
            <v>11.06.005</v>
          </cell>
          <cell r="B1633" t="str">
            <v>REVESTIMENTO DE AZULEJOS BRANCOS , CLASSE A , ASSENTADOS COM PASTA DE CIMENTO, SOBRE EMBOCO PRONTO.</v>
          </cell>
          <cell r="C1633" t="str">
            <v>m2</v>
          </cell>
          <cell r="D1633">
            <v>60.88</v>
          </cell>
          <cell r="E1633">
            <v>48.71</v>
          </cell>
        </row>
        <row r="1634">
          <cell r="A1634" t="str">
            <v/>
          </cell>
        </row>
        <row r="1635">
          <cell r="A1635" t="str">
            <v>11.06.010</v>
          </cell>
          <cell r="B1635" t="str">
            <v>REVESTIMENTO DE AZULEJOS BRANCOS , CLASSE C , ASSENTADOS COM PASTA DE CIMENTO, SOBRE EMBOCO PRONTO.</v>
          </cell>
          <cell r="C1635" t="str">
            <v>m2</v>
          </cell>
          <cell r="D1635">
            <v>57.03</v>
          </cell>
          <cell r="E1635">
            <v>45.63</v>
          </cell>
        </row>
        <row r="1636">
          <cell r="A1636" t="str">
            <v/>
          </cell>
        </row>
        <row r="1637">
          <cell r="A1637" t="str">
            <v>11.06.015</v>
          </cell>
          <cell r="B1637" t="str">
            <v>REVESTIMENTO DE AZULEJOS DE COR,CLASSE A, ASSENTADOS COM PASTA DE CIMENTO , SOBRE EMBOCO PRONTO.</v>
          </cell>
          <cell r="C1637" t="str">
            <v>m2</v>
          </cell>
          <cell r="D1637">
            <v>67.099999999999994</v>
          </cell>
          <cell r="E1637">
            <v>53.68</v>
          </cell>
        </row>
        <row r="1638">
          <cell r="A1638" t="str">
            <v/>
          </cell>
        </row>
        <row r="1639">
          <cell r="A1639" t="str">
            <v>11.06.020</v>
          </cell>
          <cell r="B1639" t="str">
            <v>REVESTIMENTO DE AZULEJOS DE COR, CLASSE C,ASSENTADOS COM PASTA DE CIMENTO , SOBRE EMBOCO PRONTO.</v>
          </cell>
          <cell r="C1639" t="str">
            <v>m2</v>
          </cell>
          <cell r="D1639">
            <v>62</v>
          </cell>
          <cell r="E1639">
            <v>49.6</v>
          </cell>
        </row>
        <row r="1640">
          <cell r="A1640" t="str">
            <v/>
          </cell>
        </row>
        <row r="1641">
          <cell r="A1641" t="str">
            <v>11.06.025</v>
          </cell>
          <cell r="B1641" t="str">
            <v>REVESTIMENTO DE AZULEJOS BRANCOS , CLASSE A, ASSENTADOS COM PASTA DE CIMENTO , INCLUSIVE EMBOCO COM ARGAMASSA DE CIMENTO, SAIBRO E AREIA, NO TRACO 1:4:4.</v>
          </cell>
          <cell r="C1641" t="str">
            <v>m2</v>
          </cell>
          <cell r="D1641">
            <v>77.349999999999994</v>
          </cell>
          <cell r="E1641">
            <v>61.88</v>
          </cell>
        </row>
        <row r="1642">
          <cell r="A1642" t="str">
            <v/>
          </cell>
        </row>
        <row r="1643">
          <cell r="A1643" t="str">
            <v>11.06.030</v>
          </cell>
          <cell r="B1643" t="str">
            <v>REVESTIMENTO DE AZULEJOS BRANCOS , CLASSE C , ASSENTADOS COM PASTA DE CIMENTO,INCLUSIVE EMBOCO, COM ARGAMASSA DE CIMENTO,SAIBRO E AREIA NO TRACO 1:4:4.</v>
          </cell>
          <cell r="C1643" t="str">
            <v>m2</v>
          </cell>
          <cell r="D1643">
            <v>73.5</v>
          </cell>
          <cell r="E1643">
            <v>58.8</v>
          </cell>
        </row>
        <row r="1644">
          <cell r="A1644" t="str">
            <v/>
          </cell>
        </row>
        <row r="1645">
          <cell r="A1645" t="str">
            <v>11.06.035</v>
          </cell>
          <cell r="B1645" t="str">
            <v>REVESTIMENTO DE AZULEJOS DE COR, CLASSE A,ASSENTADOS COM PASTA DE CIMENTO,INCLUSIVE EMBOCO COM ARGAMASSA DE CIMENTO, SAIBRO E AREIA , NO TRACO 1:4: 4.</v>
          </cell>
          <cell r="C1645" t="str">
            <v>m2</v>
          </cell>
          <cell r="D1645">
            <v>83.57</v>
          </cell>
          <cell r="E1645">
            <v>66.86</v>
          </cell>
        </row>
        <row r="1646">
          <cell r="A1646" t="str">
            <v/>
          </cell>
        </row>
        <row r="1647">
          <cell r="A1647" t="str">
            <v>11.06.040</v>
          </cell>
          <cell r="B1647" t="str">
            <v>REVESTIMENTO DE AZULEJOS DE COR,CLASSE C, ASSENTADOS COM PASTA DE CIMENTO , INCLUSIVE EMBOCO COM ARGAMASSA DE CIMENTO, SAIBRO E AREIA NO TRACO 1:4:4.</v>
          </cell>
          <cell r="C1647" t="str">
            <v>m2</v>
          </cell>
          <cell r="D1647">
            <v>78.459999999999994</v>
          </cell>
          <cell r="E1647">
            <v>62.77</v>
          </cell>
        </row>
        <row r="1648">
          <cell r="A1648" t="str">
            <v/>
          </cell>
        </row>
        <row r="1649">
          <cell r="A1649" t="str">
            <v>11.06.050</v>
          </cell>
          <cell r="B1649" t="str">
            <v>REVESTIMENTO DE AZULEJOS BRANCOS, CLASSE A ASSENTADOS COM ARGAMASSA PRE-FABRICADA DE CIMENTO COLANTE, INCLUSIVE REJUNTE, SOBRE EMBOCO PRONTO.</v>
          </cell>
          <cell r="C1649" t="str">
            <v>m2</v>
          </cell>
          <cell r="D1649">
            <v>35.369999999999997</v>
          </cell>
          <cell r="E1649">
            <v>28.3</v>
          </cell>
        </row>
        <row r="1650">
          <cell r="A1650" t="str">
            <v/>
          </cell>
        </row>
        <row r="1651">
          <cell r="A1651" t="str">
            <v>11.06.060</v>
          </cell>
          <cell r="B1651" t="str">
            <v>REVESTIMENTO DE AZULEJOS BRANCOS, CLASSE C ASSENTADOS COM ARGAMASSA PRE-FABRICADA DE CIMENTO COLANTE, INCLUSIVE REJUNTE, SOBRE EMBOCO PRONTO.</v>
          </cell>
          <cell r="C1651" t="str">
            <v>m2</v>
          </cell>
          <cell r="D1651">
            <v>31.33</v>
          </cell>
          <cell r="E1651">
            <v>25.07</v>
          </cell>
        </row>
        <row r="1652">
          <cell r="A1652" t="str">
            <v/>
          </cell>
        </row>
        <row r="1653">
          <cell r="A1653" t="str">
            <v>11.06.070</v>
          </cell>
          <cell r="B1653" t="str">
            <v>REVESTIMENTO DE AZULEJOS DE COR, CLASSE A ASSENTADOS COM ARGAMASSA PRE-FABRICADA DE CIMENTO COLANTE, INCLUSIVE REJUNTE, SOBRE EMBOCO PRONTO.</v>
          </cell>
          <cell r="C1653" t="str">
            <v>m2</v>
          </cell>
          <cell r="D1653">
            <v>41.88</v>
          </cell>
          <cell r="E1653">
            <v>33.51</v>
          </cell>
        </row>
        <row r="1654">
          <cell r="A1654" t="str">
            <v/>
          </cell>
        </row>
        <row r="1655">
          <cell r="A1655" t="str">
            <v>11.06.080</v>
          </cell>
          <cell r="B1655" t="str">
            <v>REVESTIMENTO DE AZULEJOS DE COR, CLASSE C ASSENTADOS COM ARGAMASSA PRE-FABRICADA DE CIMENTO COLANTE, INCLUSIVE REJUNTE, SOBRE EMBOCO PRONTO.</v>
          </cell>
          <cell r="C1655" t="str">
            <v>m2</v>
          </cell>
          <cell r="D1655">
            <v>36.549999999999997</v>
          </cell>
          <cell r="E1655">
            <v>29.24</v>
          </cell>
        </row>
        <row r="1656">
          <cell r="A1656" t="str">
            <v/>
          </cell>
        </row>
        <row r="1657">
          <cell r="A1657" t="str">
            <v>11.07.010</v>
          </cell>
          <cell r="B1657" t="str">
            <v>REVESTIMENTO EM PAREDES COM PASTILHAS ESMALTADAS , ASSENTADAS EM ARGAMASSA DE CIMENTO , CAL E AREIA, NO TRACO 1:1:6, INCLUSIVE EMBOCO PRONTO.</v>
          </cell>
          <cell r="C1657" t="str">
            <v>m2</v>
          </cell>
          <cell r="D1657">
            <v>108.98</v>
          </cell>
          <cell r="E1657">
            <v>87.19</v>
          </cell>
        </row>
        <row r="1658">
          <cell r="A1658" t="str">
            <v/>
          </cell>
        </row>
        <row r="1659">
          <cell r="A1659" t="str">
            <v>11.07.020</v>
          </cell>
          <cell r="B1659" t="str">
            <v>REVESTIMENTO EM PAREDES COM PASTILHAS ESMALTADAS , ASSENTADAS EM ARGAMASSA DE CIMENTO , CAL E AREIA, NO TRACO 1:1:6, INCLUSIVE EMBOCO COM ARGAMASSA DE CIMENTO, SAIBRO E AREIA NO TRACO 1:4:4.</v>
          </cell>
          <cell r="C1659" t="str">
            <v>m2</v>
          </cell>
          <cell r="D1659">
            <v>125.43</v>
          </cell>
          <cell r="E1659">
            <v>100.35</v>
          </cell>
        </row>
        <row r="1660">
          <cell r="A1660" t="str">
            <v/>
          </cell>
        </row>
        <row r="1661">
          <cell r="A1661" t="str">
            <v>11.08.010</v>
          </cell>
          <cell r="B1661" t="str">
            <v>REVESTIMENTO EM PAREDE COM CASQUILHO CERAMICO SOBRE EMBOCO PRONTO.</v>
          </cell>
          <cell r="C1661" t="str">
            <v>m2</v>
          </cell>
          <cell r="D1661">
            <v>58.02</v>
          </cell>
          <cell r="E1661">
            <v>46.42</v>
          </cell>
        </row>
        <row r="1662">
          <cell r="A1662" t="str">
            <v/>
          </cell>
        </row>
        <row r="1663">
          <cell r="A1663" t="str">
            <v>11.08.020</v>
          </cell>
          <cell r="B1663" t="str">
            <v>REVESTIMENTO EM PAREDE COM CASQUILHO CERAMICO,INCLUSIVE EMBOCO COM ARGAMASSA DE CIMENTO, SAIBRO E AREIA NO TRACO 1:4:4.</v>
          </cell>
          <cell r="C1663" t="str">
            <v>m2</v>
          </cell>
          <cell r="D1663">
            <v>74.48</v>
          </cell>
          <cell r="E1663">
            <v>59.59</v>
          </cell>
        </row>
        <row r="1664">
          <cell r="A1664" t="str">
            <v/>
          </cell>
        </row>
        <row r="1665">
          <cell r="A1665" t="str">
            <v>11.09.010</v>
          </cell>
          <cell r="B1665" t="str">
            <v>REVESTIMENTO EM PAREDE COM PLACA PRE-MOLDADA DE CONCRETO COM ESPESSURA DE 2,5 CM , SOBRE EMBOCO PRONTO.</v>
          </cell>
          <cell r="C1665" t="str">
            <v>m2</v>
          </cell>
          <cell r="D1665">
            <v>75.25</v>
          </cell>
          <cell r="E1665">
            <v>60.2</v>
          </cell>
        </row>
        <row r="1666">
          <cell r="A1666" t="str">
            <v/>
          </cell>
        </row>
        <row r="1667">
          <cell r="A1667" t="str">
            <v>11.09.020</v>
          </cell>
          <cell r="B1667" t="str">
            <v>REVESTIMENTO EM PAREDE COM PLACA PRE-MOLDADA DE CONCRETO COM ESPESSURA DE 2,5 CM, INCLUSIVE EMBOCO COM ARGAMASSA DE CIMENTO, SAIBRO E AREIA NO TRACO 1:4:4.</v>
          </cell>
          <cell r="C1667" t="str">
            <v>m2</v>
          </cell>
          <cell r="D1667">
            <v>91.72</v>
          </cell>
          <cell r="E1667">
            <v>73.38</v>
          </cell>
        </row>
        <row r="1668">
          <cell r="A1668" t="str">
            <v/>
          </cell>
        </row>
        <row r="1669">
          <cell r="A1669" t="str">
            <v>11.10.010</v>
          </cell>
          <cell r="B1669" t="str">
            <v>TRATAMENTO EM CONCRETO APARENTE , INCLUINDO DESBASTE, ESTUCAGEM COM CIMENTO BRANCO E POLIMENTO.</v>
          </cell>
          <cell r="C1669" t="str">
            <v>m2</v>
          </cell>
          <cell r="D1669">
            <v>21.03</v>
          </cell>
          <cell r="E1669">
            <v>16.829999999999998</v>
          </cell>
        </row>
        <row r="1670">
          <cell r="A1670" t="str">
            <v/>
          </cell>
        </row>
        <row r="1671">
          <cell r="A1671" t="str">
            <v>11.11.030</v>
          </cell>
          <cell r="B1671" t="str">
            <v>CAPEAÇO DE REVESTIMENTO EM CERÂMICA (10X10) CM2, TIPO A, PARA PAREDE COM ESPESSURA DE 25CM, ASSENTADO E REJUNTADA COM ARGAMASSA PRÉ-FABRICADA.</v>
          </cell>
          <cell r="C1671" t="str">
            <v>m</v>
          </cell>
          <cell r="D1671">
            <v>21.05</v>
          </cell>
          <cell r="E1671">
            <v>16.84</v>
          </cell>
        </row>
        <row r="1672">
          <cell r="A1672" t="str">
            <v/>
          </cell>
        </row>
        <row r="1673">
          <cell r="A1673" t="str">
            <v>11.11.040</v>
          </cell>
          <cell r="B1673" t="str">
            <v>CAPEAÇO DE REVESTIMENTO EM CERÂMICA (10X10) CM2, TIPO A, PARA PAREDE COM ESPESSURA DE 15CM, ASSENTADO E REJUNTADA COM ARGAMASSA PRÉ-FABRICADA.</v>
          </cell>
          <cell r="C1673" t="str">
            <v>m</v>
          </cell>
          <cell r="D1673">
            <v>12.6</v>
          </cell>
          <cell r="E1673">
            <v>10.08</v>
          </cell>
        </row>
        <row r="1674">
          <cell r="A1674" t="str">
            <v/>
          </cell>
        </row>
        <row r="1675">
          <cell r="A1675" t="str">
            <v>11.12.010</v>
          </cell>
          <cell r="B1675" t="str">
            <v xml:space="preserve">FORNECIMENTO E COLOCAÇÃO DE CARPETE EM PAREDE, CARPETE DILLOP OU SIMILAR, ESPESSURA 3,5MM, COR BEGE. </v>
          </cell>
          <cell r="C1675" t="str">
            <v>m2</v>
          </cell>
          <cell r="D1675">
            <v>34.270000000000003</v>
          </cell>
          <cell r="E1675">
            <v>27.42</v>
          </cell>
        </row>
        <row r="1676">
          <cell r="A1676" t="str">
            <v/>
          </cell>
        </row>
        <row r="1677">
          <cell r="A1677" t="str">
            <v>11.13.010</v>
          </cell>
          <cell r="B1677" t="str">
            <v>REJUNTAMENTO DE CERÂMICA 10 X 10CM COM ARGAMASSA PRÉ-FABRICADA PARA REJUNTE WEBER-COLOR FLEXÍVEL FAB.:QUARTZOLIT OU SIMILAR, PARA JUNTAS DE 6MM.</v>
          </cell>
          <cell r="C1677" t="str">
            <v>m2</v>
          </cell>
          <cell r="D1677">
            <v>6.6</v>
          </cell>
          <cell r="E1677">
            <v>5.28</v>
          </cell>
        </row>
        <row r="1678">
          <cell r="A1678" t="str">
            <v/>
          </cell>
        </row>
        <row r="1679">
          <cell r="A1679" t="str">
            <v>11.14.010</v>
          </cell>
          <cell r="B1679" t="str">
            <v>REVESTIMENTO DE PAREDES COM PASTA DE GESSO, ESPESSURA ATÉ 18MM, SOBRE ALVENARIA.</v>
          </cell>
          <cell r="C1679" t="str">
            <v>m2</v>
          </cell>
          <cell r="D1679">
            <v>13.53</v>
          </cell>
          <cell r="E1679">
            <v>10.83</v>
          </cell>
        </row>
        <row r="1680">
          <cell r="A1680" t="str">
            <v/>
          </cell>
        </row>
        <row r="1681">
          <cell r="A1681" t="str">
            <v>11.15.010</v>
          </cell>
          <cell r="B1681" t="str">
            <v>CHAPIM EM GRANITO CINZA CORUMBÁ POLIDO, COM 2 CM DE ESPESSURA E 20 CM DE LARGURA, ASSENTADO COM ARGAMASSA MISTA DE CIMENTO, CAL HIDRATADA E AREIA SEM PENEIRAR, TRAÇO 1:1:4.</v>
          </cell>
          <cell r="C1681" t="str">
            <v>m</v>
          </cell>
          <cell r="D1681">
            <v>59.01</v>
          </cell>
          <cell r="E1681">
            <v>47.21</v>
          </cell>
        </row>
        <row r="1682">
          <cell r="A1682" t="str">
            <v/>
          </cell>
        </row>
        <row r="1683">
          <cell r="A1683" t="str">
            <v>11.16.010</v>
          </cell>
          <cell r="B1683" t="str">
            <v>REVESTIMENTO EM PAREDE COM GRANITO CINZA CORUMBÁ, ESPESSURA 2 CM, APLICADO COM ARGAMASSA INDUSTRIALIZADA AC-I.</v>
          </cell>
          <cell r="C1683" t="str">
            <v>m2</v>
          </cell>
          <cell r="D1683">
            <v>207.98</v>
          </cell>
          <cell r="E1683">
            <v>166.39</v>
          </cell>
        </row>
        <row r="1684">
          <cell r="A1684" t="str">
            <v/>
          </cell>
        </row>
        <row r="1685">
          <cell r="A1685" t="str">
            <v>12.00.000</v>
          </cell>
          <cell r="B1685" t="str">
            <v xml:space="preserve">   FORROS</v>
          </cell>
        </row>
        <row r="1686">
          <cell r="A1686" t="str">
            <v/>
          </cell>
        </row>
        <row r="1687">
          <cell r="A1687" t="str">
            <v>12.01.010</v>
          </cell>
          <cell r="B1687" t="str">
            <v>FORRO DE GESSO APLICADO EM LAJE PRE-MOLDADA.</v>
          </cell>
          <cell r="C1687" t="str">
            <v>m2</v>
          </cell>
          <cell r="D1687">
            <v>15.25</v>
          </cell>
          <cell r="E1687">
            <v>12.2</v>
          </cell>
        </row>
        <row r="1688">
          <cell r="A1688" t="str">
            <v/>
          </cell>
        </row>
        <row r="1689">
          <cell r="A1689" t="str">
            <v>12.01.020</v>
          </cell>
          <cell r="B1689" t="str">
            <v>FORRO DE GESSO APLICADO EM LAJE DE CONCRETO.</v>
          </cell>
          <cell r="C1689" t="str">
            <v>m2</v>
          </cell>
          <cell r="D1689">
            <v>15.25</v>
          </cell>
          <cell r="E1689">
            <v>12.2</v>
          </cell>
        </row>
        <row r="1690">
          <cell r="A1690" t="str">
            <v/>
          </cell>
        </row>
        <row r="1691">
          <cell r="A1691" t="str">
            <v>12.01.025</v>
          </cell>
          <cell r="B1691" t="str">
            <v>FORNECIMENTO E INSTALAÇÃO DE FORRO DE GESSO EM PLACAS, SUSPENSO POR ARAME GALVANIZADO Nº18, EM ESTRUTURA DE MADEIRA DE COBERTA.</v>
          </cell>
          <cell r="C1691" t="str">
            <v>m2</v>
          </cell>
          <cell r="D1691">
            <v>21.85</v>
          </cell>
          <cell r="E1691">
            <v>17.48</v>
          </cell>
        </row>
        <row r="1692">
          <cell r="A1692" t="str">
            <v/>
          </cell>
        </row>
        <row r="1693">
          <cell r="A1693" t="str">
            <v>12.01.026</v>
          </cell>
          <cell r="B1693" t="str">
            <v>FORNECIMENTO E INSTALAÇÃO DE FORRO EM GESSO ACARTONADO</v>
          </cell>
          <cell r="C1693" t="str">
            <v>m2</v>
          </cell>
          <cell r="D1693">
            <v>46.98</v>
          </cell>
          <cell r="E1693">
            <v>37.590000000000003</v>
          </cell>
        </row>
        <row r="1694">
          <cell r="A1694" t="str">
            <v/>
          </cell>
        </row>
        <row r="1695">
          <cell r="A1695" t="str">
            <v>12.02.010</v>
          </cell>
          <cell r="B1695" t="str">
            <v>FORNECIMENTO E ASSENTAMENTO DE FORROPACOTE DA EUCATEX, PADRAO LISO, MONTADO COM PERFIS APARENTES DE ACO PRE-PINTADO.</v>
          </cell>
          <cell r="C1695" t="str">
            <v>m2</v>
          </cell>
          <cell r="D1695">
            <v>54.47</v>
          </cell>
          <cell r="E1695">
            <v>43.58</v>
          </cell>
        </row>
        <row r="1696">
          <cell r="A1696" t="str">
            <v/>
          </cell>
        </row>
        <row r="1697">
          <cell r="A1697" t="str">
            <v>12.02.020</v>
          </cell>
          <cell r="B1697" t="str">
            <v>FORNECIMENTO E ASSENTAMENTO DE FORROPACOTE DA EUCATEX, PADRAO LISO, MONTADO COM PERFIS APARENTES DE ALUMINIO ANODIZADO.</v>
          </cell>
          <cell r="C1697" t="str">
            <v>m2</v>
          </cell>
          <cell r="D1697">
            <v>57.57</v>
          </cell>
          <cell r="E1697">
            <v>46.06</v>
          </cell>
        </row>
        <row r="1698">
          <cell r="A1698" t="str">
            <v/>
          </cell>
        </row>
        <row r="1699">
          <cell r="A1699" t="str">
            <v>12.03.011</v>
          </cell>
          <cell r="B1699" t="str">
            <v>FORNECIMENTO E INSTALAÇÃO DE FORRO DE PVC COM RÉGUAS DE 100X6000MM, ENCAIXADOS ENTRE SI E FIXADOS COM ESTRUTURA AUXILIAR GALVANIZADA E ARAME GALVANIZADO, INCLUINDO ARREMATE EM PVC.</v>
          </cell>
          <cell r="C1699" t="str">
            <v>m2</v>
          </cell>
          <cell r="D1699">
            <v>37.96</v>
          </cell>
          <cell r="E1699">
            <v>30.37</v>
          </cell>
        </row>
        <row r="1700">
          <cell r="A1700" t="str">
            <v/>
          </cell>
        </row>
        <row r="1701">
          <cell r="A1701" t="str">
            <v>12.03.013</v>
          </cell>
          <cell r="B1701" t="str">
            <v>FORNECIMENTO E INSTALAÇÃO DE FORRO DE PVC COM REGUAS DE 200MM DE LARGURA ENCAIXADOS ENTRE SI E FIXADOS COM ESTRUTURA AUXILIAR GALVANIZADA E ARAME GALVANIZADO, INCLUINDO ARREMATE PARA FORRO EM PVC.</v>
          </cell>
          <cell r="C1701" t="str">
            <v>m2</v>
          </cell>
          <cell r="D1701">
            <v>37.479999999999997</v>
          </cell>
          <cell r="E1701">
            <v>29.99</v>
          </cell>
        </row>
        <row r="1702">
          <cell r="A1702" t="str">
            <v/>
          </cell>
        </row>
        <row r="1703">
          <cell r="A1703" t="str">
            <v>12.03.020</v>
          </cell>
          <cell r="B1703" t="str">
            <v>REINSTALAÇÃO DE FORRO EM PVC, EXISTENTE.</v>
          </cell>
          <cell r="C1703" t="str">
            <v>m2</v>
          </cell>
          <cell r="D1703">
            <v>12.06</v>
          </cell>
          <cell r="E1703">
            <v>9.65</v>
          </cell>
        </row>
        <row r="1704">
          <cell r="A1704" t="str">
            <v/>
          </cell>
        </row>
        <row r="1705">
          <cell r="A1705" t="str">
            <v>12.04.011</v>
          </cell>
          <cell r="B1705" t="str">
            <v>FORRO COM TÁBUAS DE 10X1CM, FIXADA EM CAIBROS DE 5X6CM ESPAÇADO DE 50CM.</v>
          </cell>
          <cell r="C1705" t="str">
            <v>m2</v>
          </cell>
          <cell r="D1705">
            <v>93.98</v>
          </cell>
          <cell r="E1705">
            <v>75.19</v>
          </cell>
        </row>
        <row r="1706">
          <cell r="A1706" t="str">
            <v/>
          </cell>
        </row>
        <row r="1707">
          <cell r="A1707" t="str">
            <v>12.05.010</v>
          </cell>
          <cell r="B1707" t="str">
            <v>FORNECIMENTO E INSTALAÇÃO DE FORRO ACÚSTICO EM FIBRA MINERAL (MARCA ARMSTRONG - LINHA ENCORE OU SIMILAR), EM PERFIS TIPO "T" DE AÇO GALVANIZADO COM PINTURA A BASE DE POLIÉSTER.</v>
          </cell>
          <cell r="C1707" t="str">
            <v>m2</v>
          </cell>
          <cell r="D1707">
            <v>66.319999999999993</v>
          </cell>
          <cell r="E1707">
            <v>53.06</v>
          </cell>
        </row>
        <row r="1708">
          <cell r="A1708" t="str">
            <v/>
          </cell>
        </row>
        <row r="1709">
          <cell r="A1709" t="str">
            <v>12.06.010</v>
          </cell>
          <cell r="B1709" t="str">
            <v>FORNECIMENTO E INSTALAÇÃO DE FORRO LUXALON</v>
          </cell>
          <cell r="C1709" t="str">
            <v>m2</v>
          </cell>
          <cell r="D1709">
            <v>257.52</v>
          </cell>
          <cell r="E1709">
            <v>206.02</v>
          </cell>
        </row>
        <row r="1710">
          <cell r="A1710" t="str">
            <v/>
          </cell>
        </row>
        <row r="1711">
          <cell r="A1711" t="str">
            <v>12.07.010</v>
          </cell>
          <cell r="B1711" t="str">
            <v>FORNECIMENTO E INSTALAÇÃO DE ESTRUTURA AUXILIAR EM CABO DE AÇO DE 5/16", PARABOLT5/16", PORCA SEXTAVADADE 1/4", CASTANHA DE 5/16" E ESTICADOR DE 5/16", PARA O FORRO DE PVC E CABEAMENTO ELÉTRICO NA ESCOLA TÉCNICA DE JABOATÃO.</v>
          </cell>
          <cell r="C1711" t="str">
            <v>m2</v>
          </cell>
          <cell r="D1711">
            <v>38.619999999999997</v>
          </cell>
          <cell r="E1711">
            <v>30.9</v>
          </cell>
        </row>
        <row r="1712">
          <cell r="A1712" t="str">
            <v/>
          </cell>
        </row>
        <row r="1713">
          <cell r="A1713" t="str">
            <v>12.07.020</v>
          </cell>
          <cell r="B1713" t="str">
            <v>FORNECIMENTO E ASSENTAMENTO DE ESTRUTURA EM PERFIL "U" DE 3" X 1/8" PARA SUSTENTAÇÃO DE FORRO DE GESSO ACARTONADO ( LABORATÓRIOS ESPECIAIS) COM APLICAÇÃO DE FUNDO ANTI-CORROSIVO.</v>
          </cell>
          <cell r="C1713" t="str">
            <v>m2</v>
          </cell>
          <cell r="D1713">
            <v>69.709999999999994</v>
          </cell>
          <cell r="E1713">
            <v>55.77</v>
          </cell>
        </row>
        <row r="1714">
          <cell r="A1714" t="str">
            <v/>
          </cell>
        </row>
        <row r="1715">
          <cell r="A1715" t="str">
            <v>13.00.000</v>
          </cell>
          <cell r="B1715" t="str">
            <v xml:space="preserve">     PISOS</v>
          </cell>
        </row>
        <row r="1716">
          <cell r="A1716" t="str">
            <v/>
          </cell>
        </row>
        <row r="1717">
          <cell r="A1717" t="str">
            <v>13.01.010</v>
          </cell>
          <cell r="B1717" t="str">
            <v>LASTRO DE PISO COM 10,0 CM DE ESPESSURA EM CONCRETO 1:4:8.</v>
          </cell>
          <cell r="C1717" t="str">
            <v>m2</v>
          </cell>
          <cell r="D1717">
            <v>42.81</v>
          </cell>
          <cell r="E1717">
            <v>34.25</v>
          </cell>
        </row>
        <row r="1718">
          <cell r="A1718" t="str">
            <v/>
          </cell>
        </row>
        <row r="1719">
          <cell r="A1719" t="str">
            <v>13.01.020</v>
          </cell>
          <cell r="B1719" t="str">
            <v>LASTRO DE PISO COM A UTILIZACAO DE ADITIVO IMPERMEABILIZANTE - SIKA 1, COM 10,0 CM DE ESPESSURA EM CONCRETO 1:4:8.</v>
          </cell>
          <cell r="C1719" t="str">
            <v>m2</v>
          </cell>
          <cell r="D1719">
            <v>62.88</v>
          </cell>
          <cell r="E1719">
            <v>50.31</v>
          </cell>
        </row>
        <row r="1720">
          <cell r="A1720" t="str">
            <v/>
          </cell>
        </row>
        <row r="1721">
          <cell r="A1721" t="str">
            <v>13.01.030</v>
          </cell>
          <cell r="B1721" t="str">
            <v>LASTRO DE PISO COM 5,0 CM DE ESPESSURA EM CONCRETO 1:4:8.</v>
          </cell>
          <cell r="C1721" t="str">
            <v>m2</v>
          </cell>
          <cell r="D1721">
            <v>23.03</v>
          </cell>
          <cell r="E1721">
            <v>18.43</v>
          </cell>
        </row>
        <row r="1722">
          <cell r="A1722" t="str">
            <v/>
          </cell>
        </row>
        <row r="1723">
          <cell r="A1723" t="str">
            <v>13.01.040</v>
          </cell>
          <cell r="B1723" t="str">
            <v>LASTRO DE PISO , COM A UTILIZACAO DE ADITIVO IMPERMEABILIZANTE - SIKA 1, COM 5,0 CM DE ESPESSURA EM CONCRETO 1:4:8.</v>
          </cell>
          <cell r="C1723" t="str">
            <v>m2</v>
          </cell>
          <cell r="D1723">
            <v>33.07</v>
          </cell>
          <cell r="E1723">
            <v>26.46</v>
          </cell>
        </row>
        <row r="1724">
          <cell r="A1724" t="str">
            <v/>
          </cell>
        </row>
        <row r="1725">
          <cell r="A1725" t="str">
            <v>13.02.010</v>
          </cell>
          <cell r="B1725" t="str">
            <v>REGULARIZACAO DE CONTRA-PISO PARA REVESTIMENTO DE PISOS COM TACOS, ALCATIFAS, PAVIFLEX, ETC. EMPREGANDO ARGAMASSA DE CIMENTO E AREIA NO TRACO 1:4, COM 3,0 CM DE ESPESSURA.</v>
          </cell>
          <cell r="C1725" t="str">
            <v>m2</v>
          </cell>
          <cell r="D1725">
            <v>21.72</v>
          </cell>
          <cell r="E1725">
            <v>17.38</v>
          </cell>
        </row>
        <row r="1726">
          <cell r="A1726" t="str">
            <v/>
          </cell>
        </row>
        <row r="1727">
          <cell r="A1727" t="str">
            <v>13.02.015</v>
          </cell>
          <cell r="B1727" t="str">
            <v>ESTANHAMENTO DE PISO UTILIZANDO PASTA DE CIMENTO.</v>
          </cell>
          <cell r="C1727" t="str">
            <v>m2</v>
          </cell>
          <cell r="D1727">
            <v>1.83</v>
          </cell>
          <cell r="E1727">
            <v>1.47</v>
          </cell>
        </row>
        <row r="1728">
          <cell r="A1728" t="str">
            <v/>
          </cell>
        </row>
        <row r="1729">
          <cell r="A1729" t="str">
            <v>13.03.010</v>
          </cell>
          <cell r="B1729" t="str">
            <v>PISO CIMENTADO COM ARGAMASSA DE CIMENTO E AREIA NO TRACO 1:3, COM 2,0 CM DE ESPESSURA, E COM ACABAMENTO LISO.</v>
          </cell>
          <cell r="C1729" t="str">
            <v>m2</v>
          </cell>
          <cell r="D1729">
            <v>23.81</v>
          </cell>
          <cell r="E1729">
            <v>19.05</v>
          </cell>
        </row>
        <row r="1730">
          <cell r="A1730" t="str">
            <v/>
          </cell>
        </row>
        <row r="1731">
          <cell r="A1731" t="str">
            <v>13.03.013</v>
          </cell>
          <cell r="B1731" t="str">
            <v>(73922/001) PISO CIMENTADO LISO DESEMPENADO, TRACO 1:3 (CIMENTO E AREIA), ESPESSURA 3,5CM, PREPARO MANUAL</v>
          </cell>
          <cell r="C1731" t="str">
            <v>m2</v>
          </cell>
          <cell r="D1731">
            <v>34.130000000000003</v>
          </cell>
          <cell r="E1731">
            <v>27.31</v>
          </cell>
        </row>
        <row r="1732">
          <cell r="A1732" t="str">
            <v/>
          </cell>
        </row>
        <row r="1733">
          <cell r="A1733" t="str">
            <v>13.03.020</v>
          </cell>
          <cell r="B1733" t="str">
            <v>PISO CIMENTADO COM ARGAMASSA DE CIMENTO E AREIA NO TRACO 1:3, COM 2,0 CM DE ESPESSURA E JUNTAS DE VIDRO FORMANDO QUADROS DE 1,0 X 1,0 M, E COM ACABAMENTO LISO.</v>
          </cell>
          <cell r="C1733" t="str">
            <v>m2</v>
          </cell>
          <cell r="D1733">
            <v>27.33</v>
          </cell>
          <cell r="E1733">
            <v>21.87</v>
          </cell>
        </row>
        <row r="1734">
          <cell r="A1734" t="str">
            <v/>
          </cell>
        </row>
        <row r="1735">
          <cell r="A1735" t="str">
            <v>13.03.030</v>
          </cell>
          <cell r="B1735" t="str">
            <v>PISO CIMENTADO COM ARGAMASSA DE CIMENTO E AREIA NO TRACO 1:3 , COM 2,0 CM DE ESPESSURA E JUNTAS DE MADEIRA FORMANDO QUADROS DE 2,0 X 2,0 M, E COM ACABAMENTO LISO.</v>
          </cell>
          <cell r="C1735" t="str">
            <v>m2</v>
          </cell>
          <cell r="D1735">
            <v>26.28</v>
          </cell>
          <cell r="E1735">
            <v>21.03</v>
          </cell>
        </row>
        <row r="1736">
          <cell r="A1736" t="str">
            <v/>
          </cell>
        </row>
        <row r="1737">
          <cell r="A1737" t="str">
            <v>13.03.040</v>
          </cell>
          <cell r="B1737" t="str">
            <v>PISO CIMENTADO COM ARGAMASSA DE CIMENTO E AREIA NO TRACO 1:4 , COM 1,5 CM DE ESPESSURA E COM ACABAMENTO LISO.</v>
          </cell>
          <cell r="C1737" t="str">
            <v>m2</v>
          </cell>
          <cell r="D1737">
            <v>20.95</v>
          </cell>
          <cell r="E1737">
            <v>16.760000000000002</v>
          </cell>
        </row>
        <row r="1738">
          <cell r="A1738" t="str">
            <v/>
          </cell>
        </row>
        <row r="1739">
          <cell r="A1739" t="str">
            <v>13.03.051</v>
          </cell>
          <cell r="B1739" t="str">
            <v>PISO CIMENTADO COM ARGAMASSA DE CIMENTO E AREIA NO TRAÇO 1:4, COM 1,5CM DE ESPESSURA E JUNTAS DE PLÁSTICO RETA DE 20X3MM FORMANDO QUADROS DE 2,00X2,00M, E COM ACABAMENTO LISO.</v>
          </cell>
          <cell r="C1739" t="str">
            <v>m2</v>
          </cell>
          <cell r="D1739">
            <v>27.23</v>
          </cell>
          <cell r="E1739">
            <v>21.79</v>
          </cell>
        </row>
        <row r="1740">
          <cell r="A1740" t="str">
            <v/>
          </cell>
        </row>
        <row r="1741">
          <cell r="A1741" t="str">
            <v>13.03.052</v>
          </cell>
          <cell r="B1741" t="str">
            <v>PISO CIMENTADO ÁSPERO PARA CALÇADAS TRAÇO 1:4, ESPESSURA 2CM.</v>
          </cell>
          <cell r="C1741" t="str">
            <v>m2</v>
          </cell>
          <cell r="D1741">
            <v>21.18</v>
          </cell>
          <cell r="E1741">
            <v>16.95</v>
          </cell>
        </row>
        <row r="1742">
          <cell r="A1742" t="str">
            <v/>
          </cell>
        </row>
        <row r="1743">
          <cell r="A1743" t="str">
            <v>13.03.060</v>
          </cell>
          <cell r="B1743" t="str">
            <v>PISO EM LENCOL DE GRANITO ARTIFICIAL ( MARMORITE ) COM JUNTAS DE VIDRO, FORMANDO QUADROS DE 1,0 X 1,0 M, NA COR BRANCA. (OBS. DA SE: PREÇO INCLUSIVE COM REGULARIZAÇÃO)</v>
          </cell>
          <cell r="C1743" t="str">
            <v>m2</v>
          </cell>
          <cell r="D1743">
            <v>73.5</v>
          </cell>
          <cell r="E1743">
            <v>58.8</v>
          </cell>
        </row>
        <row r="1744">
          <cell r="A1744" t="str">
            <v/>
          </cell>
        </row>
        <row r="1745">
          <cell r="A1745" t="str">
            <v>13.03.070</v>
          </cell>
          <cell r="B1745" t="str">
            <v>PISO EM LENCOL DE GRANITO ARTIFICIAL ( MARMORITE ) COM JUNTAS DE VIDRO, FORMANDO QUADROS DE 1,0 X 1,0 M, NA COR CINZA. (OBS. DA SE: PREÇO INCLUSIVE COM REGULARIZAÇÃO)</v>
          </cell>
          <cell r="C1745" t="str">
            <v>m2</v>
          </cell>
          <cell r="D1745">
            <v>58.05</v>
          </cell>
          <cell r="E1745">
            <v>46.44</v>
          </cell>
        </row>
        <row r="1746">
          <cell r="A1746" t="str">
            <v/>
          </cell>
        </row>
        <row r="1747">
          <cell r="A1747" t="str">
            <v>13.03.080</v>
          </cell>
          <cell r="B1747" t="str">
            <v>PISO EM LENCOL DE GRANITO ARTIFICIAL ( MARMORITE ) COM JUNTAS DE VIDRO, FORMANDO QUADROS DE 1,0 X 1,0 M, NA COR PRETA OU VERMELHA. (OBS. DA SE: PREÇO INCLUSIVE COM REGULARIZAÇÃO)</v>
          </cell>
          <cell r="C1747" t="str">
            <v>m2</v>
          </cell>
          <cell r="D1747">
            <v>65.38</v>
          </cell>
          <cell r="E1747">
            <v>52.31</v>
          </cell>
        </row>
        <row r="1748">
          <cell r="A1748" t="str">
            <v/>
          </cell>
        </row>
        <row r="1749">
          <cell r="A1749" t="str">
            <v>13.03.090</v>
          </cell>
          <cell r="B1749" t="str">
            <v>PISO EM LENCOL DE GRANITO ARTIFICIAL ( MARMORITE ) COM JUNTAS DE PLASTICO , FORMANDO QUADROS DE 1,0 X 1,0 M, NA COR BRANCA. (OBS. DA SE: PREÇO INCLUSIVE COM REGULARIZAÇÃO)</v>
          </cell>
          <cell r="C1749" t="str">
            <v>m2</v>
          </cell>
          <cell r="D1749">
            <v>74.77</v>
          </cell>
          <cell r="E1749">
            <v>59.82</v>
          </cell>
        </row>
        <row r="1750">
          <cell r="A1750" t="str">
            <v/>
          </cell>
        </row>
        <row r="1751">
          <cell r="A1751" t="str">
            <v>13.03.100</v>
          </cell>
          <cell r="B1751" t="str">
            <v>PISO EM LENCOL DE GRANITO ARTIFICIAL ( MARMORITE ) COM JUNTAS DE PLASTICO , FORMANDO QUADROS DE 1,0 X 1,0 M, NA COR CINZA. (OBS. DA SE: PREÇO INCLUSIVE COM REGULARIZAÇÃO)</v>
          </cell>
          <cell r="C1751" t="str">
            <v>m2</v>
          </cell>
          <cell r="D1751">
            <v>59.32</v>
          </cell>
          <cell r="E1751">
            <v>47.46</v>
          </cell>
        </row>
        <row r="1752">
          <cell r="A1752" t="str">
            <v/>
          </cell>
        </row>
        <row r="1753">
          <cell r="A1753" t="str">
            <v>13.03.110</v>
          </cell>
          <cell r="B1753" t="str">
            <v>PISO EM LENCOL DE GRANITO ARTIFICIAL ( MARMORITE ) COM JUNTAS DE PLASTICO , FORMANDO QUADROS DE 1,0 X 1,0 M,NA COR PRETA OU VERMELHA. (OBS. DA SE: PREÇO INCLUSIVE COM REGULARIZAÇÃO)</v>
          </cell>
          <cell r="C1753" t="str">
            <v>m2</v>
          </cell>
          <cell r="D1753">
            <v>66.650000000000006</v>
          </cell>
          <cell r="E1753">
            <v>53.32</v>
          </cell>
        </row>
        <row r="1754">
          <cell r="A1754" t="str">
            <v/>
          </cell>
        </row>
        <row r="1755">
          <cell r="A1755" t="str">
            <v>13.03.121</v>
          </cell>
          <cell r="B1755" t="str">
            <v>LIXAMENTO E POLIMENTO COM ESMERILHADEIRA EM PISO GRANILITE EXISTENTE, PARA ÁREA ACIMA DE 50M2.</v>
          </cell>
          <cell r="C1755" t="str">
            <v>m2</v>
          </cell>
          <cell r="D1755">
            <v>8.4600000000000009</v>
          </cell>
          <cell r="E1755">
            <v>6.77</v>
          </cell>
        </row>
        <row r="1756">
          <cell r="A1756" t="str">
            <v/>
          </cell>
        </row>
        <row r="1757">
          <cell r="A1757" t="str">
            <v>13.03.130</v>
          </cell>
          <cell r="B1757" t="str">
            <v>PISO CERAMICO COMUM,TIPO A, 20X20CM, PEI 3 ASSENTADO COM ARGAMASSA DE CIMENTO E AREIA NO TRACO 1:6, COM 2CM DE ESPESSURA INCLUSIVE REJUNTE.</v>
          </cell>
          <cell r="C1757" t="str">
            <v>m2</v>
          </cell>
          <cell r="D1757">
            <v>45.63</v>
          </cell>
          <cell r="E1757">
            <v>36.51</v>
          </cell>
        </row>
        <row r="1758">
          <cell r="A1758" t="str">
            <v/>
          </cell>
        </row>
        <row r="1759">
          <cell r="A1759" t="str">
            <v>13.03.140</v>
          </cell>
          <cell r="B1759" t="str">
            <v>PISO CERAMICO COMUM,TIPO A, 20X20CM, PEI 3 ASSENTADO COM ARGAMASSA PRE-FABRICADA DE CIMENTO COLANTE INCLUSIVE REJUNTE.</v>
          </cell>
          <cell r="C1759" t="str">
            <v>m2</v>
          </cell>
          <cell r="D1759">
            <v>30.02</v>
          </cell>
          <cell r="E1759">
            <v>24.02</v>
          </cell>
        </row>
        <row r="1760">
          <cell r="A1760" t="str">
            <v/>
          </cell>
        </row>
        <row r="1761">
          <cell r="A1761" t="str">
            <v>13.03.144</v>
          </cell>
          <cell r="B1761" t="str">
            <v>PISO CERÂMICO FABRICAÇÃO ELIANE CARGO PLUS - BONE, AD ( ANTIDERRAPANTE ), PEI 5, COM PLACAS DE 31X31CM E ESPESSURA DE 5MM, OU SIMILAR, ASSENTADAS COM ARGAMASSA PRÉ-FABRICADA DE CIMENTO COLANTE, INCLUSIVE REJUNTAMENTO COM JUNTAS DE 6MM.</v>
          </cell>
          <cell r="C1761" t="str">
            <v>m2</v>
          </cell>
          <cell r="D1761">
            <v>44.12</v>
          </cell>
          <cell r="E1761">
            <v>35.299999999999997</v>
          </cell>
        </row>
        <row r="1762">
          <cell r="A1762" t="str">
            <v/>
          </cell>
        </row>
        <row r="1763">
          <cell r="A1763" t="str">
            <v>13.03.145</v>
          </cell>
          <cell r="B1763" t="str">
            <v>PISO CERÂMICO ESMALTADA PARA PISO, FABRICAÇÃO PORTO RICO, PEI 5, COM PLACAS DE (30X30) CM2, ASSENTADA COM ARGAMASSA PRÉ-FABRICADA DE CIMENTO COLANTE, INCLUSIVE REJUNTAMENTO</v>
          </cell>
          <cell r="C1763" t="str">
            <v>m2</v>
          </cell>
          <cell r="D1763">
            <v>30.22</v>
          </cell>
          <cell r="E1763">
            <v>24.18</v>
          </cell>
        </row>
        <row r="1764">
          <cell r="A1764" t="str">
            <v/>
          </cell>
        </row>
        <row r="1765">
          <cell r="A1765" t="str">
            <v>13.03.146</v>
          </cell>
          <cell r="B1765" t="str">
            <v>PISO CERÂMICO 32 x 32 CM, ELIZABETH OU SIMILAR, PEI 5, ASSENTADO COM ARGAMASSA PRÉ-FABRICADA DE CIMENTO COLANTE, INCLUSIVE REJUNTAMENTO.</v>
          </cell>
          <cell r="C1765" t="str">
            <v>m2</v>
          </cell>
          <cell r="D1765">
            <v>34.53</v>
          </cell>
          <cell r="E1765">
            <v>27.63</v>
          </cell>
        </row>
        <row r="1766">
          <cell r="A1766" t="str">
            <v/>
          </cell>
        </row>
        <row r="1767">
          <cell r="A1767" t="str">
            <v>13.03.147</v>
          </cell>
          <cell r="B1767" t="str">
            <v>PISO CERÂMICO 32 x 32 CM, ELIZABETH OU SIMILAR, PEI 5, ASSENTADO COM ARGAMASSA PISO SOBRE PISO INTERNO QUARTZOLIT OU SIMILAR, INCLUSIVE REJUNTAMENTO.</v>
          </cell>
          <cell r="C1767" t="str">
            <v>m2</v>
          </cell>
          <cell r="D1767">
            <v>50.76</v>
          </cell>
          <cell r="E1767">
            <v>40.61</v>
          </cell>
        </row>
        <row r="1768">
          <cell r="A1768" t="str">
            <v/>
          </cell>
        </row>
        <row r="1769">
          <cell r="A1769" t="str">
            <v>13.03.150</v>
          </cell>
          <cell r="B1769" t="str">
            <v>PISO PAVIFLEX COM 2 MM DE ESPESSURA, SOBRE BASE REGULARIZADA JA PRONTA.</v>
          </cell>
          <cell r="C1769" t="str">
            <v>m2</v>
          </cell>
          <cell r="D1769">
            <v>60.67</v>
          </cell>
          <cell r="E1769">
            <v>48.54</v>
          </cell>
        </row>
        <row r="1770">
          <cell r="A1770" t="str">
            <v/>
          </cell>
        </row>
        <row r="1771">
          <cell r="A1771" t="str">
            <v>13.03.160</v>
          </cell>
          <cell r="B1771" t="str">
            <v>PISO PAVIFLEX COM 2 MM DE ESPESSURA, INCLUSIVE BASE REGULARIZADA DE ARGAMASSA DE CIMENTO E AREIA NO TRACO 1:4,COM 3,0 CM DE ESPESSURA.</v>
          </cell>
          <cell r="C1771" t="str">
            <v>m2</v>
          </cell>
          <cell r="D1771">
            <v>82.4</v>
          </cell>
          <cell r="E1771">
            <v>65.92</v>
          </cell>
        </row>
        <row r="1772">
          <cell r="A1772" t="str">
            <v/>
          </cell>
        </row>
        <row r="1773">
          <cell r="A1773" t="str">
            <v>13.03.161</v>
          </cell>
          <cell r="B1773" t="str">
            <v>FORNECIMENTO E INSTALAÇÃO DE PAVIFLEX COM 3,2CM DE ESPESSURA, LINHA DINAMIC OU SIMILAR.</v>
          </cell>
          <cell r="C1773" t="str">
            <v>m2</v>
          </cell>
          <cell r="D1773">
            <v>92.83</v>
          </cell>
          <cell r="E1773">
            <v>74.27</v>
          </cell>
        </row>
        <row r="1774">
          <cell r="A1774" t="str">
            <v/>
          </cell>
        </row>
        <row r="1775">
          <cell r="A1775" t="str">
            <v>13.03.162</v>
          </cell>
          <cell r="B1775" t="str">
            <v>FORNECIMENTO E INSTALAÇÃO DE MANTA PAVIFLOR COM 2,00MM DE ESPESSURA, LINHA PRISMA OU SIMILAR.</v>
          </cell>
          <cell r="C1775" t="str">
            <v>m2</v>
          </cell>
          <cell r="D1775">
            <v>93.65</v>
          </cell>
          <cell r="E1775">
            <v>74.92</v>
          </cell>
        </row>
        <row r="1776">
          <cell r="A1776" t="str">
            <v/>
          </cell>
        </row>
        <row r="1777">
          <cell r="A1777" t="str">
            <v>13.03.170</v>
          </cell>
          <cell r="B1777" t="str">
            <v>PISO INDUSTRIAL DURBETON , KORODUR OU SIMILAR DE ALTA RESISTENCIA COM 8 MM DE ESPESSURA,COM JUNTAS DE PLASTICO FORMANDO QUADROS DE 1,0 X 1,0 M , NA COR CINZA NATURAL E COM ACABAMENTO DESEMPENADO, INCLUSIVE BASE REGULARIZADA.</v>
          </cell>
          <cell r="C1777" t="str">
            <v>m2</v>
          </cell>
          <cell r="D1777">
            <v>52.8</v>
          </cell>
          <cell r="E1777">
            <v>42.24</v>
          </cell>
        </row>
        <row r="1778">
          <cell r="A1778" t="str">
            <v/>
          </cell>
        </row>
        <row r="1779">
          <cell r="A1779" t="str">
            <v>13.03.180</v>
          </cell>
          <cell r="B1779" t="str">
            <v>PISO INDUSTRIAL DURBETON , KORODUR OU SIMILAR DE ALTA RESISTENCIA COM 8 MM DE ESPESSURA,COM JUNTAS DE PLASTICO FORMANDO QUADROS DE 1,0 X 1,0 M , NA COR CINZA NATURAL E COM ACABAMENTO LEVEMENTE RASPADO, INCLUSIVE BASE REGULARIZADA.</v>
          </cell>
          <cell r="C1779" t="str">
            <v>m2</v>
          </cell>
          <cell r="D1779">
            <v>62.5</v>
          </cell>
          <cell r="E1779">
            <v>50</v>
          </cell>
        </row>
        <row r="1780">
          <cell r="A1780" t="str">
            <v/>
          </cell>
        </row>
        <row r="1781">
          <cell r="A1781" t="str">
            <v>13.03.190</v>
          </cell>
          <cell r="B1781" t="str">
            <v>PISO INDUSTRIAL DURBETON , KORODUR OU SIMILAR DE ALTA RESISTENCIA COM 8 MM DE ESPESSURA,COM JUNTAS DE PLASTICO FORMANDO QUADROS DE 1,0 X 1,0 M , NA COR CINZA NATURAL E COM ACABAMENTO RASPADO POLIDO, INCLUSIVE BASE REGULARIZADA.</v>
          </cell>
          <cell r="C1781" t="str">
            <v>m2</v>
          </cell>
          <cell r="D1781">
            <v>68.930000000000007</v>
          </cell>
          <cell r="E1781">
            <v>55.15</v>
          </cell>
        </row>
        <row r="1782">
          <cell r="A1782" t="str">
            <v/>
          </cell>
        </row>
        <row r="1783">
          <cell r="A1783" t="str">
            <v>13.03.200</v>
          </cell>
          <cell r="B1783" t="str">
            <v>PISO INDUSTRIAL DURBETON , KORODUR OU SIMILAR DE ALTA RESISTENCIA COM 8 MM DE ESPESSURA,COM JUNTAS DE PLASTICO FORMANDO QUADROS DE 1,0 X 1,0 M , NA COR AMARELA, PRETA, MARROM OU VERMELHA E COM ACABAMENTO DESEMPENADO, INCLUSIVE BASE REGULARIZADA.</v>
          </cell>
          <cell r="C1783" t="str">
            <v>m2</v>
          </cell>
          <cell r="D1783">
            <v>56.6</v>
          </cell>
          <cell r="E1783">
            <v>45.28</v>
          </cell>
        </row>
        <row r="1784">
          <cell r="A1784" t="str">
            <v/>
          </cell>
        </row>
        <row r="1785">
          <cell r="A1785" t="str">
            <v>13.03.210</v>
          </cell>
          <cell r="B1785" t="str">
            <v>PISO INDUSTRIAL DURBETON , KORODUR OU SIMILAR DE ALTA RESISTENCIA COM 8 MM DE ESPESSURA,COM JUNTAS DE PLASTICO FORMANDO QUADROS DE 1,0 X 1,0 M , NA COR AMARELA, PRETA, MARROM OU VERMELHA E COM ACABAMENTO LEVEMENTE RASPADO, INCLUSIVE BASE REGULARIZADA.</v>
          </cell>
          <cell r="C1785" t="str">
            <v>m2</v>
          </cell>
          <cell r="D1785">
            <v>66.3</v>
          </cell>
          <cell r="E1785">
            <v>53.04</v>
          </cell>
        </row>
        <row r="1786">
          <cell r="A1786" t="str">
            <v/>
          </cell>
        </row>
        <row r="1787">
          <cell r="A1787" t="str">
            <v>13.03.220</v>
          </cell>
          <cell r="B1787" t="str">
            <v>PISO INDUSTRIAL DURBETON , KORODUR OU SIMILAR DE ALTA RESISTENCIA COM 8 MM DE ESPESSURA,COM JUNTAS DE PLASTICO FORMANDO QUADROS DE 1,0 X 1,0 M , NA COR AMARELA, PRETA, MARROM OU VERMELHA E COM ACABAMENTO RASPADO POLIDO, INCLUSIVE BASE REGULARIZADA.</v>
          </cell>
          <cell r="C1787" t="str">
            <v>m2</v>
          </cell>
          <cell r="D1787">
            <v>72.75</v>
          </cell>
          <cell r="E1787">
            <v>58.2</v>
          </cell>
        </row>
        <row r="1788">
          <cell r="A1788" t="str">
            <v/>
          </cell>
        </row>
        <row r="1789">
          <cell r="A1789" t="str">
            <v>13.03.230</v>
          </cell>
          <cell r="B1789" t="str">
            <v>PISO INDUSTRIAL DURBETON , KORODUR OU SIMILAR DE ALTA RESISTENCIA COM 8 MM DE ESPESSURA,COM JUNTAS DE PLASTICO FORMANDO QUADROS DE 1,0 X 1,0 M, NA COR VERDE E COM ACABAMENTO DESEMPENADO, INCLUSIVE BASE REGULARIZADA.</v>
          </cell>
          <cell r="C1789" t="str">
            <v>m2</v>
          </cell>
          <cell r="D1789">
            <v>60.83</v>
          </cell>
          <cell r="E1789">
            <v>48.67</v>
          </cell>
        </row>
        <row r="1790">
          <cell r="A1790" t="str">
            <v/>
          </cell>
        </row>
        <row r="1791">
          <cell r="A1791" t="str">
            <v>13.03.240</v>
          </cell>
          <cell r="B1791" t="str">
            <v>PISO INDUSTRIAL DURBETON , KORODUR OU SIMILAR DE ALTA RESISTENCIA COM 8 MM DE ESPESSURA,COM JUNTAS DE PLASTICO FORMANDO QUADROS DE 1,0 X 1,0 M, NA COR VERDE E COM ACABAMENTO LEVEMENTE RASPADO, INCLUSIVE BASE REGULARIZADA.</v>
          </cell>
          <cell r="C1791" t="str">
            <v>m2</v>
          </cell>
          <cell r="D1791">
            <v>70.53</v>
          </cell>
          <cell r="E1791">
            <v>56.43</v>
          </cell>
        </row>
        <row r="1792">
          <cell r="A1792" t="str">
            <v/>
          </cell>
        </row>
        <row r="1793">
          <cell r="A1793" t="str">
            <v>13.03.250</v>
          </cell>
          <cell r="B1793" t="str">
            <v>PISO INDUSTRIAL DURBETON , KORODUR OU SIMILAR DE ALTA RESISTENCIA COM 8 MM DE ESPESSURA,COM JUNTAS DE PLASTICO FORMANDO QUADROS DE 1,0 X 1,0 M , NA COR VERDE E COM ACABAMENTO RASPADO POLIDO, INCLUSIVE BASE REGULARIZADA.</v>
          </cell>
          <cell r="C1793" t="str">
            <v>m2</v>
          </cell>
          <cell r="D1793">
            <v>76.97</v>
          </cell>
          <cell r="E1793">
            <v>61.58</v>
          </cell>
        </row>
        <row r="1794">
          <cell r="A1794" t="str">
            <v/>
          </cell>
        </row>
        <row r="1795">
          <cell r="A1795" t="str">
            <v>13.03.300</v>
          </cell>
          <cell r="B1795" t="str">
            <v>PISO EM GRANITO CINZA CORUMBÁ, ESPESSURA 2CM, APLICADO COM ARGAMASSA INDUSTRIALIZADA AC-I, NÃO INCLUSO REGULARIZAÇÃO DE BASE.</v>
          </cell>
          <cell r="C1795" t="str">
            <v>m2</v>
          </cell>
          <cell r="D1795">
            <v>212.96</v>
          </cell>
          <cell r="E1795">
            <v>170.37</v>
          </cell>
        </row>
        <row r="1796">
          <cell r="A1796" t="str">
            <v/>
          </cell>
        </row>
        <row r="1797">
          <cell r="A1797" t="str">
            <v>13.03.301</v>
          </cell>
          <cell r="B1797" t="str">
            <v>PISO EM GRANITO UBATUBA, ESPESSURA 2 CM, APLICADO COM ARGAMASSA INDUSTRIALIZADA AC-1, NÃO INCLUSO REGULARIZAÇÃO DE BASE.</v>
          </cell>
          <cell r="C1797" t="str">
            <v>m</v>
          </cell>
          <cell r="D1797">
            <v>205.56</v>
          </cell>
          <cell r="E1797">
            <v>164.45</v>
          </cell>
        </row>
        <row r="1798">
          <cell r="A1798" t="str">
            <v/>
          </cell>
        </row>
        <row r="1799">
          <cell r="A1799" t="str">
            <v>13.03.302</v>
          </cell>
          <cell r="B1799" t="str">
            <v>PISO EM GRANITO CINZA CORUMBÁ LEVIGADO, ESPESSURA 2 CM, APLICADO COM ARGAMASSA INDUSTRIALIZADA AC-I, NÃO INCLUSO REGULARIZAÇÃO DE BASE</v>
          </cell>
          <cell r="C1799" t="str">
            <v>m2</v>
          </cell>
          <cell r="D1799">
            <v>172.25</v>
          </cell>
          <cell r="E1799">
            <v>137.80000000000001</v>
          </cell>
        </row>
        <row r="1800">
          <cell r="A1800" t="str">
            <v/>
          </cell>
        </row>
        <row r="1801">
          <cell r="A1801" t="str">
            <v>13.03.303</v>
          </cell>
          <cell r="B1801" t="str">
            <v>PISO EM GRANITO PRETO CEARÁ LEVIGADO, ESPESSURA 2CM, APLICADO COM ARGAMASSA INDUSTRIALIZADA AC-I, NÃO INCLUSO REGULARIZAÇÃO DE BASE.</v>
          </cell>
          <cell r="C1801" t="str">
            <v>m2</v>
          </cell>
          <cell r="D1801">
            <v>319.05</v>
          </cell>
          <cell r="E1801">
            <v>255.24</v>
          </cell>
        </row>
        <row r="1802">
          <cell r="A1802" t="str">
            <v/>
          </cell>
        </row>
        <row r="1803">
          <cell r="A1803" t="str">
            <v>13.03.304</v>
          </cell>
          <cell r="B1803" t="str">
            <v>PISO EM GRANITO VERDE JEQUITIBÁ, ESPESSURA 2CM, APLICADO COM ARGAMASSA INDUSTRIALIZADA AC-I, NÃO INCLUSO REGULARIZAÇÃO DE BASE.</v>
          </cell>
          <cell r="C1803" t="str">
            <v>m2</v>
          </cell>
          <cell r="D1803">
            <v>205.56</v>
          </cell>
          <cell r="E1803">
            <v>164.45</v>
          </cell>
        </row>
        <row r="1804">
          <cell r="A1804" t="str">
            <v/>
          </cell>
        </row>
        <row r="1805">
          <cell r="A1805" t="str">
            <v>13.03.305</v>
          </cell>
          <cell r="B1805" t="str">
            <v>PISO EM GRANITO PRETO CEARÁ POLIDO, ESPESSURA 2CM, APLICADO COM ARGAMASSA INDUSTRIALIZADA AC-I, NÃO INCLUSO REGULARIZAÇÃO DE BASE.</v>
          </cell>
          <cell r="C1805" t="str">
            <v>m2</v>
          </cell>
          <cell r="D1805">
            <v>319.05</v>
          </cell>
          <cell r="E1805">
            <v>255.24</v>
          </cell>
        </row>
        <row r="1806">
          <cell r="A1806" t="str">
            <v/>
          </cell>
        </row>
        <row r="1807">
          <cell r="A1807" t="str">
            <v>13.06.010</v>
          </cell>
          <cell r="B1807" t="str">
            <v>PISO EM ARDÓSIA COM PLACAS DE 30X30CM, ESP. 8MM, ASSENTADA COM ARGAMASSA PRÉ-FABRICADA DE CIMENTO COLANTE, INCLUSIVE REJUNTAMENTO COM JUNTAS DE 5MM.</v>
          </cell>
          <cell r="C1807" t="str">
            <v>m2</v>
          </cell>
          <cell r="D1807">
            <v>39.78</v>
          </cell>
          <cell r="E1807">
            <v>31.83</v>
          </cell>
        </row>
        <row r="1808">
          <cell r="A1808" t="str">
            <v/>
          </cell>
        </row>
        <row r="1809">
          <cell r="A1809" t="str">
            <v>13.06.020</v>
          </cell>
          <cell r="B1809" t="str">
            <v>PISO CERÂMICO GAIL,LINHA ARQUITETURA NATURAL OU SIMILAR, ANTEDERRAPANTE, ALTA RESISTENCIA E NAS SEGUINTES DIMENSÕES 240 X 116 X 9MM, ASSENTADA COM ARGAMASSA PRE-FABRICADA DE CIMENTO E AREIA,INCLUSIVE REJUNTAMENTO.</v>
          </cell>
          <cell r="C1809" t="str">
            <v>m2</v>
          </cell>
          <cell r="D1809">
            <v>86.17</v>
          </cell>
          <cell r="E1809">
            <v>68.94</v>
          </cell>
        </row>
        <row r="1810">
          <cell r="A1810" t="str">
            <v/>
          </cell>
        </row>
        <row r="1811">
          <cell r="A1811" t="str">
            <v>13.07.010</v>
          </cell>
          <cell r="B1811" t="str">
            <v>PISO EM ASSOALHO DE MADEIRA DE LEI (IPÊ OU SIMILAR), RÉGUAS MACHO E FÊMEA 15 X 2 CM - EXTRA.</v>
          </cell>
          <cell r="C1811" t="str">
            <v>m2</v>
          </cell>
          <cell r="D1811">
            <v>119.18</v>
          </cell>
          <cell r="E1811">
            <v>95.35</v>
          </cell>
        </row>
        <row r="1812">
          <cell r="A1812" t="str">
            <v/>
          </cell>
        </row>
        <row r="1813">
          <cell r="A1813" t="str">
            <v>14.00.000</v>
          </cell>
          <cell r="B1813" t="str">
            <v xml:space="preserve">      RODAPES,SOLEIRAS,DEGRAUS E CORRIMAOS</v>
          </cell>
        </row>
        <row r="1814">
          <cell r="A1814" t="str">
            <v/>
          </cell>
        </row>
        <row r="1815">
          <cell r="A1815" t="str">
            <v>14.01.030</v>
          </cell>
          <cell r="B1815" t="str">
            <v>RODAPE DE GRANITO ARTIFICIAL (MARMORITE) COM 10 CM DE ALTURA, NA COR BRANCA.</v>
          </cell>
          <cell r="C1815" t="str">
            <v>m</v>
          </cell>
          <cell r="D1815">
            <v>21.97</v>
          </cell>
          <cell r="E1815">
            <v>17.579999999999998</v>
          </cell>
        </row>
        <row r="1816">
          <cell r="A1816" t="str">
            <v/>
          </cell>
        </row>
        <row r="1817">
          <cell r="A1817" t="str">
            <v>14.01.040</v>
          </cell>
          <cell r="B1817" t="str">
            <v>RODAPE DE GRANITO ARTIFICIAL (MARMORITE) COM 10 CM DE ALTURA, NA COR CINZA.</v>
          </cell>
          <cell r="C1817" t="str">
            <v>m</v>
          </cell>
          <cell r="D1817">
            <v>20.420000000000002</v>
          </cell>
          <cell r="E1817">
            <v>16.34</v>
          </cell>
        </row>
        <row r="1818">
          <cell r="A1818" t="str">
            <v/>
          </cell>
        </row>
        <row r="1819">
          <cell r="A1819" t="str">
            <v>14.01.050</v>
          </cell>
          <cell r="B1819" t="str">
            <v>RODAPE DE GRANITO ARTIFICIAL (MARMORITE) COM 10 CM DE ALTURA, NA COR PRETA OU VERMELHA.</v>
          </cell>
          <cell r="C1819" t="str">
            <v>m</v>
          </cell>
          <cell r="D1819">
            <v>21.16</v>
          </cell>
          <cell r="E1819">
            <v>16.93</v>
          </cell>
        </row>
        <row r="1820">
          <cell r="A1820" t="str">
            <v/>
          </cell>
        </row>
        <row r="1821">
          <cell r="A1821" t="str">
            <v>14.01.060</v>
          </cell>
          <cell r="B1821" t="str">
            <v>RODAPE DE PAVIFLEX APLICADO SOBRE REVESTIMENTO DE ARGAMASSA DE CIMENTO E AREIA NO TRACO 1:3.</v>
          </cell>
          <cell r="C1821" t="str">
            <v>m</v>
          </cell>
          <cell r="D1821">
            <v>20.38</v>
          </cell>
          <cell r="E1821">
            <v>16.309999999999999</v>
          </cell>
        </row>
        <row r="1822">
          <cell r="A1822" t="str">
            <v/>
          </cell>
        </row>
        <row r="1823">
          <cell r="A1823" t="str">
            <v>14.01.070</v>
          </cell>
          <cell r="B1823" t="str">
            <v>RODAPE DE ARGAMASSA DE ALTA RESISTENCIA DURBETON,KORODUR OU SIMILAR, COM 10,0 CM DE ALTURA NA COR CINZA NATURAL E COM ACABAMENTO RASPADO.</v>
          </cell>
          <cell r="C1823" t="str">
            <v>m</v>
          </cell>
          <cell r="D1823">
            <v>20.96</v>
          </cell>
          <cell r="E1823">
            <v>16.77</v>
          </cell>
        </row>
        <row r="1824">
          <cell r="A1824" t="str">
            <v/>
          </cell>
        </row>
        <row r="1825">
          <cell r="A1825" t="str">
            <v>14.01.080</v>
          </cell>
          <cell r="B1825" t="str">
            <v>RODAPE DE ARGAMASSA DE ALTA RESISTENCIA DURBETON,KORODUR OU SIMILAR, COM 10,0 CM DE ALTURA NA COR AMARELA, PRETA, MARROM OU VERMELHA E COM ACABAMENTO RASPADO.</v>
          </cell>
          <cell r="C1825" t="str">
            <v>m</v>
          </cell>
          <cell r="D1825">
            <v>22.48</v>
          </cell>
          <cell r="E1825">
            <v>17.989999999999998</v>
          </cell>
        </row>
        <row r="1826">
          <cell r="A1826" t="str">
            <v/>
          </cell>
        </row>
        <row r="1827">
          <cell r="A1827" t="str">
            <v>14.01.090</v>
          </cell>
          <cell r="B1827" t="str">
            <v>RODAPE DE ARGAMASSA DE ALTA RESISTENCIA DURBETON,KORODUR OU SIMILAR, COM 10,0 CM DE ALTURA NA COR VERDE E COM ACABAMENTO RASPADO.</v>
          </cell>
          <cell r="C1827" t="str">
            <v>m</v>
          </cell>
          <cell r="D1827">
            <v>24.17</v>
          </cell>
          <cell r="E1827">
            <v>19.34</v>
          </cell>
        </row>
        <row r="1828">
          <cell r="A1828" t="str">
            <v/>
          </cell>
        </row>
        <row r="1829">
          <cell r="A1829" t="str">
            <v>14.01.100</v>
          </cell>
          <cell r="B1829" t="str">
            <v>RODAPÉ EM GRANITO BRANCO POLIDO, ALTURA 7 CM E ESPESSURA 2 CM , APLICADO COM ARGAMSSA INDUSTRIALIZADA AC-1.</v>
          </cell>
          <cell r="C1829" t="str">
            <v>m</v>
          </cell>
          <cell r="D1829">
            <v>28.63</v>
          </cell>
          <cell r="E1829">
            <v>22.91</v>
          </cell>
        </row>
        <row r="1830">
          <cell r="A1830" t="str">
            <v/>
          </cell>
        </row>
        <row r="1831">
          <cell r="A1831" t="str">
            <v>14.01.101</v>
          </cell>
          <cell r="B1831" t="str">
            <v>RODAPÉ EM GRANITO CINZA CORUMBÁ, ALTURA 7 CM E ESPESSURA 2 CM, APLICADO COM ARGAMASSA INDUSTRIALIZADA.</v>
          </cell>
          <cell r="C1831" t="str">
            <v>m</v>
          </cell>
          <cell r="D1831">
            <v>31.32</v>
          </cell>
          <cell r="E1831">
            <v>25.06</v>
          </cell>
        </row>
        <row r="1832">
          <cell r="A1832" t="str">
            <v/>
          </cell>
        </row>
        <row r="1833">
          <cell r="A1833" t="str">
            <v>14.01.102</v>
          </cell>
          <cell r="B1833" t="str">
            <v>RODAPÉ EM GRANITO PRETO CEARÁ, ALTURA 7 CM, E ESPESSURA 2 CM,APLICADO COM ARGAMASSA INDUSTRIALIZADA AC-1.</v>
          </cell>
          <cell r="C1833" t="str">
            <v>m</v>
          </cell>
          <cell r="D1833">
            <v>42.91</v>
          </cell>
          <cell r="E1833">
            <v>34.33</v>
          </cell>
        </row>
        <row r="1834">
          <cell r="A1834" t="str">
            <v/>
          </cell>
        </row>
        <row r="1835">
          <cell r="A1835" t="str">
            <v>14.01.103</v>
          </cell>
          <cell r="B1835" t="str">
            <v>RODAPÉ EM GRANITO BEGE IMACULADO, ALTURA 7 CM E ESPESSURA 2 CM ,APLICADO COM ARGAMASSA INDUSTRIALIZADA AC-1.</v>
          </cell>
          <cell r="C1835" t="str">
            <v>m</v>
          </cell>
          <cell r="D1835">
            <v>38.130000000000003</v>
          </cell>
          <cell r="E1835">
            <v>30.51</v>
          </cell>
        </row>
        <row r="1836">
          <cell r="A1836" t="str">
            <v/>
          </cell>
        </row>
        <row r="1837">
          <cell r="A1837" t="str">
            <v>14.02.010</v>
          </cell>
          <cell r="B1837" t="str">
            <v>SOLEIRA EM CIMENTADO DE 15 CM DE LARGURA.</v>
          </cell>
          <cell r="C1837" t="str">
            <v>m</v>
          </cell>
          <cell r="D1837">
            <v>3.77</v>
          </cell>
          <cell r="E1837">
            <v>3.02</v>
          </cell>
        </row>
        <row r="1838">
          <cell r="A1838" t="str">
            <v/>
          </cell>
        </row>
        <row r="1839">
          <cell r="A1839" t="str">
            <v>14.02.020</v>
          </cell>
          <cell r="B1839" t="str">
            <v>SOLEIRA DE GRANITO ARTIFICIAL (MARMORITE) COM 15 CM DE LARGURA, NA COR BRANCA.</v>
          </cell>
          <cell r="C1839" t="str">
            <v>m</v>
          </cell>
          <cell r="D1839">
            <v>19.95</v>
          </cell>
          <cell r="E1839">
            <v>15.96</v>
          </cell>
        </row>
        <row r="1840">
          <cell r="A1840" t="str">
            <v/>
          </cell>
        </row>
        <row r="1841">
          <cell r="A1841" t="str">
            <v>14.02.030</v>
          </cell>
          <cell r="B1841" t="str">
            <v>SOLEIRA DE GRANITO ARTIFICIAL (MARMORITE) COM 15 CM DE LARGURA, NA COR CINZA.</v>
          </cell>
          <cell r="C1841" t="str">
            <v>m</v>
          </cell>
          <cell r="D1841">
            <v>17.63</v>
          </cell>
          <cell r="E1841">
            <v>14.11</v>
          </cell>
        </row>
        <row r="1842">
          <cell r="A1842" t="str">
            <v/>
          </cell>
        </row>
        <row r="1843">
          <cell r="A1843" t="str">
            <v>14.02.040</v>
          </cell>
          <cell r="B1843" t="str">
            <v>SOLEIRA DE GRANITO ARTIFICIAL (MARMORITE) COM 15 CM DE LARGURA, NA COR PRETA OU VERMELHA.</v>
          </cell>
          <cell r="C1843" t="str">
            <v>m</v>
          </cell>
          <cell r="D1843">
            <v>18.75</v>
          </cell>
          <cell r="E1843">
            <v>15</v>
          </cell>
        </row>
        <row r="1844">
          <cell r="A1844" t="str">
            <v/>
          </cell>
        </row>
        <row r="1845">
          <cell r="A1845" t="str">
            <v>14.02.050</v>
          </cell>
          <cell r="B1845" t="str">
            <v>SOLEIRA DE ARGAMASSA DE ALTA RESISTENCIA DURBETON , KORODUR OU SIMILAR , COM 10,0 CM DE LARGURA, NA COR CINZA NATURAL E COM ACABAMENTO RASPADO.</v>
          </cell>
          <cell r="C1845" t="str">
            <v>m</v>
          </cell>
          <cell r="D1845">
            <v>14.97</v>
          </cell>
          <cell r="E1845">
            <v>11.98</v>
          </cell>
        </row>
        <row r="1846">
          <cell r="A1846" t="str">
            <v/>
          </cell>
        </row>
        <row r="1847">
          <cell r="A1847" t="str">
            <v>14.02.060</v>
          </cell>
          <cell r="B1847" t="str">
            <v>SOLEIRA DE ARGAMASSA DE ALTA RESISTENCIA DURBETON , KORODUR OU SIMILAR , COM 10,0 CM DE LARGURA , NA COR AMARELA , PRETA , MARROM OU VERMELHA E COM ACABAMENTO RASPADO.</v>
          </cell>
          <cell r="C1847" t="str">
            <v>m</v>
          </cell>
          <cell r="D1847">
            <v>15.35</v>
          </cell>
          <cell r="E1847">
            <v>12.28</v>
          </cell>
        </row>
        <row r="1848">
          <cell r="A1848" t="str">
            <v/>
          </cell>
        </row>
        <row r="1849">
          <cell r="A1849" t="str">
            <v>14.02.070</v>
          </cell>
          <cell r="B1849" t="str">
            <v>SOLEIRA DE ARGAMASSA DE ALTA RESISTENCIA DURBETON , KORODUR OU SIMILAR , COM 10,0 CM DE LARGURA, NA COR VERDE E COM ACABAMENTO RASPADO.</v>
          </cell>
          <cell r="C1849" t="str">
            <v>m</v>
          </cell>
          <cell r="D1849">
            <v>15.77</v>
          </cell>
          <cell r="E1849">
            <v>12.62</v>
          </cell>
        </row>
        <row r="1850">
          <cell r="A1850" t="str">
            <v/>
          </cell>
        </row>
        <row r="1851">
          <cell r="A1851" t="str">
            <v>14.02.080</v>
          </cell>
          <cell r="B1851" t="str">
            <v>FORNECIMENTO E INSTALAÇÃO DE SOLEIRA EM GRANITO VERMELHO BRASÍLIA COM 0,20M DE LARGURA.</v>
          </cell>
          <cell r="C1851" t="str">
            <v>m</v>
          </cell>
          <cell r="D1851">
            <v>119.56</v>
          </cell>
          <cell r="E1851">
            <v>95.65</v>
          </cell>
        </row>
        <row r="1852">
          <cell r="A1852" t="str">
            <v/>
          </cell>
        </row>
        <row r="1853">
          <cell r="A1853" t="str">
            <v>14.03.010</v>
          </cell>
          <cell r="B1853" t="str">
            <v>DEGRAU DE ESCADA COM 30,0 CM, EM GRANITO ARTIFICIAL (MARMORITE) , NA COR BRANCA E ESPELHO COM 20,0 CM.</v>
          </cell>
          <cell r="C1853" t="str">
            <v>m</v>
          </cell>
          <cell r="D1853">
            <v>54.22</v>
          </cell>
          <cell r="E1853">
            <v>43.38</v>
          </cell>
        </row>
        <row r="1854">
          <cell r="A1854" t="str">
            <v/>
          </cell>
        </row>
        <row r="1855">
          <cell r="A1855" t="str">
            <v>14.03.020</v>
          </cell>
          <cell r="B1855" t="str">
            <v>DEGRAU DE ESCADA COM 30,0 CM, EM GRANITO ARTIFICIAL (MARMORITE) , NA COR CINZA E ESPELHO COM 20,0 CM.</v>
          </cell>
          <cell r="C1855" t="str">
            <v>m</v>
          </cell>
          <cell r="D1855">
            <v>46.5</v>
          </cell>
          <cell r="E1855">
            <v>37.200000000000003</v>
          </cell>
        </row>
        <row r="1856">
          <cell r="A1856" t="str">
            <v/>
          </cell>
        </row>
        <row r="1857">
          <cell r="A1857" t="str">
            <v>14.03.030</v>
          </cell>
          <cell r="B1857" t="str">
            <v>DEGRAU DE ESCADA COM 30,0 CM, EM GRANITO ARTIFICIAL (MARMORITE), NA COR PRETA OU VERMELHA E ESPELHO COM 20,0 CM.</v>
          </cell>
          <cell r="C1857" t="str">
            <v>m</v>
          </cell>
          <cell r="D1857">
            <v>50.16</v>
          </cell>
          <cell r="E1857">
            <v>40.130000000000003</v>
          </cell>
        </row>
        <row r="1858">
          <cell r="A1858" t="str">
            <v/>
          </cell>
        </row>
        <row r="1859">
          <cell r="A1859" t="str">
            <v>14.03.040</v>
          </cell>
          <cell r="B1859" t="str">
            <v>DEGRAU DE ESCADA COM 30,0 CM, EM ARGAMASSA DE ALTA RESISTENCIA DURBETON,KORODUR OU SIMILAR, E ESPELHO COM 20,0 CM, NA COR CINZA NATURAL E COM ACABAMENTO RASPADO.</v>
          </cell>
          <cell r="C1859" t="str">
            <v>m</v>
          </cell>
          <cell r="D1859">
            <v>55.28</v>
          </cell>
          <cell r="E1859">
            <v>44.23</v>
          </cell>
        </row>
        <row r="1860">
          <cell r="A1860" t="str">
            <v/>
          </cell>
        </row>
        <row r="1861">
          <cell r="A1861" t="str">
            <v>14.03.050</v>
          </cell>
          <cell r="B1861" t="str">
            <v>DEGRAU DE ESCADA COM 30,0 CM, EM ARGAMASSA DE ALTA RESISTENCIA DURBETON,KORODUR OU SIMILAR, E ESPELHO COM 20,0 CM, NA COR AMARELA, PRETA, MARROM OU VERMELHA E COM ACABAMENTO RASPADO.</v>
          </cell>
          <cell r="C1861" t="str">
            <v>m</v>
          </cell>
          <cell r="D1861">
            <v>59.1</v>
          </cell>
          <cell r="E1861">
            <v>47.28</v>
          </cell>
        </row>
        <row r="1862">
          <cell r="A1862" t="str">
            <v/>
          </cell>
        </row>
        <row r="1863">
          <cell r="A1863" t="str">
            <v>14.03.060</v>
          </cell>
          <cell r="B1863" t="str">
            <v>DEGRAU DE ESCADA COM 30,0 CM, EM ARGAMASSA DE ALTA RESISTENCIA DURBETON,KORODUR OU SIMILAR, E ESPELHO COM 20,0 CM , NA COR VERDE E COM ACABAMENTO RASPADO.</v>
          </cell>
          <cell r="C1863" t="str">
            <v>m</v>
          </cell>
          <cell r="D1863">
            <v>63.32</v>
          </cell>
          <cell r="E1863">
            <v>50.66</v>
          </cell>
        </row>
        <row r="1864">
          <cell r="A1864" t="str">
            <v/>
          </cell>
        </row>
        <row r="1865">
          <cell r="A1865" t="str">
            <v>14.04.010</v>
          </cell>
          <cell r="B1865" t="str">
            <v>CORRIMAO DE GRANITO ARTIFICIAL(MARMORITE) COM 15 CM DE LARGURA, NA COR BRANCA.</v>
          </cell>
          <cell r="C1865" t="str">
            <v>m</v>
          </cell>
          <cell r="D1865">
            <v>45.53</v>
          </cell>
          <cell r="E1865">
            <v>36.43</v>
          </cell>
        </row>
        <row r="1866">
          <cell r="A1866" t="str">
            <v/>
          </cell>
        </row>
        <row r="1867">
          <cell r="A1867" t="str">
            <v>14.04.020</v>
          </cell>
          <cell r="B1867" t="str">
            <v>CORRIMAO DE GRANITO ARTIFICIAL(MARMORITE) COM 15 CM DE LARGURA, NA COR CINZA.</v>
          </cell>
          <cell r="C1867" t="str">
            <v>m</v>
          </cell>
          <cell r="D1867">
            <v>41.67</v>
          </cell>
          <cell r="E1867">
            <v>33.340000000000003</v>
          </cell>
        </row>
        <row r="1868">
          <cell r="A1868" t="str">
            <v/>
          </cell>
        </row>
        <row r="1869">
          <cell r="A1869" t="str">
            <v>14.04.030</v>
          </cell>
          <cell r="B1869" t="str">
            <v>CORRIMAO DE GRANITO ARTIFICIAL(MARMORITE) COM 15 CM DE LARGURA, NA COR PRETA OU VER MELHA.</v>
          </cell>
          <cell r="C1869" t="str">
            <v>m</v>
          </cell>
          <cell r="D1869">
            <v>43.5</v>
          </cell>
          <cell r="E1869">
            <v>34.799999999999997</v>
          </cell>
        </row>
        <row r="1870">
          <cell r="A1870" t="str">
            <v/>
          </cell>
        </row>
        <row r="1871">
          <cell r="A1871" t="str">
            <v>15.00.000</v>
          </cell>
          <cell r="B1871" t="str">
            <v xml:space="preserve">   BALCOES</v>
          </cell>
        </row>
        <row r="1872">
          <cell r="A1872" t="str">
            <v/>
          </cell>
        </row>
        <row r="1873">
          <cell r="A1873" t="str">
            <v>15.01.010</v>
          </cell>
          <cell r="B1873" t="str">
            <v>BALCAO DE COZINHA DE GRANITO ARTIFICIAL NA COR BRANCA, APLICADO SOBRE LAJE DE CONCRETO DE 3,0 CM DE ESPESSURA.</v>
          </cell>
          <cell r="C1873" t="str">
            <v>m2</v>
          </cell>
          <cell r="D1873">
            <v>108.93</v>
          </cell>
          <cell r="E1873">
            <v>87.15</v>
          </cell>
        </row>
        <row r="1874">
          <cell r="A1874" t="str">
            <v/>
          </cell>
        </row>
        <row r="1875">
          <cell r="A1875" t="str">
            <v>15.01.020</v>
          </cell>
          <cell r="B1875" t="str">
            <v>BALCAO DE COZINHA DE GRANITO ARTIFICIAL NA COR CINZA , APLICADO SOBRE LAJE DE CONCRETO DE 3,0 CM DE ESPESSURA.</v>
          </cell>
          <cell r="C1875" t="str">
            <v>m2</v>
          </cell>
          <cell r="D1875">
            <v>93.65</v>
          </cell>
          <cell r="E1875">
            <v>74.92</v>
          </cell>
        </row>
        <row r="1876">
          <cell r="A1876" t="str">
            <v/>
          </cell>
        </row>
        <row r="1877">
          <cell r="A1877" t="str">
            <v>15.01.030</v>
          </cell>
          <cell r="B1877" t="str">
            <v>BALCAO DE COZINHA DE GRANITO ARTIFICIAL NA COR VERMELHA OU PRETA, APLICADO SOBRE LAJE DE CONCRETO DE 3,0 CM DE ESPESSURA.</v>
          </cell>
          <cell r="C1877" t="str">
            <v>m2</v>
          </cell>
          <cell r="D1877">
            <v>100.98</v>
          </cell>
          <cell r="E1877">
            <v>80.790000000000006</v>
          </cell>
        </row>
        <row r="1878">
          <cell r="A1878" t="str">
            <v/>
          </cell>
        </row>
        <row r="1879">
          <cell r="A1879" t="str">
            <v>15.02.010</v>
          </cell>
          <cell r="B1879" t="str">
            <v>BALCÃO EM GRANITO PRETO CEARÁ POLIDO COM 4,30 METROS DE COMPRIMENTO E 0,60 METROS, INCLUSIVE TESTEIRA COM 5 CM DE ALTURA</v>
          </cell>
          <cell r="C1879" t="str">
            <v>Un</v>
          </cell>
          <cell r="D1879">
            <v>1345.72</v>
          </cell>
          <cell r="E1879">
            <v>1076.58</v>
          </cell>
        </row>
        <row r="1880">
          <cell r="A1880" t="str">
            <v/>
          </cell>
        </row>
        <row r="1881">
          <cell r="A1881" t="str">
            <v>15.02.020</v>
          </cell>
          <cell r="B1881" t="str">
            <v>BALCÃO EM GRANITO PRETO CEARÁ POLIDO COM 1,10 METROS DE COMPRIMENTO E 0,70 METROS, INCLUSIVE TESTEIRA COM 5 CM DE ALTURA</v>
          </cell>
          <cell r="C1881" t="str">
            <v>Un</v>
          </cell>
          <cell r="D1881">
            <v>462.65</v>
          </cell>
          <cell r="E1881">
            <v>370.12</v>
          </cell>
        </row>
        <row r="1882">
          <cell r="A1882" t="str">
            <v/>
          </cell>
        </row>
        <row r="1883">
          <cell r="A1883" t="str">
            <v>15.02.030</v>
          </cell>
          <cell r="B1883" t="str">
            <v>BALCÃO EM GRANITO PRETO CEARÁ POLIDO COM 1,00 METROS DE COMPRIMENTO E 0,60 METROS, INCLUSIVE TESTEIRA COM 5 CM DE ALTURA.</v>
          </cell>
          <cell r="C1883" t="str">
            <v>Un</v>
          </cell>
          <cell r="D1883">
            <v>381.26</v>
          </cell>
          <cell r="E1883">
            <v>305.01</v>
          </cell>
        </row>
        <row r="1884">
          <cell r="A1884" t="str">
            <v/>
          </cell>
        </row>
        <row r="1885">
          <cell r="A1885" t="str">
            <v>15.02.040</v>
          </cell>
          <cell r="B1885" t="str">
            <v>BALCÃO EM GRANITO CINZA CORUMBÁ POLIDO COM 2,20 METROS DE COMPRIMENTO E 0,55 METROS, INCLUSIVE TESTEIRA COM 5CM DE ALTURA.</v>
          </cell>
          <cell r="C1885" t="str">
            <v>Un</v>
          </cell>
          <cell r="D1885">
            <v>464.88</v>
          </cell>
          <cell r="E1885">
            <v>371.91</v>
          </cell>
        </row>
        <row r="1886">
          <cell r="A1886" t="str">
            <v/>
          </cell>
        </row>
        <row r="1887">
          <cell r="A1887" t="str">
            <v>15.02.050</v>
          </cell>
          <cell r="B1887" t="str">
            <v>BALCÃO EM GRANITO CINZA CORUMBÁ POLIDO COM 1,00 METROS DE COMPRIMENTO E 0,55 METROS, INCLUSIVE TESTEIRA COM 5CM DE ALTURA</v>
          </cell>
          <cell r="C1887" t="str">
            <v>Un</v>
          </cell>
          <cell r="D1887">
            <v>228.27</v>
          </cell>
          <cell r="E1887">
            <v>182.62</v>
          </cell>
        </row>
        <row r="1888">
          <cell r="A1888" t="str">
            <v/>
          </cell>
        </row>
        <row r="1889">
          <cell r="A1889" t="str">
            <v>15.02.060</v>
          </cell>
          <cell r="B1889" t="str">
            <v>BALCÃO EM GRANITO CINZA CORUMBÁ POLIDO COM 1,20 METROS DE COMPRIMENTO E 0,55 METROS, INCLUSIVE TESTEIRA COM 5 CM DE ALTURA.</v>
          </cell>
          <cell r="C1889" t="str">
            <v>Un</v>
          </cell>
          <cell r="D1889">
            <v>265.11</v>
          </cell>
          <cell r="E1889">
            <v>212.09</v>
          </cell>
        </row>
        <row r="1890">
          <cell r="A1890" t="str">
            <v/>
          </cell>
        </row>
        <row r="1891">
          <cell r="A1891" t="str">
            <v>15.02.070</v>
          </cell>
          <cell r="B1891" t="str">
            <v>BACÃO EM GRANITO CINZA CORUMBÁ POLIDO COM 1,50 METROS DE COMPRIMENTO E 0,55 METROS, INCLUSIVE TESTEIRA COM 5 CM DE ALTURA.</v>
          </cell>
          <cell r="C1891" t="str">
            <v>Un</v>
          </cell>
          <cell r="D1891">
            <v>326.8</v>
          </cell>
          <cell r="E1891">
            <v>261.44</v>
          </cell>
        </row>
        <row r="1892">
          <cell r="A1892" t="str">
            <v/>
          </cell>
        </row>
        <row r="1893">
          <cell r="A1893" t="str">
            <v>15.02.080</v>
          </cell>
          <cell r="B1893" t="str">
            <v>Fornecimento e instalação de balcão em granito cinza andorinha com e=2cm, inclusive testeira de 5x2cm.</v>
          </cell>
          <cell r="C1893" t="str">
            <v>m2</v>
          </cell>
          <cell r="D1893">
            <v>317.41000000000003</v>
          </cell>
          <cell r="E1893">
            <v>253.93</v>
          </cell>
        </row>
        <row r="1894">
          <cell r="A1894" t="str">
            <v/>
          </cell>
        </row>
        <row r="1895">
          <cell r="A1895" t="str">
            <v>15.02.090</v>
          </cell>
          <cell r="B1895" t="str">
            <v>Fornecimento e instalação de balcão de granito cinza andorinha, esp=2cm, com 07 cubas de inox de 50x40x25cm, inclusive testeira de 5x2 cm , válvula e sifão metálico  Escola Técnica - Padrão - FNDE.</v>
          </cell>
          <cell r="C1895" t="str">
            <v>m2</v>
          </cell>
          <cell r="D1895">
            <v>7109.98</v>
          </cell>
          <cell r="E1895">
            <v>5687.99</v>
          </cell>
        </row>
        <row r="1896">
          <cell r="A1896" t="str">
            <v/>
          </cell>
        </row>
        <row r="1897">
          <cell r="A1897" t="str">
            <v>15.02.100</v>
          </cell>
          <cell r="B1897" t="str">
            <v>FORNECIMENTO E INSTALAÇÃO DE MESA EM GRANITO CINZA ANDORINHA COM E = 2 cm, COM TAMPO MEDINDO 3,60 x 1,20 m E 03 MONTANTES MEDINDO 1,20 x 0,85 m QUE SERVIRÃO DE APOIO E 01 MONTANTE MEDINDO 3,60 x 0,85 m QUE FARÁ O TRAVAMENTO.</v>
          </cell>
          <cell r="C1897" t="str">
            <v>Un</v>
          </cell>
          <cell r="D1897">
            <v>4271.3500000000004</v>
          </cell>
          <cell r="E1897">
            <v>3417.08</v>
          </cell>
        </row>
        <row r="1898">
          <cell r="A1898" t="str">
            <v/>
          </cell>
        </row>
        <row r="1899">
          <cell r="A1899" t="str">
            <v>16.00.000</v>
          </cell>
          <cell r="B1899" t="str">
            <v xml:space="preserve">     PINTURA</v>
          </cell>
        </row>
        <row r="1900">
          <cell r="A1900" t="str">
            <v/>
          </cell>
        </row>
        <row r="1901">
          <cell r="A1901" t="str">
            <v>16.01.010</v>
          </cell>
          <cell r="B1901" t="str">
            <v>REMOCAO DE PINTURA ANTIGA A CAL.</v>
          </cell>
          <cell r="C1901" t="str">
            <v>m2</v>
          </cell>
          <cell r="D1901">
            <v>1.38</v>
          </cell>
          <cell r="E1901">
            <v>1.1100000000000001</v>
          </cell>
        </row>
        <row r="1902">
          <cell r="A1902" t="str">
            <v/>
          </cell>
        </row>
        <row r="1903">
          <cell r="A1903" t="str">
            <v>16.01.020</v>
          </cell>
          <cell r="B1903" t="str">
            <v>REMOCAO DE PINTURA ANTIGA A OLEO OU ESMALTE.</v>
          </cell>
          <cell r="C1903" t="str">
            <v>m2</v>
          </cell>
          <cell r="D1903">
            <v>4.9000000000000004</v>
          </cell>
          <cell r="E1903">
            <v>3.92</v>
          </cell>
        </row>
        <row r="1904">
          <cell r="A1904" t="str">
            <v/>
          </cell>
        </row>
        <row r="1905">
          <cell r="A1905" t="str">
            <v>16.01.030</v>
          </cell>
          <cell r="B1905" t="str">
            <v>REMOÇÃO DE PINTURA</v>
          </cell>
          <cell r="C1905" t="str">
            <v>m2</v>
          </cell>
          <cell r="D1905">
            <v>2.75</v>
          </cell>
          <cell r="E1905">
            <v>2.2000000000000002</v>
          </cell>
        </row>
        <row r="1906">
          <cell r="A1906" t="str">
            <v/>
          </cell>
        </row>
        <row r="1907">
          <cell r="A1907" t="str">
            <v>16.02.010</v>
          </cell>
          <cell r="B1907" t="str">
            <v>CAIACAO BRANCA EM PAREDES INTERNAS E EXTERNAS, EM OBRAS DE APENAS UM PAVIMENTO, TRES DEMAOS.</v>
          </cell>
          <cell r="C1907" t="str">
            <v>m2</v>
          </cell>
          <cell r="D1907">
            <v>2.85</v>
          </cell>
          <cell r="E1907">
            <v>2.2799999999999998</v>
          </cell>
        </row>
        <row r="1908">
          <cell r="A1908" t="str">
            <v/>
          </cell>
        </row>
        <row r="1909">
          <cell r="A1909" t="str">
            <v>16.02.020</v>
          </cell>
          <cell r="B1909" t="str">
            <v>CAIACAO DE COR EM PAREDES INTERNAS E EXTERNAS, EM OBRAS DE APENAS UM PAVIMENTO, TRES DEMAOS.</v>
          </cell>
          <cell r="C1909" t="str">
            <v>m2</v>
          </cell>
          <cell r="D1909">
            <v>3.77</v>
          </cell>
          <cell r="E1909">
            <v>3.02</v>
          </cell>
        </row>
        <row r="1910">
          <cell r="A1910" t="str">
            <v/>
          </cell>
        </row>
        <row r="1911">
          <cell r="A1911" t="str">
            <v>16.02.030</v>
          </cell>
          <cell r="B1911" t="str">
            <v>CAIACAO BRANCA EM PAREDES EXTERNAS, EM OBRAS COM MAIS DE UM PAVIMENTO, TRES DEMAOS.</v>
          </cell>
          <cell r="C1911" t="str">
            <v>m2</v>
          </cell>
          <cell r="D1911">
            <v>3.77</v>
          </cell>
          <cell r="E1911">
            <v>3.02</v>
          </cell>
        </row>
        <row r="1912">
          <cell r="A1912" t="str">
            <v/>
          </cell>
        </row>
        <row r="1913">
          <cell r="A1913" t="str">
            <v>16.02.040</v>
          </cell>
          <cell r="B1913" t="str">
            <v>CAIACAO DE COR EM PAREDES EXTERNAS, EM OBRAS COM MAIS DE UM PAVIMENTO, TRES DEMAOS.</v>
          </cell>
          <cell r="C1913" t="str">
            <v>m2</v>
          </cell>
          <cell r="D1913">
            <v>4.88</v>
          </cell>
          <cell r="E1913">
            <v>3.91</v>
          </cell>
        </row>
        <row r="1914">
          <cell r="A1914" t="str">
            <v/>
          </cell>
        </row>
        <row r="1915">
          <cell r="A1915" t="str">
            <v>16.02.050</v>
          </cell>
          <cell r="B1915" t="str">
            <v>CAIACAO DE COR BATIDA A ESCOVA (PLASTEX).</v>
          </cell>
          <cell r="C1915" t="str">
            <v>m2</v>
          </cell>
          <cell r="D1915">
            <v>5.36</v>
          </cell>
          <cell r="E1915">
            <v>4.29</v>
          </cell>
        </row>
        <row r="1916">
          <cell r="A1916" t="str">
            <v/>
          </cell>
        </row>
        <row r="1917">
          <cell r="A1917" t="str">
            <v>16.03.010</v>
          </cell>
          <cell r="B1917" t="str">
            <v>PINTURA LATEX EM PAREDES INTERNAS, CORALAR OU SIMILAR, DUAS DEMAOS, SEM MASSA CORRIDA,INCLUSIVE APLICACAO DE UMA DEMAO DE LIQUIDO SELADOR DE PAREDE.</v>
          </cell>
          <cell r="C1917" t="str">
            <v>m2</v>
          </cell>
          <cell r="D1917">
            <v>9.3000000000000007</v>
          </cell>
          <cell r="E1917">
            <v>7.44</v>
          </cell>
        </row>
        <row r="1918">
          <cell r="A1918" t="str">
            <v/>
          </cell>
        </row>
        <row r="1919">
          <cell r="A1919" t="str">
            <v>16.03.011</v>
          </cell>
          <cell r="B1919" t="str">
            <v>PINTURA LATÉX EM PAREDES INTERNAS, CORALAR OU SIMILAR - DUAS DEMÃOS - SEM MASSA CORRIDA,SEM APLICAÇÃO DE LÍQUIDO SELADOR PARA PAREDE .</v>
          </cell>
          <cell r="C1919" t="str">
            <v>m2</v>
          </cell>
          <cell r="D1919">
            <v>5.43</v>
          </cell>
          <cell r="E1919">
            <v>4.3499999999999996</v>
          </cell>
        </row>
        <row r="1920">
          <cell r="A1920" t="str">
            <v/>
          </cell>
        </row>
        <row r="1921">
          <cell r="A1921" t="str">
            <v>16.03.012</v>
          </cell>
          <cell r="B1921" t="str">
            <v>PINTURA LÁTEX EM PAREDES INTERNAS SEM O FORNECIMENTO DA TINTA, DUAS DEMÃOS, SEM MASSA CORRIDA, INCLUSIVE APLICAÇÃO DE UMA DEMÃO DE LIQUIDO SELADOR DE PAREDE.</v>
          </cell>
          <cell r="C1921" t="str">
            <v>m2</v>
          </cell>
          <cell r="D1921">
            <v>6.91</v>
          </cell>
          <cell r="E1921">
            <v>5.53</v>
          </cell>
        </row>
        <row r="1922">
          <cell r="A1922" t="str">
            <v/>
          </cell>
        </row>
        <row r="1923">
          <cell r="A1923" t="str">
            <v>16.03.020</v>
          </cell>
          <cell r="B1923" t="str">
            <v>PINTURA LATEX EM PAREDES INTERNAS, CORALAR OU SIMILAR, DUAS DEMAOS, INCLUSIVE APLICACAO DE UMA DEMAO DE LIQUIDO SELADOR E DUAS DEMAOS DE MASSA CORRIDA A BASE DE PVA.</v>
          </cell>
          <cell r="C1923" t="str">
            <v>m2</v>
          </cell>
          <cell r="D1923">
            <v>16.579999999999998</v>
          </cell>
          <cell r="E1923">
            <v>13.27</v>
          </cell>
        </row>
        <row r="1924">
          <cell r="A1924" t="str">
            <v/>
          </cell>
        </row>
        <row r="1925">
          <cell r="A1925" t="str">
            <v>16.03.030</v>
          </cell>
          <cell r="B1925" t="str">
            <v>PINTURA LATEX EM PAREDES EXTERNAS,CORALMUR OU SIMILAR, DUAS DEMAOS, SEM MASSA ACRILICA, INCLUSIVE APLICACAO DE UMA DEMAO DE FUNDO PREPARADOR.</v>
          </cell>
          <cell r="C1925" t="str">
            <v>m2</v>
          </cell>
          <cell r="D1925">
            <v>11.31</v>
          </cell>
          <cell r="E1925">
            <v>9.0500000000000007</v>
          </cell>
        </row>
        <row r="1926">
          <cell r="A1926" t="str">
            <v/>
          </cell>
        </row>
        <row r="1927">
          <cell r="A1927" t="str">
            <v>16.03.031</v>
          </cell>
          <cell r="B1927" t="str">
            <v>PINTURA PVA LATÉX EXTERNA, DUAS DEMÃOS, SEM MASSA E SEM SELADOR ACRÍLICO, SOBRE BEIRA E BICA DE TELHA CERÂMICA.</v>
          </cell>
          <cell r="C1927" t="str">
            <v>m</v>
          </cell>
          <cell r="D1927">
            <v>1.96</v>
          </cell>
          <cell r="E1927">
            <v>1.57</v>
          </cell>
        </row>
        <row r="1928">
          <cell r="A1928" t="str">
            <v/>
          </cell>
        </row>
        <row r="1929">
          <cell r="A1929" t="str">
            <v>16.03.032</v>
          </cell>
          <cell r="B1929" t="str">
            <v>PINTURA LATÉX EM PAREDES EXTERNAS, CORALMUR OU SIMILAR - DUAS DEMÃOS - SEM MASSA  ACRÍLICA,SEM APLICAÇÃO DE FUNDO PREPARADOR.</v>
          </cell>
          <cell r="C1929" t="str">
            <v>m2</v>
          </cell>
          <cell r="D1929">
            <v>6.91</v>
          </cell>
          <cell r="E1929">
            <v>5.53</v>
          </cell>
        </row>
        <row r="1930">
          <cell r="A1930" t="str">
            <v/>
          </cell>
        </row>
        <row r="1931">
          <cell r="A1931" t="str">
            <v>16.03.033</v>
          </cell>
          <cell r="B1931" t="str">
            <v>PINTURA LÁTEX EM PAREDES EXTERNAS SEM O FORNECIMENTO DA TINTA, DUAS DEMÃOS, SEM MASSA CORRIDA, INCLUSIVE APLICAÇÃO DE UMA DEMÃO DE FUNDO PREPARADOR.</v>
          </cell>
          <cell r="C1931" t="str">
            <v>m2</v>
          </cell>
          <cell r="D1931">
            <v>7.61</v>
          </cell>
          <cell r="E1931">
            <v>6.09</v>
          </cell>
        </row>
        <row r="1932">
          <cell r="A1932" t="str">
            <v/>
          </cell>
        </row>
        <row r="1933">
          <cell r="A1933" t="str">
            <v>16.03.040</v>
          </cell>
          <cell r="B1933" t="str">
            <v>PINTURA LATEX EM PAREDES EXTERNAS,CORALMUR OU SIMILAR, DUAS DEMAOS, INCLUSIVE APLICACAO DE SELADOR ACRILICO UMA DEMAO, E MASSA ACRILICA, DUAS DEMAOS.</v>
          </cell>
          <cell r="C1933" t="str">
            <v>m2</v>
          </cell>
          <cell r="D1933">
            <v>19.88</v>
          </cell>
          <cell r="E1933">
            <v>15.91</v>
          </cell>
        </row>
        <row r="1934">
          <cell r="A1934" t="str">
            <v/>
          </cell>
        </row>
        <row r="1935">
          <cell r="A1935" t="str">
            <v>16.03.050</v>
          </cell>
          <cell r="B1935" t="str">
            <v>PINTURA A BASE DE EMULSAO ACRILICA,CORALAR OU SIMILAR, EM PAREDES INTERNAS, DUAS DEMAOS SEM MASSA, INCLUSIVE SELADOR ACRILICO, UMA DEMAO.</v>
          </cell>
          <cell r="C1935" t="str">
            <v>m2</v>
          </cell>
          <cell r="D1935">
            <v>9.6</v>
          </cell>
          <cell r="E1935">
            <v>7.68</v>
          </cell>
        </row>
        <row r="1936">
          <cell r="A1936" t="str">
            <v/>
          </cell>
        </row>
        <row r="1937">
          <cell r="A1937" t="str">
            <v>16.03.060</v>
          </cell>
          <cell r="B1937" t="str">
            <v>PINTURA A BASE DE EMULSAO ACRILICA,CORALAR OU SIMILAR, EM PAREDES INTERNAS, DUAS DEMAOS, INCLUSIVE LIQUIDO SELADOR UMA DEMAO, E DUAS DE MAOS DE MASSA ACRILICA.</v>
          </cell>
          <cell r="C1937" t="str">
            <v>m2</v>
          </cell>
          <cell r="D1937">
            <v>20.68</v>
          </cell>
          <cell r="E1937">
            <v>16.55</v>
          </cell>
        </row>
        <row r="1938">
          <cell r="A1938" t="str">
            <v/>
          </cell>
        </row>
        <row r="1939">
          <cell r="A1939" t="str">
            <v>16.03.070</v>
          </cell>
          <cell r="B1939" t="str">
            <v>PINTURA A BASE DE EMULSAO ACRILICA, CORALPLUS OU SIMILAR, EM PAREDES EXTERNAS, DUAS DEMAOS, SEM MASSA,INCLUSIVE APLICACAO DE SELADOR ACRILICO, UMA DEMAO.</v>
          </cell>
          <cell r="C1939" t="str">
            <v>m2</v>
          </cell>
          <cell r="D1939">
            <v>12.63</v>
          </cell>
          <cell r="E1939">
            <v>10.11</v>
          </cell>
        </row>
        <row r="1940">
          <cell r="A1940" t="str">
            <v/>
          </cell>
        </row>
        <row r="1941">
          <cell r="A1941" t="str">
            <v>16.03.080</v>
          </cell>
          <cell r="B1941" t="str">
            <v>PINTURA A BASE DE EMULSAO ACRILICA, CORALPLUS OU SIMILAR, EM PAREDES EXTERNAS, DUAS DEMAOS, INCLUSIVE APLICACAO DE SELADOR ACRILICO, UMA DEMAO E DUAS DEMAOS DE MASSA ACRILICA.</v>
          </cell>
          <cell r="C1941" t="str">
            <v>m2</v>
          </cell>
          <cell r="D1941">
            <v>22.6</v>
          </cell>
          <cell r="E1941">
            <v>18.079999999999998</v>
          </cell>
        </row>
        <row r="1942">
          <cell r="A1942" t="str">
            <v/>
          </cell>
        </row>
        <row r="1943">
          <cell r="A1943" t="str">
            <v>16.03.101</v>
          </cell>
          <cell r="B1943" t="str">
            <v>REVESTIMENTO TEXTURIZADO DE COR, APLICADO COM ROLO EM PAREDE INTERNA OU EXTERNA, FAB.: CORAL OU SIMILAR.</v>
          </cell>
          <cell r="C1943" t="str">
            <v>m2</v>
          </cell>
          <cell r="D1943">
            <v>16.350000000000001</v>
          </cell>
          <cell r="E1943">
            <v>13.08</v>
          </cell>
        </row>
        <row r="1944">
          <cell r="A1944" t="str">
            <v/>
          </cell>
        </row>
        <row r="1945">
          <cell r="A1945" t="str">
            <v>16.03.110</v>
          </cell>
          <cell r="B1945" t="str">
            <v>EMASSAMENTO DE PAREDES INTERNAS, COM MASSA CORRIDA À BASE DE PVA, DUAS DEMÃOS, PARA PINTURA LATÉX.</v>
          </cell>
          <cell r="C1945" t="str">
            <v>m2</v>
          </cell>
          <cell r="D1945">
            <v>6.25</v>
          </cell>
          <cell r="E1945">
            <v>5</v>
          </cell>
        </row>
        <row r="1946">
          <cell r="A1946" t="str">
            <v/>
          </cell>
        </row>
        <row r="1947">
          <cell r="A1947" t="str">
            <v>16.03.115</v>
          </cell>
          <cell r="B1947" t="str">
            <v>PINTURA LATEX ACRÍLICA EM PAREDES EXTERNAS APARENTES, EM DUAS DEMÃOS, CORALATEX OU SIMILAR, COR CERÂMICA,SEM MASSA, SEM APLICAÇÃO DE FUNDO PREPARADOR.INCLUSO LIXAMENTO DA SUPERFÍCIE PARA APLICAÇÃO DA TINTA.</v>
          </cell>
          <cell r="C1947" t="str">
            <v>m2</v>
          </cell>
          <cell r="D1947">
            <v>6.85</v>
          </cell>
          <cell r="E1947">
            <v>5.48</v>
          </cell>
        </row>
        <row r="1948">
          <cell r="A1948" t="str">
            <v/>
          </cell>
        </row>
        <row r="1949">
          <cell r="A1949" t="str">
            <v>16.04.010</v>
          </cell>
          <cell r="B1949" t="str">
            <v>PINTURA A OLEO EM PAREDES INTERNAS, DUAS DEMAOS, SEM EMASSAMENTO, INCLUSIVE APLICACAO DE LIQUIDO PREPARADOR.</v>
          </cell>
          <cell r="C1949" t="str">
            <v>m2</v>
          </cell>
          <cell r="D1949">
            <v>11.88</v>
          </cell>
          <cell r="E1949">
            <v>9.51</v>
          </cell>
        </row>
        <row r="1950">
          <cell r="A1950" t="str">
            <v/>
          </cell>
        </row>
        <row r="1951">
          <cell r="A1951" t="str">
            <v>16.04.011</v>
          </cell>
          <cell r="B1951" t="str">
            <v>PINTURA A ÓLEO OU ESMALTE SINTÉTICO EM PAREDES INTERNAS, DUAS DEMÃOS, INCLUSIVE LIXAMENTO, SEM EMASSAMENTO E SEM APLICAÇÃO DE LÍQUIDO PREPARADOR.</v>
          </cell>
          <cell r="C1951" t="str">
            <v>m2</v>
          </cell>
          <cell r="D1951">
            <v>9.3800000000000008</v>
          </cell>
          <cell r="E1951">
            <v>7.51</v>
          </cell>
        </row>
        <row r="1952">
          <cell r="A1952" t="str">
            <v/>
          </cell>
        </row>
        <row r="1953">
          <cell r="A1953" t="str">
            <v>16.04.020</v>
          </cell>
          <cell r="B1953" t="str">
            <v>PINTURA A OLEO EM PAREDES INTERNAS, TRES DEMAOS, SEM EMASSAMENTO, INCLUSIVE APLICACAO DE LIQUIDO PREPARADOR.</v>
          </cell>
          <cell r="C1953" t="str">
            <v>m2</v>
          </cell>
          <cell r="D1953">
            <v>14.42</v>
          </cell>
          <cell r="E1953">
            <v>11.54</v>
          </cell>
        </row>
        <row r="1954">
          <cell r="A1954" t="str">
            <v/>
          </cell>
        </row>
        <row r="1955">
          <cell r="A1955" t="str">
            <v>16.04.030</v>
          </cell>
          <cell r="B1955" t="str">
            <v>PINTURA A OLEO EM PAREDES INTERNAS, DUAS DEMAOS, COM EMASSAMENTO, INCLUSIVE APLICACAO DE LIQUIDO PREPARADOR.</v>
          </cell>
          <cell r="C1955" t="str">
            <v>m2</v>
          </cell>
          <cell r="D1955">
            <v>24.2</v>
          </cell>
          <cell r="E1955">
            <v>19.36</v>
          </cell>
        </row>
        <row r="1956">
          <cell r="A1956" t="str">
            <v/>
          </cell>
        </row>
        <row r="1957">
          <cell r="A1957" t="str">
            <v>16.04.040</v>
          </cell>
          <cell r="B1957" t="str">
            <v>PINTURA A OLEO EM PAREDES INTERNAS, TRES DEMAOS, COM EMASSAMENTO, INCLUSIVE APLICACAO DE LIQUIDO PREPARADOR.</v>
          </cell>
          <cell r="C1957" t="str">
            <v>m2</v>
          </cell>
          <cell r="D1957">
            <v>26.73</v>
          </cell>
          <cell r="E1957">
            <v>21.39</v>
          </cell>
        </row>
        <row r="1958">
          <cell r="A1958" t="str">
            <v/>
          </cell>
        </row>
        <row r="1959">
          <cell r="A1959" t="str">
            <v>16.04.050</v>
          </cell>
          <cell r="B1959" t="str">
            <v>PINTURA A OLEO EM ESQUADRIAS DE MADEIRA, DUAS DEMAOS, COM APARELHAMENTO E SEM EMASSAMENTO, INCLUSIVE APLICACAO DE FUNDO SINTETICO NIVELADOR BRANCO FOSCO, UMA DEMAO.</v>
          </cell>
          <cell r="C1959" t="str">
            <v>m2</v>
          </cell>
          <cell r="D1959">
            <v>12.01</v>
          </cell>
          <cell r="E1959">
            <v>9.61</v>
          </cell>
        </row>
        <row r="1960">
          <cell r="A1960" t="str">
            <v/>
          </cell>
        </row>
        <row r="1961">
          <cell r="A1961" t="str">
            <v>16.04.051</v>
          </cell>
          <cell r="B1961" t="str">
            <v xml:space="preserve">PINTURA A ÓLEO EM ESQUADRIAS DE MADEIRA, DUAS DEMÃOS, COM APARELHAMENTO, SEM EMASSAMENTO E SEM APLICAÇÃO DE FUNDO BRANCO FOSCO. INCLUSO LIXAMENTO. </v>
          </cell>
          <cell r="C1961" t="str">
            <v>m2</v>
          </cell>
          <cell r="D1961">
            <v>7.47</v>
          </cell>
          <cell r="E1961">
            <v>5.98</v>
          </cell>
        </row>
        <row r="1962">
          <cell r="A1962" t="str">
            <v/>
          </cell>
        </row>
        <row r="1963">
          <cell r="A1963" t="str">
            <v>16.04.060</v>
          </cell>
          <cell r="B1963" t="str">
            <v>PINTURA A OLEO EM ESQUADRIAS DE MADEIRA, DUAS DEMAOS, INCLUSIVE APLICACAO DE FUNDO SINTETICO NIVELADOR BRANCO FOSCO, DUAS DEMAOS, COM MASSA A OLEO, DUAS DEMAOS.</v>
          </cell>
          <cell r="C1963" t="str">
            <v>m2</v>
          </cell>
          <cell r="D1963">
            <v>26.83</v>
          </cell>
          <cell r="E1963">
            <v>21.47</v>
          </cell>
        </row>
        <row r="1964">
          <cell r="A1964" t="str">
            <v/>
          </cell>
        </row>
        <row r="1965">
          <cell r="A1965" t="str">
            <v>16.04.070</v>
          </cell>
          <cell r="B1965" t="str">
            <v>PINTURA A OLEO EM ESQUADRIAS DE FERRO, DUAS DEMAOS, SEM RASPAGEM E SEM APARELHAMENTO.</v>
          </cell>
          <cell r="C1965" t="str">
            <v>m2</v>
          </cell>
          <cell r="D1965">
            <v>10.47</v>
          </cell>
          <cell r="E1965">
            <v>8.3800000000000008</v>
          </cell>
        </row>
        <row r="1966">
          <cell r="A1966" t="str">
            <v/>
          </cell>
        </row>
        <row r="1967">
          <cell r="A1967" t="str">
            <v>16.04.080</v>
          </cell>
          <cell r="B1967" t="str">
            <v>PINTURA A OLEO EM ESQUADRIAS DE FERRO, DUAS DEMAOS, COM RASPAGEM E APARELHAMENTO COM ZARCAO.</v>
          </cell>
          <cell r="C1967" t="str">
            <v>m2</v>
          </cell>
          <cell r="D1967">
            <v>19.5</v>
          </cell>
          <cell r="E1967">
            <v>15.6</v>
          </cell>
        </row>
        <row r="1968">
          <cell r="A1968" t="str">
            <v/>
          </cell>
        </row>
        <row r="1969">
          <cell r="A1969" t="str">
            <v>16.04.090</v>
          </cell>
          <cell r="B1969" t="str">
            <v>PINTURA COM ESMALTE SINTETICO EM ESQUADRIA DE FERRO, DUAS DEMAOS, SEM RASPAGEM E SEM APARELHAMENTO.</v>
          </cell>
          <cell r="C1969" t="str">
            <v>m2</v>
          </cell>
          <cell r="D1969">
            <v>10.47</v>
          </cell>
          <cell r="E1969">
            <v>8.3800000000000008</v>
          </cell>
        </row>
        <row r="1970">
          <cell r="A1970" t="str">
            <v/>
          </cell>
        </row>
        <row r="1971">
          <cell r="A1971" t="str">
            <v>16.04.100</v>
          </cell>
          <cell r="B1971" t="str">
            <v>PINTURA COM ESMALTE SINTETICO EM ESQUADRIA DE FERRO, DUAS DEMAOS, COM RASPAGEM E APARELHAMENTO COM ZARCAO.</v>
          </cell>
          <cell r="C1971" t="str">
            <v>m2</v>
          </cell>
          <cell r="D1971">
            <v>19.5</v>
          </cell>
          <cell r="E1971">
            <v>15.6</v>
          </cell>
        </row>
        <row r="1972">
          <cell r="A1972" t="str">
            <v/>
          </cell>
        </row>
        <row r="1973">
          <cell r="A1973" t="str">
            <v>16.04.103</v>
          </cell>
          <cell r="B1973" t="str">
            <v>(6067) PINTURA ESMALTE 2 DEMAOS C/1 DEMAO ZARCAO P/ESQUADRIA FERRO</v>
          </cell>
          <cell r="C1973" t="str">
            <v>m2</v>
          </cell>
          <cell r="D1973">
            <v>21.76</v>
          </cell>
          <cell r="E1973">
            <v>17.41</v>
          </cell>
        </row>
        <row r="1974">
          <cell r="A1974" t="str">
            <v/>
          </cell>
        </row>
        <row r="1975">
          <cell r="A1975" t="str">
            <v>16.04.110</v>
          </cell>
          <cell r="B1975" t="str">
            <v>PINTURA COM ESMALTE SINTETICO EM ESQUADRIA DE FERRO GALVANIZADO, DUAS DEMAOS, SEM RASPAGEM E APARELHAMENTO COM GALVO PRIMER.</v>
          </cell>
          <cell r="C1975" t="str">
            <v>m2</v>
          </cell>
          <cell r="D1975">
            <v>17.53</v>
          </cell>
          <cell r="E1975">
            <v>14.03</v>
          </cell>
        </row>
        <row r="1976">
          <cell r="A1976" t="str">
            <v/>
          </cell>
        </row>
        <row r="1977">
          <cell r="A1977" t="str">
            <v>16.04.120</v>
          </cell>
          <cell r="B1977" t="str">
            <v>PINTURA COM ESMALTE SINTETICO EM ESQUADRIAS DE FERRO GALVANIZADO, DUAS DEMAOS, COM RASPAGEM E APARELHAMENTO COM GALVO PRIMER.</v>
          </cell>
          <cell r="C1977" t="str">
            <v>m2</v>
          </cell>
          <cell r="D1977">
            <v>20.43</v>
          </cell>
          <cell r="E1977">
            <v>16.350000000000001</v>
          </cell>
        </row>
        <row r="1978">
          <cell r="A1978" t="str">
            <v/>
          </cell>
        </row>
        <row r="1979">
          <cell r="A1979" t="str">
            <v>16.04.130</v>
          </cell>
          <cell r="B1979" t="str">
            <v>PINTURA COM ESMALTE SINTÉTICO, VERDE ESCOLAR FOSCO, EM DUAS DEMÃOS, SOBRE QUADRO VERDE</v>
          </cell>
          <cell r="C1979" t="str">
            <v>m2</v>
          </cell>
          <cell r="D1979">
            <v>11.9</v>
          </cell>
          <cell r="E1979">
            <v>9.52</v>
          </cell>
        </row>
        <row r="1980">
          <cell r="A1980" t="str">
            <v/>
          </cell>
        </row>
        <row r="1981">
          <cell r="A1981" t="str">
            <v>16.05.010</v>
          </cell>
          <cell r="B1981" t="str">
            <v>PINTURA COM VERNIZ COPAL SINTETICO, DUAS DEMAOS, EM ESQUADRIAS DE MADEIRA.</v>
          </cell>
          <cell r="C1981" t="str">
            <v>m2</v>
          </cell>
          <cell r="D1981">
            <v>8.7799999999999994</v>
          </cell>
          <cell r="E1981">
            <v>7.03</v>
          </cell>
        </row>
        <row r="1982">
          <cell r="A1982" t="str">
            <v/>
          </cell>
        </row>
        <row r="1983">
          <cell r="A1983" t="str">
            <v>16.05.030</v>
          </cell>
          <cell r="B1983" t="str">
            <v>PINTURA COM VERNIZ ACRILICO, TRES DEMAOS, SOBRE TIJOLO NATURAL OU CONCRETO APARENTE, INCLUSIVE FUNDO PREPARADOR, UMA DEMAO.</v>
          </cell>
          <cell r="C1983" t="str">
            <v>m2</v>
          </cell>
          <cell r="D1983">
            <v>11.57</v>
          </cell>
          <cell r="E1983">
            <v>9.26</v>
          </cell>
        </row>
        <row r="1984">
          <cell r="A1984" t="str">
            <v/>
          </cell>
        </row>
        <row r="1985">
          <cell r="A1985" t="str">
            <v>16.05.040</v>
          </cell>
          <cell r="B1985" t="str">
            <v>PINTURA COM VERNIZ POLIURETANICO, TRES DEMAOS SOBRE MADEIRA.</v>
          </cell>
          <cell r="C1985" t="str">
            <v>m2</v>
          </cell>
          <cell r="D1985">
            <v>10.18</v>
          </cell>
          <cell r="E1985">
            <v>8.15</v>
          </cell>
        </row>
        <row r="1986">
          <cell r="A1986" t="str">
            <v/>
          </cell>
        </row>
        <row r="1987">
          <cell r="A1987" t="str">
            <v>16.05.050</v>
          </cell>
          <cell r="B1987" t="str">
            <v>EXCLUIDO</v>
          </cell>
          <cell r="C1987" t="str">
            <v>m2</v>
          </cell>
          <cell r="D1987">
            <v>10</v>
          </cell>
          <cell r="E1987">
            <v>8</v>
          </cell>
        </row>
        <row r="1988">
          <cell r="A1988" t="str">
            <v/>
          </cell>
        </row>
        <row r="1989">
          <cell r="A1989" t="str">
            <v>16.06.010</v>
          </cell>
          <cell r="B1989" t="str">
            <v>PINTURA A BASE DE SILICONE, DUAS DEMAOS,SOBRE PAREDE DE CONCRETO OU DE TIJOLOS CERAMICOS.</v>
          </cell>
          <cell r="C1989" t="str">
            <v>m2</v>
          </cell>
          <cell r="D1989">
            <v>34.03</v>
          </cell>
          <cell r="E1989">
            <v>27.23</v>
          </cell>
        </row>
        <row r="1990">
          <cell r="A1990" t="str">
            <v/>
          </cell>
        </row>
        <row r="1991">
          <cell r="A1991" t="str">
            <v>16.07.020</v>
          </cell>
          <cell r="B1991" t="str">
            <v>PINTURA A BASE DE EPOXI, DUAS DEMAOS, SEM EMASSAMENTO.</v>
          </cell>
          <cell r="C1991" t="str">
            <v>m2</v>
          </cell>
          <cell r="D1991">
            <v>22.15</v>
          </cell>
          <cell r="E1991">
            <v>17.72</v>
          </cell>
        </row>
        <row r="1992">
          <cell r="A1992" t="str">
            <v/>
          </cell>
        </row>
        <row r="1993">
          <cell r="A1993" t="str">
            <v>16.07.021</v>
          </cell>
          <cell r="B1993" t="str">
            <v>APLICAÇÃO DE VERNIZ PARA CONCRETO APARENTE  TIPO DEKGUARD FS DA FOSROC EM DUAS DEMÃOS SOBRE PRIMER NITOPRIMER AW DA FOSROC OU SIMILAR.</v>
          </cell>
          <cell r="C1993" t="str">
            <v>m2</v>
          </cell>
          <cell r="D1993">
            <v>20.5</v>
          </cell>
          <cell r="E1993">
            <v>16.399999999999999</v>
          </cell>
        </row>
        <row r="1994">
          <cell r="A1994" t="str">
            <v/>
          </cell>
        </row>
        <row r="1995">
          <cell r="A1995" t="str">
            <v>16.08.010</v>
          </cell>
          <cell r="B1995" t="str">
            <v>PINTURA A BASE DE TINTA ACRILICA CORALPISO,NOVACOR OU SIMILAR PARA PISOS DE QUADRAS DE ESPORTES, ESTACIONAMENTOS, PASSEIOS, ETC(02 DEMAOS),INCLUSIVE PREPARO DA SUPERFICIE QUE DEVE ESTAR LIMPA, SECA E ISENTA DE GORDURA, GRAXA OU MOFO.</v>
          </cell>
          <cell r="C1995" t="str">
            <v>m2</v>
          </cell>
          <cell r="D1995">
            <v>16.559999999999999</v>
          </cell>
          <cell r="E1995">
            <v>13.25</v>
          </cell>
        </row>
        <row r="1996">
          <cell r="A1996" t="str">
            <v/>
          </cell>
        </row>
        <row r="1997">
          <cell r="A1997" t="str">
            <v>16.08.100</v>
          </cell>
          <cell r="B1997"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997" t="str">
            <v>m</v>
          </cell>
          <cell r="D1997">
            <v>6.68</v>
          </cell>
          <cell r="E1997">
            <v>5.35</v>
          </cell>
        </row>
        <row r="1998">
          <cell r="A1998" t="str">
            <v/>
          </cell>
        </row>
        <row r="1999">
          <cell r="A1999" t="str">
            <v>16.08.103</v>
          </cell>
          <cell r="B1999" t="str">
            <v xml:space="preserve">(41595) DEMARCACAO COM TINTA ACRILICA PARA PISOS DE FAIXAS EM QUADRA POLIESPORTIVA </v>
          </cell>
          <cell r="C1999" t="str">
            <v>m</v>
          </cell>
          <cell r="D1999">
            <v>5.45</v>
          </cell>
          <cell r="E1999">
            <v>4.3600000000000003</v>
          </cell>
        </row>
        <row r="2000">
          <cell r="A2000" t="str">
            <v/>
          </cell>
        </row>
        <row r="2001">
          <cell r="A2001" t="str">
            <v>17.00.000</v>
          </cell>
          <cell r="B2001" t="str">
            <v xml:space="preserve">       URBANIZACAO</v>
          </cell>
        </row>
        <row r="2002">
          <cell r="A2002" t="str">
            <v/>
          </cell>
        </row>
        <row r="2003">
          <cell r="A2003" t="str">
            <v>17.01.020</v>
          </cell>
          <cell r="B2003" t="str">
            <v>PASSEIO EM PEDRA PORTUGUESA ASSENTADA SOBRE ARGAMASSA SECA DE CIMENTO E AREIA NO TRACO 1:6 E REJUNTADA COM ARGAMASSA SECA DE CIMENTO E AREIA NO TRACO 1:2.</v>
          </cell>
          <cell r="C2003" t="str">
            <v>m2</v>
          </cell>
          <cell r="D2003">
            <v>44.2</v>
          </cell>
          <cell r="E2003">
            <v>35.36</v>
          </cell>
        </row>
        <row r="2004">
          <cell r="A2004" t="str">
            <v/>
          </cell>
        </row>
        <row r="2005">
          <cell r="A2005" t="str">
            <v>17.01.030</v>
          </cell>
          <cell r="B2005" t="str">
            <v>PASSEIO DE CONCRETO 1:4:8 COM 5,0 CM DE ESPESSURA, CAPEADO COM CIMENTO E AREIA NO TRACO 1:3, TENDO 2,0 CM DE ESPESSURA.</v>
          </cell>
          <cell r="C2005" t="str">
            <v>m2</v>
          </cell>
          <cell r="D2005">
            <v>41.32</v>
          </cell>
          <cell r="E2005">
            <v>33.06</v>
          </cell>
        </row>
        <row r="2006">
          <cell r="A2006" t="str">
            <v/>
          </cell>
        </row>
        <row r="2007">
          <cell r="A2007" t="str">
            <v>17.01.040</v>
          </cell>
          <cell r="B2007" t="str">
            <v>PASSEIO DE CONCRETO 1:3:5 COM 5,0 CM DE ESPESSURA E JUNTAS SECAS EM QUADROS DE 1,0 X 2,0 M.</v>
          </cell>
          <cell r="C2007" t="str">
            <v>m2</v>
          </cell>
          <cell r="D2007">
            <v>33.07</v>
          </cell>
          <cell r="E2007">
            <v>26.46</v>
          </cell>
        </row>
        <row r="2008">
          <cell r="A2008" t="str">
            <v/>
          </cell>
        </row>
        <row r="2009">
          <cell r="A2009" t="str">
            <v>17.01.050</v>
          </cell>
          <cell r="B2009" t="str">
            <v>PASSEIO DE CONCRETO 1:2,5:4 COM 5,0 CM DE ESPESSURA E JUNTAS SECAS EM QUADROS DE 1,0 X 2,0 M.</v>
          </cell>
          <cell r="C2009" t="str">
            <v>m2</v>
          </cell>
          <cell r="D2009">
            <v>34.47</v>
          </cell>
          <cell r="E2009">
            <v>27.58</v>
          </cell>
        </row>
        <row r="2010">
          <cell r="A2010" t="str">
            <v/>
          </cell>
        </row>
        <row r="2011">
          <cell r="A2011" t="str">
            <v>17.01.060</v>
          </cell>
          <cell r="B2011" t="str">
            <v>PASSEIO DE CONCRETO 1:3:5 COM 5,0 CM DE ESPESSURA E JUNTAS DE MADEIRA EM QUADROS DE 1,2 X 1,2 M.</v>
          </cell>
          <cell r="C2011" t="str">
            <v>m2</v>
          </cell>
          <cell r="D2011">
            <v>34.270000000000003</v>
          </cell>
          <cell r="E2011">
            <v>27.42</v>
          </cell>
        </row>
        <row r="2012">
          <cell r="A2012" t="str">
            <v/>
          </cell>
        </row>
        <row r="2013">
          <cell r="A2013" t="str">
            <v>17.01.070</v>
          </cell>
          <cell r="B2013" t="str">
            <v>PASSEIO DE CONCRETO 1:2,5:4 COM 5,0 CM DE ESPESSURA E JUNTAS DE MADEIRA EM QUADROS DE 1,2 X 1,2 M.</v>
          </cell>
          <cell r="C2013" t="str">
            <v>m2</v>
          </cell>
          <cell r="D2013">
            <v>35.659999999999997</v>
          </cell>
          <cell r="E2013">
            <v>28.53</v>
          </cell>
        </row>
        <row r="2014">
          <cell r="A2014" t="str">
            <v/>
          </cell>
        </row>
        <row r="2015">
          <cell r="A2015" t="str">
            <v>17.01.080</v>
          </cell>
          <cell r="B2015" t="str">
            <v>PASSEIO DE CONCRETO 1:3:5 COM 5,0 CM DE ESPESSURA E JUNTAS DE ASFALTO EM QUADROS DE 1,0 X 2,0 M.</v>
          </cell>
          <cell r="C2015" t="str">
            <v>m2</v>
          </cell>
          <cell r="D2015">
            <v>39.159999999999997</v>
          </cell>
          <cell r="E2015">
            <v>31.33</v>
          </cell>
        </row>
        <row r="2016">
          <cell r="A2016" t="str">
            <v/>
          </cell>
        </row>
        <row r="2017">
          <cell r="A2017" t="str">
            <v>17.01.090</v>
          </cell>
          <cell r="B2017" t="str">
            <v>PASSEIO DE CONCRETO 1:2,5:4 COM 5,0 CM DE ESPESSURA E JUNTAS DE ASFALTO EM QUADROS DE 1,0 X 2,0 M.</v>
          </cell>
          <cell r="C2017" t="str">
            <v>m2</v>
          </cell>
          <cell r="D2017">
            <v>40.56</v>
          </cell>
          <cell r="E2017">
            <v>32.450000000000003</v>
          </cell>
        </row>
        <row r="2018">
          <cell r="A2018" t="str">
            <v/>
          </cell>
        </row>
        <row r="2019">
          <cell r="A2019" t="str">
            <v>17.01.100</v>
          </cell>
          <cell r="B2019" t="str">
            <v>PASSEIO DE CONCRETO 1:3:5 COM 5,0 CM DE ESPESSURA E JUNTAS RISCADAS EM QUADROS DE 1,0 X 2,0 M.</v>
          </cell>
          <cell r="C2019" t="str">
            <v>m2</v>
          </cell>
          <cell r="D2019">
            <v>25.01</v>
          </cell>
          <cell r="E2019">
            <v>20.010000000000002</v>
          </cell>
        </row>
        <row r="2020">
          <cell r="A2020" t="str">
            <v/>
          </cell>
        </row>
        <row r="2021">
          <cell r="A2021" t="str">
            <v>17.01.110</v>
          </cell>
          <cell r="B2021" t="str">
            <v>PASSEIO DE CONCRETO 1:2,5:4 COM 5,0 CM DE ESPESSURA E JUNTAS RISCADAS EM QUADROS DE 1,0X 2,0 M.</v>
          </cell>
          <cell r="C2021" t="str">
            <v>m2</v>
          </cell>
          <cell r="D2021">
            <v>26.4</v>
          </cell>
          <cell r="E2021">
            <v>21.12</v>
          </cell>
        </row>
        <row r="2022">
          <cell r="A2022" t="str">
            <v/>
          </cell>
        </row>
        <row r="2023">
          <cell r="A2023" t="str">
            <v>17.01.113</v>
          </cell>
          <cell r="B2023" t="str">
            <v>FORNEC.E EXEC.CALÇADA ACESSO CONC MAGRO 1:3:5 ESP  5 CM COM ACAB CIMENTADO ÁSPERO TR. 1:4 ESP.2 CM  JUNTA DE MAD. 2 X 1 CM. ALVEN. DE TIJ. 8 FUROS 1/2 VEZ P/ CONT. ATERRO CAIXÃO,CALÇ H=20CM, 2 LADOS, SOBRE LASTR. CONC. MAG C/3CM. REV. CHAPISCO TR. 1:3 CIM</v>
          </cell>
          <cell r="C2023" t="str">
            <v>m2</v>
          </cell>
          <cell r="D2023">
            <v>75.319999999999993</v>
          </cell>
          <cell r="E2023">
            <v>60.26</v>
          </cell>
        </row>
        <row r="2024">
          <cell r="A2024" t="str">
            <v/>
          </cell>
        </row>
        <row r="2025">
          <cell r="A2025" t="str">
            <v>17.01.114</v>
          </cell>
          <cell r="B2025"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2025" t="str">
            <v>m</v>
          </cell>
          <cell r="D2025">
            <v>55.72</v>
          </cell>
          <cell r="E2025">
            <v>44.58</v>
          </cell>
        </row>
        <row r="2026">
          <cell r="A2026" t="str">
            <v/>
          </cell>
        </row>
        <row r="2027">
          <cell r="A2027" t="str">
            <v>17.01.115</v>
          </cell>
          <cell r="B2027"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2027" t="str">
            <v>m</v>
          </cell>
          <cell r="D2027">
            <v>86.78</v>
          </cell>
          <cell r="E2027">
            <v>69.430000000000007</v>
          </cell>
        </row>
        <row r="2028">
          <cell r="A2028" t="str">
            <v/>
          </cell>
        </row>
        <row r="2029">
          <cell r="A2029" t="str">
            <v>17.01.120</v>
          </cell>
          <cell r="B2029" t="str">
            <v>PASSEIO EM LAJOTA DE CONCRETO 50 X 50, APLICADO SOBRE LASTRO DE CONCRETO 1:4:8 DE 5 CM DE ESPESSURA, INCLUSIVE EXECUCAO DO LASTRO.</v>
          </cell>
          <cell r="C2029" t="str">
            <v>m2</v>
          </cell>
          <cell r="D2029">
            <v>61.65</v>
          </cell>
          <cell r="E2029">
            <v>49.32</v>
          </cell>
        </row>
        <row r="2030">
          <cell r="A2030" t="str">
            <v/>
          </cell>
        </row>
        <row r="2031">
          <cell r="A2031" t="str">
            <v>17.01.123</v>
          </cell>
          <cell r="B2031" t="str">
            <v>(73764/001) PAVIMENTACAO EM BLOCOS DE CONCRETO SEXTAVADO, ESPESSURA 6 CM, JUNTA RÍGIDA, COM ARGAMASSA NO TRACO 1:4 (CIMENTO E AREIA), ASSENTADOS SOBRE COLCHAO DE PO DE PEDRA, COM APOIO DE CAMINHÃO TOCO.</v>
          </cell>
          <cell r="C2031" t="str">
            <v>m2</v>
          </cell>
          <cell r="D2031">
            <v>57.02</v>
          </cell>
          <cell r="E2031">
            <v>45.62</v>
          </cell>
        </row>
        <row r="2032">
          <cell r="A2032" t="str">
            <v/>
          </cell>
        </row>
        <row r="2033">
          <cell r="A2033" t="str">
            <v>17.01.130</v>
          </cell>
          <cell r="B2033" t="str">
            <v>PASSEIO EM LAJOTA DE CONCRETO 50 X 50, APLICADO SOBRE LASTRO DE CONCRETO JA PRONTO.</v>
          </cell>
          <cell r="C2033" t="str">
            <v>m2</v>
          </cell>
          <cell r="D2033">
            <v>38.58</v>
          </cell>
          <cell r="E2033">
            <v>30.87</v>
          </cell>
        </row>
        <row r="2034">
          <cell r="A2034" t="str">
            <v/>
          </cell>
        </row>
        <row r="2035">
          <cell r="A2035" t="str">
            <v>17.01.140</v>
          </cell>
          <cell r="B2035" t="str">
            <v>PASSEIO EM LAJOTA DE CONCRETO 50 X 50, APLICADO SOBRE TERRENO, INCLUSIVE REGULARIZACAO DO MESMO.</v>
          </cell>
          <cell r="C2035" t="str">
            <v>m2</v>
          </cell>
          <cell r="D2035">
            <v>40.299999999999997</v>
          </cell>
          <cell r="E2035">
            <v>32.24</v>
          </cell>
        </row>
        <row r="2036">
          <cell r="A2036" t="str">
            <v/>
          </cell>
        </row>
        <row r="2037">
          <cell r="A2037" t="str">
            <v>17.01.145</v>
          </cell>
          <cell r="B2037" t="str">
            <v>REVESTIMENTO COM PEDRAS GRANITICAS DE DIMENSOES MEDIAS (0,45 X 0,45 X 0,05) M E COM UMA SUPERFICIE PLANA (NAO TRABALHADA), ASSENTADAS E REJUNTADAS COM ARGAMASSA DE CIMENTO E AREIA NO TRACO 1:6.</v>
          </cell>
          <cell r="C2037" t="str">
            <v>m2</v>
          </cell>
          <cell r="D2037">
            <v>64.86</v>
          </cell>
          <cell r="E2037">
            <v>51.89</v>
          </cell>
        </row>
        <row r="2038">
          <cell r="A2038" t="str">
            <v/>
          </cell>
        </row>
        <row r="2039">
          <cell r="A2039" t="str">
            <v>17.01.150</v>
          </cell>
          <cell r="B2039" t="str">
            <v>REPOSICAO DE PASSEIO DE PEDRA PORTUGUESA ASSENTADA SOBRE ARGAMASSA SECA DE CIM. E AREIA NO TRACO 1:6 E REJUNTADA COM ARGAMASSA DE CIMENTO E AREIA NO TRACO 1:2.</v>
          </cell>
          <cell r="C2039" t="str">
            <v>m2</v>
          </cell>
          <cell r="D2039">
            <v>31.31</v>
          </cell>
          <cell r="E2039">
            <v>25.05</v>
          </cell>
        </row>
        <row r="2040">
          <cell r="A2040" t="str">
            <v/>
          </cell>
        </row>
        <row r="2041">
          <cell r="A2041" t="str">
            <v>17.01.160</v>
          </cell>
          <cell r="B2041" t="str">
            <v>REPOSICAO DE PASSEIO EM LAJOTA DE CONCRETO 50 X 50 , APLICADA SOBRE TERRENO REGULARIZADO OU LASTRO DE CONCRETO ( SO O ASSENTAMENTO ).</v>
          </cell>
          <cell r="C2041" t="str">
            <v>m2</v>
          </cell>
          <cell r="D2041">
            <v>25.18</v>
          </cell>
          <cell r="E2041">
            <v>20.149999999999999</v>
          </cell>
        </row>
        <row r="2042">
          <cell r="A2042" t="str">
            <v/>
          </cell>
        </row>
        <row r="2043">
          <cell r="A2043" t="str">
            <v>17.01.170</v>
          </cell>
          <cell r="B2043" t="str">
            <v>FORNECIMENTO E EXECUÇÃO DE PISO TÁTIL, DIMENSÕES 0,50X0,50M COM ESP.3CM, ASSENTADA COM ARGAMASSA DE CIMENTO E AREIA 1:6 (ESP:2,5CM) E REJUNTADA COM ARGAMASSA DE CIMENTO E AREIA 1:4, SOBRE LASTRO DE CONCRETO PRONTO.</v>
          </cell>
          <cell r="C2043" t="str">
            <v>m2</v>
          </cell>
          <cell r="D2043">
            <v>44.3</v>
          </cell>
          <cell r="E2043">
            <v>35.44</v>
          </cell>
        </row>
        <row r="2044">
          <cell r="A2044" t="str">
            <v/>
          </cell>
        </row>
        <row r="2045">
          <cell r="A2045" t="str">
            <v>17.010.015</v>
          </cell>
          <cell r="B2045" t="str">
            <v>Fornecimento e instalação de totem medindo 0,80x1,80m, dupla face, estrutura interna em tubo industrial de 30x30, tubo laterais patentes de 11/2", revestimento com chapa galvanizada 20 com aplicação de vinil adesivo calandrado impresso pelo sistema digita</v>
          </cell>
          <cell r="C2045" t="str">
            <v>Un</v>
          </cell>
          <cell r="D2045">
            <v>1771.63</v>
          </cell>
          <cell r="E2045">
            <v>1417.31</v>
          </cell>
        </row>
        <row r="2046">
          <cell r="A2046" t="str">
            <v/>
          </cell>
        </row>
        <row r="2047">
          <cell r="A2047" t="str">
            <v>17.010.020</v>
          </cell>
          <cell r="B2047" t="str">
            <v>Fornecimento e instalação de placa medindo 6,00x3,60m, estrutura interna em tubo industrial de 30x30, cantoneira L de 11/2"x1/8", tubo patente de 3/4", tratado com anti corrosivo e com aplicação de esmalte sintético, iluminada internamente com 10 conjunto</v>
          </cell>
          <cell r="C2047" t="str">
            <v>Un</v>
          </cell>
          <cell r="D2047">
            <v>20159.91</v>
          </cell>
          <cell r="E2047">
            <v>16127.93</v>
          </cell>
        </row>
        <row r="2048">
          <cell r="A2048" t="str">
            <v/>
          </cell>
        </row>
        <row r="2049">
          <cell r="A2049" t="str">
            <v>17.010.030</v>
          </cell>
          <cell r="B2049" t="str">
            <v>Fornecimento e instalação de totem medindo 4,00x2,40m, dupla face, estrutura interna em tubo industrial de 30x30 cantoneira L de 11/2"x1/8" e 1"x1/8", tubo patente de 5" todo travado com anticorrosivo e aplicado com esmalte sintético iluminado internament</v>
          </cell>
          <cell r="C2049" t="str">
            <v>Un</v>
          </cell>
          <cell r="D2049">
            <v>27171.22</v>
          </cell>
          <cell r="E2049">
            <v>21736.98</v>
          </cell>
        </row>
        <row r="2050">
          <cell r="A2050" t="str">
            <v/>
          </cell>
        </row>
        <row r="2051">
          <cell r="A2051" t="str">
            <v>17.010.040</v>
          </cell>
          <cell r="B2051" t="str">
            <v>Fornecimento e instalação de totem indicativo medindo 0,30x1,40m, dupla face, estrutura interna em tubo industrial de 30x30, tubo laterais patentes de 11/2", revestimento com chapa galvanizada 20 com aplicação de vinil adesivo calandrado impresso pelo sis</v>
          </cell>
          <cell r="C2051" t="str">
            <v>Un</v>
          </cell>
          <cell r="D2051">
            <v>830.82</v>
          </cell>
          <cell r="E2051">
            <v>664.66</v>
          </cell>
        </row>
        <row r="2052">
          <cell r="A2052" t="str">
            <v/>
          </cell>
        </row>
        <row r="2053">
          <cell r="A2053" t="str">
            <v>17.010.050</v>
          </cell>
          <cell r="B2053" t="str">
            <v>Fornecimento e instalação de placa medindo 0,60x0,13m em pvc expandido de 4mm para aplicação de vinil adesivo calandrado impresso pelo sistema digital, detalhes laterais em pvc de 8mm com aplicação de tinta vinilica nas cores indicadas, instalada com util</v>
          </cell>
          <cell r="C2053" t="str">
            <v>Un</v>
          </cell>
          <cell r="D2053">
            <v>119.15</v>
          </cell>
          <cell r="E2053">
            <v>95.32</v>
          </cell>
        </row>
        <row r="2054">
          <cell r="A2054" t="str">
            <v/>
          </cell>
        </row>
        <row r="2055">
          <cell r="A2055" t="str">
            <v>17.02.010</v>
          </cell>
          <cell r="B2055" t="str">
            <v>FORNECIMENTO DE BARRO DE JARDIM (POSTO OBRA NA PRACA DO RECIFE).</v>
          </cell>
          <cell r="C2055" t="str">
            <v>m3</v>
          </cell>
          <cell r="D2055">
            <v>56.38</v>
          </cell>
          <cell r="E2055">
            <v>45.11</v>
          </cell>
        </row>
        <row r="2056">
          <cell r="A2056" t="str">
            <v/>
          </cell>
        </row>
        <row r="2057">
          <cell r="A2057" t="str">
            <v>17.02.020</v>
          </cell>
          <cell r="B2057" t="str">
            <v>FORNECIMENTO DE ESTRUME BOVINO CURTIDO (POSTO OBRA NA PRACA DO RECIFE).</v>
          </cell>
          <cell r="C2057" t="str">
            <v>m3</v>
          </cell>
          <cell r="D2057">
            <v>70.48</v>
          </cell>
          <cell r="E2057">
            <v>56.39</v>
          </cell>
        </row>
        <row r="2058">
          <cell r="A2058" t="str">
            <v/>
          </cell>
        </row>
        <row r="2059">
          <cell r="A2059" t="str">
            <v>17.02.025</v>
          </cell>
          <cell r="B2059" t="str">
            <v>FORNECIMENTO DE PO DE COCO (POSTO OBRA NA PRACA DO RECIFE).</v>
          </cell>
          <cell r="C2059" t="str">
            <v>m3</v>
          </cell>
          <cell r="D2059">
            <v>70.48</v>
          </cell>
          <cell r="E2059">
            <v>56.39</v>
          </cell>
        </row>
        <row r="2060">
          <cell r="A2060" t="str">
            <v/>
          </cell>
        </row>
        <row r="2061">
          <cell r="A2061" t="str">
            <v>17.02.030</v>
          </cell>
          <cell r="B2061" t="str">
            <v>FORNECIMENTO DE CASCALHINHO, INCLUSIVE O ESPALHAMENTO DO MESMO ( POSTO OBRA NA PRACA DO RECIFE)</v>
          </cell>
          <cell r="C2061" t="str">
            <v>m3</v>
          </cell>
          <cell r="D2061">
            <v>68.58</v>
          </cell>
          <cell r="E2061">
            <v>54.87</v>
          </cell>
        </row>
        <row r="2062">
          <cell r="A2062" t="str">
            <v/>
          </cell>
        </row>
        <row r="2063">
          <cell r="A2063" t="str">
            <v>17.02.040</v>
          </cell>
          <cell r="B2063" t="str">
            <v>FORNECIMENTO DE CASCALHINHO, SEM O ESPALHAMENTO DO MESMO ( POSTO OBRA NA PRACA DO RECIFE).</v>
          </cell>
          <cell r="C2063" t="str">
            <v>m3</v>
          </cell>
          <cell r="D2063">
            <v>67.67</v>
          </cell>
          <cell r="E2063">
            <v>54.14</v>
          </cell>
        </row>
        <row r="2064">
          <cell r="A2064" t="str">
            <v/>
          </cell>
        </row>
        <row r="2065">
          <cell r="A2065" t="str">
            <v>17.02.050</v>
          </cell>
          <cell r="B2065" t="str">
            <v>FORNECIMENTO DE VARAO COM 2,0 M DE ALTURA E DIAMETRO DE 3,0 CM PARA TUTORAMENTO DE MUDAS INCLUSIVE O ASSENTAMENTO.</v>
          </cell>
          <cell r="C2065" t="str">
            <v>Un</v>
          </cell>
          <cell r="D2065">
            <v>5.43</v>
          </cell>
          <cell r="E2065">
            <v>4.3499999999999996</v>
          </cell>
        </row>
        <row r="2066">
          <cell r="A2066" t="str">
            <v/>
          </cell>
        </row>
        <row r="2067">
          <cell r="A2067" t="str">
            <v>17.02.060</v>
          </cell>
          <cell r="B2067" t="str">
            <v>FORNECIMENTO DE VARAO COM 2,0 M DE ALTURA E DIAMETRO DE 3,0 CM PARA TUTORAMENTO DE MUDAS SEM O ASSENTAMENTO DO MESMO.</v>
          </cell>
          <cell r="C2067" t="str">
            <v>Un</v>
          </cell>
          <cell r="D2067">
            <v>4.93</v>
          </cell>
          <cell r="E2067">
            <v>3.95</v>
          </cell>
        </row>
        <row r="2068">
          <cell r="A2068" t="str">
            <v/>
          </cell>
        </row>
        <row r="2069">
          <cell r="A2069" t="str">
            <v>17.02.070</v>
          </cell>
          <cell r="B2069" t="str">
            <v>FORNECIMENTO DE ESTACAS PARA SUSTENTACAO DE GRADES DE PROTECAO DE MUDAS COM 2,0 M DE ALTURA E DIAMETRO DE 5,0 CM,INCLUSIVE O ASSENTAMENTO DA MESMA.</v>
          </cell>
          <cell r="C2069" t="str">
            <v>Un</v>
          </cell>
          <cell r="D2069">
            <v>6.28</v>
          </cell>
          <cell r="E2069">
            <v>5.03</v>
          </cell>
        </row>
        <row r="2070">
          <cell r="A2070" t="str">
            <v/>
          </cell>
        </row>
        <row r="2071">
          <cell r="A2071" t="str">
            <v>17.02.080</v>
          </cell>
          <cell r="B2071" t="str">
            <v>FORNECIMENTO DE ESTACAS PARA SUSTENTACAO DE GRADES DE PROTECAO DE MUDAS COM 2,0 M DE ALTURA E DIAMETRO DE 5,0 CM, SEM O ASSENTAMENTO DA MESMA.</v>
          </cell>
          <cell r="C2071" t="str">
            <v>Un</v>
          </cell>
          <cell r="D2071">
            <v>5.77</v>
          </cell>
          <cell r="E2071">
            <v>4.62</v>
          </cell>
        </row>
        <row r="2072">
          <cell r="A2072" t="str">
            <v/>
          </cell>
        </row>
        <row r="2073">
          <cell r="A2073" t="str">
            <v>17.02.090</v>
          </cell>
          <cell r="B2073" t="str">
            <v>FORNECIMENTO DE GRADES DE RIPAS DE MACARANDUBA, COM 1,80 M DE ALTURA POR 1,50 M DE LARGURA,CONFECCIONADAS COM 12 RIPAS DE 5 CM DE LARGURA E 3 FIADAS DE ARAME GALVANIZADO N. 14,INCLUSIVE ASSENTAMENTO.</v>
          </cell>
          <cell r="C2073" t="str">
            <v>Un</v>
          </cell>
          <cell r="D2073">
            <v>50.92</v>
          </cell>
          <cell r="E2073">
            <v>40.74</v>
          </cell>
        </row>
        <row r="2074">
          <cell r="A2074" t="str">
            <v/>
          </cell>
        </row>
        <row r="2075">
          <cell r="A2075" t="str">
            <v>17.02.100</v>
          </cell>
          <cell r="B2075" t="str">
            <v>FORNECIMENTO DE GRADES DE RIPAS DE MACARANDUBA, COM 1,80 M DE ALTURA POR 1,50 M DE LARGURA CONFECCIONADAS COM 12 RIPAS DE 5 CM DE LARGURA E 3 FIADAS DE ARAME GALVANIZADO N. 14, SEM O ASSENTAMENTO.</v>
          </cell>
          <cell r="C2075" t="str">
            <v>Un</v>
          </cell>
          <cell r="D2075">
            <v>49.33</v>
          </cell>
          <cell r="E2075">
            <v>39.47</v>
          </cell>
        </row>
        <row r="2076">
          <cell r="A2076" t="str">
            <v/>
          </cell>
        </row>
        <row r="2077">
          <cell r="A2077" t="str">
            <v>17.03.010</v>
          </cell>
          <cell r="B2077" t="str">
            <v>MEIO-FIO DE ALVENARIA REVESTIDO COM ARGAMASSA DE CIMENTO E AREIA 1:3.</v>
          </cell>
          <cell r="C2077" t="str">
            <v>m</v>
          </cell>
          <cell r="D2077">
            <v>15.17</v>
          </cell>
          <cell r="E2077">
            <v>12.14</v>
          </cell>
        </row>
        <row r="2078">
          <cell r="A2078" t="str">
            <v/>
          </cell>
        </row>
        <row r="2079">
          <cell r="A2079" t="str">
            <v>17.03.020</v>
          </cell>
          <cell r="B2079" t="str">
            <v>PREPARO DE SOLO PARA GRAMADO COM 10,0 CM DE ESPESSURA , FEITO COM BARRO DE JARDIM E ESTRUME BOVINO CURTIDO, TRACO 4:1, COM TODO MATERIAL FORNECIDO PELO EMPREITEIRO.</v>
          </cell>
          <cell r="C2079" t="str">
            <v>m2</v>
          </cell>
          <cell r="D2079">
            <v>9.4600000000000009</v>
          </cell>
          <cell r="E2079">
            <v>7.57</v>
          </cell>
        </row>
        <row r="2080">
          <cell r="A2080" t="str">
            <v/>
          </cell>
        </row>
        <row r="2081">
          <cell r="A2081" t="str">
            <v>17.03.030</v>
          </cell>
          <cell r="B2081" t="str">
            <v>PREPARO DE SOLO PARA CANTEIRO COM 20,0 CM DE ESPESSURA, FEITO COM BARRO DE JARDIM E ESTRUME BOVINO CURTIDO, TRACO 2:1,COM TODO MATERIAL FORNECIDO PELO EMPREITEIRO.</v>
          </cell>
          <cell r="C2081" t="str">
            <v>m2</v>
          </cell>
          <cell r="D2081">
            <v>15.75</v>
          </cell>
          <cell r="E2081">
            <v>12.6</v>
          </cell>
        </row>
        <row r="2082">
          <cell r="A2082" t="str">
            <v/>
          </cell>
        </row>
        <row r="2083">
          <cell r="A2083" t="str">
            <v>17.03.040</v>
          </cell>
          <cell r="B2083" t="str">
            <v>FORNECIMENTO E PLANTIO DE GRAMA INGLESA (STENOTAPHUM).</v>
          </cell>
          <cell r="C2083" t="str">
            <v>m2</v>
          </cell>
          <cell r="D2083">
            <v>6.85</v>
          </cell>
          <cell r="E2083">
            <v>5.48</v>
          </cell>
        </row>
        <row r="2084">
          <cell r="A2084" t="str">
            <v/>
          </cell>
        </row>
        <row r="2085">
          <cell r="A2085" t="str">
            <v>17.03.045</v>
          </cell>
          <cell r="B2085" t="str">
            <v>FORNECIMENTO E PLANTIO DE GRAMA ESMERALDA (EM TAPETE), INCLUINDO PREPARO DE SOLO COM APENAS BARRO DE JARDIM.</v>
          </cell>
          <cell r="C2085" t="str">
            <v>m2</v>
          </cell>
          <cell r="D2085">
            <v>11.82</v>
          </cell>
          <cell r="E2085">
            <v>9.4600000000000009</v>
          </cell>
        </row>
        <row r="2086">
          <cell r="A2086" t="str">
            <v/>
          </cell>
        </row>
        <row r="2087">
          <cell r="A2087" t="str">
            <v>17.03.050</v>
          </cell>
          <cell r="B2087" t="str">
            <v>FORNECIMENTO E PLANTIO DE GRAMA PAPUAM (PASPALUM CONJUGATUM).</v>
          </cell>
          <cell r="C2087" t="str">
            <v>m2</v>
          </cell>
          <cell r="D2087">
            <v>6.85</v>
          </cell>
          <cell r="E2087">
            <v>5.48</v>
          </cell>
        </row>
        <row r="2088">
          <cell r="A2088" t="str">
            <v/>
          </cell>
        </row>
        <row r="2089">
          <cell r="A2089" t="str">
            <v>17.03.060</v>
          </cell>
          <cell r="B2089" t="str">
            <v>FORNECIMENTO E PLANTIO DE GRAMA DE BURRO (CYNODON DACTYLON).</v>
          </cell>
          <cell r="C2089" t="str">
            <v>m2</v>
          </cell>
          <cell r="D2089">
            <v>5.8</v>
          </cell>
          <cell r="E2089">
            <v>4.6399999999999997</v>
          </cell>
        </row>
        <row r="2090">
          <cell r="A2090" t="str">
            <v/>
          </cell>
        </row>
        <row r="2091">
          <cell r="A2091" t="str">
            <v>17.03.070</v>
          </cell>
          <cell r="B2091" t="str">
            <v>FORNECIMENTO E PLANTIO DE MUDAS HERBACEAS TIPO FOLHAGEM - GRUPO 1 (ROXINHO, CROTON PEXAIN, CUIA DE POBRE, CROTON ROXO, CROTON CAXIADO, ARCA DE NOE, BOM DIA, BOA NOITE, ETC.).</v>
          </cell>
          <cell r="C2091" t="str">
            <v>Un</v>
          </cell>
          <cell r="D2091">
            <v>4.45</v>
          </cell>
          <cell r="E2091">
            <v>3.56</v>
          </cell>
        </row>
        <row r="2092">
          <cell r="A2092" t="str">
            <v/>
          </cell>
        </row>
        <row r="2093">
          <cell r="A2093" t="str">
            <v>17.03.080</v>
          </cell>
          <cell r="B2093" t="str">
            <v>FORNECIMENTO E PLANTIO DE MUDAS HERBACEAS TIPO FOLHAGEM - GRUPO 2 (CANA DA INDIA, BRASILEIRINHO, NUVEM, PANAMA, PAQUEVIRA, PINGO DE OURO, ACALIFA, CHUMBINHO, IXORA, BEIJO, SAVIA AZUL, TINHORAO, ETC)</v>
          </cell>
          <cell r="C2093" t="str">
            <v>Un</v>
          </cell>
          <cell r="D2093">
            <v>3.75</v>
          </cell>
          <cell r="E2093">
            <v>3</v>
          </cell>
        </row>
        <row r="2094">
          <cell r="A2094" t="str">
            <v/>
          </cell>
        </row>
        <row r="2095">
          <cell r="A2095" t="str">
            <v>17.03.090</v>
          </cell>
          <cell r="B2095" t="str">
            <v>FORNECIMENTO E PLANTIO DE MUDAS HERBACEAS TIPO FOLHAGEM - GRUPO 3 (COMIGO NINGUEM PODE, DRACENA, MILIDRAO, LIRIO, COQUEIRINHO, CLOROFITON, COPO DE LEITE, AVENCA, CAMARAO AMARELO BEGONIAS, ETC.)</v>
          </cell>
          <cell r="C2095" t="str">
            <v>Un</v>
          </cell>
          <cell r="D2095">
            <v>8.4</v>
          </cell>
          <cell r="E2095">
            <v>6.72</v>
          </cell>
        </row>
        <row r="2096">
          <cell r="A2096" t="str">
            <v/>
          </cell>
        </row>
        <row r="2097">
          <cell r="A2097" t="str">
            <v>17.03.100</v>
          </cell>
          <cell r="B2097" t="str">
            <v>FORNECIMENTO E PLANTIO DE MUDAS ARBUSTIVAS - GRUPO 1 (PAPOULA, JASMIM ALFINETE,JASMIM VAPOR, ESPIRRADEIRA, ETC.).</v>
          </cell>
          <cell r="C2097" t="str">
            <v>Un</v>
          </cell>
          <cell r="D2097">
            <v>5.58</v>
          </cell>
          <cell r="E2097">
            <v>4.47</v>
          </cell>
        </row>
        <row r="2098">
          <cell r="A2098" t="str">
            <v/>
          </cell>
        </row>
        <row r="2099">
          <cell r="A2099" t="str">
            <v>17.03.110</v>
          </cell>
          <cell r="B2099" t="str">
            <v>FORNECIMENTO E PLANTIO DE MUDAS ARBUSTIVAS - GRUPO 2 (CHAPEU DE NAPOLEAO, PINCEL DE BARBEIRO, PAU D`ARQUINHO, PATA DE VACA, ETC.).</v>
          </cell>
          <cell r="C2099" t="str">
            <v>Un</v>
          </cell>
          <cell r="D2099">
            <v>7.7</v>
          </cell>
          <cell r="E2099">
            <v>6.16</v>
          </cell>
        </row>
        <row r="2100">
          <cell r="A2100" t="str">
            <v/>
          </cell>
        </row>
        <row r="2101">
          <cell r="A2101" t="str">
            <v>17.03.120</v>
          </cell>
          <cell r="B2101" t="str">
            <v>FORNECIMENTO E PLANTIO DE MUDAS ARBUSTIVAS - GRUPO 3 (SHEFLERA, CAFEZINHO, MUSSAENDA).</v>
          </cell>
          <cell r="C2101" t="str">
            <v>Un</v>
          </cell>
          <cell r="D2101">
            <v>9.81</v>
          </cell>
          <cell r="E2101">
            <v>7.85</v>
          </cell>
        </row>
        <row r="2102">
          <cell r="A2102" t="str">
            <v/>
          </cell>
        </row>
        <row r="2103">
          <cell r="A2103" t="str">
            <v>17.03.130</v>
          </cell>
          <cell r="B2103" t="str">
            <v>FORNECIMENTO E PLANTIO DE MUDAS ARBOREAS DE TAMANHO MEDIO, COM CERCA DE 1,50 M DE ALTURA, INCLUINDO A PREPARACAO DE COVA DE 40,0 X 40,0 X 40,0 CM, COM BARRO DE JARDIM E ESTRUME BOVINO CURTIDO.</v>
          </cell>
          <cell r="C2103" t="str">
            <v>Un</v>
          </cell>
          <cell r="D2103">
            <v>27.32</v>
          </cell>
          <cell r="E2103">
            <v>21.86</v>
          </cell>
        </row>
        <row r="2104">
          <cell r="A2104" t="str">
            <v/>
          </cell>
        </row>
        <row r="2105">
          <cell r="A2105" t="str">
            <v>17.03.140</v>
          </cell>
          <cell r="B2105" t="str">
            <v>FORNECIMENTO E PLANTIO DE ARECA BAMBU DE TAMANHO MEDIO, COM CERCA DE 1,50 M DE ALTURA,INCLUINDO A PREPARACAO DE COVA DE 40,0 X 40,0 X 40,0 CM, COM BARRO DE JARDIM E ESTRUME BOVINO CURTIDO.</v>
          </cell>
          <cell r="C2105" t="str">
            <v>Un</v>
          </cell>
          <cell r="D2105">
            <v>44.23</v>
          </cell>
          <cell r="E2105">
            <v>35.39</v>
          </cell>
        </row>
        <row r="2106">
          <cell r="A2106" t="str">
            <v/>
          </cell>
        </row>
        <row r="2107">
          <cell r="A2107" t="str">
            <v>17.03.142</v>
          </cell>
          <cell r="B2107" t="str">
            <v>FORNECIMENTO E PLANTIO DE PALMEIRA PHONIX (ALTURA DO FUSTE DE 0,60M), INCLUINDO A PREPARACAO DE COVA DE 40,0 X 40,0 X 40,0 CM, COM BARRO DE JARDIM E ESTRUME BOVINO CURTIDO.</v>
          </cell>
          <cell r="C2107" t="str">
            <v>Un</v>
          </cell>
          <cell r="D2107">
            <v>47.76</v>
          </cell>
          <cell r="E2107">
            <v>38.21</v>
          </cell>
        </row>
        <row r="2108">
          <cell r="A2108" t="str">
            <v/>
          </cell>
        </row>
        <row r="2109">
          <cell r="A2109" t="str">
            <v>17.03.144</v>
          </cell>
          <cell r="B2109" t="str">
            <v>FORNECIMENTO E PLANTIO DE PALMEIRAS (IMPERIAL DENDE, JAPONESA, ETC.), COM CERCA DE 1,50 M DE ALTURA, INCLUINDO A PREPARACAO DE COVA DE 40,0 X 40,0 X 40,0 CM, COM BARRO DE JARDIM E ESTRUME BOVINO CURTIDO.</v>
          </cell>
          <cell r="C2109" t="str">
            <v>Un</v>
          </cell>
          <cell r="D2109">
            <v>48.28</v>
          </cell>
          <cell r="E2109">
            <v>38.630000000000003</v>
          </cell>
        </row>
        <row r="2110">
          <cell r="A2110" t="str">
            <v/>
          </cell>
        </row>
        <row r="2111">
          <cell r="A2111" t="str">
            <v>17.03.150</v>
          </cell>
          <cell r="B2111" t="str">
            <v>FORNECIMENTO E PLANTIO DE COQUEIRO (ALTURA DO FUSTE DE 0,60 M),INCLUINDO A PREPARACAO DE COVA DE 40,0 X 40,0 X 40,0 CM, COM BARRO DE JARDIM E ESTRUME BOVINO CURTIDO.</v>
          </cell>
          <cell r="C2111" t="str">
            <v>Un</v>
          </cell>
          <cell r="D2111">
            <v>35.619999999999997</v>
          </cell>
          <cell r="E2111">
            <v>28.5</v>
          </cell>
        </row>
        <row r="2112">
          <cell r="A2112" t="str">
            <v/>
          </cell>
        </row>
        <row r="2113">
          <cell r="A2113" t="str">
            <v>17.03.160</v>
          </cell>
          <cell r="B2113" t="str">
            <v>FORNECIMENTO E PLANTIO DE MACAIBEIRA (ALTURA DO FUSTE DE 1,00 M), INCLUINDO PREPARACAO DE COVA DE 40,0 X 40,0 X 40,0 CM, COM BARRO DE JARDIM E ESTRUME BOVINO CURTIDO.</v>
          </cell>
          <cell r="C2113" t="str">
            <v>Un</v>
          </cell>
          <cell r="D2113">
            <v>137.83000000000001</v>
          </cell>
          <cell r="E2113">
            <v>110.27</v>
          </cell>
        </row>
        <row r="2114">
          <cell r="A2114" t="str">
            <v/>
          </cell>
        </row>
        <row r="2115">
          <cell r="A2115" t="str">
            <v>17.03.170</v>
          </cell>
          <cell r="B2115" t="str">
            <v>FORNECIMENTO E PLANTIO DE FILODENDRO, DE PORTE MEDIO, (ALTURA APROXIMADA DE 0,80 M ).</v>
          </cell>
          <cell r="C2115" t="str">
            <v>Un</v>
          </cell>
          <cell r="D2115">
            <v>19.3</v>
          </cell>
          <cell r="E2115">
            <v>15.44</v>
          </cell>
        </row>
        <row r="2116">
          <cell r="A2116" t="str">
            <v/>
          </cell>
        </row>
        <row r="2117">
          <cell r="A2117" t="str">
            <v>17.03.180</v>
          </cell>
          <cell r="B2117" t="str">
            <v>FORNECIMENTO E PLANTIO DE GRAVATA,YUCA(TROMBA DE ELEFANTE), AGAVE VARIEGATA, DE PORTE MEDIO (ALTURA APROXIMADA DE 0,60 M).</v>
          </cell>
          <cell r="C2117" t="str">
            <v>Un</v>
          </cell>
          <cell r="D2117">
            <v>19.3</v>
          </cell>
          <cell r="E2117">
            <v>15.44</v>
          </cell>
        </row>
        <row r="2118">
          <cell r="A2118" t="str">
            <v/>
          </cell>
        </row>
        <row r="2119">
          <cell r="A2119" t="str">
            <v>17.03.190</v>
          </cell>
          <cell r="B2119" t="str">
            <v>FORNECIMENTO E PLANTIO DE MUDAS RASTEIRAS PARA FORRACAO DE CANTEIROS E MANCHAS DE CONTRASTES EM GRAMADOS - GRUPO 1 ( VIOLETA, MAL-ME-QUER, ZEBRINA, ETC).</v>
          </cell>
          <cell r="C2119" t="str">
            <v>m2</v>
          </cell>
          <cell r="D2119">
            <v>5.8</v>
          </cell>
          <cell r="E2119">
            <v>4.6399999999999997</v>
          </cell>
        </row>
        <row r="2120">
          <cell r="A2120" t="str">
            <v/>
          </cell>
        </row>
        <row r="2121">
          <cell r="A2121" t="str">
            <v>17.03.200</v>
          </cell>
          <cell r="B2121" t="str">
            <v>FORNECIMENTO E PLANTIO DE MUDAS RASTEIRAS PARA FORRACAO DE CANTEIROS E MANCHAS DE CONTRASTES EM GRAMADOS - GRUPO 2 (VIUVA ALEGRE, FUMACA, ONZE HORAS, ANDARCA, VIUVINHA, ETC. )</v>
          </cell>
          <cell r="C2121" t="str">
            <v>m2</v>
          </cell>
          <cell r="D2121">
            <v>6.5</v>
          </cell>
          <cell r="E2121">
            <v>5.2</v>
          </cell>
        </row>
        <row r="2122">
          <cell r="A2122" t="str">
            <v/>
          </cell>
        </row>
        <row r="2123">
          <cell r="A2123" t="str">
            <v>17.04.010</v>
          </cell>
          <cell r="B2123" t="str">
            <v>CONSTRUCAO DE BANCO EM CONCRETO ARMADO, COM APOIOS A CADA 2,00 M, EM ALVENARIA DE 1/2 VEZ CHAPISCADA E REVESTIDA, SOBRE SAPATA DE CONCRETO ARMADO, INCLUSIVE ESCAVACAO, REATERRO E REMOCAO. (MOD.AV-27/2000 OPCAO 01).</v>
          </cell>
          <cell r="C2123" t="str">
            <v>m</v>
          </cell>
          <cell r="D2123">
            <v>165.98</v>
          </cell>
          <cell r="E2123">
            <v>132.79</v>
          </cell>
        </row>
        <row r="2124">
          <cell r="A2124" t="str">
            <v/>
          </cell>
        </row>
        <row r="2125">
          <cell r="A2125" t="str">
            <v>17.04.020</v>
          </cell>
          <cell r="B2125" t="str">
            <v>CONSTRUCAO DE BANCO MURETA EM CONCRETO ARMADO, APOIADO EM ALVENARIA DE 1 VEZ CHAPISCADA E REVESTIDA,SOBRE BASE DE CONCRETO ARMADO, INCLUSIVE ESCAVACAO,REATERRO E REMOCAO.(MOD.AV- 27/2000 OPCAO 02).</v>
          </cell>
          <cell r="C2125" t="str">
            <v>m</v>
          </cell>
          <cell r="D2125">
            <v>206.5</v>
          </cell>
          <cell r="E2125">
            <v>165.2</v>
          </cell>
        </row>
        <row r="2126">
          <cell r="A2126" t="str">
            <v/>
          </cell>
        </row>
        <row r="2127">
          <cell r="A2127" t="str">
            <v>17.04.030</v>
          </cell>
          <cell r="B2127" t="str">
            <v>CONSTRUCAO DE BANCO JARDINEIRA EM CONCRETO ARMADO, APOIADO EM ALVENARIA DE 1/2 VEZ CHAPISCADA E REVESTIDA, SOBRE BASE DE CONCRETO ARMADO, INCLUSIVE ESCAVACAO, REATERRO E REMOCAO. (MOD. AV-27/2000 OPCAO 03).</v>
          </cell>
          <cell r="C2127" t="str">
            <v>m</v>
          </cell>
          <cell r="D2127">
            <v>217.68</v>
          </cell>
          <cell r="E2127">
            <v>174.15</v>
          </cell>
        </row>
        <row r="2128">
          <cell r="A2128" t="str">
            <v/>
          </cell>
        </row>
        <row r="2129">
          <cell r="A2129" t="str">
            <v>17.04.040</v>
          </cell>
          <cell r="B2129"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2129" t="str">
            <v>m</v>
          </cell>
          <cell r="D2129">
            <v>183.72</v>
          </cell>
          <cell r="E2129">
            <v>146.97999999999999</v>
          </cell>
        </row>
        <row r="2130">
          <cell r="A2130" t="str">
            <v/>
          </cell>
        </row>
        <row r="2131">
          <cell r="A2131" t="str">
            <v>17.04.050</v>
          </cell>
          <cell r="B2131" t="str">
            <v>CONSTRUCAO DE BANCO MURETA EM CONCRETO ARMADO REVESTIDO COM GRANITO ARTIFICIAL, NA COR CINZA, APOIADO EM ALVENARIA DE 1 VEZ CHAPISCADA E REVESTIDA, SOBRE BASE DE CONCRETO ARMADO, INCLUSIVE ESCAVACAO, REATERRO E REMOCAO.( MOD AV-27/2000 OPCAO 05).</v>
          </cell>
          <cell r="C2131" t="str">
            <v>m</v>
          </cell>
          <cell r="D2131">
            <v>283.06</v>
          </cell>
          <cell r="E2131">
            <v>226.45</v>
          </cell>
        </row>
        <row r="2132">
          <cell r="A2132" t="str">
            <v/>
          </cell>
        </row>
        <row r="2133">
          <cell r="A2133" t="str">
            <v>17.04.060</v>
          </cell>
          <cell r="B2133" t="str">
            <v>CONSTRUCAO DE BANCO JARDINEIRA EM CONCRETO ARMADO, REVESTIDO COM GRANITO ARTIFICIAL, NA COR CINZA, APOIADO EM ALVENARIA DE 1/2 VEZ CHAPISCADA E REVESTIDA SOBRE BASE DE CONCRETO ARMADO, INCLUSIVE ESCAVACAO, REATERRO E REMOCAO.(MOD.AV-27/2000 OPCAO 06).</v>
          </cell>
          <cell r="C2133" t="str">
            <v>m</v>
          </cell>
          <cell r="D2133">
            <v>249.85</v>
          </cell>
          <cell r="E2133">
            <v>199.88</v>
          </cell>
        </row>
        <row r="2134">
          <cell r="A2134" t="str">
            <v/>
          </cell>
        </row>
        <row r="2135">
          <cell r="A2135" t="str">
            <v>17.04.100</v>
          </cell>
          <cell r="B2135" t="str">
            <v>FORNECIMENTO E ASSENTAMENTO DE BANCO MODELO RECIFE ANTIGO REF. B-112, GRAMETAL OU SIMILAR PINTADO E COM ROSCAS PARA CHUMBAMENTO,INCLUSIVE ESCAVACAO, REMOCAO E BASE DE CONCRETO.</v>
          </cell>
          <cell r="C2135" t="str">
            <v>Un</v>
          </cell>
          <cell r="D2135">
            <v>937.07</v>
          </cell>
          <cell r="E2135">
            <v>749.66</v>
          </cell>
        </row>
        <row r="2136">
          <cell r="A2136" t="str">
            <v/>
          </cell>
        </row>
        <row r="2137">
          <cell r="A2137" t="str">
            <v>17.04.110</v>
          </cell>
          <cell r="B2137" t="str">
            <v>FORNECIMENTO E ASSENTAMENTO DE BANCO MODELO TAMANDUA REF.B-108 GRAMETAL OU SIMILAR PINTADO E COM ROSCAS PARA CHUMBAMENTO,INCLUSIVE ESCAVACAO,REMOCAO E BASE DE CONCRETO.</v>
          </cell>
          <cell r="C2137" t="str">
            <v>Un</v>
          </cell>
          <cell r="D2137">
            <v>701.78</v>
          </cell>
          <cell r="E2137">
            <v>561.42999999999995</v>
          </cell>
        </row>
        <row r="2138">
          <cell r="A2138" t="str">
            <v/>
          </cell>
        </row>
        <row r="2139">
          <cell r="A2139" t="str">
            <v>17.04.200</v>
          </cell>
          <cell r="B2139" t="str">
            <v>FORNECIMENTO E ASSENTAMENTO DE BANCO PRE-MOL DADO TIPO GRANILITE,INCLUSIVE ESCAVACAO ,REMOCAO E BASE DE CONCRETO.</v>
          </cell>
          <cell r="C2139" t="str">
            <v>Un</v>
          </cell>
          <cell r="D2139">
            <v>96.61</v>
          </cell>
          <cell r="E2139">
            <v>77.290000000000006</v>
          </cell>
        </row>
        <row r="2140">
          <cell r="A2140" t="str">
            <v/>
          </cell>
        </row>
        <row r="2141">
          <cell r="A2141" t="str">
            <v>17.05.010</v>
          </cell>
          <cell r="B2141" t="str">
            <v>FORNECIMENTO E ASSENTAMENTO DE BALANCO MIRIM COM 01 CADEIRA REF. 097, GIRASSOL OU SIMILAR, INCLUSIVE PINTURA E TRANSPORTE PARA REGIAO ME TROPOLITANA DO GRANDE RECIFE.</v>
          </cell>
          <cell r="C2141" t="str">
            <v>Un</v>
          </cell>
          <cell r="D2141">
            <v>255.12</v>
          </cell>
          <cell r="E2141">
            <v>204.1</v>
          </cell>
        </row>
        <row r="2142">
          <cell r="A2142" t="str">
            <v/>
          </cell>
        </row>
        <row r="2143">
          <cell r="A2143" t="str">
            <v>17.05.020</v>
          </cell>
          <cell r="B2143" t="str">
            <v>FORNECIMENTO E ASSENTAMENTO DE BALANCO MIRIM COM 02 CADEIRAS REF. 098, GIRASSOL OU SIMILAR INCLUSIVE PINTURA E TRANSPORTE PARA REGIAO ME TROPOLITANA DO GRANDE RECIFE.</v>
          </cell>
          <cell r="C2143" t="str">
            <v>Un</v>
          </cell>
          <cell r="D2143">
            <v>493.38</v>
          </cell>
          <cell r="E2143">
            <v>394.71</v>
          </cell>
        </row>
        <row r="2144">
          <cell r="A2144" t="str">
            <v/>
          </cell>
        </row>
        <row r="2145">
          <cell r="A2145" t="str">
            <v>17.05.030</v>
          </cell>
          <cell r="B2145" t="str">
            <v>FORNECIMENTO E ASSENTAMENTO DE BALANCO MIRIM COM 03 CADEIRAS REF. 099, GIRASSOL OU SIMILAR INCLUSIVE PINTURA E TRANSPORTE PARA REGIAO METROPOLITANA DO GRANDE RECIFE.</v>
          </cell>
          <cell r="C2145" t="str">
            <v>Un</v>
          </cell>
          <cell r="D2145">
            <v>669.6</v>
          </cell>
          <cell r="E2145">
            <v>535.67999999999995</v>
          </cell>
        </row>
        <row r="2146">
          <cell r="A2146" t="str">
            <v/>
          </cell>
        </row>
        <row r="2147">
          <cell r="A2147" t="str">
            <v>17.05.040</v>
          </cell>
          <cell r="B2147" t="str">
            <v>FORNECIMENTO E ASSENTAMENTO DE BALANCO COLEGIAL COM 02 CADEIRAS REF. 120,GIRASSOL OU SIMILAR,INCLUSIVE PINTURA E TRANSPORTE PARA REGIAO METROPOLITANA DO GRANDE RECIFE.</v>
          </cell>
          <cell r="C2147" t="str">
            <v>Un</v>
          </cell>
          <cell r="D2147">
            <v>683.7</v>
          </cell>
          <cell r="E2147">
            <v>546.96</v>
          </cell>
        </row>
        <row r="2148">
          <cell r="A2148" t="str">
            <v/>
          </cell>
        </row>
        <row r="2149">
          <cell r="A2149" t="str">
            <v>17.05.043</v>
          </cell>
          <cell r="B2149" t="str">
            <v>(25399) CONJUNTO P/VOLEI(POSTES FOGO H=255 REDE NYLON 2 MM</v>
          </cell>
          <cell r="C2149" t="str">
            <v>Cj</v>
          </cell>
          <cell r="D2149">
            <v>682.21</v>
          </cell>
          <cell r="E2149">
            <v>545.77</v>
          </cell>
        </row>
        <row r="2150">
          <cell r="A2150" t="str">
            <v/>
          </cell>
        </row>
        <row r="2151">
          <cell r="A2151" t="str">
            <v>17.05.050</v>
          </cell>
          <cell r="B2151" t="str">
            <v>FORNECIMENTO E ASSENTAMENTO DE BALANCO COLEGIAL COM 03 CADEIRAS REF. 121,GIRASSOL OU SIMILAR,INCLUSIVE PINTURA E TRANSPORTE PARA REGIAO METROPOLITANA DO GRANDE RECIFE.</v>
          </cell>
          <cell r="C2151" t="str">
            <v>Un</v>
          </cell>
          <cell r="D2151">
            <v>810.58</v>
          </cell>
          <cell r="E2151">
            <v>648.47</v>
          </cell>
        </row>
        <row r="2152">
          <cell r="A2152" t="str">
            <v/>
          </cell>
        </row>
        <row r="2153">
          <cell r="A2153" t="str">
            <v>17.05.060</v>
          </cell>
          <cell r="B2153" t="str">
            <v>FORNECIMENTO E ASSENTAMENTO DE BALANCO COLEGIAL COM 04 CADEIRAS REF. 122,GIRASSOL OU SIMILAR,INCLUSIVE PINTURA E TRANSPORTE PARA REGIAO METROPOLITANA DO GRANDE RECIFE.</v>
          </cell>
          <cell r="C2153" t="str">
            <v>Un</v>
          </cell>
          <cell r="D2153">
            <v>951.56</v>
          </cell>
          <cell r="E2153">
            <v>761.25</v>
          </cell>
        </row>
        <row r="2154">
          <cell r="A2154" t="str">
            <v/>
          </cell>
        </row>
        <row r="2155">
          <cell r="A2155" t="str">
            <v>17.05.070</v>
          </cell>
          <cell r="B2155" t="str">
            <v>FORNECIMENTO E ASSENTAMENTO DE CARROSSEL STAND TAMANHO PEQUENO REF. 130,GIRASSOL OU SIMILAR,INCLUSIVE PINTURA E TRANSPORTE PARA REGIAO METROPOLITANA DO GRANDE RECIFE.</v>
          </cell>
          <cell r="C2155" t="str">
            <v>Un</v>
          </cell>
          <cell r="D2155">
            <v>903.81</v>
          </cell>
          <cell r="E2155">
            <v>723.05</v>
          </cell>
        </row>
        <row r="2156">
          <cell r="A2156" t="str">
            <v/>
          </cell>
        </row>
        <row r="2157">
          <cell r="A2157" t="str">
            <v>17.05.080</v>
          </cell>
          <cell r="B2157" t="str">
            <v>FORNECIMENTO E ASSENTAMENTO DE CARROSSEL STAND TAMANHO MEDIO REF. 131,GIRASSOL OU SIMILAR,INCLUSIVE PINTURA E TRANSPORTE PARA REGIAO METROPOLITANA DO GRANDE RECIFE.</v>
          </cell>
          <cell r="C2157" t="str">
            <v>Un</v>
          </cell>
          <cell r="D2157">
            <v>1044.78</v>
          </cell>
          <cell r="E2157">
            <v>835.83</v>
          </cell>
        </row>
        <row r="2158">
          <cell r="A2158" t="str">
            <v/>
          </cell>
        </row>
        <row r="2159">
          <cell r="A2159" t="str">
            <v>17.05.090</v>
          </cell>
          <cell r="B2159" t="str">
            <v>FORNECIMENTO E ASSENTAMENTO DE CARROSSEL STAND TAMANHO GRANDE REF. 132,GIRASSOL OU SIMILAR,INCLUSIVE PINTURA E TRANSPORTE PARA REGIAO METROPOLITANA DO GRANDE RECIFE.</v>
          </cell>
          <cell r="C2159" t="str">
            <v>Un</v>
          </cell>
          <cell r="D2159">
            <v>1228.06</v>
          </cell>
          <cell r="E2159">
            <v>982.45</v>
          </cell>
        </row>
        <row r="2160">
          <cell r="A2160" t="str">
            <v/>
          </cell>
        </row>
        <row r="2161">
          <cell r="A2161" t="str">
            <v>17.05.100</v>
          </cell>
          <cell r="B2161" t="str">
            <v>FORNECIMENTO E ASSENTAMENTO DE ESCORREGO MIRIM COM RAMPA DE 1.50M REF.180,GIRASSOL OU SIMILAR,INCLUSIVE PINTURA E TRANSPORTE PARA REGIAO METROPOLITANA DO GRANDE RECIFE.</v>
          </cell>
          <cell r="C2161" t="str">
            <v>Un</v>
          </cell>
          <cell r="D2161">
            <v>500.42</v>
          </cell>
          <cell r="E2161">
            <v>400.34</v>
          </cell>
        </row>
        <row r="2162">
          <cell r="A2162" t="str">
            <v/>
          </cell>
        </row>
        <row r="2163">
          <cell r="A2163" t="str">
            <v>17.05.110</v>
          </cell>
          <cell r="B2163" t="str">
            <v>FORNECIMENTO E ASSENTAMENTO DE ESCORRREGO MEDIO COM RAMPA DE 2.00M REF. 181, GIRASSOL OU SIMILAR,INCLUSIVE PINTURA E TRANSPORTE PARA REGIAO METROPOLITANA DO GRANDE RECIFE.</v>
          </cell>
          <cell r="C2163" t="str">
            <v>Un</v>
          </cell>
          <cell r="D2163">
            <v>655.51</v>
          </cell>
          <cell r="E2163">
            <v>524.41</v>
          </cell>
        </row>
        <row r="2164">
          <cell r="A2164" t="str">
            <v/>
          </cell>
        </row>
        <row r="2165">
          <cell r="A2165" t="str">
            <v>17.05.120</v>
          </cell>
          <cell r="B2165" t="str">
            <v>FORNECIMENTO E ASSENTAMENTO DE ESCORREGO GRANDE COM RAMPA DE 3.00M REF. 182,GIRASSOL OU SIMILAR,INCLUSIVE PINTURA E TRANSPORTE PARA REGIAO METROPOLITANA DO GRANDE RECIFE.</v>
          </cell>
          <cell r="C2165" t="str">
            <v>Un</v>
          </cell>
          <cell r="D2165">
            <v>859.92</v>
          </cell>
          <cell r="E2165">
            <v>687.94</v>
          </cell>
        </row>
        <row r="2166">
          <cell r="A2166" t="str">
            <v/>
          </cell>
        </row>
        <row r="2167">
          <cell r="A2167" t="str">
            <v>17.05.130</v>
          </cell>
          <cell r="B2167" t="str">
            <v>FORNECIMENTO E ASSENTAMENTO DE ESCORREGO COM RAMPA DE 4.00M REF.183, GIRASSOL OU SIMILAR, INCLUSIVE PINTURA E TRANSPORTE PARA REGIAO METROPOLITANA DO GRANDE RECIFE.</v>
          </cell>
          <cell r="C2167" t="str">
            <v>Un</v>
          </cell>
          <cell r="D2167">
            <v>1134.83</v>
          </cell>
          <cell r="E2167">
            <v>907.87</v>
          </cell>
        </row>
        <row r="2168">
          <cell r="A2168" t="str">
            <v/>
          </cell>
        </row>
        <row r="2169">
          <cell r="A2169" t="str">
            <v>17.05.140</v>
          </cell>
          <cell r="B2169" t="str">
            <v>FORNECIMENTO E ASSENTAMENTO DE ESCADA VERTICAL L ALTURA 2.00M REF. 190,GIRASSOL OU SIMILAR,INCLUSIVE PINTURA E TRANSPORTE PARA REGIAO METROPOLITANA DO GRANDE RECIFE.</v>
          </cell>
          <cell r="C2169" t="str">
            <v>Un</v>
          </cell>
          <cell r="D2169">
            <v>434.46</v>
          </cell>
          <cell r="E2169">
            <v>347.57</v>
          </cell>
        </row>
        <row r="2170">
          <cell r="A2170" t="str">
            <v/>
          </cell>
        </row>
        <row r="2171">
          <cell r="A2171" t="str">
            <v>17.05.150</v>
          </cell>
          <cell r="B2171" t="str">
            <v>FORNECIMENTO E ASSENTAMENTO DE ESCADA VERTICAL L ALTURA 3.00M REF. 191,GIRASSOL OU SIMILAR,INCLUSIVE PINTURA E TRANSPORTE PARA REGIAO METROPOLITANA DO GRANDE RECIFE.</v>
          </cell>
          <cell r="C2171" t="str">
            <v>Un</v>
          </cell>
          <cell r="D2171">
            <v>658.62</v>
          </cell>
          <cell r="E2171">
            <v>526.9</v>
          </cell>
        </row>
        <row r="2172">
          <cell r="A2172" t="str">
            <v/>
          </cell>
        </row>
        <row r="2173">
          <cell r="A2173" t="str">
            <v>17.05.160</v>
          </cell>
          <cell r="B2173" t="str">
            <v>FORNECIMENTO E ASSENTAMENTO DE ESCADA HORIZONTAL U ALTURA 2.00M REF. 192,GIRASSOL OU SIMILAR,INCLUSIVE PINTURA E TRANSPORTE PARA REGIAO METROPOLITANA DO GRANDE RECIFE.</v>
          </cell>
          <cell r="C2173" t="str">
            <v>Un</v>
          </cell>
          <cell r="D2173">
            <v>662.55</v>
          </cell>
          <cell r="E2173">
            <v>530.04</v>
          </cell>
        </row>
        <row r="2174">
          <cell r="A2174" t="str">
            <v/>
          </cell>
        </row>
        <row r="2175">
          <cell r="A2175" t="str">
            <v>17.05.170</v>
          </cell>
          <cell r="B2175" t="str">
            <v>FORNECIMENTO E ASSENTAMENTO DE ESCADA HORIZONTAL U ALTURA 3.00M REF. 193,GIRASSOL OU SIMILAR,INCLUSIVE PINTURA E TRANSPORTE PARA REGIAO METROPOLITANA DO GRANDE RECIFE.</v>
          </cell>
          <cell r="C2175" t="str">
            <v>Un</v>
          </cell>
          <cell r="D2175">
            <v>810.58</v>
          </cell>
          <cell r="E2175">
            <v>648.47</v>
          </cell>
        </row>
        <row r="2176">
          <cell r="A2176" t="str">
            <v/>
          </cell>
        </row>
        <row r="2177">
          <cell r="A2177" t="str">
            <v>17.05.180</v>
          </cell>
          <cell r="B2177" t="str">
            <v>FORNECIMENTO E ASSENTAMENTO DE ESCADA VERTICAL Y ALTURA 3.00M REF. 194,GIRASSOL OU SIMILAR,INCLUSIVE PINTURA E TRANSPORTE PARA REGIAO METROPOLITANA DO GRANDE RECIFE.</v>
          </cell>
          <cell r="C2177" t="str">
            <v>Un</v>
          </cell>
          <cell r="D2177">
            <v>923.36</v>
          </cell>
          <cell r="E2177">
            <v>738.69</v>
          </cell>
        </row>
        <row r="2178">
          <cell r="A2178" t="str">
            <v/>
          </cell>
        </row>
        <row r="2179">
          <cell r="A2179" t="str">
            <v>17.05.190</v>
          </cell>
          <cell r="B2179" t="str">
            <v>FORNECIMENTO E ASSENTAMENTO DE GANGORRA MIRIM COM 01 PECA REF. 200,GIRASSOL OU SIMILAR, INCLUSIVE PINTURA E TRANSPORTE PARA REGIAO METROPOLITANA DO GRANDE RECIFE.</v>
          </cell>
          <cell r="C2179" t="str">
            <v>Un</v>
          </cell>
          <cell r="D2179">
            <v>438.4</v>
          </cell>
          <cell r="E2179">
            <v>350.72</v>
          </cell>
        </row>
        <row r="2180">
          <cell r="A2180" t="str">
            <v/>
          </cell>
        </row>
        <row r="2181">
          <cell r="A2181" t="str">
            <v>17.05.200</v>
          </cell>
          <cell r="B2181" t="str">
            <v>FORNECIMENTO E ASSENTAMENTO DE GANGORRA MIRIM COM 02 PECAS REF. 201,GIRASSOL OU SIMILAR,INCLUSIVE PINTURA E TRANSPORTE PARA REGIAO METROPOLITANA DO GRANDE RECIFE.</v>
          </cell>
          <cell r="C2181" t="str">
            <v>Un</v>
          </cell>
          <cell r="D2181">
            <v>621.66999999999996</v>
          </cell>
          <cell r="E2181">
            <v>497.34</v>
          </cell>
        </row>
        <row r="2182">
          <cell r="A2182" t="str">
            <v/>
          </cell>
        </row>
        <row r="2183">
          <cell r="A2183" t="str">
            <v>17.05.210</v>
          </cell>
          <cell r="B2183" t="str">
            <v>FORNECIMENTO E ASSENTAMENTO DE GANGORRA MIRIM COM 03 PECAS REF. 202,GIRASSOL OU SIMILAR,INCLUSIVE PINTURA E TRANSPORTE PARA REGIAO METROPOLITANA DO GRANDE RECIFE.</v>
          </cell>
          <cell r="C2183" t="str">
            <v>Un</v>
          </cell>
          <cell r="D2183">
            <v>804.95</v>
          </cell>
          <cell r="E2183">
            <v>643.96</v>
          </cell>
        </row>
        <row r="2184">
          <cell r="A2184" t="str">
            <v/>
          </cell>
        </row>
        <row r="2185">
          <cell r="A2185" t="str">
            <v>17.05.220</v>
          </cell>
          <cell r="B2185" t="str">
            <v>FORNECIMENTO E ASSENTAMENTO DE GANGORRA STAND COM 02 PECAS REF. 203,GIRASSOL OU SIMILAR,INCLUSIVE PINTURA E TRANSPORTE PARA REGIAO METROPOLITANA DO GRANDE RECIFE.</v>
          </cell>
          <cell r="C2185" t="str">
            <v>Un</v>
          </cell>
          <cell r="D2185">
            <v>804.95</v>
          </cell>
          <cell r="E2185">
            <v>643.96</v>
          </cell>
        </row>
        <row r="2186">
          <cell r="A2186" t="str">
            <v/>
          </cell>
        </row>
        <row r="2187">
          <cell r="A2187" t="str">
            <v>17.05.230</v>
          </cell>
          <cell r="B2187" t="str">
            <v>FORNECIMENTO E ASSENTAMENTO DE GANGORRA STAND COM 03 PECAS REF. 204,GIRASSOL OU SIMILAR,INCLUSIVE PINTURA E TRANSPORTE PARA REGIAO METROPOLITANA DO GRANDE RECIFE.</v>
          </cell>
          <cell r="C2187" t="str">
            <v>Un</v>
          </cell>
          <cell r="D2187">
            <v>951.56</v>
          </cell>
          <cell r="E2187">
            <v>761.25</v>
          </cell>
        </row>
        <row r="2188">
          <cell r="A2188" t="str">
            <v/>
          </cell>
        </row>
        <row r="2189">
          <cell r="A2189" t="str">
            <v>17.05.240</v>
          </cell>
          <cell r="B2189" t="str">
            <v>FORNECIMENTO E ASSENTAMENTO DE GANGORRA STAND COM 04 PECAS REF. 205,GIRASSOL OU SIMILAR,INCLUSIVE PINTURA E TRANSPORTE PARA REGIAO METROPOLITANA DO GRANDE RECIFE.</v>
          </cell>
          <cell r="C2189" t="str">
            <v>Un</v>
          </cell>
          <cell r="D2189">
            <v>1134.83</v>
          </cell>
          <cell r="E2189">
            <v>907.87</v>
          </cell>
        </row>
        <row r="2190">
          <cell r="A2190" t="str">
            <v/>
          </cell>
        </row>
        <row r="2191">
          <cell r="A2191" t="str">
            <v>17.05.250</v>
          </cell>
          <cell r="B2191" t="str">
            <v>FORNECIMENTO E ASSENTAMENTO DE GAIOLA COM (1.20 X 1.20 X 2.50)M REF. 220,GIRASSOL OU SI MILAR,INCLUSIVE PINTURA E TRANSPORTE PARA REGIAO METROPOLITANA DO GRANDE RECIFE.</v>
          </cell>
          <cell r="C2191" t="str">
            <v>Un</v>
          </cell>
          <cell r="D2191">
            <v>1006.06</v>
          </cell>
          <cell r="E2191">
            <v>804.85</v>
          </cell>
        </row>
        <row r="2192">
          <cell r="A2192" t="str">
            <v/>
          </cell>
        </row>
        <row r="2193">
          <cell r="A2193" t="str">
            <v>17.05.260</v>
          </cell>
          <cell r="B2193" t="str">
            <v>FORNECIMENTO E ASSENTAMENTO DE GAIOLA COM (1.40 X 1.40 X 2.50)M REF. 221,GIRASSOL OU SI MILAR,INCLUSIVE PINTURA E TRANSPORTE PARA REGIAO METROPOLITANA DO GRANDE RECIFE.</v>
          </cell>
          <cell r="C2193" t="str">
            <v>Un</v>
          </cell>
          <cell r="D2193">
            <v>1189.33</v>
          </cell>
          <cell r="E2193">
            <v>951.47</v>
          </cell>
        </row>
        <row r="2194">
          <cell r="A2194" t="str">
            <v/>
          </cell>
        </row>
        <row r="2195">
          <cell r="A2195" t="str">
            <v>17.05.270</v>
          </cell>
          <cell r="B2195" t="str">
            <v>FORNECIMENTO E ASSENTAMENTO DE GAIOLA COM (1.60 X 1.60 X 2.50)M, REF. 222, GIRASSOL OU SIMILAR, INCLUSIVE PINTURA E TRANSPORTE PARA REGIAO METROPOLITANA DO GRANDE RECIFE.</v>
          </cell>
          <cell r="C2195" t="str">
            <v>Un</v>
          </cell>
          <cell r="D2195">
            <v>1372.61</v>
          </cell>
          <cell r="E2195">
            <v>1098.0899999999999</v>
          </cell>
        </row>
        <row r="2196">
          <cell r="A2196" t="str">
            <v/>
          </cell>
        </row>
        <row r="2197">
          <cell r="A2197" t="str">
            <v>17.05.280</v>
          </cell>
          <cell r="B2197" t="str">
            <v>FORNECIMENTO E ASSENTAMENTO DE BARRAS PARA FUTEBOL DE SALAO (MOVEIS), TUBO 1 1/2 POL, REF. 410,GIRASSOL OU SIMILAR,INCLUSIVE PINTURA E TRANSPORTE PARA REGIAO METROPOLITANA DO GRANDE RECIFE.</v>
          </cell>
          <cell r="C2197" t="str">
            <v>PAR</v>
          </cell>
          <cell r="D2197">
            <v>1239.97</v>
          </cell>
          <cell r="E2197">
            <v>991.98</v>
          </cell>
        </row>
        <row r="2198">
          <cell r="A2198" t="str">
            <v/>
          </cell>
        </row>
        <row r="2199">
          <cell r="A2199" t="str">
            <v>17.05.290</v>
          </cell>
          <cell r="B2199" t="str">
            <v>FORNECIMENTO E ASSENTAMENTO DE BARRAS PARA FUTEBOL DE SALAO (MOVEIS) TUBO 2 POL,REF.411,GIRASSOL OU SIMILAR,INCLUSIVE PINTURA E TRANSPORTE PARA REGIAO METROPOLITANA DO GRANDE RECIFE.</v>
          </cell>
          <cell r="C2199" t="str">
            <v>PAR</v>
          </cell>
          <cell r="D2199">
            <v>1578.32</v>
          </cell>
          <cell r="E2199">
            <v>1262.6600000000001</v>
          </cell>
        </row>
        <row r="2200">
          <cell r="A2200" t="str">
            <v/>
          </cell>
        </row>
        <row r="2201">
          <cell r="A2201" t="str">
            <v>17.05.291</v>
          </cell>
          <cell r="B2201" t="str">
            <v>FORNECIMENTO E FIXAÇÃO DE ABRAÇADEIRA METÁLICA TIPO "U", PARA TUBO DE 2", FIXADA EM CONCRETO ATRAVÉS DE DOIS CHUMBADORES TIPO PARABOLT EXPANSIVO COM PARAFUSO GALVANIZADO 3/8" E COMPRIMENTO 80MM</v>
          </cell>
          <cell r="C2201" t="str">
            <v>Cj</v>
          </cell>
          <cell r="D2201">
            <v>10.67</v>
          </cell>
          <cell r="E2201">
            <v>8.5399999999999991</v>
          </cell>
        </row>
        <row r="2202">
          <cell r="A2202" t="str">
            <v/>
          </cell>
        </row>
        <row r="2203">
          <cell r="A2203" t="str">
            <v>17.05.300</v>
          </cell>
          <cell r="B2203" t="str">
            <v>FORNECIMENTO E ASSENTAMENTO DE BARRAS PARA FUTEBOL DE SALAO (MOVEIS),TUBO 3 POL, REF. 412, GIRASSOL OU SIMILAR,INCLUSIVE PINTURA E TRANSPORTE PARA REGIAO METROPOLITANA DO GRANDE RECIFE.</v>
          </cell>
          <cell r="C2203" t="str">
            <v>PAR</v>
          </cell>
          <cell r="D2203">
            <v>2128.13</v>
          </cell>
          <cell r="E2203">
            <v>1702.51</v>
          </cell>
        </row>
        <row r="2204">
          <cell r="A2204" t="str">
            <v/>
          </cell>
        </row>
        <row r="2205">
          <cell r="A2205" t="str">
            <v>17.05.301</v>
          </cell>
          <cell r="B2205" t="str">
            <v>FORNECIMENTO E FIXAÇÃO DE ABRAÇADEIRA METÁLICA TIPO "U", PARA TUBO DE 3", FIXADA EM CONCRETO ATRAVÉS DE DOIS CHUMBADORES TIPO PARABOLT EXPANSIVO COM PARAFUSO GALVANIZADO 3/8" E COMPRIMENTO 80MM</v>
          </cell>
          <cell r="C2205" t="str">
            <v>Cj</v>
          </cell>
          <cell r="D2205">
            <v>10.8</v>
          </cell>
          <cell r="E2205">
            <v>8.64</v>
          </cell>
        </row>
        <row r="2206">
          <cell r="A2206" t="str">
            <v/>
          </cell>
        </row>
        <row r="2207">
          <cell r="A2207" t="str">
            <v>17.05.303</v>
          </cell>
          <cell r="B2207" t="str">
            <v>(73604) CONJUNTO DE TRAVES PARA FUTSAL PINTADAS, INCLUSO REDE</v>
          </cell>
          <cell r="C2207" t="str">
            <v>Cj</v>
          </cell>
          <cell r="D2207">
            <v>3162.13</v>
          </cell>
          <cell r="E2207">
            <v>2529.71</v>
          </cell>
        </row>
        <row r="2208">
          <cell r="A2208" t="str">
            <v/>
          </cell>
        </row>
        <row r="2209">
          <cell r="A2209" t="str">
            <v>17.05.310</v>
          </cell>
          <cell r="B2209" t="str">
            <v>FORNECIMENTO E ASSENTAMENTO DE BARRAS PARA FUTEBOL DE CAMPO SOCIETY,TUBO 4 POL,REF. 413,GIRASSOL OU SIMILAR, INCLUSIVE PINTURA E TRANSPORTE PARA REGIAO METROPOLITANA DO GRANDE RECIFE.</v>
          </cell>
          <cell r="C2209" t="str">
            <v>PAR</v>
          </cell>
          <cell r="D2209">
            <v>2682.02</v>
          </cell>
          <cell r="E2209">
            <v>2145.62</v>
          </cell>
        </row>
        <row r="2210">
          <cell r="A2210" t="str">
            <v/>
          </cell>
        </row>
        <row r="2211">
          <cell r="A2211" t="str">
            <v>17.05.320</v>
          </cell>
          <cell r="B2211" t="str">
            <v>FORNECIMENTO E ASSENTAMENTO DE BARRAS PARA FUTEBOL DE CAMPO OFICIAL,TUBO 4 POL,REF. 414,GIRASSOL OU SIMILAR, INCLUSIVE PINTURA E TRANSPORTE PARA REGIAO METROPOLITANA DO GRANDE RECIFE.</v>
          </cell>
          <cell r="C2211" t="str">
            <v>PAR</v>
          </cell>
          <cell r="D2211">
            <v>3950.83</v>
          </cell>
          <cell r="E2211">
            <v>3160.67</v>
          </cell>
        </row>
        <row r="2212">
          <cell r="A2212" t="str">
            <v/>
          </cell>
        </row>
        <row r="2213">
          <cell r="A2213" t="str">
            <v>17.05.330</v>
          </cell>
          <cell r="B2213" t="str">
            <v>FORNECIMENTO E ASSENTAMENTO DE TRAVES PARA VOLEIBOL,TUBO 2 POL,REF. 400, GIRASSOL OU SIMILAR,INCLUSIVE PINTURA E TRANSPORTE PARA REGIAO METROPOLITANA DO GRANDE RECIFE.</v>
          </cell>
          <cell r="C2213" t="str">
            <v>PAR</v>
          </cell>
          <cell r="D2213">
            <v>792.55</v>
          </cell>
          <cell r="E2213">
            <v>634.04</v>
          </cell>
        </row>
        <row r="2214">
          <cell r="A2214" t="str">
            <v/>
          </cell>
        </row>
        <row r="2215">
          <cell r="A2215" t="str">
            <v>17.05.340</v>
          </cell>
          <cell r="B2215" t="str">
            <v>FORNECIMENTO E ASSENTAMENTO DE TRAVES PARA VOLEIBOL,TUBO 3 POL,REF. 401, GIRASSOL OU SIMILAR,INCLUSIVE PINTURA E TRANSPORTE PARA REGIAO METROPOLITANA DO GRANDE RECIFE.</v>
          </cell>
          <cell r="C2215" t="str">
            <v>PAR</v>
          </cell>
          <cell r="D2215">
            <v>1032.21</v>
          </cell>
          <cell r="E2215">
            <v>825.77</v>
          </cell>
        </row>
        <row r="2216">
          <cell r="A2216" t="str">
            <v/>
          </cell>
        </row>
        <row r="2217">
          <cell r="A2217" t="str">
            <v>17.05.350</v>
          </cell>
          <cell r="B2217" t="str">
            <v>FORNECIMENTO E ASSENTAMENTO DE TABELA PARA BASQUETE (OFICIAL) REF. 420 COM ARO PARA TABELA REF. 422,GIRASSOL OU SIMILAR,INCLUSIVE PINTURA E TRANSPORTE PARA REGIAO METROPOLITANA DO GRANDE RECIFE.</v>
          </cell>
          <cell r="C2217" t="str">
            <v>PAR</v>
          </cell>
          <cell r="D2217">
            <v>1545.58</v>
          </cell>
          <cell r="E2217">
            <v>1236.47</v>
          </cell>
        </row>
        <row r="2218">
          <cell r="A2218" t="str">
            <v/>
          </cell>
        </row>
        <row r="2219">
          <cell r="A2219" t="str">
            <v>17.05.360</v>
          </cell>
          <cell r="B2219" t="str">
            <v>FORNECIMENTO E ASSENTAMENTO DE ESTRUTURA PARA BASQUETE FIXA REF. 430 E TABELA PARA BASQUETE (OFICIAL) REF.420 COM ARO PARA TABELA REF.422 GIRASSOL OU SIMILAR,INCLUSIVE PINTURA E TRANSPORTE PARA REGIAO METROPOLITANA DO GRANDE RECIFE.</v>
          </cell>
          <cell r="C2219" t="str">
            <v>PAR</v>
          </cell>
          <cell r="D2219">
            <v>4068.17</v>
          </cell>
          <cell r="E2219">
            <v>3254.54</v>
          </cell>
        </row>
        <row r="2220">
          <cell r="A2220" t="str">
            <v/>
          </cell>
        </row>
        <row r="2221">
          <cell r="A2221" t="str">
            <v>17.05.366</v>
          </cell>
          <cell r="B2221" t="str">
            <v>FORNECIMENTO DE ESTRUTURA MÓVEL PARA TABELA DE BASQUETE EM TUBOS DE FERRO DIN 2440 3" E 2", SUPORTE PARA FIXAÇÃO DA TABELA EM CANTONEIRA L 2" X 1/4" ASTM A36, CONTRAPESO EM CHAPA ASTM A36, RODÍZIO DE FERRO FUNDIDO REVESTIDO COM POLIURETANO COM ROLDANA GIR</v>
          </cell>
          <cell r="C2221" t="str">
            <v>PAR</v>
          </cell>
          <cell r="D2221">
            <v>5286.68</v>
          </cell>
          <cell r="E2221">
            <v>4229.3500000000004</v>
          </cell>
        </row>
        <row r="2222">
          <cell r="A2222" t="str">
            <v/>
          </cell>
        </row>
        <row r="2223">
          <cell r="A2223" t="str">
            <v>17.05.370</v>
          </cell>
          <cell r="B2223" t="str">
            <v>FORNECIMENTO E ASSENTAMENTO DE MASTRO COM 5 M DE ALTURA REF. 530,GIRASSOL OU SIMILAR,INCLUSIVE PINTURA E TRANSPORTE PARA REGIAO METROPOLITANA DO GRANDE RECIFE.</v>
          </cell>
          <cell r="C2223" t="str">
            <v>Un</v>
          </cell>
          <cell r="D2223">
            <v>499.58</v>
          </cell>
          <cell r="E2223">
            <v>399.67</v>
          </cell>
        </row>
        <row r="2224">
          <cell r="A2224" t="str">
            <v/>
          </cell>
        </row>
        <row r="2225">
          <cell r="A2225" t="str">
            <v>17.05.380</v>
          </cell>
          <cell r="B2225" t="str">
            <v>FORNECIMENTO E ASSENTAMENTO DE MASTRO COM 6 M DE ALTURA REF. 531,GIRASSOL OU SIMILAR,INCLUSIVE PINTURA E TRANSPORTE PARA REGIAO METROPOLITANA DO GRANDE RECIFE.</v>
          </cell>
          <cell r="C2225" t="str">
            <v>Un</v>
          </cell>
          <cell r="D2225">
            <v>548.91999999999996</v>
          </cell>
          <cell r="E2225">
            <v>439.14</v>
          </cell>
        </row>
        <row r="2226">
          <cell r="A2226" t="str">
            <v/>
          </cell>
        </row>
        <row r="2227">
          <cell r="A2227" t="str">
            <v>17.05.390</v>
          </cell>
          <cell r="B2227" t="str">
            <v>FORNECIMENTO E ASSENTAMENTO DE MASTRO COM 7 M DE ALTURA REF. 532,GIRASSOL OU SIMILAR,INCLUSIVE PINTURA E TRANSPORTE PARA REGIAO METROPOLITANA DO GRANDE RECIFE.</v>
          </cell>
          <cell r="C2227" t="str">
            <v>Un</v>
          </cell>
          <cell r="D2227">
            <v>681.45</v>
          </cell>
          <cell r="E2227">
            <v>545.16</v>
          </cell>
        </row>
        <row r="2228">
          <cell r="A2228" t="str">
            <v/>
          </cell>
        </row>
        <row r="2229">
          <cell r="A2229" t="str">
            <v>17.05.400</v>
          </cell>
          <cell r="B2229" t="str">
            <v>FORNECIMENTO E ASSENTAMENTO DE MASTRO COM 8 M DE ALTURA REF. 533,GIRASSOL OU SIMILAR,INCLUSIVE PINTURA E TRANSPORTE PARA REGIAO METROPOLITANA DO GRANDE RECIFE.</v>
          </cell>
          <cell r="C2229" t="str">
            <v>Un</v>
          </cell>
          <cell r="D2229">
            <v>809.73</v>
          </cell>
          <cell r="E2229">
            <v>647.79</v>
          </cell>
        </row>
        <row r="2230">
          <cell r="A2230" t="str">
            <v/>
          </cell>
        </row>
        <row r="2231">
          <cell r="A2231" t="str">
            <v>17.07.010</v>
          </cell>
          <cell r="B2231" t="str">
            <v>FORNECIMENTO E ASSENTAMENTO DE GRADIL E/OU PORTAO COM FERRAGENS, MODELO AV 31/2000-OP 01 INCLUSIVE APARELHAMENTO E PINTURA COM ESMALTE SINTETICO DUAS DEMAOS.</v>
          </cell>
          <cell r="C2231" t="str">
            <v>m2</v>
          </cell>
          <cell r="D2231">
            <v>254.18</v>
          </cell>
          <cell r="E2231">
            <v>203.35</v>
          </cell>
        </row>
        <row r="2232">
          <cell r="A2232" t="str">
            <v/>
          </cell>
        </row>
        <row r="2233">
          <cell r="A2233" t="str">
            <v>17.07.020</v>
          </cell>
          <cell r="B2233" t="str">
            <v>FORNECIMENTO E ASSENTAMENTO DE GRADIL E/OU PORTAO COM FERRAGENS, MODELO AV 31/2000-OP 02 INCLUSIVE APARELHAMENTO E PINTURA COM ESMALTE SINTETICO DUAS DEMAOS.</v>
          </cell>
          <cell r="C2233" t="str">
            <v>m2</v>
          </cell>
          <cell r="D2233">
            <v>317.62</v>
          </cell>
          <cell r="E2233">
            <v>254.1</v>
          </cell>
        </row>
        <row r="2234">
          <cell r="A2234" t="str">
            <v/>
          </cell>
        </row>
        <row r="2235">
          <cell r="A2235" t="str">
            <v>17.07.030</v>
          </cell>
          <cell r="B2235" t="str">
            <v>FORNECIMENTO E ASSENTAMENTO DE GRADIL E/OU PORTAO COM FERRAGENS, MODELO AV 31/2000-OP 03 INCLUSIVE APARELHAMENTO E PINTURA COM ESMALTE SINTETICO DUAS DEMAOS.</v>
          </cell>
          <cell r="C2235" t="str">
            <v>m2</v>
          </cell>
          <cell r="D2235">
            <v>333.13</v>
          </cell>
          <cell r="E2235">
            <v>266.51</v>
          </cell>
        </row>
        <row r="2236">
          <cell r="A2236" t="str">
            <v/>
          </cell>
        </row>
        <row r="2237">
          <cell r="A2237" t="str">
            <v>17.08.010</v>
          </cell>
          <cell r="B2237" t="str">
            <v>FORNECIMENTO E ASSENTAMENTO DE CAIXA PRE-MOLDADA PARA AR CONDICIONADO, CAPACIDADE 7000BTU TIPO PADRAO (ABERTA).</v>
          </cell>
          <cell r="C2237" t="str">
            <v>Un</v>
          </cell>
          <cell r="D2237">
            <v>82.37</v>
          </cell>
          <cell r="E2237">
            <v>65.900000000000006</v>
          </cell>
        </row>
        <row r="2238">
          <cell r="A2238" t="str">
            <v/>
          </cell>
        </row>
        <row r="2239">
          <cell r="A2239" t="str">
            <v>17.08.020</v>
          </cell>
          <cell r="B2239" t="str">
            <v>FORNECIMENTO E ASSENTAMENTO DE CAIXA PRE-MOLDADA PARA AR CONDICIONADO, CAPACIDADE 10000/ 12000 BTU, TIPO PADRAO (ABERTA).</v>
          </cell>
          <cell r="C2239" t="str">
            <v>Un</v>
          </cell>
          <cell r="D2239">
            <v>102.57</v>
          </cell>
          <cell r="E2239">
            <v>82.06</v>
          </cell>
        </row>
        <row r="2240">
          <cell r="A2240" t="str">
            <v/>
          </cell>
        </row>
        <row r="2241">
          <cell r="A2241" t="str">
            <v>17.08.021</v>
          </cell>
          <cell r="B2241" t="str">
            <v>FORNECIMENTO E ASSENTAMENTO DE CAIXA PRÉ-MOLDADA DE CONCRETO PARA AR CONDICIONADO, CAPACIDADE 10000/21000 BTU´S 82X56X73CM - FECHADA - TECNOFORM OU SIMILAR.</v>
          </cell>
          <cell r="C2241" t="str">
            <v>Un</v>
          </cell>
          <cell r="D2241">
            <v>187.22</v>
          </cell>
          <cell r="E2241">
            <v>149.78</v>
          </cell>
        </row>
        <row r="2242">
          <cell r="A2242" t="str">
            <v/>
          </cell>
        </row>
        <row r="2243">
          <cell r="A2243" t="str">
            <v>17.08.030</v>
          </cell>
          <cell r="B2243" t="str">
            <v>FORNECIMENTO E ASSENTAMENTO DE CAIXA PRE-MOLDADA PARA AR CONDICIONADO, CAPACIDADE 21000 BTU TIPO PADRAO (ABERTA).</v>
          </cell>
          <cell r="C2243" t="str">
            <v>Un</v>
          </cell>
          <cell r="D2243">
            <v>147.22</v>
          </cell>
          <cell r="E2243">
            <v>117.78</v>
          </cell>
        </row>
        <row r="2244">
          <cell r="A2244" t="str">
            <v/>
          </cell>
        </row>
        <row r="2245">
          <cell r="A2245" t="str">
            <v>17.08.080</v>
          </cell>
          <cell r="B2245" t="str">
            <v>SUPORTE PARA APARELHO DE AR CONDICIONADO DE 0,65X0,65X0,50M, FIXADO EM MADEIRITE, CONFORME DETALHE SEDUC DEZ/2006, EM CANTONEIRA "L" 2"X1/4", TAMPO EM CHAPA 12 E BARRA CHATA DE 2"X1/4". SEM PINTURA.</v>
          </cell>
          <cell r="C2245" t="str">
            <v>Un</v>
          </cell>
          <cell r="D2245">
            <v>277.36</v>
          </cell>
          <cell r="E2245">
            <v>221.89</v>
          </cell>
        </row>
        <row r="2246">
          <cell r="A2246" t="str">
            <v/>
          </cell>
        </row>
        <row r="2247">
          <cell r="A2247" t="str">
            <v>17.09.010</v>
          </cell>
          <cell r="B2247" t="str">
            <v>FORNECIMENTO E ASSENTAMENTO DE COLETOR INDIVIDUAL  EM POLIETILENO PARA COLETA SELETIVA,COM CAP. DE 50 LITROS COM IMPRESSÃO DE LOGOTIPO "GOVERNO DO ESTADO", FIXADO EM PAREDES ATRAVÉS DE PARAF. GALV. SEXTAV. ROSCA SOBERBA DE 1/4"X50MM COM BUCHA E ARRUELA.</v>
          </cell>
          <cell r="C2247" t="str">
            <v>Un</v>
          </cell>
          <cell r="D2247">
            <v>191.61</v>
          </cell>
          <cell r="E2247">
            <v>153.29</v>
          </cell>
        </row>
        <row r="2248">
          <cell r="A2248" t="str">
            <v/>
          </cell>
        </row>
        <row r="2249">
          <cell r="A2249" t="str">
            <v>17.09.020</v>
          </cell>
          <cell r="B2249"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249" t="str">
            <v>Cj</v>
          </cell>
          <cell r="D2249">
            <v>835.55</v>
          </cell>
          <cell r="E2249">
            <v>668.44</v>
          </cell>
        </row>
        <row r="2250">
          <cell r="A2250" t="str">
            <v/>
          </cell>
        </row>
        <row r="2251">
          <cell r="A2251" t="str">
            <v>17.10.010</v>
          </cell>
          <cell r="B2251" t="str">
            <v>FORNECIMENTO E INSTALAÇÃO DE TELA DE NYLON PARA COBERTURA DE QUADRA, MALHA 10X10CM, FIO 3,6MM, INCLUSIVE CABO DE AÇO DE 3/16" TRANSVERSAL A CADA 2,00M, PRESILHAS E ESTICADORES.</v>
          </cell>
          <cell r="C2251" t="str">
            <v>m2</v>
          </cell>
          <cell r="D2251">
            <v>10.36</v>
          </cell>
          <cell r="E2251">
            <v>8.2899999999999991</v>
          </cell>
        </row>
        <row r="2252">
          <cell r="A2252" t="str">
            <v/>
          </cell>
        </row>
        <row r="2253">
          <cell r="A2253" t="str">
            <v>18.00.000</v>
          </cell>
          <cell r="B2253" t="str">
            <v xml:space="preserve">   INSTALACOES ELETRICAS</v>
          </cell>
        </row>
        <row r="2254">
          <cell r="A2254" t="str">
            <v/>
          </cell>
        </row>
        <row r="2255">
          <cell r="A2255" t="str">
            <v>18.01.005</v>
          </cell>
          <cell r="B2255" t="str">
            <v>FIO DE COBRE NU, TEMPERA MEIO-DURO, CLASSE 1A S.M. - 10 MM2, INCLUSIVE ASSENTAMENTO.</v>
          </cell>
          <cell r="C2255" t="str">
            <v>m</v>
          </cell>
          <cell r="D2255">
            <v>8.85</v>
          </cell>
          <cell r="E2255">
            <v>7.08</v>
          </cell>
        </row>
        <row r="2256">
          <cell r="A2256" t="str">
            <v/>
          </cell>
        </row>
        <row r="2257">
          <cell r="A2257" t="str">
            <v>18.01.010</v>
          </cell>
          <cell r="B2257" t="str">
            <v>FIO DE COBRE, TEMPERA MEIO-DURO, CLASSE 1, COM COBERTURA DE PVC, TIPO WPP, S.M. - 4 MM2, INCLUSIVE ASSENTAMENTO.</v>
          </cell>
          <cell r="C2257" t="str">
            <v>m</v>
          </cell>
          <cell r="D2257">
            <v>4.3099999999999996</v>
          </cell>
          <cell r="E2257">
            <v>3.45</v>
          </cell>
        </row>
        <row r="2258">
          <cell r="A2258" t="str">
            <v/>
          </cell>
        </row>
        <row r="2259">
          <cell r="A2259" t="str">
            <v>18.01.020</v>
          </cell>
          <cell r="B2259" t="str">
            <v>FIO DE COBRE, TEMPERA MEIO-DURO, CLASSE 1, COM COBERTURA DE PVC, TIPO WPP, S.M. - 6 MM2, INCLUSIVE ASSENTAMENTO.</v>
          </cell>
          <cell r="C2259" t="str">
            <v>m</v>
          </cell>
          <cell r="D2259">
            <v>5.68</v>
          </cell>
          <cell r="E2259">
            <v>4.55</v>
          </cell>
        </row>
        <row r="2260">
          <cell r="A2260" t="str">
            <v/>
          </cell>
        </row>
        <row r="2261">
          <cell r="A2261" t="str">
            <v>18.01.025</v>
          </cell>
          <cell r="B2261" t="str">
            <v>FIO DE COBRE, TEMPERA MEIO-DURO, CLASSE 1, COM COBERTURA DE PVC, TIPO WPP, S.M. - 10 MM2, INCLUSIVE ASSENTAMENTO.</v>
          </cell>
          <cell r="C2261" t="str">
            <v>m</v>
          </cell>
          <cell r="D2261">
            <v>9.01</v>
          </cell>
          <cell r="E2261">
            <v>7.21</v>
          </cell>
        </row>
        <row r="2262">
          <cell r="A2262" t="str">
            <v/>
          </cell>
        </row>
        <row r="2263">
          <cell r="A2263" t="str">
            <v>18.01.030</v>
          </cell>
          <cell r="B2263" t="str">
            <v>CABO DE COBRE, TEMPERA MEIO-DURO, ENCORDOAMENTO CLASSE 2, COM COBERTURA DE PVC, TIPO WPP, S.M. - 10 MM2, INCLUSIVE ASSENTAMENTO.</v>
          </cell>
          <cell r="C2263" t="str">
            <v>m</v>
          </cell>
          <cell r="D2263">
            <v>7.15</v>
          </cell>
          <cell r="E2263">
            <v>5.72</v>
          </cell>
        </row>
        <row r="2264">
          <cell r="A2264" t="str">
            <v/>
          </cell>
        </row>
        <row r="2265">
          <cell r="A2265" t="str">
            <v>18.01.040</v>
          </cell>
          <cell r="B2265" t="str">
            <v>CABO DE COBRE, TEMPERA MEIO-DURO, ENCORDOAMENTO CLASSE 2, COM COBERTURA DE PVC, TIPO WPP, S.M. - 16 MM2, INCLUSIVE ASSENTAMENTO.</v>
          </cell>
          <cell r="C2265" t="str">
            <v>m</v>
          </cell>
          <cell r="D2265">
            <v>9.48</v>
          </cell>
          <cell r="E2265">
            <v>7.59</v>
          </cell>
        </row>
        <row r="2266">
          <cell r="A2266" t="str">
            <v/>
          </cell>
        </row>
        <row r="2267">
          <cell r="A2267" t="str">
            <v>18.01.050</v>
          </cell>
          <cell r="B2267" t="str">
            <v>CABO DE COBRE, TEMPERA MEIO DURO, ENCORDOAMENTO CLASSE 2, COM COBERTURA DE PVC, TIPO WPP, S.M. - 25 MM2, INCLUSIVE ASSENTAMENTO.</v>
          </cell>
          <cell r="C2267" t="str">
            <v>m</v>
          </cell>
          <cell r="D2267">
            <v>13.52</v>
          </cell>
          <cell r="E2267">
            <v>10.82</v>
          </cell>
        </row>
        <row r="2268">
          <cell r="A2268" t="str">
            <v/>
          </cell>
        </row>
        <row r="2269">
          <cell r="A2269" t="str">
            <v>18.01.055</v>
          </cell>
          <cell r="B2269" t="str">
            <v>FORNECIMENTO E INSTALAÇÃO DE CABO PP 4 X 6MM2.</v>
          </cell>
          <cell r="C2269" t="str">
            <v>m</v>
          </cell>
          <cell r="D2269">
            <v>15.87</v>
          </cell>
          <cell r="E2269">
            <v>12.7</v>
          </cell>
        </row>
        <row r="2270">
          <cell r="A2270" t="str">
            <v/>
          </cell>
        </row>
        <row r="2271">
          <cell r="A2271" t="str">
            <v>18.01.105</v>
          </cell>
          <cell r="B2271" t="str">
            <v>FORNECIMENTO E INSTALAÇÃO DE CANTONEIRA "L" DE FERRO GALVANIZADO 2"X2"X1/4", COMPRIMENTO TOTAL DE 1,50M, CHUMBADA A 40CM NA ALVENARIA COM ARGAMASSA DE CIMENTO E AREIA TRAÇO 1:6.</v>
          </cell>
          <cell r="C2271" t="str">
            <v>Un</v>
          </cell>
          <cell r="D2271">
            <v>53.81</v>
          </cell>
          <cell r="E2271">
            <v>43.05</v>
          </cell>
        </row>
        <row r="2272">
          <cell r="A2272" t="str">
            <v/>
          </cell>
        </row>
        <row r="2273">
          <cell r="A2273" t="str">
            <v>18.02.018</v>
          </cell>
          <cell r="B2273" t="str">
            <v>POSTE DE CONCRETO SEÇÃO DUPLO T, 75/6, COM ENGASTAMENTO DIRETO NO SOLO, INCLUSIVE COLOCAÇÃO.</v>
          </cell>
          <cell r="C2273" t="str">
            <v>Un</v>
          </cell>
          <cell r="D2273">
            <v>274.18</v>
          </cell>
          <cell r="E2273">
            <v>219.35</v>
          </cell>
        </row>
        <row r="2274">
          <cell r="A2274" t="str">
            <v/>
          </cell>
        </row>
        <row r="2275">
          <cell r="A2275" t="str">
            <v>18.02.019</v>
          </cell>
          <cell r="B2275" t="str">
            <v>POSTE DE CONCRETO SEÇÃO DUPLO T, 75/7, COM ENGASTAMENTO DIRETO NO SOLO, INCLUSIVE COLOCAÇÃO.</v>
          </cell>
          <cell r="C2275" t="str">
            <v>Un</v>
          </cell>
          <cell r="D2275">
            <v>313.52999999999997</v>
          </cell>
          <cell r="E2275">
            <v>250.83</v>
          </cell>
        </row>
        <row r="2276">
          <cell r="A2276" t="str">
            <v/>
          </cell>
        </row>
        <row r="2277">
          <cell r="A2277" t="str">
            <v>18.02.020</v>
          </cell>
          <cell r="B2277" t="str">
            <v>POSTE DE CONCRETO SECCAO DUPLO T, 100/8, COM ENGASTAMENTO DIRETO NO SOLO DE 1,40 M, INCLUSIVE COLOCACAO.</v>
          </cell>
          <cell r="C2277" t="str">
            <v>Un</v>
          </cell>
          <cell r="D2277">
            <v>436.08</v>
          </cell>
          <cell r="E2277">
            <v>348.87</v>
          </cell>
        </row>
        <row r="2278">
          <cell r="A2278" t="str">
            <v/>
          </cell>
        </row>
        <row r="2279">
          <cell r="A2279" t="str">
            <v>18.02.021</v>
          </cell>
          <cell r="B2279" t="str">
            <v>COLOCAÇÃO DE POSTE DE CONCRETO TIPO DUPLO T COM 8M DE ALTURA, CONSIDERANDO ENGASTAMENTO DIRETO NO SOLO DE 1,40M. SEM FORNECIMENTO DO POSTE.</v>
          </cell>
          <cell r="C2279" t="str">
            <v>Un</v>
          </cell>
          <cell r="D2279">
            <v>111.83</v>
          </cell>
          <cell r="E2279">
            <v>89.47</v>
          </cell>
        </row>
        <row r="2280">
          <cell r="A2280" t="str">
            <v/>
          </cell>
        </row>
        <row r="2281">
          <cell r="A2281" t="str">
            <v>18.02.025</v>
          </cell>
          <cell r="B2281" t="str">
            <v>POSTE DE CONCRETO SECCAO DUPLO T, 150/8, COM ENGASTAMENTO DIRETO NO SOLO DE 1.40 M, INCLUSIVE COLOCACAO.</v>
          </cell>
          <cell r="C2281" t="str">
            <v>Un</v>
          </cell>
          <cell r="D2281">
            <v>464.28</v>
          </cell>
          <cell r="E2281">
            <v>371.43</v>
          </cell>
        </row>
        <row r="2282">
          <cell r="A2282" t="str">
            <v/>
          </cell>
        </row>
        <row r="2283">
          <cell r="A2283" t="str">
            <v>18.02.030</v>
          </cell>
          <cell r="B2283" t="str">
            <v>POSTE DE CONCRETO SECCAO DUPLO T, 200/8, COM ENGASTAMENTO DIRETO NO SOLO DE 1,40 M, INCLUSIVE COLOCACAO.</v>
          </cell>
          <cell r="C2283" t="str">
            <v>Un</v>
          </cell>
          <cell r="D2283">
            <v>482.61</v>
          </cell>
          <cell r="E2283">
            <v>386.09</v>
          </cell>
        </row>
        <row r="2284">
          <cell r="A2284" t="str">
            <v/>
          </cell>
        </row>
        <row r="2285">
          <cell r="A2285" t="str">
            <v>18.02.040</v>
          </cell>
          <cell r="B2285" t="str">
            <v>POSTE DE CONCRETO SECCAO DUPLO T, 200/12, COM ENGASTAMENTO DIRETO NO SOLO DE 1,80 M, INCLUSIVE COLOCACAO.</v>
          </cell>
          <cell r="C2285" t="str">
            <v>Un</v>
          </cell>
          <cell r="D2285">
            <v>839.93</v>
          </cell>
          <cell r="E2285">
            <v>671.95</v>
          </cell>
        </row>
        <row r="2286">
          <cell r="A2286" t="str">
            <v/>
          </cell>
        </row>
        <row r="2287">
          <cell r="A2287" t="str">
            <v>18.02.045</v>
          </cell>
          <cell r="B2287" t="str">
            <v>POSTE DE CONCRETO SECCAO DUPLO T, 300/8, COM ENGASTAMENTO DIRETO NO SOLO DE 1,40 M, INCLUSIVE COLOCACAO.</v>
          </cell>
          <cell r="C2287" t="str">
            <v>Un</v>
          </cell>
          <cell r="D2287">
            <v>564.37</v>
          </cell>
          <cell r="E2287">
            <v>451.5</v>
          </cell>
        </row>
        <row r="2288">
          <cell r="A2288" t="str">
            <v/>
          </cell>
        </row>
        <row r="2289">
          <cell r="A2289" t="str">
            <v>18.02.050</v>
          </cell>
          <cell r="B2289" t="str">
            <v>POSTE DE CONCRETO SECCAO DUPLO T, 300/12, COM ENGASTAMENTO DIRETO NO SOLO DE 1,80 M, INCLUSIVE COLOCACAO.</v>
          </cell>
          <cell r="C2289" t="str">
            <v>Un</v>
          </cell>
          <cell r="D2289">
            <v>1210.71</v>
          </cell>
          <cell r="E2289">
            <v>968.57</v>
          </cell>
        </row>
        <row r="2290">
          <cell r="A2290" t="str">
            <v/>
          </cell>
        </row>
        <row r="2291">
          <cell r="A2291" t="str">
            <v>18.02.060</v>
          </cell>
          <cell r="B2291" t="str">
            <v>POSTE DE CONCRETO CONICO 200/17, COM ENGASTAMENTO DIRETO NO SOLO DE 2.30M, INCLUSIVE COLOCACAO.</v>
          </cell>
          <cell r="C2291" t="str">
            <v>Un</v>
          </cell>
          <cell r="D2291">
            <v>2483.4699999999998</v>
          </cell>
          <cell r="E2291">
            <v>1986.78</v>
          </cell>
        </row>
        <row r="2292">
          <cell r="A2292" t="str">
            <v/>
          </cell>
        </row>
        <row r="2293">
          <cell r="A2293" t="str">
            <v>18.02.070</v>
          </cell>
          <cell r="B2293" t="str">
            <v>POSTE RETO GALV. A FOGO COM 2.50M, FLANGEADO, 02 ESTAGIOS COM 0.50M - 88.90 MM DOTADO DE JANELA E ALOJAMENTO PARA EQUIPAMENTO, INCLUSIVE COLOCACAO.</v>
          </cell>
          <cell r="C2293" t="str">
            <v>Un</v>
          </cell>
          <cell r="D2293">
            <v>541.75</v>
          </cell>
          <cell r="E2293">
            <v>433.4</v>
          </cell>
        </row>
        <row r="2294">
          <cell r="A2294" t="str">
            <v/>
          </cell>
        </row>
        <row r="2295">
          <cell r="A2295" t="str">
            <v>18.02.080</v>
          </cell>
          <cell r="B2295" t="str">
            <v>POSTE RETO GALV. A FOGO COM 3.00M, FLANGEADO, 02 ESTAGIOS COM 0.50M - 165.10 MM DOTADO DE JANELA E ALOJAMENTO PARA EQUIPAMENTO, INCLUSIVE COLOCACAO.</v>
          </cell>
          <cell r="C2295" t="str">
            <v>Un</v>
          </cell>
          <cell r="D2295">
            <v>630</v>
          </cell>
          <cell r="E2295">
            <v>504</v>
          </cell>
        </row>
        <row r="2296">
          <cell r="A2296" t="str">
            <v/>
          </cell>
        </row>
        <row r="2297">
          <cell r="A2297" t="str">
            <v>18.02.090</v>
          </cell>
          <cell r="B2297" t="str">
            <v>POSTE RETO SIMPLES GALV. A FOGO COM 5.00M, 2 POLEGADAS DE DIAMETRO, INCLUSIVE COLOCACAO.</v>
          </cell>
          <cell r="C2297" t="str">
            <v>Un</v>
          </cell>
          <cell r="D2297">
            <v>618.21</v>
          </cell>
          <cell r="E2297">
            <v>494.57</v>
          </cell>
        </row>
        <row r="2298">
          <cell r="A2298" t="str">
            <v/>
          </cell>
        </row>
        <row r="2299">
          <cell r="A2299" t="str">
            <v>18.02.110</v>
          </cell>
          <cell r="B2299" t="str">
            <v>POSTE CURVO DUPLO GALV. A FOGO COM 6.00M, FLANGEADO, 02 ESTAGIOS - 88.90 MM, INCLUSIVE COLOCACAO.</v>
          </cell>
          <cell r="C2299" t="str">
            <v>Un</v>
          </cell>
          <cell r="D2299">
            <v>909.7</v>
          </cell>
          <cell r="E2299">
            <v>727.76</v>
          </cell>
        </row>
        <row r="2300">
          <cell r="A2300" t="str">
            <v/>
          </cell>
        </row>
        <row r="2301">
          <cell r="A2301" t="str">
            <v>18.02.120</v>
          </cell>
          <cell r="B2301" t="str">
            <v>POSTE CURVO DUPLO GALV. A FOGO COM 8.00M, FLANGEADO, 02 ESTAGIOS, INCLUSIVE COLOCACAO.</v>
          </cell>
          <cell r="C2301" t="str">
            <v>Un</v>
          </cell>
          <cell r="D2301">
            <v>1142.32</v>
          </cell>
          <cell r="E2301">
            <v>913.86</v>
          </cell>
        </row>
        <row r="2302">
          <cell r="A2302" t="str">
            <v/>
          </cell>
        </row>
        <row r="2303">
          <cell r="A2303" t="str">
            <v>18.02.130</v>
          </cell>
          <cell r="B2303" t="str">
            <v>POSTE RETO GALV. A FOGO COM 15.00M DE ALTURA, COM ENGASTAMENTO DIRETO NO SOLO DE 2.10M, INCLUSIVE COLOCACAO.</v>
          </cell>
          <cell r="C2303" t="str">
            <v>Un</v>
          </cell>
          <cell r="D2303">
            <v>3476.75</v>
          </cell>
          <cell r="E2303">
            <v>2781.4</v>
          </cell>
        </row>
        <row r="2304">
          <cell r="A2304" t="str">
            <v/>
          </cell>
        </row>
        <row r="2305">
          <cell r="A2305" t="str">
            <v>18.02.140</v>
          </cell>
          <cell r="B2305" t="str">
            <v>POSTE DE FERRO GALV. A FOGO, COM 15.00M DE ALTURA, FLANGEADO, INCLUSIVE COLOCACAO.</v>
          </cell>
          <cell r="C2305" t="str">
            <v>Un</v>
          </cell>
          <cell r="D2305">
            <v>3889.72</v>
          </cell>
          <cell r="E2305">
            <v>3111.78</v>
          </cell>
        </row>
        <row r="2306">
          <cell r="A2306" t="str">
            <v/>
          </cell>
        </row>
        <row r="2307">
          <cell r="A2307" t="str">
            <v>18.02.150</v>
          </cell>
          <cell r="B2307" t="str">
            <v>POSTE RETO GALV. A FOGO, COM 17.00M DE ALTURA COM ENGASTAMENTO DIRETO NO SOLO DE 2.30M, INCLUSIVE COLOCACAO.</v>
          </cell>
          <cell r="C2307" t="str">
            <v>Un</v>
          </cell>
          <cell r="D2307">
            <v>4343.7700000000004</v>
          </cell>
          <cell r="E2307">
            <v>3475.02</v>
          </cell>
        </row>
        <row r="2308">
          <cell r="A2308" t="str">
            <v/>
          </cell>
        </row>
        <row r="2309">
          <cell r="A2309" t="str">
            <v>18.02.160</v>
          </cell>
          <cell r="B2309" t="str">
            <v>POSTE RETO GALV. A FOGO, COM 17.00M DE ALTURA FLANGEADO, INCLUSIVE COLOCACAO.</v>
          </cell>
          <cell r="C2309" t="str">
            <v>Un</v>
          </cell>
          <cell r="D2309">
            <v>4951.28</v>
          </cell>
          <cell r="E2309">
            <v>3961.03</v>
          </cell>
        </row>
        <row r="2310">
          <cell r="A2310" t="str">
            <v/>
          </cell>
        </row>
        <row r="2311">
          <cell r="A2311" t="str">
            <v>18.02.180</v>
          </cell>
          <cell r="B2311" t="str">
            <v>FORNECIMENTO E COLOCAÇÃO DE POSTE DE CONCRETO 300/10, COM ENGASTAMENTO DIRETO NO SOLO DE 1,60M. INCLUINDO ESCAVAÇÃO, REMOÇÃO E CONCRETO ESTRUTURAL PARA ENGASTAMENTO.</v>
          </cell>
          <cell r="C2311" t="str">
            <v>Un</v>
          </cell>
          <cell r="D2311">
            <v>853.23</v>
          </cell>
          <cell r="E2311">
            <v>682.59</v>
          </cell>
        </row>
        <row r="2312">
          <cell r="A2312" t="str">
            <v/>
          </cell>
        </row>
        <row r="2313">
          <cell r="A2313" t="str">
            <v>18.03.010</v>
          </cell>
          <cell r="B2313" t="str">
            <v>ESTRUTURA SECUNDARIA B1 COMPLETA, INCLUSIVE FIXACAO.</v>
          </cell>
          <cell r="C2313" t="str">
            <v>Un</v>
          </cell>
          <cell r="D2313">
            <v>60.42</v>
          </cell>
          <cell r="E2313">
            <v>48.34</v>
          </cell>
        </row>
        <row r="2314">
          <cell r="A2314" t="str">
            <v/>
          </cell>
        </row>
        <row r="2315">
          <cell r="A2315" t="str">
            <v>18.03.015</v>
          </cell>
          <cell r="B2315" t="str">
            <v>ESTRUTURA SECUNDARIA B2 COMPLETA, INCLUSIVE FIXACAO.</v>
          </cell>
          <cell r="C2315" t="str">
            <v>Un</v>
          </cell>
          <cell r="D2315">
            <v>72</v>
          </cell>
          <cell r="E2315">
            <v>57.6</v>
          </cell>
        </row>
        <row r="2316">
          <cell r="A2316" t="str">
            <v/>
          </cell>
        </row>
        <row r="2317">
          <cell r="A2317" t="str">
            <v>18.03.020</v>
          </cell>
          <cell r="B2317" t="str">
            <v>ESTRUTURA SECUNDARIA B3 COMPLETA, INCLUSIVE FIXACAO.</v>
          </cell>
          <cell r="C2317" t="str">
            <v>Un</v>
          </cell>
          <cell r="D2317">
            <v>124.32</v>
          </cell>
          <cell r="E2317">
            <v>99.46</v>
          </cell>
        </row>
        <row r="2318">
          <cell r="A2318" t="str">
            <v/>
          </cell>
        </row>
        <row r="2319">
          <cell r="A2319" t="str">
            <v>18.03.030</v>
          </cell>
          <cell r="B2319" t="str">
            <v>ESTRUTURA SECUNDARIA B4 COMPLETA, INCLUSIVE FIXACAO.</v>
          </cell>
          <cell r="C2319" t="str">
            <v>Un</v>
          </cell>
          <cell r="D2319">
            <v>137.37</v>
          </cell>
          <cell r="E2319">
            <v>109.9</v>
          </cell>
        </row>
        <row r="2320">
          <cell r="A2320" t="str">
            <v/>
          </cell>
        </row>
        <row r="2321">
          <cell r="A2321" t="str">
            <v>18.03.040</v>
          </cell>
          <cell r="B2321" t="str">
            <v>FORNECIMENTO E INSTALAÇÃO DE CRUZETA "T" DE CONCRETO ARMADO DE 1,90M.</v>
          </cell>
          <cell r="C2321" t="str">
            <v>Un</v>
          </cell>
          <cell r="D2321">
            <v>79.45</v>
          </cell>
          <cell r="E2321">
            <v>63.56</v>
          </cell>
        </row>
        <row r="2322">
          <cell r="A2322" t="str">
            <v/>
          </cell>
        </row>
        <row r="2323">
          <cell r="A2323" t="str">
            <v>18.03.041</v>
          </cell>
          <cell r="B2323" t="str">
            <v>FORNECIMENTO E INSTALAÇÃO DE CRUZETA "T" DE CONCRETO ARMADO COM 1,20M. INCLUSIVE PARAFUSOS DE MÁQUINA 5/8"X12" E ARRUELAS COM FURO DE 1 1/16".</v>
          </cell>
          <cell r="C2323" t="str">
            <v>Un</v>
          </cell>
          <cell r="D2323">
            <v>67.45</v>
          </cell>
          <cell r="E2323">
            <v>53.96</v>
          </cell>
        </row>
        <row r="2324">
          <cell r="A2324" t="str">
            <v/>
          </cell>
        </row>
        <row r="2325">
          <cell r="A2325" t="str">
            <v>18.04.010</v>
          </cell>
          <cell r="B2325" t="str">
            <v>FORNECIMENTO DE ELETRODUTO DE FERRO GALVANIZADO (PESADO), INCLUSIVE ASSENTAMENTO.</v>
          </cell>
          <cell r="C2325" t="str">
            <v>m</v>
          </cell>
          <cell r="D2325">
            <v>24.58</v>
          </cell>
          <cell r="E2325">
            <v>19.670000000000002</v>
          </cell>
        </row>
        <row r="2326">
          <cell r="A2326" t="str">
            <v/>
          </cell>
        </row>
        <row r="2327">
          <cell r="A2327" t="str">
            <v>18.04.020</v>
          </cell>
          <cell r="B2327" t="str">
            <v>FORNECIMENTO DE ELETRODUTO DE FERRO GALVANIZADO DE 1 POL. (PESADO),INCLUSIVE ASSENTAMENTO</v>
          </cell>
          <cell r="C2327" t="str">
            <v>m</v>
          </cell>
          <cell r="D2327">
            <v>34.22</v>
          </cell>
          <cell r="E2327">
            <v>27.38</v>
          </cell>
        </row>
        <row r="2328">
          <cell r="A2328" t="str">
            <v/>
          </cell>
        </row>
        <row r="2329">
          <cell r="A2329" t="str">
            <v>18.04.030</v>
          </cell>
          <cell r="B2329" t="str">
            <v>FORNECIMENTO DE ELETRODUTO DE FERRO GALVANIZADO DE 1 1/2 POL. (PESADO), INCLUSIVE ASSENTAMENTO.</v>
          </cell>
          <cell r="C2329" t="str">
            <v>m</v>
          </cell>
          <cell r="D2329">
            <v>56.4</v>
          </cell>
          <cell r="E2329">
            <v>45.12</v>
          </cell>
        </row>
        <row r="2330">
          <cell r="A2330" t="str">
            <v/>
          </cell>
        </row>
        <row r="2331">
          <cell r="A2331" t="str">
            <v>18.04.040</v>
          </cell>
          <cell r="B2331" t="str">
            <v>FORNECIMENTO DE ELETRODUTO DE FERRO GALVANIZADO DE 2 POL. (PESADO),INCLUSIVE ASSENTAMENTO.</v>
          </cell>
          <cell r="C2331" t="str">
            <v>m</v>
          </cell>
          <cell r="D2331">
            <v>92.78</v>
          </cell>
          <cell r="E2331">
            <v>74.23</v>
          </cell>
        </row>
        <row r="2332">
          <cell r="A2332" t="str">
            <v/>
          </cell>
        </row>
        <row r="2333">
          <cell r="A2333" t="str">
            <v>18.04.050</v>
          </cell>
          <cell r="B2333" t="str">
            <v>FORNECIMENTO DE ELETRODUTO DE FERRO GALVANIZADO DE 2 1/2 POL.(PESADO), INCLUSIVE ASSENTAMENTO.</v>
          </cell>
          <cell r="C2333" t="str">
            <v>m</v>
          </cell>
          <cell r="D2333">
            <v>124.08</v>
          </cell>
          <cell r="E2333">
            <v>99.27</v>
          </cell>
        </row>
        <row r="2334">
          <cell r="A2334" t="str">
            <v/>
          </cell>
        </row>
        <row r="2335">
          <cell r="A2335" t="str">
            <v>18.04.060</v>
          </cell>
          <cell r="B2335" t="str">
            <v>FORNECIMENTO DE ELETRODUTO DE FERRO GALVANIZADO DE 4 POL. (PESADO), INCLUSIVE ASSENTAMENTO.</v>
          </cell>
          <cell r="C2335" t="str">
            <v>m</v>
          </cell>
          <cell r="D2335">
            <v>229.62</v>
          </cell>
          <cell r="E2335">
            <v>183.7</v>
          </cell>
        </row>
        <row r="2336">
          <cell r="A2336" t="str">
            <v/>
          </cell>
        </row>
        <row r="2337">
          <cell r="A2337" t="str">
            <v>18.04.070</v>
          </cell>
          <cell r="B2337" t="str">
            <v>FORNECIMENTO DE ELETRODUTO DE FERRO GALVANIZADO DE 3/4 DE POL. (LEVE), INCLUSIVE ASSENTAMENTO.</v>
          </cell>
          <cell r="C2337" t="str">
            <v>m</v>
          </cell>
          <cell r="D2337">
            <v>12.46</v>
          </cell>
          <cell r="E2337">
            <v>9.9700000000000006</v>
          </cell>
        </row>
        <row r="2338">
          <cell r="A2338" t="str">
            <v/>
          </cell>
        </row>
        <row r="2339">
          <cell r="A2339" t="str">
            <v>18.04.080</v>
          </cell>
          <cell r="B2339" t="str">
            <v>FORNECIMENTO DE ELETRODUTO DE FERRO GALVANIZADO DE 1 POL. (LEVE), INCLUSIVE ASSENTAMENTO.</v>
          </cell>
          <cell r="C2339" t="str">
            <v>m</v>
          </cell>
          <cell r="D2339">
            <v>16.32</v>
          </cell>
          <cell r="E2339">
            <v>13.06</v>
          </cell>
        </row>
        <row r="2340">
          <cell r="A2340" t="str">
            <v/>
          </cell>
        </row>
        <row r="2341">
          <cell r="A2341" t="str">
            <v>18.04.090</v>
          </cell>
          <cell r="B2341" t="str">
            <v>FORNECIMENTO DE ELETRODUTO DE FERRO GALVANIZADO DE 1 1/2 POL. (LEVE), INCLUSIVE ASSENTAMENTO.</v>
          </cell>
          <cell r="C2341" t="str">
            <v>m</v>
          </cell>
          <cell r="D2341">
            <v>26.8</v>
          </cell>
          <cell r="E2341">
            <v>21.44</v>
          </cell>
        </row>
        <row r="2342">
          <cell r="A2342" t="str">
            <v/>
          </cell>
        </row>
        <row r="2343">
          <cell r="A2343" t="str">
            <v>18.04.100</v>
          </cell>
          <cell r="B2343" t="str">
            <v>FORNECIMENTO DE ELETRODUTO DE FERRO GALVANIZADO DE 2 POL. (LEVE), INCLUSIVE ASSENTAMENTO.</v>
          </cell>
          <cell r="C2343" t="str">
            <v>m</v>
          </cell>
          <cell r="D2343">
            <v>45.32</v>
          </cell>
          <cell r="E2343">
            <v>36.26</v>
          </cell>
        </row>
        <row r="2344">
          <cell r="A2344" t="str">
            <v/>
          </cell>
        </row>
        <row r="2345">
          <cell r="A2345" t="str">
            <v>18.04.110</v>
          </cell>
          <cell r="B2345" t="str">
            <v>FORNECIMENTO DE ELETRODUTO DE FERRO GALVANIZADO DE 2 1/2 POL. (LEVE), INCLUSIVE ASSENTAMENTO.</v>
          </cell>
          <cell r="C2345" t="str">
            <v>m</v>
          </cell>
          <cell r="D2345">
            <v>83.67</v>
          </cell>
          <cell r="E2345">
            <v>66.94</v>
          </cell>
        </row>
        <row r="2346">
          <cell r="A2346" t="str">
            <v/>
          </cell>
        </row>
        <row r="2347">
          <cell r="A2347" t="str">
            <v>18.04.120</v>
          </cell>
          <cell r="B2347" t="str">
            <v>FORNECIMENTO DE ELETRODUTO DE FERRO GALVANIZADO DE 4 POL. (LEVE), INCLUSIVE ASSENTAMENTO.</v>
          </cell>
          <cell r="C2347" t="str">
            <v>m</v>
          </cell>
          <cell r="D2347">
            <v>111.2</v>
          </cell>
          <cell r="E2347">
            <v>88.96</v>
          </cell>
        </row>
        <row r="2348">
          <cell r="A2348" t="str">
            <v/>
          </cell>
        </row>
        <row r="2349">
          <cell r="A2349" t="str">
            <v>18.05.010</v>
          </cell>
          <cell r="B2349" t="str">
            <v>FORNECIMENTO DE CURVA DE FERRO GALVANIZADO DE 3/4 POL. (PESADA), INCLUSIVE ASSENTAMENTO.</v>
          </cell>
          <cell r="C2349" t="str">
            <v>Un</v>
          </cell>
          <cell r="D2349">
            <v>11.97</v>
          </cell>
          <cell r="E2349">
            <v>9.58</v>
          </cell>
        </row>
        <row r="2350">
          <cell r="A2350" t="str">
            <v/>
          </cell>
        </row>
        <row r="2351">
          <cell r="A2351" t="str">
            <v>18.05.020</v>
          </cell>
          <cell r="B2351" t="str">
            <v>FORNECIMENTO DE CURVA DE FERRO GALVANIZADO DE 1 POL. (PESADA), INCLUSIVE ASSENTAMENTO.</v>
          </cell>
          <cell r="C2351" t="str">
            <v>Un</v>
          </cell>
          <cell r="D2351">
            <v>24.81</v>
          </cell>
          <cell r="E2351">
            <v>19.850000000000001</v>
          </cell>
        </row>
        <row r="2352">
          <cell r="A2352" t="str">
            <v/>
          </cell>
        </row>
        <row r="2353">
          <cell r="A2353" t="str">
            <v>18.05.030</v>
          </cell>
          <cell r="B2353" t="str">
            <v>FORNECIMENTO DE CURVA DE FERRO GALVANIZADO DE 1 1/2 POL. (PESADA), INCLUSIVE ASSENTAMENTO.</v>
          </cell>
          <cell r="C2353" t="str">
            <v>Un</v>
          </cell>
          <cell r="D2353">
            <v>53.01</v>
          </cell>
          <cell r="E2353">
            <v>42.41</v>
          </cell>
        </row>
        <row r="2354">
          <cell r="A2354" t="str">
            <v/>
          </cell>
        </row>
        <row r="2355">
          <cell r="A2355" t="str">
            <v>18.05.040</v>
          </cell>
          <cell r="B2355" t="str">
            <v>FORNECIMENTO DE CURVA DE FERRO GALVANIZADO DE 2 POL. (PESADA), INCLUSIVE ASSENTAMENTO.</v>
          </cell>
          <cell r="C2355" t="str">
            <v>Un</v>
          </cell>
          <cell r="D2355">
            <v>85.12</v>
          </cell>
          <cell r="E2355">
            <v>68.099999999999994</v>
          </cell>
        </row>
        <row r="2356">
          <cell r="A2356" t="str">
            <v/>
          </cell>
        </row>
        <row r="2357">
          <cell r="A2357" t="str">
            <v>18.05.050</v>
          </cell>
          <cell r="B2357" t="str">
            <v>FORNECIMENTO DE CURVA DE FERRO GALVANIZADO DE 2 1/2 POL. (PESADA), INCLUSIVE ASSENTAMENTO.</v>
          </cell>
          <cell r="C2357" t="str">
            <v>Un</v>
          </cell>
          <cell r="D2357">
            <v>154.28</v>
          </cell>
          <cell r="E2357">
            <v>123.43</v>
          </cell>
        </row>
        <row r="2358">
          <cell r="A2358" t="str">
            <v/>
          </cell>
        </row>
        <row r="2359">
          <cell r="A2359" t="str">
            <v>18.05.060</v>
          </cell>
          <cell r="B2359" t="str">
            <v>FORNECIMENTO DE CURVA DE FERRO GALVANIZADO DE 4 POL. (PESADA), INCLUSIVE ASSENTAMENTO.</v>
          </cell>
          <cell r="C2359" t="str">
            <v>Un</v>
          </cell>
          <cell r="D2359">
            <v>268.68</v>
          </cell>
          <cell r="E2359">
            <v>214.95</v>
          </cell>
        </row>
        <row r="2360">
          <cell r="A2360" t="str">
            <v/>
          </cell>
        </row>
        <row r="2361">
          <cell r="A2361" t="str">
            <v>18.05.070</v>
          </cell>
          <cell r="B2361" t="str">
            <v>FORNECIMENTO DE CURVA DE FERRO GALVANIZADO DE 3/4 POL. (LEVE), INCLUSIVE ASSENTAMENTO.</v>
          </cell>
          <cell r="C2361" t="str">
            <v>Un</v>
          </cell>
          <cell r="D2361">
            <v>4.92</v>
          </cell>
          <cell r="E2361">
            <v>3.94</v>
          </cell>
        </row>
        <row r="2362">
          <cell r="A2362" t="str">
            <v/>
          </cell>
        </row>
        <row r="2363">
          <cell r="A2363" t="str">
            <v>18.05.080</v>
          </cell>
          <cell r="B2363" t="str">
            <v>FORNECIMENTO DE CURVA DE FERRO GALVANIZADO DE 1 POL. (LEVE), INCLUSIVE ASSENTAMENTO.</v>
          </cell>
          <cell r="C2363" t="str">
            <v>Un</v>
          </cell>
          <cell r="D2363">
            <v>12.1</v>
          </cell>
          <cell r="E2363">
            <v>9.68</v>
          </cell>
        </row>
        <row r="2364">
          <cell r="A2364" t="str">
            <v/>
          </cell>
        </row>
        <row r="2365">
          <cell r="A2365" t="str">
            <v>18.05.090</v>
          </cell>
          <cell r="B2365" t="str">
            <v>FORNECIMENTO DE CURVA DE FERRO GALVANIZADO DE 1 1/2 POL. (LEVE), INCLUSIVE ASSENTAMENTO.</v>
          </cell>
          <cell r="C2365" t="str">
            <v>Un</v>
          </cell>
          <cell r="D2365">
            <v>17.760000000000002</v>
          </cell>
          <cell r="E2365">
            <v>14.21</v>
          </cell>
        </row>
        <row r="2366">
          <cell r="A2366" t="str">
            <v/>
          </cell>
        </row>
        <row r="2367">
          <cell r="A2367" t="str">
            <v>18.05.100</v>
          </cell>
          <cell r="B2367" t="str">
            <v>FORNECIMENTO DE CURVA DE FERRO GALVANIZADO DE 2 POL. (LEVE), INCLUSIVE ASSENTAMENTO.</v>
          </cell>
          <cell r="C2367" t="str">
            <v>Un</v>
          </cell>
          <cell r="D2367">
            <v>25.35</v>
          </cell>
          <cell r="E2367">
            <v>20.28</v>
          </cell>
        </row>
        <row r="2368">
          <cell r="A2368" t="str">
            <v/>
          </cell>
        </row>
        <row r="2369">
          <cell r="A2369" t="str">
            <v>18.05.110</v>
          </cell>
          <cell r="B2369" t="str">
            <v>FORNECIMENTO DE CURVA DE FERRO GALVANIZADO DE 2 1/2 POL. (LEVE), INCLUSIVE ASSENTAMENTO.</v>
          </cell>
          <cell r="C2369" t="str">
            <v>Un</v>
          </cell>
          <cell r="D2369">
            <v>68.28</v>
          </cell>
          <cell r="E2369">
            <v>54.63</v>
          </cell>
        </row>
        <row r="2370">
          <cell r="A2370" t="str">
            <v/>
          </cell>
        </row>
        <row r="2371">
          <cell r="A2371" t="str">
            <v>18.05.120</v>
          </cell>
          <cell r="B2371" t="str">
            <v>FORNECIMENTO DE CURVA DE FERRO GALVANIZADO DE 4 POL. (LEVE), INCLUSIVE ASSENTAMENTO.</v>
          </cell>
          <cell r="C2371" t="str">
            <v>Un</v>
          </cell>
          <cell r="D2371">
            <v>124.88</v>
          </cell>
          <cell r="E2371">
            <v>99.91</v>
          </cell>
        </row>
        <row r="2372">
          <cell r="A2372" t="str">
            <v/>
          </cell>
        </row>
        <row r="2373">
          <cell r="A2373" t="str">
            <v>18.06.010</v>
          </cell>
          <cell r="B2373" t="str">
            <v>FORNECIMENTO DE LUVA DE FERRO GALVANIZADO DE 3/4 POL. (PESADA), INCLUSIVE ASSENTAMENTO.</v>
          </cell>
          <cell r="C2373" t="str">
            <v>Un</v>
          </cell>
          <cell r="D2373">
            <v>6.07</v>
          </cell>
          <cell r="E2373">
            <v>4.8600000000000003</v>
          </cell>
        </row>
        <row r="2374">
          <cell r="A2374" t="str">
            <v/>
          </cell>
        </row>
        <row r="2375">
          <cell r="A2375" t="str">
            <v>18.06.020</v>
          </cell>
          <cell r="B2375" t="str">
            <v>FORNECIMENTO DE LUVA DE FERRO GALVANIZADO DE 1 POL. (PESADA), INCLUSIVE ASSENTAMENTO.</v>
          </cell>
          <cell r="C2375" t="str">
            <v>Un</v>
          </cell>
          <cell r="D2375">
            <v>10.68</v>
          </cell>
          <cell r="E2375">
            <v>8.5500000000000007</v>
          </cell>
        </row>
        <row r="2376">
          <cell r="A2376" t="str">
            <v/>
          </cell>
        </row>
        <row r="2377">
          <cell r="A2377" t="str">
            <v>18.06.030</v>
          </cell>
          <cell r="B2377" t="str">
            <v>FORNECIMENTO DE LUVA DE FERRO GALVANIZADO DE 1 1/2 POL. (PESADA), INCLUSIVE ASSENTAMENTO.</v>
          </cell>
          <cell r="C2377" t="str">
            <v>Un</v>
          </cell>
          <cell r="D2377">
            <v>19.05</v>
          </cell>
          <cell r="E2377">
            <v>15.24</v>
          </cell>
        </row>
        <row r="2378">
          <cell r="A2378" t="str">
            <v/>
          </cell>
        </row>
        <row r="2379">
          <cell r="A2379" t="str">
            <v>18.06.040</v>
          </cell>
          <cell r="B2379" t="str">
            <v>FORNECIMENTO DE LUVA DE FERRO GALVANIZADO DE 2 POL. (PESADA), INCLUSIVE ASSENTAMENTO.</v>
          </cell>
          <cell r="C2379" t="str">
            <v>Un</v>
          </cell>
          <cell r="D2379">
            <v>20.85</v>
          </cell>
          <cell r="E2379">
            <v>16.68</v>
          </cell>
        </row>
        <row r="2380">
          <cell r="A2380" t="str">
            <v/>
          </cell>
        </row>
        <row r="2381">
          <cell r="A2381" t="str">
            <v>18.06.050</v>
          </cell>
          <cell r="B2381" t="str">
            <v>FORNECIMENTO DE LUVA DE FERRO GALVANIZADO DE 2 1/2 POL. (PESADA), INCLUSIVE ASSENTAMENTO.</v>
          </cell>
          <cell r="C2381" t="str">
            <v>Un</v>
          </cell>
          <cell r="D2381">
            <v>35.049999999999997</v>
          </cell>
          <cell r="E2381">
            <v>28.04</v>
          </cell>
        </row>
        <row r="2382">
          <cell r="A2382" t="str">
            <v/>
          </cell>
        </row>
        <row r="2383">
          <cell r="A2383" t="str">
            <v>18.06.060</v>
          </cell>
          <cell r="B2383" t="str">
            <v>FORNECIMENTO DE LUVA DE FERRO GALVANIZADO DE 4 POL. (PESADA), INCLUSIVE ASSENTAMENTO.</v>
          </cell>
          <cell r="C2383" t="str">
            <v>Un</v>
          </cell>
          <cell r="D2383">
            <v>86.4</v>
          </cell>
          <cell r="E2383">
            <v>69.12</v>
          </cell>
        </row>
        <row r="2384">
          <cell r="A2384" t="str">
            <v/>
          </cell>
        </row>
        <row r="2385">
          <cell r="A2385" t="str">
            <v>18.06.070</v>
          </cell>
          <cell r="B2385" t="str">
            <v>FORNECIMENTO DE LUVA DE FERRO GALVANIZADO DE 3/4 POL. (LEVE), INCLUSIVE ASSENTAMENTO.</v>
          </cell>
          <cell r="C2385" t="str">
            <v>Un</v>
          </cell>
          <cell r="D2385">
            <v>2.4300000000000002</v>
          </cell>
          <cell r="E2385">
            <v>1.95</v>
          </cell>
        </row>
        <row r="2386">
          <cell r="A2386" t="str">
            <v/>
          </cell>
        </row>
        <row r="2387">
          <cell r="A2387" t="str">
            <v>18.06.080</v>
          </cell>
          <cell r="B2387" t="str">
            <v>FORNECIMENTO DE LUVA DE FERRO GALVANIZADO DE 1 POL. (LEVE), INCLUSIVE ASSENTAMENTO.</v>
          </cell>
          <cell r="C2387" t="str">
            <v>Un</v>
          </cell>
          <cell r="D2387">
            <v>3.77</v>
          </cell>
          <cell r="E2387">
            <v>3.02</v>
          </cell>
        </row>
        <row r="2388">
          <cell r="A2388" t="str">
            <v/>
          </cell>
        </row>
        <row r="2389">
          <cell r="A2389" t="str">
            <v>18.06.090</v>
          </cell>
          <cell r="B2389" t="str">
            <v>FORNECIMENTO DE LUVA DE FERRO GALVANIZADO DE 1 1/2 POL. (LEVE), INCLUSIVE ASSENTAMENTO.</v>
          </cell>
          <cell r="C2389" t="str">
            <v>Un</v>
          </cell>
          <cell r="D2389">
            <v>7.41</v>
          </cell>
          <cell r="E2389">
            <v>5.93</v>
          </cell>
        </row>
        <row r="2390">
          <cell r="A2390" t="str">
            <v/>
          </cell>
        </row>
        <row r="2391">
          <cell r="A2391" t="str">
            <v>18.06.100</v>
          </cell>
          <cell r="B2391" t="str">
            <v>FORNECIMENTO DE LUVA DE FERRO GALVANIZADO DE 2 POL. (LEVE), INCLUSIVE ASSENTAMENTO.</v>
          </cell>
          <cell r="C2391" t="str">
            <v>Un</v>
          </cell>
          <cell r="D2391">
            <v>8.58</v>
          </cell>
          <cell r="E2391">
            <v>6.87</v>
          </cell>
        </row>
        <row r="2392">
          <cell r="A2392" t="str">
            <v/>
          </cell>
        </row>
        <row r="2393">
          <cell r="A2393" t="str">
            <v>18.06.110</v>
          </cell>
          <cell r="B2393" t="str">
            <v>FORNECIMENTO DE LUVA DE FERRO GALVANIZADO DE 2.1/2 POL. (LEVE), INCLUSIVE ASSENTAMENTO.</v>
          </cell>
          <cell r="C2393" t="str">
            <v>Un</v>
          </cell>
          <cell r="D2393">
            <v>15.17</v>
          </cell>
          <cell r="E2393">
            <v>12.14</v>
          </cell>
        </row>
        <row r="2394">
          <cell r="A2394" t="str">
            <v/>
          </cell>
        </row>
        <row r="2395">
          <cell r="A2395" t="str">
            <v>18.06.120</v>
          </cell>
          <cell r="B2395" t="str">
            <v>FORNECIMENTO DE LUVA DE FERRO GALVANIZADO DE 4 POL. (LEVE), INCLUSIVE ASSENTAMENTO.</v>
          </cell>
          <cell r="C2395" t="str">
            <v>Un</v>
          </cell>
          <cell r="D2395">
            <v>31.42</v>
          </cell>
          <cell r="E2395">
            <v>25.14</v>
          </cell>
        </row>
        <row r="2396">
          <cell r="A2396" t="str">
            <v/>
          </cell>
        </row>
        <row r="2397">
          <cell r="A2397" t="str">
            <v>18.07.010</v>
          </cell>
          <cell r="B2397" t="str">
            <v>JOGO DE BUCHA E ARRUELA DE ALUMINIO DE 1/2 POL., INCLUSIVE FIXACAO.</v>
          </cell>
          <cell r="C2397" t="str">
            <v>Cj</v>
          </cell>
          <cell r="D2397">
            <v>1.06</v>
          </cell>
          <cell r="E2397">
            <v>0.85</v>
          </cell>
        </row>
        <row r="2398">
          <cell r="A2398" t="str">
            <v/>
          </cell>
        </row>
        <row r="2399">
          <cell r="A2399" t="str">
            <v>18.07.020</v>
          </cell>
          <cell r="B2399" t="str">
            <v>JOGO DE BUCHA E ARRUELA DE ALUMINIO DE 3/4 POL., INCLUSIVE FIXACAO.</v>
          </cell>
          <cell r="C2399" t="str">
            <v>Cj</v>
          </cell>
          <cell r="D2399">
            <v>1.18</v>
          </cell>
          <cell r="E2399">
            <v>0.95</v>
          </cell>
        </row>
        <row r="2400">
          <cell r="A2400" t="str">
            <v/>
          </cell>
        </row>
        <row r="2401">
          <cell r="A2401" t="str">
            <v>18.07.030</v>
          </cell>
          <cell r="B2401" t="str">
            <v>JOGO DE BUCHA E ARRUELA DE ALUMINIO DE 1 POL. INCLUSIVE FIXACAO.</v>
          </cell>
          <cell r="C2401" t="str">
            <v>Cj</v>
          </cell>
          <cell r="D2401">
            <v>1.77</v>
          </cell>
          <cell r="E2401">
            <v>1.42</v>
          </cell>
        </row>
        <row r="2402">
          <cell r="A2402" t="str">
            <v/>
          </cell>
        </row>
        <row r="2403">
          <cell r="A2403" t="str">
            <v>18.07.040</v>
          </cell>
          <cell r="B2403" t="str">
            <v>JOGO DE BUCHA E ARRUELA DE ALUMINIO DE 1 1/2 POL., INCLUSIVE FIXACAO.</v>
          </cell>
          <cell r="C2403" t="str">
            <v>Cj</v>
          </cell>
          <cell r="D2403">
            <v>3.1</v>
          </cell>
          <cell r="E2403">
            <v>2.48</v>
          </cell>
        </row>
        <row r="2404">
          <cell r="A2404" t="str">
            <v/>
          </cell>
        </row>
        <row r="2405">
          <cell r="A2405" t="str">
            <v>18.07.050</v>
          </cell>
          <cell r="B2405" t="str">
            <v>JOGO DE BUCHA E ARRUELA DE ALUMINIO DE 2 POL. INCLUSIVE FIXACAO.</v>
          </cell>
          <cell r="C2405" t="str">
            <v>Cj</v>
          </cell>
          <cell r="D2405">
            <v>4.78</v>
          </cell>
          <cell r="E2405">
            <v>3.83</v>
          </cell>
        </row>
        <row r="2406">
          <cell r="A2406" t="str">
            <v/>
          </cell>
        </row>
        <row r="2407">
          <cell r="A2407" t="str">
            <v>18.07.060</v>
          </cell>
          <cell r="B2407" t="str">
            <v>JOGO DE BUCHA E ARRUELA DE ALUMINIO DE 2 1/2 POL., INCLUSIVE FIXACAO.</v>
          </cell>
          <cell r="C2407" t="str">
            <v>Cj</v>
          </cell>
          <cell r="D2407">
            <v>7.51</v>
          </cell>
          <cell r="E2407">
            <v>6.01</v>
          </cell>
        </row>
        <row r="2408">
          <cell r="A2408" t="str">
            <v/>
          </cell>
        </row>
        <row r="2409">
          <cell r="A2409" t="str">
            <v>18.07.070</v>
          </cell>
          <cell r="B2409" t="str">
            <v>JOGO DE BUCHA E ARRUELA DE ALUMINIO DE 3 POL. INCLUSIVE FIXACAO.</v>
          </cell>
          <cell r="C2409" t="str">
            <v>Cj</v>
          </cell>
          <cell r="D2409">
            <v>10.83</v>
          </cell>
          <cell r="E2409">
            <v>8.67</v>
          </cell>
        </row>
        <row r="2410">
          <cell r="A2410" t="str">
            <v/>
          </cell>
        </row>
        <row r="2411">
          <cell r="A2411" t="str">
            <v>18.07.080</v>
          </cell>
          <cell r="B2411" t="str">
            <v>JOGO DE BUCHA E ARRUELA DE ALUMINIO DE 4 POL. INCLUSIVE FIXACAO.</v>
          </cell>
          <cell r="C2411" t="str">
            <v>Cj</v>
          </cell>
          <cell r="D2411">
            <v>15.28</v>
          </cell>
          <cell r="E2411">
            <v>12.23</v>
          </cell>
        </row>
        <row r="2412">
          <cell r="A2412" t="str">
            <v/>
          </cell>
        </row>
        <row r="2413">
          <cell r="A2413" t="str">
            <v>18.08.030</v>
          </cell>
          <cell r="B2413" t="str">
            <v>FORNECIMENTO E ASSENTAMENTO DE CAIXA PARA MEDICAO MONOFASICA E CAIXA PARA DISJUNTOR MONO-FASICO DE POLICARBONATO E NORYL CINZA, INCLUSIVE BUCHAS PLASTICAS E PARAFUSOS PARA INSTALACAO DAS CAIXAS EM PAREDE (PADRAO CELPE) SEM DISJUNTOR.</v>
          </cell>
          <cell r="C2413" t="str">
            <v>UD</v>
          </cell>
          <cell r="D2413">
            <v>127.95</v>
          </cell>
          <cell r="E2413">
            <v>102.36</v>
          </cell>
        </row>
        <row r="2414">
          <cell r="A2414" t="str">
            <v/>
          </cell>
        </row>
        <row r="2415">
          <cell r="A2415" t="str">
            <v>18.08.040</v>
          </cell>
          <cell r="B2415" t="str">
            <v>FORNECIMENTO E ASSENTAMENTO DE CAIXA PARA MEDICAO MONOFASICA E CAIXA PARA DISJUNTOR MONO-FASICO DE POLICARBONATO E NORYL CINZA, INCLUSIVE FITA METALICA E PRESILHA PARA INSTALACAO CAIXAS EM POSTE (PADRAO CELPE) SEM DISJUNTOR.</v>
          </cell>
          <cell r="C2415" t="str">
            <v>UD</v>
          </cell>
          <cell r="D2415">
            <v>135.69999999999999</v>
          </cell>
          <cell r="E2415">
            <v>108.56</v>
          </cell>
        </row>
        <row r="2416">
          <cell r="A2416" t="str">
            <v/>
          </cell>
        </row>
        <row r="2417">
          <cell r="A2417" t="str">
            <v>18.09.030</v>
          </cell>
          <cell r="B2417" t="str">
            <v>FORNECIMENTO E ASSENTAMENTO DE CAIXA PARA MEDICAO TRIFASICA E CAIXA PARA DISJUNTOR TRI-FASICO DE POLICARBONATO E NORYL CINZA, INCLUSIVE BUCHAS PLASTICAS E PARAFUSOS PARA INSTALACAO DAS CAIXAS EM PAREDE (PADRAO CELPE) SEM DISJUNTOR.</v>
          </cell>
          <cell r="C2417" t="str">
            <v>UD</v>
          </cell>
          <cell r="D2417">
            <v>234.71</v>
          </cell>
          <cell r="E2417">
            <v>187.77</v>
          </cell>
        </row>
        <row r="2418">
          <cell r="A2418" t="str">
            <v/>
          </cell>
        </row>
        <row r="2419">
          <cell r="A2419" t="str">
            <v>18.09.040</v>
          </cell>
          <cell r="B2419" t="str">
            <v>FORNECIMENTO E ASSENTAMENTO DE CAIXA PARA MEDICAO TRIFASICA E CAIXA PARA DISJUNTOR TRI-FASICO DE POLICARBONATO E NORYL CINZA, INCLUSIVE FITA METALICA E PRESILHA PARA INSTALACAO DAS CAIXAS EM POSTE (PADRAO CELPE) SEM DISJUN TOR.</v>
          </cell>
          <cell r="C2419" t="str">
            <v>UD</v>
          </cell>
          <cell r="D2419">
            <v>247.4</v>
          </cell>
          <cell r="E2419">
            <v>197.92</v>
          </cell>
        </row>
        <row r="2420">
          <cell r="A2420" t="str">
            <v/>
          </cell>
        </row>
        <row r="2421">
          <cell r="A2421" t="str">
            <v>18.09.075</v>
          </cell>
          <cell r="B2421" t="str">
            <v>FORNECIMENTO E INSTALAÇÃO DE ATERRAMENTO DO QUADRO DE MEDIÇÃO, COM 01 HASTE DE ATERRAMENTO TIPO COPPERWELD DE 5/8"X2,4M COM CONECTOR, CABO DE COBRE NÚ 25MM² E ELETRODUTO DE PVC RÍGIDO DE 3/4".</v>
          </cell>
          <cell r="C2421" t="str">
            <v>Cj</v>
          </cell>
          <cell r="D2421">
            <v>67.92</v>
          </cell>
          <cell r="E2421">
            <v>54.34</v>
          </cell>
        </row>
        <row r="2422">
          <cell r="A2422" t="str">
            <v/>
          </cell>
        </row>
        <row r="2423">
          <cell r="A2423" t="str">
            <v>18.09.085</v>
          </cell>
          <cell r="B2423" t="str">
            <v>FORNECIMENTO E INSTALAÇÃO DE ATERRAMENTO DO NEUTRO COM 03 HASTES DE ATERRAMENTO TIPO COPPERWELD DE 5/8"X2,4M COM CONECTORES INTERLIGADAS EM TRIÂNGULO COM DISTÂNCIA ENTRE AS MESMAS DE 3m E CABO DE COBRE NÚ 25MM².</v>
          </cell>
          <cell r="C2423" t="str">
            <v>Cj</v>
          </cell>
          <cell r="D2423">
            <v>309.06</v>
          </cell>
          <cell r="E2423">
            <v>247.25</v>
          </cell>
        </row>
        <row r="2424">
          <cell r="A2424" t="str">
            <v/>
          </cell>
        </row>
        <row r="2425">
          <cell r="A2425" t="str">
            <v>18.09.088</v>
          </cell>
          <cell r="B2425" t="str">
            <v>(18803) ASSENTAMENTO DE HASTE DE ATERRAMENTO DE 5/8X2,40 M COPPERWELD OU SIMILAR, COM CONECTOR PARALELO E PARAFUSOS (INCLUSIVE O FORNECIMENTO DO MATERIAL)</v>
          </cell>
          <cell r="C2425" t="str">
            <v>Un</v>
          </cell>
          <cell r="D2425">
            <v>76.92</v>
          </cell>
          <cell r="E2425">
            <v>61.54</v>
          </cell>
        </row>
        <row r="2426">
          <cell r="A2426" t="str">
            <v/>
          </cell>
        </row>
        <row r="2427">
          <cell r="A2427" t="str">
            <v>18.10.020</v>
          </cell>
          <cell r="B2427" t="str">
            <v>CHAVE DE FACA DE 2 POLOS, 30 A, 250 V, COM BASE DE ARDOSIA, COM 02 FUSIVEIS TIPO CARTUCHO E PARAFUSOS, INCLUSIVE INSTALACAO EM QUADRO DE MEDICAO.</v>
          </cell>
          <cell r="C2427" t="str">
            <v>Un</v>
          </cell>
          <cell r="D2427">
            <v>24.58</v>
          </cell>
          <cell r="E2427">
            <v>19.670000000000002</v>
          </cell>
        </row>
        <row r="2428">
          <cell r="A2428" t="str">
            <v/>
          </cell>
        </row>
        <row r="2429">
          <cell r="A2429" t="str">
            <v>18.10.030</v>
          </cell>
          <cell r="B2429" t="str">
            <v>CHAVE DE FACA DE 2 POLOS, 60 A, 250 V, COM BASE DE ARDOSIA, COM 02 FUSIVEIS TIPO CARTUCHO E PARAFUSOS, INCLUSIVE INSTALACAO EM QUADRO DE MEDICAO.</v>
          </cell>
          <cell r="C2429" t="str">
            <v>Un</v>
          </cell>
          <cell r="D2429">
            <v>30.36</v>
          </cell>
          <cell r="E2429">
            <v>24.29</v>
          </cell>
        </row>
        <row r="2430">
          <cell r="A2430" t="str">
            <v/>
          </cell>
        </row>
        <row r="2431">
          <cell r="A2431" t="str">
            <v>18.10.040</v>
          </cell>
          <cell r="B2431" t="str">
            <v>CHAVE DE FACA DE 3 POLOS, 60 A, 600 V, COM BASE DE ARDOSIA, COM 03 FUSIVEIS TIPO CARTUCHO E PARAFUSOS, INCLUSIVE INSTALACAO EM QUADRO DE MEDICAO.</v>
          </cell>
          <cell r="C2431" t="str">
            <v>Un</v>
          </cell>
          <cell r="D2431">
            <v>96.13</v>
          </cell>
          <cell r="E2431">
            <v>76.91</v>
          </cell>
        </row>
        <row r="2432">
          <cell r="A2432" t="str">
            <v/>
          </cell>
        </row>
        <row r="2433">
          <cell r="A2433" t="str">
            <v>18.10.050</v>
          </cell>
          <cell r="B2433" t="str">
            <v>CHAVE DE FACA DE 3 POLOS, 100 A, 600 V, COM BASE DE ARDOSIA, COM 03 FUSIVEIS TIPO CARTUCHO E PARAFUSOS, INCLUSIVE INSTALACAO EM QUADRO DE MEDICAO.</v>
          </cell>
          <cell r="C2433" t="str">
            <v>Un</v>
          </cell>
          <cell r="D2433">
            <v>118.63</v>
          </cell>
          <cell r="E2433">
            <v>94.91</v>
          </cell>
        </row>
        <row r="2434">
          <cell r="A2434" t="str">
            <v/>
          </cell>
        </row>
        <row r="2435">
          <cell r="A2435" t="str">
            <v>18.10.060</v>
          </cell>
          <cell r="B2435" t="str">
            <v>CHAVE SECCIONADORA COM FUSIVEL, 125A, TIPO 3NP4090 SIEMENS OU SIMILAR, TRIPOLAR COM 03 FUSIVEIS NH TAMANHO 00 E PARAFUSOS, INCLUSIVE INSTALACAO EM QUADRO DE MEDICAO.</v>
          </cell>
          <cell r="C2435" t="str">
            <v>Un</v>
          </cell>
          <cell r="D2435">
            <v>316.62</v>
          </cell>
          <cell r="E2435">
            <v>253.3</v>
          </cell>
        </row>
        <row r="2436">
          <cell r="A2436" t="str">
            <v/>
          </cell>
        </row>
        <row r="2437">
          <cell r="A2437" t="str">
            <v>18.10.070</v>
          </cell>
          <cell r="B2437" t="str">
            <v>CHAVE SECCIONADORA COM FUSIVEL, 250A, TIPO 3NN2200 SIEMENS OU SIMILAR, TRIPOLAR COM 03 FUSIVEIS NH TAMANHO 01 E PARAFUSOS, INCLUSIVE INSTALACAO EM QUADRO DE MEDICAO.</v>
          </cell>
          <cell r="C2437" t="str">
            <v>Un</v>
          </cell>
          <cell r="D2437">
            <v>615.83000000000004</v>
          </cell>
          <cell r="E2437">
            <v>492.67</v>
          </cell>
        </row>
        <row r="2438">
          <cell r="A2438" t="str">
            <v/>
          </cell>
        </row>
        <row r="2439">
          <cell r="A2439" t="str">
            <v>18.11.030</v>
          </cell>
          <cell r="B2439" t="str">
            <v>BASE PARA FUSIVEL TIPO NH DE 6A A 125A, TAMANHO 00, SIEMENS OU SIMILAR, COM PARAFUSOS,INCLUSIVE INSTALACAO EM QUADRO.</v>
          </cell>
          <cell r="C2439" t="str">
            <v>Un</v>
          </cell>
          <cell r="D2439">
            <v>34.049999999999997</v>
          </cell>
          <cell r="E2439">
            <v>27.24</v>
          </cell>
        </row>
        <row r="2440">
          <cell r="A2440" t="str">
            <v/>
          </cell>
        </row>
        <row r="2441">
          <cell r="A2441" t="str">
            <v>18.11.040</v>
          </cell>
          <cell r="B2441" t="str">
            <v>BASE PARA FUSIVEL TIPO NH DE 36A A 250A TAMANHO 1, SIEMENS OU SIMILAR, COM PARAFUSOS INCLUSIVE INSTALACAO EM QUADRO.</v>
          </cell>
          <cell r="C2441" t="str">
            <v>Un</v>
          </cell>
          <cell r="D2441">
            <v>87.81</v>
          </cell>
          <cell r="E2441">
            <v>70.25</v>
          </cell>
        </row>
        <row r="2442">
          <cell r="A2442" t="str">
            <v/>
          </cell>
        </row>
        <row r="2443">
          <cell r="A2443" t="str">
            <v>18.12.070</v>
          </cell>
          <cell r="B2443" t="str">
            <v>FUSIVEL TIPO NH DE 20A, TAMANHO 00, SIEMENS OU SIMILAR, INCLUSIVE INSTALACAO EM QUADRO.</v>
          </cell>
          <cell r="C2443" t="str">
            <v>Un</v>
          </cell>
          <cell r="D2443">
            <v>25.71</v>
          </cell>
          <cell r="E2443">
            <v>20.57</v>
          </cell>
        </row>
        <row r="2444">
          <cell r="A2444" t="str">
            <v/>
          </cell>
        </row>
        <row r="2445">
          <cell r="A2445" t="str">
            <v>18.12.080</v>
          </cell>
          <cell r="B2445" t="str">
            <v>FUSIVEL TIPO NH DE 25A, TAMANHO 00, SIEMENS OU SIMILAR, INCLUSIVE INSTALACAO EM QUADRO.</v>
          </cell>
          <cell r="C2445" t="str">
            <v>Un</v>
          </cell>
          <cell r="D2445">
            <v>25.71</v>
          </cell>
          <cell r="E2445">
            <v>20.57</v>
          </cell>
        </row>
        <row r="2446">
          <cell r="A2446" t="str">
            <v/>
          </cell>
        </row>
        <row r="2447">
          <cell r="A2447" t="str">
            <v>18.12.090</v>
          </cell>
          <cell r="B2447" t="str">
            <v>FUSIVEL TIPO NH DE 36A, TAMANHO 00, SIEMENS OU SIMILAR, INCLUSIVE INSTALACAO EM QUADRO.</v>
          </cell>
          <cell r="C2447" t="str">
            <v>Un</v>
          </cell>
          <cell r="D2447">
            <v>25.71</v>
          </cell>
          <cell r="E2447">
            <v>20.57</v>
          </cell>
        </row>
        <row r="2448">
          <cell r="A2448" t="str">
            <v/>
          </cell>
        </row>
        <row r="2449">
          <cell r="A2449" t="str">
            <v>18.12.100</v>
          </cell>
          <cell r="B2449" t="str">
            <v>FUSIVEL TIPO NH DE 50A, TAMANHO 00, SIEMENS OU SIMILAR, INCLUSIVE INSTALACAO EM QUADRO.</v>
          </cell>
          <cell r="C2449" t="str">
            <v>Un</v>
          </cell>
          <cell r="D2449">
            <v>25.71</v>
          </cell>
          <cell r="E2449">
            <v>20.57</v>
          </cell>
        </row>
        <row r="2450">
          <cell r="A2450" t="str">
            <v/>
          </cell>
        </row>
        <row r="2451">
          <cell r="A2451" t="str">
            <v>18.12.110</v>
          </cell>
          <cell r="B2451" t="str">
            <v>FUSIVEL TIPO NH DE 63A, TAMANHO 00, SIEMENS OU SIMILAR, INCLUSIVE INSTALACAO EM QUADRO.</v>
          </cell>
          <cell r="C2451" t="str">
            <v>Un</v>
          </cell>
          <cell r="D2451">
            <v>25.71</v>
          </cell>
          <cell r="E2451">
            <v>20.57</v>
          </cell>
        </row>
        <row r="2452">
          <cell r="A2452" t="str">
            <v/>
          </cell>
        </row>
        <row r="2453">
          <cell r="A2453" t="str">
            <v>18.12.120</v>
          </cell>
          <cell r="B2453" t="str">
            <v>FUSIVEL TIPO NH DE 80A, TAMANHO 00, SIEMENS OU SIMILAR, INCLUSIVE INSTALACAO EM QUADRO.</v>
          </cell>
          <cell r="C2453" t="str">
            <v>Un</v>
          </cell>
          <cell r="D2453">
            <v>25.71</v>
          </cell>
          <cell r="E2453">
            <v>20.57</v>
          </cell>
        </row>
        <row r="2454">
          <cell r="A2454" t="str">
            <v/>
          </cell>
        </row>
        <row r="2455">
          <cell r="A2455" t="str">
            <v>18.12.130</v>
          </cell>
          <cell r="B2455" t="str">
            <v>FUSIVEL TIPO NH DE 100A, TAMANHO 00, SIEMENS OU SIMILAR, INCLUSIVE INSTALACAO EM QUADRO.</v>
          </cell>
          <cell r="C2455" t="str">
            <v>Un</v>
          </cell>
          <cell r="D2455">
            <v>25.71</v>
          </cell>
          <cell r="E2455">
            <v>20.57</v>
          </cell>
        </row>
        <row r="2456">
          <cell r="A2456" t="str">
            <v/>
          </cell>
        </row>
        <row r="2457">
          <cell r="A2457" t="str">
            <v>18.12.140</v>
          </cell>
          <cell r="B2457" t="str">
            <v>FUSIVEL TIPO NH DE 125A, TAMANHO 00, SIEMENS OU SIMILAR, INCLUSIVE INSTALACAO EM QUADRO.</v>
          </cell>
          <cell r="C2457" t="str">
            <v>Un</v>
          </cell>
          <cell r="D2457">
            <v>25.71</v>
          </cell>
          <cell r="E2457">
            <v>20.57</v>
          </cell>
        </row>
        <row r="2458">
          <cell r="A2458" t="str">
            <v/>
          </cell>
        </row>
        <row r="2459">
          <cell r="A2459" t="str">
            <v>18.12.150</v>
          </cell>
          <cell r="B2459" t="str">
            <v>FUSIVEL TIPO NH DE 160A, TAMANHO 1, SIEMENS OU SIMILAR, INCLUSIVE INSTALACAO EM QUADRO.</v>
          </cell>
          <cell r="C2459" t="str">
            <v>Un</v>
          </cell>
          <cell r="D2459">
            <v>43.33</v>
          </cell>
          <cell r="E2459">
            <v>34.67</v>
          </cell>
        </row>
        <row r="2460">
          <cell r="A2460" t="str">
            <v/>
          </cell>
        </row>
        <row r="2461">
          <cell r="A2461" t="str">
            <v>18.12.160</v>
          </cell>
          <cell r="B2461" t="str">
            <v>FUSIVEL TIPO NH DE 200A, TAMANHO 1, SIEMENS OU SIMILAR, INCLUSIVE INSTALACAO EM QUADRO.</v>
          </cell>
          <cell r="C2461" t="str">
            <v>Un</v>
          </cell>
          <cell r="D2461">
            <v>44.03</v>
          </cell>
          <cell r="E2461">
            <v>35.229999999999997</v>
          </cell>
        </row>
        <row r="2462">
          <cell r="A2462" t="str">
            <v/>
          </cell>
        </row>
        <row r="2463">
          <cell r="A2463" t="str">
            <v>18.12.170</v>
          </cell>
          <cell r="B2463" t="str">
            <v>FUSIVEL TIPO NH DE 250 A, TAMANHO 1, SIEMENS OU SIMILAR, INCLUSIVE INSTALACAO EM QUADRO.</v>
          </cell>
          <cell r="C2463" t="str">
            <v>Un</v>
          </cell>
          <cell r="D2463">
            <v>46.3</v>
          </cell>
          <cell r="E2463">
            <v>37.04</v>
          </cell>
        </row>
        <row r="2464">
          <cell r="A2464" t="str">
            <v/>
          </cell>
        </row>
        <row r="2465">
          <cell r="A2465" t="str">
            <v>18.13.010</v>
          </cell>
          <cell r="B2465" t="str">
            <v>ELETRODUTO DE PVC RIGIDO ROSQUEAVEL DE 1/2 POL.,COM LUVA DE ROSCA INTERNA, INCLUSIVE ASSENTAMENTO EM LAJES.</v>
          </cell>
          <cell r="C2465" t="str">
            <v>m</v>
          </cell>
          <cell r="D2465">
            <v>4.08</v>
          </cell>
          <cell r="E2465">
            <v>3.27</v>
          </cell>
        </row>
        <row r="2466">
          <cell r="A2466" t="str">
            <v/>
          </cell>
        </row>
        <row r="2467">
          <cell r="A2467" t="str">
            <v>18.13.020</v>
          </cell>
          <cell r="B2467" t="str">
            <v>ELETRODUTO DE PVC RIGIDO ROSQUEAVEL DE 3/4 POL.,COM LUVA DE ROSCA INTERNA, INCLUSIVE ASSENTAMENTO EM LAJES.</v>
          </cell>
          <cell r="C2467" t="str">
            <v>m</v>
          </cell>
          <cell r="D2467">
            <v>5.22</v>
          </cell>
          <cell r="E2467">
            <v>4.18</v>
          </cell>
        </row>
        <row r="2468">
          <cell r="A2468" t="str">
            <v/>
          </cell>
        </row>
        <row r="2469">
          <cell r="A2469" t="str">
            <v>18.13.023</v>
          </cell>
          <cell r="B2469" t="str">
            <v xml:space="preserve"> (9972/002) ELETRODUTO RIGIDO DE 3/4" EM LAJES</v>
          </cell>
          <cell r="C2469" t="str">
            <v>m</v>
          </cell>
          <cell r="D2469">
            <v>5.03</v>
          </cell>
          <cell r="E2469">
            <v>4.03</v>
          </cell>
        </row>
        <row r="2470">
          <cell r="A2470" t="str">
            <v/>
          </cell>
        </row>
        <row r="2471">
          <cell r="A2471" t="str">
            <v>18.13.030</v>
          </cell>
          <cell r="B2471" t="str">
            <v>ELETRODUTO DE PVC RIGIDO ROSQUEAVEL DE 1POL., COM LUVA DE ROSCA INTERNA,INCLUSIVE ASSENTAMENTO EM LAJES.</v>
          </cell>
          <cell r="C2471" t="str">
            <v>m</v>
          </cell>
          <cell r="D2471">
            <v>9</v>
          </cell>
          <cell r="E2471">
            <v>7.2</v>
          </cell>
        </row>
        <row r="2472">
          <cell r="A2472" t="str">
            <v/>
          </cell>
        </row>
        <row r="2473">
          <cell r="A2473" t="str">
            <v>18.13.033</v>
          </cell>
          <cell r="B2473" t="str">
            <v xml:space="preserve"> (9972/003) ELETRODUTO RIGIDO DE 1" EM LAJES</v>
          </cell>
          <cell r="C2473" t="str">
            <v>m</v>
          </cell>
          <cell r="D2473">
            <v>9.17</v>
          </cell>
          <cell r="E2473">
            <v>7.34</v>
          </cell>
        </row>
        <row r="2474">
          <cell r="A2474" t="str">
            <v/>
          </cell>
        </row>
        <row r="2475">
          <cell r="A2475" t="str">
            <v>18.13.040</v>
          </cell>
          <cell r="B2475" t="str">
            <v>ELETRODUTO DE PVC RIGIDO ROSQUEAVEL DE 1/2 POL.,COM LUVA DE ROSCA INTERNA, INCLUSIVE ASSENTAMENTO COM RASGOS EM ALVENARIA.</v>
          </cell>
          <cell r="C2475" t="str">
            <v>m</v>
          </cell>
          <cell r="D2475">
            <v>6.75</v>
          </cell>
          <cell r="E2475">
            <v>5.4</v>
          </cell>
        </row>
        <row r="2476">
          <cell r="A2476" t="str">
            <v/>
          </cell>
        </row>
        <row r="2477">
          <cell r="A2477" t="str">
            <v>18.13.050</v>
          </cell>
          <cell r="B2477" t="str">
            <v>ELETRODUTO DE PVC RIGIDO ROSQUEAVEL DE 3/4 POL.,COM LUVA DE ROSCA INTERNA, INCLUSIVE ASSENTAMENTO COM RASGOS EM ALVENARIA.</v>
          </cell>
          <cell r="C2477" t="str">
            <v>m</v>
          </cell>
          <cell r="D2477">
            <v>7.9</v>
          </cell>
          <cell r="E2477">
            <v>6.32</v>
          </cell>
        </row>
        <row r="2478">
          <cell r="A2478" t="str">
            <v/>
          </cell>
        </row>
        <row r="2479">
          <cell r="A2479" t="str">
            <v>18.13.060</v>
          </cell>
          <cell r="B2479" t="str">
            <v>ELETRODUTO DE PVC RIGIDO ROSQUEAVEL DE 1POL., COM LUVA DE ROSCA INTERNA, INCLUSIVE ASSENTAMENTO COM RASGOS EM ALVENARIA.</v>
          </cell>
          <cell r="C2479" t="str">
            <v>m</v>
          </cell>
          <cell r="D2479">
            <v>11.65</v>
          </cell>
          <cell r="E2479">
            <v>9.32</v>
          </cell>
        </row>
        <row r="2480">
          <cell r="A2480" t="str">
            <v/>
          </cell>
        </row>
        <row r="2481">
          <cell r="A2481" t="str">
            <v>18.13.070</v>
          </cell>
          <cell r="B2481" t="str">
            <v>ELETRODUTO DE PVC RIGIDO ROSQUEAVEL DE 1 1/4 POL.,COM LUVA DE ROSCA INTERNA, INCLUSIVE ASSENTAMENTO COM RASGOS EM ALVENARIA.</v>
          </cell>
          <cell r="C2481" t="str">
            <v>m</v>
          </cell>
          <cell r="D2481">
            <v>13.77</v>
          </cell>
          <cell r="E2481">
            <v>11.02</v>
          </cell>
        </row>
        <row r="2482">
          <cell r="A2482" t="str">
            <v/>
          </cell>
        </row>
        <row r="2483">
          <cell r="A2483" t="str">
            <v>18.13.073</v>
          </cell>
          <cell r="B2483" t="str">
            <v>(16338/004) ELETRODUTO RIGIDO DE 1 1/4" EM ALVENARIA</v>
          </cell>
          <cell r="C2483" t="str">
            <v>m</v>
          </cell>
          <cell r="D2483">
            <v>15.15</v>
          </cell>
          <cell r="E2483">
            <v>12.12</v>
          </cell>
        </row>
        <row r="2484">
          <cell r="A2484" t="str">
            <v/>
          </cell>
        </row>
        <row r="2485">
          <cell r="A2485" t="str">
            <v>18.13.080</v>
          </cell>
          <cell r="B2485" t="str">
            <v>ELETRODUTO DE PVC RIGIDO ROSQUEAVEL DE 1 1/2 POL.,COM LUVA DE ROSCA INTERNA, INCLUSIVE ASSENTAMENTO COM RASGOS EM ALVENARIA.</v>
          </cell>
          <cell r="C2485" t="str">
            <v>m</v>
          </cell>
          <cell r="D2485">
            <v>16.21</v>
          </cell>
          <cell r="E2485">
            <v>12.97</v>
          </cell>
        </row>
        <row r="2486">
          <cell r="A2486" t="str">
            <v/>
          </cell>
        </row>
        <row r="2487">
          <cell r="A2487" t="str">
            <v>18.13.090</v>
          </cell>
          <cell r="B2487" t="str">
            <v>ELETRODUTO DE PVC RIGIDO ROSQUEAVEL DE 2POL., COM LUVA DE ROSCA INTERNA, INCLUSIVE ASSENTAMENTO COM RASGOS EM ALVENARIA.</v>
          </cell>
          <cell r="C2487" t="str">
            <v>m</v>
          </cell>
          <cell r="D2487">
            <v>20.32</v>
          </cell>
          <cell r="E2487">
            <v>16.260000000000002</v>
          </cell>
        </row>
        <row r="2488">
          <cell r="A2488" t="str">
            <v/>
          </cell>
        </row>
        <row r="2489">
          <cell r="A2489" t="str">
            <v>18.13.100</v>
          </cell>
          <cell r="B2489" t="str">
            <v>ELETRODUTO DE PVC RIGIDO ROSQUEAVEL DE 3POL., COM LUVA DE ROSCA INTERNA, INCLUSIVE ASSENTAMENTO COM RASGOS EM ALVENARIA.</v>
          </cell>
          <cell r="C2489" t="str">
            <v>m</v>
          </cell>
          <cell r="D2489">
            <v>44.43</v>
          </cell>
          <cell r="E2489">
            <v>35.549999999999997</v>
          </cell>
        </row>
        <row r="2490">
          <cell r="A2490" t="str">
            <v/>
          </cell>
        </row>
        <row r="2491">
          <cell r="A2491" t="str">
            <v>18.13.110</v>
          </cell>
          <cell r="B2491" t="str">
            <v>ELETRODUTO DE PVC RIGIDO ROSQUEAVEL DE 1/2 POL., COM LUVA DE ROSCA INTERNA ASSENTADO EM VALAS COM PROFUNDIDADE DE 0,60M, INCLUSIVE ESCAVACAO E REATERRO.</v>
          </cell>
          <cell r="C2491" t="str">
            <v>m</v>
          </cell>
          <cell r="D2491">
            <v>10.57</v>
          </cell>
          <cell r="E2491">
            <v>8.4600000000000009</v>
          </cell>
        </row>
        <row r="2492">
          <cell r="A2492" t="str">
            <v/>
          </cell>
        </row>
        <row r="2493">
          <cell r="A2493" t="str">
            <v>18.13.120</v>
          </cell>
          <cell r="B2493" t="str">
            <v>ELETRODUTO DE PVC RIGIDO ROSQUEAVEL DE 3/4 POL., COM LUVA DE ROSCA INTERNA, ASSENTADO EM VALAS COM PROFUNDIDADE DE 0,60M, INCLUSIVE ESCAVACAO E REATERRO.</v>
          </cell>
          <cell r="C2493" t="str">
            <v>m</v>
          </cell>
          <cell r="D2493">
            <v>11.71</v>
          </cell>
          <cell r="E2493">
            <v>9.3699999999999992</v>
          </cell>
        </row>
        <row r="2494">
          <cell r="A2494" t="str">
            <v/>
          </cell>
        </row>
        <row r="2495">
          <cell r="A2495" t="str">
            <v>18.13.130</v>
          </cell>
          <cell r="B2495" t="str">
            <v>ELETRODUTO DE PVC RIGIDO ROSQUEAVEL DE 1POL., COM LUVA DE ROSCA INTERNA, ASSENTADO EM VALAS COM PROFUNDIDADE DE 0,60M, INCLUSIVE ESCAVACAO E REATERRO.</v>
          </cell>
          <cell r="C2495" t="str">
            <v>m</v>
          </cell>
          <cell r="D2495">
            <v>15.47</v>
          </cell>
          <cell r="E2495">
            <v>12.38</v>
          </cell>
        </row>
        <row r="2496">
          <cell r="A2496" t="str">
            <v/>
          </cell>
        </row>
        <row r="2497">
          <cell r="A2497" t="str">
            <v>18.13.140</v>
          </cell>
          <cell r="B2497" t="str">
            <v>ELETRODUTO DE PVC RIGIDO ROSQUEAVEL DE 1 1/2 POL., COM LUVA DE ROSCA INTERNA, ASSENTADO EM VALAS COM PROFUNDIDADE DE 0,60M, INCLUSIVE ESCAVACAO E REATERRO.</v>
          </cell>
          <cell r="C2497" t="str">
            <v>m</v>
          </cell>
          <cell r="D2497">
            <v>18.559999999999999</v>
          </cell>
          <cell r="E2497">
            <v>14.85</v>
          </cell>
        </row>
        <row r="2498">
          <cell r="A2498" t="str">
            <v/>
          </cell>
        </row>
        <row r="2499">
          <cell r="A2499" t="str">
            <v>18.13.150</v>
          </cell>
          <cell r="B2499" t="str">
            <v>ELETRODUTO DE PVC RIGIDO ROSQUEAVEL DE 2POL., COM LUVA DE ROSCA INTERNA, ASSENTADO EM VALAS COM PROFUNDIDADE DE 0,60M, INCLUSIVE ESCAVACAO E REATERRO.</v>
          </cell>
          <cell r="C2499" t="str">
            <v>m</v>
          </cell>
          <cell r="D2499">
            <v>22.67</v>
          </cell>
          <cell r="E2499">
            <v>18.14</v>
          </cell>
        </row>
        <row r="2500">
          <cell r="A2500" t="str">
            <v/>
          </cell>
        </row>
        <row r="2501">
          <cell r="A2501" t="str">
            <v>18.13.160</v>
          </cell>
          <cell r="B2501" t="str">
            <v>ELETRODUTO DE PVC RIGIDO ROSQUEAVEL DE 3POL., COM LUVA DE ROSCA INTERNA, ASSENTADO EM VALAS COM PROFUNDIDADE DE 0,60M, INCLUSIVE ESCAVACAO E REATERRO.</v>
          </cell>
          <cell r="C2501" t="str">
            <v>m</v>
          </cell>
          <cell r="D2501">
            <v>44.95</v>
          </cell>
          <cell r="E2501">
            <v>35.96</v>
          </cell>
        </row>
        <row r="2502">
          <cell r="A2502" t="str">
            <v/>
          </cell>
        </row>
        <row r="2503">
          <cell r="A2503" t="str">
            <v>18.13.170</v>
          </cell>
          <cell r="B2503" t="str">
            <v>ELETRODUTO DE PVC RIGIDO ROSQUEAVEL DE 4POL., COM LUVA DE ROSCA INTERNA, ASSENTADO EM VALAS COM PROFUNDIDADE DE 0,60M, INCLUSIVE ESCAVACAO E REATERRO.</v>
          </cell>
          <cell r="C2503" t="str">
            <v>m</v>
          </cell>
          <cell r="D2503">
            <v>57.06</v>
          </cell>
          <cell r="E2503">
            <v>45.65</v>
          </cell>
        </row>
        <row r="2504">
          <cell r="A2504" t="str">
            <v/>
          </cell>
        </row>
        <row r="2505">
          <cell r="A2505" t="str">
            <v>18.13.180</v>
          </cell>
          <cell r="B2505" t="str">
            <v>FORNECIMENTO E INSTALAÇÃO DE ELETRODUTO DE PVC RÍGIDO ROSQUEÁVEL DE 1 1/4", COM CURVA DE ROSCA INTERNA, ASSENTADOS EM VALAS COM PROFUNDIDADE DE 0,60M,INCLUSIVE ESCAVAÇÃO E REATERRO.</v>
          </cell>
          <cell r="C2505" t="str">
            <v>m</v>
          </cell>
          <cell r="D2505">
            <v>16.98</v>
          </cell>
          <cell r="E2505">
            <v>13.59</v>
          </cell>
        </row>
        <row r="2506">
          <cell r="A2506" t="str">
            <v/>
          </cell>
        </row>
        <row r="2507">
          <cell r="A2507" t="str">
            <v>18.13.195</v>
          </cell>
          <cell r="B2507" t="str">
            <v>FORNECIMENTO E ASSENTAMENTO DE DUTO CORRUGADO EM PEAD (POLIETILENO DE ALTA DENSIDADE) COM DIÂMETRO NOMINAL DE 3", TIPO KANALEX, FAB.: KANAFLEX OU SIMILAR; ASSENTADO EM VALAS COM LARGURA DE 0,20M E PROFUNDIDADE DE 0,60M, INCLUSIVE ESCAVAÇÃO E REATERRO.</v>
          </cell>
          <cell r="C2507" t="str">
            <v>m</v>
          </cell>
          <cell r="D2507">
            <v>30.07</v>
          </cell>
          <cell r="E2507">
            <v>24.06</v>
          </cell>
        </row>
        <row r="2508">
          <cell r="A2508" t="str">
            <v/>
          </cell>
        </row>
        <row r="2509">
          <cell r="A2509" t="str">
            <v>18.13.320</v>
          </cell>
          <cell r="B2509" t="str">
            <v>FORNECIMENTO E INSTALAÇÃO DE ELETRODUTO DE PVC FLEXÍVEL CORRUGADO 3/4"</v>
          </cell>
          <cell r="C2509" t="str">
            <v>m</v>
          </cell>
          <cell r="D2509">
            <v>4.3499999999999996</v>
          </cell>
          <cell r="E2509">
            <v>3.48</v>
          </cell>
        </row>
        <row r="2510">
          <cell r="A2510" t="str">
            <v/>
          </cell>
        </row>
        <row r="2511">
          <cell r="A2511" t="str">
            <v>18.13.330</v>
          </cell>
          <cell r="B2511" t="str">
            <v>FORNECIMENTO E INSTALAÇÃO DE ELETRODUTO DE PVC FLEXÍVEL CORRUGADO 1"</v>
          </cell>
          <cell r="C2511" t="str">
            <v>m</v>
          </cell>
          <cell r="D2511">
            <v>5.31</v>
          </cell>
          <cell r="E2511">
            <v>4.25</v>
          </cell>
        </row>
        <row r="2512">
          <cell r="A2512" t="str">
            <v/>
          </cell>
        </row>
        <row r="2513">
          <cell r="A2513" t="str">
            <v>18.13.340</v>
          </cell>
          <cell r="B2513" t="str">
            <v>ELETRODUTO DE PVC RÍGIDO ROSCÁVEL, COM CONEXÕES DIAMETRO 25MM (3/4)</v>
          </cell>
          <cell r="C2513" t="str">
            <v>m</v>
          </cell>
          <cell r="D2513">
            <v>8.17</v>
          </cell>
          <cell r="E2513">
            <v>6.54</v>
          </cell>
        </row>
        <row r="2514">
          <cell r="A2514" t="str">
            <v/>
          </cell>
        </row>
        <row r="2515">
          <cell r="A2515" t="str">
            <v>18.13.341</v>
          </cell>
          <cell r="B2515" t="str">
            <v>ELETRODUTO DE PVC RÍGIDO ROSCÁVEL, COM CONEXÕES DIÂMETRO 32MM (1")</v>
          </cell>
          <cell r="C2515" t="str">
            <v>m</v>
          </cell>
          <cell r="D2515">
            <v>9.66</v>
          </cell>
          <cell r="E2515">
            <v>7.73</v>
          </cell>
        </row>
        <row r="2516">
          <cell r="A2516" t="str">
            <v/>
          </cell>
        </row>
        <row r="2517">
          <cell r="A2517" t="str">
            <v>18.13.342</v>
          </cell>
          <cell r="B2517" t="str">
            <v>ELETRODUTO DE PVC RÍGIDO ROSCÁVEL, COM CONEXÕES DIÂMETRO 40MM (1 1/4")</v>
          </cell>
          <cell r="C2517" t="str">
            <v>m</v>
          </cell>
          <cell r="D2517">
            <v>13.5</v>
          </cell>
          <cell r="E2517">
            <v>10.8</v>
          </cell>
        </row>
        <row r="2518">
          <cell r="A2518" t="str">
            <v/>
          </cell>
        </row>
        <row r="2519">
          <cell r="A2519" t="str">
            <v>18.13.343</v>
          </cell>
          <cell r="B2519" t="str">
            <v>ELETRODUTO DE PVC RÍGIDO ROSCÁVEL, COM CONEXÕES DIÂMETRO 60MM (2")</v>
          </cell>
          <cell r="C2519" t="str">
            <v>m</v>
          </cell>
          <cell r="D2519">
            <v>17.18</v>
          </cell>
          <cell r="E2519">
            <v>13.75</v>
          </cell>
        </row>
        <row r="2520">
          <cell r="A2520" t="str">
            <v/>
          </cell>
        </row>
        <row r="2521">
          <cell r="A2521" t="str">
            <v>18.13.344</v>
          </cell>
          <cell r="B2521" t="str">
            <v>ELETRODUTO DE PVC RÍGIDO ROSCÁVEL, COM CONEXÕES DIAMETRO 75MM (2 1/1)</v>
          </cell>
          <cell r="C2521" t="str">
            <v>m</v>
          </cell>
          <cell r="D2521">
            <v>20.92</v>
          </cell>
          <cell r="E2521">
            <v>16.739999999999998</v>
          </cell>
        </row>
        <row r="2522">
          <cell r="A2522" t="str">
            <v/>
          </cell>
        </row>
        <row r="2523">
          <cell r="A2523" t="str">
            <v>18.13.345</v>
          </cell>
          <cell r="B2523" t="str">
            <v>ELETRODUTO DE PVC RÍGIDO ROSCÁVEL, COM CONEXÕES DIÂMETRO 85MM (3")</v>
          </cell>
          <cell r="C2523" t="str">
            <v>m</v>
          </cell>
          <cell r="D2523">
            <v>40.799999999999997</v>
          </cell>
          <cell r="E2523">
            <v>32.64</v>
          </cell>
        </row>
        <row r="2524">
          <cell r="A2524" t="str">
            <v/>
          </cell>
        </row>
        <row r="2525">
          <cell r="A2525" t="str">
            <v>18.13.346</v>
          </cell>
          <cell r="B2525" t="str">
            <v>ELETRODUTO DE PVC RÍGIDO ROSCÁVEL, COM CONEXÕES DIÂMETRO 50MM (1 1/2")</v>
          </cell>
          <cell r="C2525" t="str">
            <v>m</v>
          </cell>
          <cell r="D2525">
            <v>14.43</v>
          </cell>
          <cell r="E2525">
            <v>11.55</v>
          </cell>
        </row>
        <row r="2526">
          <cell r="A2526" t="str">
            <v/>
          </cell>
        </row>
        <row r="2527">
          <cell r="A2527" t="str">
            <v>18.14.010</v>
          </cell>
          <cell r="B2527" t="str">
            <v>CURVA DE PVC RIGIDO ROSQUEAVEL DE 3/4 POL., COM LUVA DE ROSCA INTERNA, INCLUSIVE ASSENTAMENTO.</v>
          </cell>
          <cell r="C2527" t="str">
            <v>Un</v>
          </cell>
          <cell r="D2527">
            <v>5.96</v>
          </cell>
          <cell r="E2527">
            <v>4.7699999999999996</v>
          </cell>
        </row>
        <row r="2528">
          <cell r="A2528" t="str">
            <v/>
          </cell>
        </row>
        <row r="2529">
          <cell r="A2529" t="str">
            <v>18.14.020</v>
          </cell>
          <cell r="B2529" t="str">
            <v>CURVA DE PVC RIGIDO ROSQUEAVEL DE 1 POL., COM LUVA DE ROSCA INTERNA, INCLUSIVE ASSENTAMENTO.</v>
          </cell>
          <cell r="C2529" t="str">
            <v>Un</v>
          </cell>
          <cell r="D2529">
            <v>8.27</v>
          </cell>
          <cell r="E2529">
            <v>6.62</v>
          </cell>
        </row>
        <row r="2530">
          <cell r="A2530" t="str">
            <v/>
          </cell>
        </row>
        <row r="2531">
          <cell r="A2531" t="str">
            <v>18.14.030</v>
          </cell>
          <cell r="B2531" t="str">
            <v>CURVA DE PVC RIGIDO ROSQUEAVEL DE 1 1/4 POL., COM LUVA DE ROSCA INTERNA, INCLUSIVE ASSENTAMENTO.</v>
          </cell>
          <cell r="C2531" t="str">
            <v>Un</v>
          </cell>
          <cell r="D2531">
            <v>13.71</v>
          </cell>
          <cell r="E2531">
            <v>10.97</v>
          </cell>
        </row>
        <row r="2532">
          <cell r="A2532" t="str">
            <v/>
          </cell>
        </row>
        <row r="2533">
          <cell r="A2533" t="str">
            <v>18.14.040</v>
          </cell>
          <cell r="B2533" t="str">
            <v>CURVA DE PVC RIGIDO ROSQUEAVEL DE 1 1/2 POL., COM LUVA DE ROSCA INTERNA, INCLUSIVE ASSENTAMENTO.</v>
          </cell>
          <cell r="C2533" t="str">
            <v>Un</v>
          </cell>
          <cell r="D2533">
            <v>15.4</v>
          </cell>
          <cell r="E2533">
            <v>12.32</v>
          </cell>
        </row>
        <row r="2534">
          <cell r="A2534" t="str">
            <v/>
          </cell>
        </row>
        <row r="2535">
          <cell r="A2535" t="str">
            <v>18.14.050</v>
          </cell>
          <cell r="B2535" t="str">
            <v>CURVA DE PVC RIGIDO ROSQUEAVEL DE 2 POL., COM LUVA DE ROSCA INTERNA, INCLUSIVE ASSENTAMENTO.</v>
          </cell>
          <cell r="C2535" t="str">
            <v>Un</v>
          </cell>
          <cell r="D2535">
            <v>25.22</v>
          </cell>
          <cell r="E2535">
            <v>20.18</v>
          </cell>
        </row>
        <row r="2536">
          <cell r="A2536" t="str">
            <v/>
          </cell>
        </row>
        <row r="2537">
          <cell r="A2537" t="str">
            <v>18.14.060</v>
          </cell>
          <cell r="B2537" t="str">
            <v>CURVA DE PVC RIGIDO ROSQUEAVEL DE 3 POL., COM LUVA DE ROSCA INTERNA, INCLUSIVE ASSENTAMENTO.</v>
          </cell>
          <cell r="C2537" t="str">
            <v>Un</v>
          </cell>
          <cell r="D2537">
            <v>73.459999999999994</v>
          </cell>
          <cell r="E2537">
            <v>58.77</v>
          </cell>
        </row>
        <row r="2538">
          <cell r="A2538" t="str">
            <v/>
          </cell>
        </row>
        <row r="2539">
          <cell r="A2539" t="str">
            <v>18.14.070</v>
          </cell>
          <cell r="B2539" t="str">
            <v>CURVA DE PVC RIGIDO ROSQUEAVEL DE 4 POL. COM LUVA DE ROSCA INTERNA, INCLUSIVE ASSENTAMENTO.</v>
          </cell>
          <cell r="C2539" t="str">
            <v>Un</v>
          </cell>
          <cell r="D2539">
            <v>120.2</v>
          </cell>
          <cell r="E2539">
            <v>96.16</v>
          </cell>
        </row>
        <row r="2540">
          <cell r="A2540" t="str">
            <v/>
          </cell>
        </row>
        <row r="2541">
          <cell r="A2541" t="str">
            <v>18.15.010</v>
          </cell>
          <cell r="B2541" t="str">
            <v>CAIXA 4 X 2 POL. TIGREFLEX OU SIMILAR, INCLUSIVE ASSENTAMENTO.</v>
          </cell>
          <cell r="C2541" t="str">
            <v>Un</v>
          </cell>
          <cell r="D2541">
            <v>4.95</v>
          </cell>
          <cell r="E2541">
            <v>3.96</v>
          </cell>
        </row>
        <row r="2542">
          <cell r="A2542" t="str">
            <v/>
          </cell>
        </row>
        <row r="2543">
          <cell r="A2543" t="str">
            <v>18.15.020</v>
          </cell>
          <cell r="B2543" t="str">
            <v>CAIXA 4 X 4 POL. TIGREFLEX OU SIMILAR, INCLUSIVE ASSENTAMENTO.</v>
          </cell>
          <cell r="C2543" t="str">
            <v>Un</v>
          </cell>
          <cell r="D2543">
            <v>6.63</v>
          </cell>
          <cell r="E2543">
            <v>5.31</v>
          </cell>
        </row>
        <row r="2544">
          <cell r="A2544" t="str">
            <v/>
          </cell>
        </row>
        <row r="2545">
          <cell r="A2545" t="str">
            <v>18.15.021</v>
          </cell>
          <cell r="B2545" t="str">
            <v>FORNECIMENTO E COLOCAÇÃO DE CAIXA DE PASSAGEM ELÉTRICA 20X20CM</v>
          </cell>
          <cell r="C2545" t="str">
            <v>Un</v>
          </cell>
          <cell r="D2545">
            <v>44.56</v>
          </cell>
          <cell r="E2545">
            <v>35.65</v>
          </cell>
        </row>
        <row r="2546">
          <cell r="A2546" t="str">
            <v/>
          </cell>
        </row>
        <row r="2547">
          <cell r="A2547" t="str">
            <v>18.15.022</v>
          </cell>
          <cell r="B2547" t="str">
            <v>FORNECIMENTO E INSTALAÇÃO DE CAIXA DE PASSAGEM ELÉTRICA, DE EMBUTIR, FAB.CEMAR REF. CPE - 40 PP OU SIMILAR,DIMENSÕES DE 43X43X15CM , COM TAMPA PINTADA E FUNDO GALVANIZADO. INCLUSIVE MÃO-DE-OBRA DE LIGAÇÃO DOS ELETRODUTOS.</v>
          </cell>
          <cell r="C2547" t="str">
            <v>Un</v>
          </cell>
          <cell r="D2547">
            <v>128.27000000000001</v>
          </cell>
          <cell r="E2547">
            <v>102.62</v>
          </cell>
        </row>
        <row r="2548">
          <cell r="A2548" t="str">
            <v/>
          </cell>
        </row>
        <row r="2549">
          <cell r="A2549" t="str">
            <v>18.15.023</v>
          </cell>
          <cell r="B2549" t="str">
            <v>FORNECIMENTO E COLOCAÇÃO DE CAIXA METÁLICA PARA PASSAGEM DE CABOS COM DIMENSÕES 10 X 10 X 5 CM.</v>
          </cell>
          <cell r="C2549" t="str">
            <v>Un</v>
          </cell>
          <cell r="D2549">
            <v>30.7</v>
          </cell>
          <cell r="E2549">
            <v>24.56</v>
          </cell>
        </row>
        <row r="2550">
          <cell r="A2550" t="str">
            <v/>
          </cell>
        </row>
        <row r="2551">
          <cell r="A2551" t="str">
            <v>18.15.024</v>
          </cell>
          <cell r="B2551" t="str">
            <v>FORNECIMENTO E COLOCAÇÃO DE CAIXA METÁLICA PARA PASSAGEM DE CABOS COM DIMENSÕES 30 X 30 X 12 CM.</v>
          </cell>
          <cell r="C2551" t="str">
            <v>Un</v>
          </cell>
          <cell r="D2551">
            <v>69.56</v>
          </cell>
          <cell r="E2551">
            <v>55.65</v>
          </cell>
        </row>
        <row r="2552">
          <cell r="A2552" t="str">
            <v/>
          </cell>
        </row>
        <row r="2553">
          <cell r="A2553" t="str">
            <v>18.15.025</v>
          </cell>
          <cell r="B2553" t="str">
            <v>FORNECIMENTO E COLOCAÇÃO DE CAIXA METÁLICA PARA PASSAGEM DE CABOS COM DIMENSÕES 40 X 40 X 12CM.</v>
          </cell>
          <cell r="C2553" t="str">
            <v>Un</v>
          </cell>
          <cell r="D2553">
            <v>130.58000000000001</v>
          </cell>
          <cell r="E2553">
            <v>104.47</v>
          </cell>
        </row>
        <row r="2554">
          <cell r="A2554" t="str">
            <v/>
          </cell>
        </row>
        <row r="2555">
          <cell r="A2555" t="str">
            <v>18.15.026</v>
          </cell>
          <cell r="B2555" t="str">
            <v>(9970/002) CAIXA DE LUZ 4X4" EM PVC PARA EMBUTIR - FORNECIMENTO E INSTALACAO</v>
          </cell>
          <cell r="C2555" t="str">
            <v>Un</v>
          </cell>
          <cell r="D2555">
            <v>6.2</v>
          </cell>
          <cell r="E2555">
            <v>4.96</v>
          </cell>
        </row>
        <row r="2556">
          <cell r="A2556" t="str">
            <v/>
          </cell>
        </row>
        <row r="2557">
          <cell r="A2557" t="str">
            <v>18.15.030</v>
          </cell>
          <cell r="B2557" t="str">
            <v>CAIXA OCTOGONAL DE 4 " TIGREFLEX OU SIMILAR, COM FUNDO MOVEL, INCLUSIVE ASSENTAMENTO EM LAJE.</v>
          </cell>
          <cell r="C2557" t="str">
            <v>Un</v>
          </cell>
          <cell r="D2557">
            <v>6.81</v>
          </cell>
          <cell r="E2557">
            <v>5.45</v>
          </cell>
        </row>
        <row r="2558">
          <cell r="A2558" t="str">
            <v/>
          </cell>
        </row>
        <row r="2559">
          <cell r="A2559" t="str">
            <v>18.15.031</v>
          </cell>
          <cell r="B2559" t="str">
            <v>CAIXA DE LIGAÇÃO DE PVC RIGIDO PARA ELETRODUTO ROSCÁVEL, RETANGULAR, DIMENSÕES 4" X 2" DE PISO.</v>
          </cell>
          <cell r="C2559" t="str">
            <v>Un</v>
          </cell>
          <cell r="D2559">
            <v>3.3</v>
          </cell>
          <cell r="E2559">
            <v>2.64</v>
          </cell>
        </row>
        <row r="2560">
          <cell r="A2560" t="str">
            <v/>
          </cell>
        </row>
        <row r="2561">
          <cell r="A2561" t="str">
            <v>18.15.040</v>
          </cell>
          <cell r="B2561" t="str">
            <v>FORNECIMENTO E INSTALAÇÃO DE CONDULETE 4"X2" EM LIGA DE ALUMINIO FUNDIDO TIPO C DE  3/4".</v>
          </cell>
          <cell r="C2561" t="str">
            <v>Un</v>
          </cell>
          <cell r="D2561">
            <v>14.57</v>
          </cell>
          <cell r="E2561">
            <v>11.66</v>
          </cell>
        </row>
        <row r="2562">
          <cell r="A2562" t="str">
            <v/>
          </cell>
        </row>
        <row r="2563">
          <cell r="A2563" t="str">
            <v>18.15.041</v>
          </cell>
          <cell r="B2563" t="str">
            <v>FORNECIMENTO E INSTALAÇÃO DE CONDULETE EM LIGA DE ALUMÍNIO FUNDIDO TIPO " X" DE 3/4"</v>
          </cell>
          <cell r="C2563" t="str">
            <v>Un</v>
          </cell>
          <cell r="D2563">
            <v>22.37</v>
          </cell>
          <cell r="E2563">
            <v>17.899999999999999</v>
          </cell>
        </row>
        <row r="2564">
          <cell r="A2564" t="str">
            <v/>
          </cell>
        </row>
        <row r="2565">
          <cell r="A2565" t="str">
            <v>18.15.042</v>
          </cell>
          <cell r="B2565" t="str">
            <v>FORNECIMENTO E INSTALAÇÃO DE CONDULETE EM LIGA DE ALUMÍNIO FUNDIDO TIPO "X" DE 1".</v>
          </cell>
          <cell r="C2565" t="str">
            <v>Un</v>
          </cell>
          <cell r="D2565">
            <v>27.1</v>
          </cell>
          <cell r="E2565">
            <v>21.68</v>
          </cell>
        </row>
        <row r="2566">
          <cell r="A2566" t="str">
            <v/>
          </cell>
        </row>
        <row r="2567">
          <cell r="A2567" t="str">
            <v>18.15.043</v>
          </cell>
          <cell r="B2567" t="str">
            <v>FORNECIMENTO E INSTALAÇÃO DE CONDULETE EM LIGA DE ALUMÍNIO FUNDIDO TIPO "X" DE 1 1/2".</v>
          </cell>
          <cell r="C2567" t="str">
            <v>Un</v>
          </cell>
          <cell r="D2567">
            <v>51.02</v>
          </cell>
          <cell r="E2567">
            <v>40.82</v>
          </cell>
        </row>
        <row r="2568">
          <cell r="A2568" t="str">
            <v/>
          </cell>
        </row>
        <row r="2569">
          <cell r="A2569" t="str">
            <v>18.15.044</v>
          </cell>
          <cell r="B2569" t="str">
            <v>CONDULETE EM LIGA DE ALUMÍNIO FUNDIDO TIPO "T" DIÂMETRO 3/4"</v>
          </cell>
          <cell r="C2569" t="str">
            <v>Un</v>
          </cell>
          <cell r="D2569">
            <v>17.93</v>
          </cell>
          <cell r="E2569">
            <v>14.35</v>
          </cell>
        </row>
        <row r="2570">
          <cell r="A2570" t="str">
            <v/>
          </cell>
        </row>
        <row r="2571">
          <cell r="A2571" t="str">
            <v>18.15.045</v>
          </cell>
          <cell r="B2571" t="str">
            <v>CONDULETE EM LIGA DE ALUMÍNIO FUNDIDO TIPO "T" DIÂMETRO 1"</v>
          </cell>
          <cell r="C2571" t="str">
            <v>Un</v>
          </cell>
          <cell r="D2571">
            <v>21.23</v>
          </cell>
          <cell r="E2571">
            <v>16.989999999999998</v>
          </cell>
        </row>
        <row r="2572">
          <cell r="A2572" t="str">
            <v/>
          </cell>
        </row>
        <row r="2573">
          <cell r="A2573" t="str">
            <v>18.15.046</v>
          </cell>
          <cell r="B2573" t="str">
            <v>CONDULETE EM LIGA DE ALUMÍNIO FUNDIDO TIPO "T" DIÂMETRO 2"</v>
          </cell>
          <cell r="C2573" t="str">
            <v>Un</v>
          </cell>
          <cell r="D2573">
            <v>58.3</v>
          </cell>
          <cell r="E2573">
            <v>46.64</v>
          </cell>
        </row>
        <row r="2574">
          <cell r="A2574" t="str">
            <v/>
          </cell>
        </row>
        <row r="2575">
          <cell r="A2575" t="str">
            <v>18.16.010</v>
          </cell>
          <cell r="B2575" t="str">
            <v>TOMADA DE EMBUTIR (2P+1T) C/PLACA P/ CAIXA DE 4 X 2 POL.,20A, 250V, PIAL (LINHA SILENTOQUE) OU SIMILAR, INCLUSIVE INSTALACAO.</v>
          </cell>
          <cell r="C2575" t="str">
            <v>Un</v>
          </cell>
          <cell r="D2575">
            <v>16.329999999999998</v>
          </cell>
          <cell r="E2575">
            <v>13.07</v>
          </cell>
        </row>
        <row r="2576">
          <cell r="A2576" t="str">
            <v/>
          </cell>
        </row>
        <row r="2577">
          <cell r="A2577" t="str">
            <v>18.16.020</v>
          </cell>
          <cell r="B2577" t="str">
            <v>TOMADA DE EMBUTIR PARA TELEFONE QUATRO POLOS, PADRAO TELEBRAS, COM PLACA, PARA CAIXA 4 X 2 POL., PIAL (LINHA SILENTOQUE) OU SIMILAR, INCLUSIVE INSTALACAO.</v>
          </cell>
          <cell r="C2577" t="str">
            <v>Un</v>
          </cell>
          <cell r="D2577">
            <v>17.600000000000001</v>
          </cell>
          <cell r="E2577">
            <v>14.08</v>
          </cell>
        </row>
        <row r="2578">
          <cell r="A2578" t="str">
            <v/>
          </cell>
        </row>
        <row r="2579">
          <cell r="A2579" t="str">
            <v>18.16.050</v>
          </cell>
          <cell r="B2579" t="str">
            <v>FORNECIMENTO E INSTALAÇÃO DE TOMADA TIPO GARFO,COM DOIS POLOS, PINOS REDONDOS, FAB:PIAL OU SIMILAR.</v>
          </cell>
          <cell r="C2579" t="str">
            <v>Un</v>
          </cell>
          <cell r="D2579">
            <v>6.11</v>
          </cell>
          <cell r="E2579">
            <v>4.8899999999999997</v>
          </cell>
        </row>
        <row r="2580">
          <cell r="A2580" t="str">
            <v/>
          </cell>
        </row>
        <row r="2581">
          <cell r="A2581" t="str">
            <v>18.17.010</v>
          </cell>
          <cell r="B2581" t="str">
            <v>CONJUNTO ARSTOP OU SIMILAR DE EMBUTIR,EM CAIXA 4 X 4 POL., COM PLACA, TOMADA TRIPOLAR PARA PINO CHATO E DISJUNTOR TERMOMAGNETICO DE 25A, 250V, INCLUSIVE INSTALACAO.</v>
          </cell>
          <cell r="C2581" t="str">
            <v>Un</v>
          </cell>
          <cell r="D2581">
            <v>60.12</v>
          </cell>
          <cell r="E2581">
            <v>48.1</v>
          </cell>
        </row>
        <row r="2582">
          <cell r="A2582" t="str">
            <v/>
          </cell>
        </row>
        <row r="2583">
          <cell r="A2583" t="str">
            <v>18.18.005</v>
          </cell>
          <cell r="B2583" t="str">
            <v>FORNECIMENTO E INSTALAÇÃO DE PLACA CEGA PARA CAIXA 4X2", FAB.PIAL OU SIMILAR.</v>
          </cell>
          <cell r="C2583" t="str">
            <v>Un</v>
          </cell>
          <cell r="D2583">
            <v>3.07</v>
          </cell>
          <cell r="E2583">
            <v>2.46</v>
          </cell>
        </row>
        <row r="2584">
          <cell r="A2584" t="str">
            <v/>
          </cell>
        </row>
        <row r="2585">
          <cell r="A2585" t="str">
            <v>18.18.010</v>
          </cell>
          <cell r="B2585" t="str">
            <v>INTERRUPTOR DE EMBUTIR DE UMA SECCAO PARA CAIXA DE 4 X 2 POL., COM PLACA, 10A, 250V, PIAL (LINHA SILENTOQUE) OU SIMILAR, INCLUSIVE INSTALACAO.</v>
          </cell>
          <cell r="C2585" t="str">
            <v>Un</v>
          </cell>
          <cell r="D2585">
            <v>10.7</v>
          </cell>
          <cell r="E2585">
            <v>8.56</v>
          </cell>
        </row>
        <row r="2586">
          <cell r="A2586" t="str">
            <v/>
          </cell>
        </row>
        <row r="2587">
          <cell r="A2587" t="str">
            <v>18.18.020</v>
          </cell>
          <cell r="B2587" t="str">
            <v>INTERRUPTOR DE EMBUTIR DE DUAS SECCOES PARA CAIXA DE 4 X 2 POL.,COM PLACA, 10A, 250V,PIAL (LINHA SILENTOQUE) OU SIMILAR, INCLUSIVE INSTALACAO.</v>
          </cell>
          <cell r="C2587" t="str">
            <v>Un</v>
          </cell>
          <cell r="D2587">
            <v>18.18</v>
          </cell>
          <cell r="E2587">
            <v>14.55</v>
          </cell>
        </row>
        <row r="2588">
          <cell r="A2588" t="str">
            <v/>
          </cell>
        </row>
        <row r="2589">
          <cell r="A2589" t="str">
            <v>18.18.030</v>
          </cell>
          <cell r="B2589" t="str">
            <v>INTERRUPTOR DE EMBUTIR DE TRES SECCOES PARA CAIXA DE 4 X 2 POL.,COM PLACA, 10A, 250V,PIAL (LINHA SILENTOQUE) OU SIMILAR, INCLUSIVE INSTALACAO.</v>
          </cell>
          <cell r="C2589" t="str">
            <v>Un</v>
          </cell>
          <cell r="D2589">
            <v>25.43</v>
          </cell>
          <cell r="E2589">
            <v>20.350000000000001</v>
          </cell>
        </row>
        <row r="2590">
          <cell r="A2590" t="str">
            <v/>
          </cell>
        </row>
        <row r="2591">
          <cell r="A2591" t="str">
            <v>18.18.040</v>
          </cell>
          <cell r="B2591" t="str">
            <v>INTERRUPTOR DE EMBUTIR DE UMA SECCAO CONJUGADO COM TOMADA, PARA CAIXA DE 4 X 2 POL., COM PLACA, 10A, 250V, PIAL (LINHA SILENTOQUE) OU SIMILAR, INCLUSIVE INSTALACAO.</v>
          </cell>
          <cell r="C2591" t="str">
            <v>Un</v>
          </cell>
          <cell r="D2591">
            <v>19.170000000000002</v>
          </cell>
          <cell r="E2591">
            <v>15.34</v>
          </cell>
        </row>
        <row r="2592">
          <cell r="A2592" t="str">
            <v/>
          </cell>
        </row>
        <row r="2593">
          <cell r="A2593" t="str">
            <v>18.18.050</v>
          </cell>
          <cell r="B2593" t="str">
            <v>INTERRUPTOR DE EMBUTIR DE DUAS SECCOES CONJUGADO COM TOMADA, PARA CAIXA DE 4 X 2 POL.,COM PLACA, 10A, 250V, PIAL (LINHA SILENTOQUE) OU SIMILAR, INCLUSIVE INSTALACAO.</v>
          </cell>
          <cell r="C2593" t="str">
            <v>Un</v>
          </cell>
          <cell r="D2593">
            <v>26.25</v>
          </cell>
          <cell r="E2593">
            <v>21</v>
          </cell>
        </row>
        <row r="2594">
          <cell r="A2594" t="str">
            <v/>
          </cell>
        </row>
        <row r="2595">
          <cell r="A2595" t="str">
            <v>18.18.060</v>
          </cell>
          <cell r="B2595" t="str">
            <v>INTERRUPTOR DE EMBUTIR THREE-WAY ( VAI E VEM) PARA CAIXA DE 4 X 2 POL.,COM PLACA, 10A,250V, PIAL (LINHA SILENTOQUE) OU SIMILAR, INCLUSIVE INSTALACAO.</v>
          </cell>
          <cell r="C2595" t="str">
            <v>Un</v>
          </cell>
          <cell r="D2595">
            <v>14.58</v>
          </cell>
          <cell r="E2595">
            <v>11.67</v>
          </cell>
        </row>
        <row r="2596">
          <cell r="A2596" t="str">
            <v/>
          </cell>
        </row>
        <row r="2597">
          <cell r="A2597" t="str">
            <v>18.19.010</v>
          </cell>
          <cell r="B2597" t="str">
            <v>FIO DE COBRE,TEMPERA MOLE,CLASSE 1,ISOLAMENTO DE PVC - 70 C, TIPO BWF, 750 V, FOREPLAST OU SIMILAR, S.M. - 1,5 MM2, INCLUSIVE INSTALACAO EM ELETRODUTO.</v>
          </cell>
          <cell r="C2597" t="str">
            <v>m</v>
          </cell>
          <cell r="D2597">
            <v>2.5499999999999998</v>
          </cell>
          <cell r="E2597">
            <v>2.04</v>
          </cell>
        </row>
        <row r="2598">
          <cell r="A2598" t="str">
            <v/>
          </cell>
        </row>
        <row r="2599">
          <cell r="A2599" t="str">
            <v>18.19.020</v>
          </cell>
          <cell r="B2599" t="str">
            <v>FIO DE COBRE,TEMPERA MOLE,CLASSE 1,ISOLAMENTO DE PVC - 70 C, TIPO BWF, 750 V, FOREPLAST OU SIMILAR, S.M. - 2,5 MM2, INCLUSIVE INSTALACAO EM ELETRODUTO.</v>
          </cell>
          <cell r="C2599" t="str">
            <v>m</v>
          </cell>
          <cell r="D2599">
            <v>3</v>
          </cell>
          <cell r="E2599">
            <v>2.4</v>
          </cell>
        </row>
        <row r="2600">
          <cell r="A2600" t="str">
            <v/>
          </cell>
        </row>
        <row r="2601">
          <cell r="A2601" t="str">
            <v>18.19.025</v>
          </cell>
          <cell r="B2601" t="str">
            <v>CABO DE COBRE,TEMPERA MOLE,ENCORDOAMENTO CLASSE 2, ISOLAMENTO DE PVC - 70 C, TIPO BWF,750V FOREPLAST OU SIMILAR, S.M. - 2,5 MM2,INCLUSIVE INSTALACAO EM ELETRODUTO.</v>
          </cell>
          <cell r="C2601" t="str">
            <v>m</v>
          </cell>
          <cell r="D2601">
            <v>3</v>
          </cell>
          <cell r="E2601">
            <v>2.4</v>
          </cell>
        </row>
        <row r="2602">
          <cell r="A2602" t="str">
            <v/>
          </cell>
        </row>
        <row r="2603">
          <cell r="A2603" t="str">
            <v>18.19.030</v>
          </cell>
          <cell r="B2603" t="str">
            <v>CABO DE COBRE,TEMPERA MOLE,ENCORDOAMENTO CLASSE 2, ISOLAMENTO DE PVC - 70 C, TIPO BWF,750V FOREPLAST OU SIMILAR, S.M. - 4 MM2, INCLUSIVE INSTALACAO EM ELETRODUTO.</v>
          </cell>
          <cell r="C2603" t="str">
            <v>m</v>
          </cell>
          <cell r="D2603">
            <v>3.95</v>
          </cell>
          <cell r="E2603">
            <v>3.16</v>
          </cell>
        </row>
        <row r="2604">
          <cell r="A2604" t="str">
            <v/>
          </cell>
        </row>
        <row r="2605">
          <cell r="A2605" t="str">
            <v>18.19.033</v>
          </cell>
          <cell r="B2605" t="str">
            <v>(73860/008) CABO DE COBRE ISOLADO PVC RESISTENTE A CHAMA 450/750 V 2,5 MM2 FORNECIMENTO E INSTALACAO</v>
          </cell>
          <cell r="C2605" t="str">
            <v>m</v>
          </cell>
          <cell r="D2605">
            <v>2.5299999999999998</v>
          </cell>
          <cell r="E2605">
            <v>2.0299999999999998</v>
          </cell>
        </row>
        <row r="2606">
          <cell r="A2606" t="str">
            <v/>
          </cell>
        </row>
        <row r="2607">
          <cell r="A2607" t="str">
            <v>18.19.040</v>
          </cell>
          <cell r="B2607" t="str">
            <v>CABO DE COBRE,TEMPERA MOLE,ENCORDOAMENTO CLASSE 2, ISOLAMENTO DE PVC - 70 C, TIPO BWF,750V FOREPLAST OU SIMILAR, S.M. - 6 MM2, INCLUSIVE INSTALACAO EM ELETRODUTO.</v>
          </cell>
          <cell r="C2607" t="str">
            <v>m</v>
          </cell>
          <cell r="D2607">
            <v>5.7</v>
          </cell>
          <cell r="E2607">
            <v>4.5599999999999996</v>
          </cell>
        </row>
        <row r="2608">
          <cell r="A2608" t="str">
            <v/>
          </cell>
        </row>
        <row r="2609">
          <cell r="A2609" t="str">
            <v>18.19.041</v>
          </cell>
          <cell r="B2609" t="str">
            <v>CABO DE COBRE,TEMPERA MOLE,ENCORDOAMENTO CLASSE 2, ISOLAMENTO DE PVC - 70 C, TIPO BWF,750V FOREPLAST OU SIMILAR, S.M. - 10MM2, INCLUSIVE INSTALACAO EM ELETRODUTO.</v>
          </cell>
          <cell r="C2609" t="str">
            <v>m</v>
          </cell>
          <cell r="D2609">
            <v>9.93</v>
          </cell>
          <cell r="E2609">
            <v>7.95</v>
          </cell>
        </row>
        <row r="2610">
          <cell r="A2610" t="str">
            <v/>
          </cell>
        </row>
        <row r="2611">
          <cell r="A2611" t="str">
            <v>18.19.042</v>
          </cell>
          <cell r="B2611" t="str">
            <v>CABO DE COBRE,TEMPERA MOLE,ENCORDOAMENTO CLASSE 2, ISOLAMENTO DE PVC - 70 C, TIPO BWF,750V FOREPLAST OU SIMILAR, S.M. - 16MM2, INCLUSIVE INSTALACAO EM ELETRODUTO.</v>
          </cell>
          <cell r="C2611" t="str">
            <v>m</v>
          </cell>
          <cell r="D2611">
            <v>13.81</v>
          </cell>
          <cell r="E2611">
            <v>11.05</v>
          </cell>
        </row>
        <row r="2612">
          <cell r="A2612" t="str">
            <v/>
          </cell>
        </row>
        <row r="2613">
          <cell r="A2613" t="str">
            <v>18.19.043</v>
          </cell>
          <cell r="B2613" t="str">
            <v>CABO DE COBRE,TEMPERA MOLE,ENCORDOAMENTO CLASSE 2, ISOLAMENTO DE PVC - 70 C, TIPO BWF,750V FOREPLAST OU SIMILAR, S.M. - 25MM2, INCLUSIVE INSTALACAO EM ELETRODUTO.</v>
          </cell>
          <cell r="C2613" t="str">
            <v>m</v>
          </cell>
          <cell r="D2613">
            <v>20.65</v>
          </cell>
          <cell r="E2613">
            <v>16.52</v>
          </cell>
        </row>
        <row r="2614">
          <cell r="A2614" t="str">
            <v/>
          </cell>
        </row>
        <row r="2615">
          <cell r="A2615" t="str">
            <v>18.19.046</v>
          </cell>
          <cell r="B2615" t="str">
            <v>CABO DE COBRE (1 CONDUTOR), TEMPERA MOLE, ENCORDOAMENTO CLASSE 2, ISOLAMENTO DE PVC-FLAME RESISTANT - 70 C, 0,6/1 KV, COBERTURA DE PVC- ST1, FORENAX OU SIMILAR,S.M. - 1,5 MM2,INCLUSIVE INSTALACAO EM ELETRODUTO.</v>
          </cell>
          <cell r="C2615" t="str">
            <v>m</v>
          </cell>
          <cell r="D2615">
            <v>2.91</v>
          </cell>
          <cell r="E2615">
            <v>2.33</v>
          </cell>
        </row>
        <row r="2616">
          <cell r="A2616" t="str">
            <v/>
          </cell>
        </row>
        <row r="2617">
          <cell r="A2617" t="str">
            <v>18.19.047</v>
          </cell>
          <cell r="B2617" t="str">
            <v>CABO DE COBRE (1 CONDUTOR), TEMPERA MOLE, ENCORDOAMENTO CLASSE 2,ISOLAMENTO DE PVC - FLAME RESISTANT - 70 C, 0,6/1 KV, COBERTURA DE PVC - ST1, FORENAX OU SIMILAR, S.M. - 2,5 MM2, INCLUSIVE INSTALACAO EM ELETRODUTO.</v>
          </cell>
          <cell r="C2617" t="str">
            <v>m</v>
          </cell>
          <cell r="D2617">
            <v>4.37</v>
          </cell>
          <cell r="E2617">
            <v>3.5</v>
          </cell>
        </row>
        <row r="2618">
          <cell r="A2618" t="str">
            <v/>
          </cell>
        </row>
        <row r="2619">
          <cell r="A2619" t="str">
            <v>18.19.048</v>
          </cell>
          <cell r="B2619" t="str">
            <v>CABO DE COBRE (1 CONDUTOR), TEMPERA MOLE, ENCORDOAMENTO CLASSE 2,ISOLAMENTO DE PVC - FLAME RESISTANT - 70 C, 0,6/1 KV, COBERTURA DE PVC - ST1, FORENAX OU SIMILAR, S.M. - 4 MM2, INCLUSIVE INSTALACAO EM ELETRODUTO.</v>
          </cell>
          <cell r="C2619" t="str">
            <v>m</v>
          </cell>
          <cell r="D2619">
            <v>4.9000000000000004</v>
          </cell>
          <cell r="E2619">
            <v>3.92</v>
          </cell>
        </row>
        <row r="2620">
          <cell r="A2620" t="str">
            <v/>
          </cell>
        </row>
        <row r="2621">
          <cell r="A2621" t="str">
            <v>18.19.049</v>
          </cell>
          <cell r="B2621" t="str">
            <v>CABO DE COBRE (1 CONDUTOR), TEMPERA MOLE, ENCORDOAMENTO CLASSE 2,ISOLAMENTO DE PVC - FLAME RESISTANT - 70 C, 0,6/1 KV, COBERTURA DE PVC - ST1, FORENAX OU SIMILAR, S.M. - 6 MM2, INCLUSIVE INSTALACAO EM ELETRODUTO.</v>
          </cell>
          <cell r="C2621" t="str">
            <v>m</v>
          </cell>
          <cell r="D2621">
            <v>6.28</v>
          </cell>
          <cell r="E2621">
            <v>5.03</v>
          </cell>
        </row>
        <row r="2622">
          <cell r="A2622" t="str">
            <v/>
          </cell>
        </row>
        <row r="2623">
          <cell r="A2623" t="str">
            <v>18.19.050</v>
          </cell>
          <cell r="B2623" t="str">
            <v>CABO DE COBRE (1 CONDUTOR), TEMPERA MOLE, ENCORDOAMENTO CLASSE 2,ISOLAMENTO DE PVC - FLAME RESISTANT - 70 C, 0,6/1 KV, COBERTURA DE PVC - ST1, FORENAX OU SIMILAR, S.M. - 10 MM2, INCLUSIVE INSTALACAO EM ELETRODUTO.</v>
          </cell>
          <cell r="C2623" t="str">
            <v>m</v>
          </cell>
          <cell r="D2623">
            <v>8.91</v>
          </cell>
          <cell r="E2623">
            <v>7.13</v>
          </cell>
        </row>
        <row r="2624">
          <cell r="A2624" t="str">
            <v/>
          </cell>
        </row>
        <row r="2625">
          <cell r="A2625" t="str">
            <v>18.19.051</v>
          </cell>
          <cell r="B2625" t="str">
            <v>(16287/004) CABO DE COBRE (1 CONDUTOR), S.M. 6 MM2</v>
          </cell>
          <cell r="C2625" t="str">
            <v>m</v>
          </cell>
          <cell r="D2625">
            <v>6.83</v>
          </cell>
          <cell r="E2625">
            <v>5.47</v>
          </cell>
        </row>
        <row r="2626">
          <cell r="A2626" t="str">
            <v/>
          </cell>
        </row>
        <row r="2627">
          <cell r="A2627" t="str">
            <v>18.19.052</v>
          </cell>
          <cell r="B2627" t="str">
            <v>(73860/011) CABO DE COBRE ISOLADO PVC RESISTENTE A CHAMA 450/750 V 10 MM2 FORNECIMENTO E INSTALACAO</v>
          </cell>
          <cell r="C2627" t="str">
            <v>m</v>
          </cell>
          <cell r="D2627">
            <v>8.73</v>
          </cell>
          <cell r="E2627">
            <v>6.99</v>
          </cell>
        </row>
        <row r="2628">
          <cell r="A2628" t="str">
            <v/>
          </cell>
        </row>
        <row r="2629">
          <cell r="A2629" t="str">
            <v>18.19.060</v>
          </cell>
          <cell r="B2629" t="str">
            <v>CABO DE COBRE (1 CONDUTOR), TEMPERA MOLE, ENCORDOAMENTO CLASSE 2,ISOLAMENTO DE PVC - FLAME RESISTANT - 70 C, 0,6/1 KV, COBERTURA DE PVC - ST1, FORENAX OU SIMILAR, S.M. - 16 MM2, INCLUSIVE INSTALACAO EM ELETRODUTO.</v>
          </cell>
          <cell r="C2629" t="str">
            <v>m</v>
          </cell>
          <cell r="D2629">
            <v>12.88</v>
          </cell>
          <cell r="E2629">
            <v>10.31</v>
          </cell>
        </row>
        <row r="2630">
          <cell r="A2630" t="str">
            <v/>
          </cell>
        </row>
        <row r="2631">
          <cell r="A2631" t="str">
            <v>18.19.070</v>
          </cell>
          <cell r="B2631" t="str">
            <v>CABO DE COBRE (1 CONDUTOR), TEMPERA MOLE, ENCORDOAMENTO CLASSE 2,ISOLAMENTO DE PVC - FLAME RESISTANT - 70 C, 0,6/1 KV, COBERTURA DE PVC - ST1, FORENAX OU SIMILAR, S.M. - 25 MM2, INCLUSIVE INSTALACAO EM ELETRODUTO.</v>
          </cell>
          <cell r="C2631" t="str">
            <v>m</v>
          </cell>
          <cell r="D2631">
            <v>18.86</v>
          </cell>
          <cell r="E2631">
            <v>15.09</v>
          </cell>
        </row>
        <row r="2632">
          <cell r="A2632" t="str">
            <v/>
          </cell>
        </row>
        <row r="2633">
          <cell r="A2633" t="str">
            <v>18.19.080</v>
          </cell>
          <cell r="B2633" t="str">
            <v>CABO DE COBRE (1 CONDUTOR), TEMPERA MOLE, ENCORDOAMENTO CLASSE 2,ISOLAMENTO DE PVC - FLAME RESISTANT - 70 C, 0,6/1 KV, COBERTURA DE PVC - ST1, FORENAX OU SIMILAR, S.M. - 35 MM2, INCLUSIVE INSTALACAO EM ELETRODUTO.</v>
          </cell>
          <cell r="C2633" t="str">
            <v>m</v>
          </cell>
          <cell r="D2633">
            <v>22.02</v>
          </cell>
          <cell r="E2633">
            <v>17.62</v>
          </cell>
        </row>
        <row r="2634">
          <cell r="A2634" t="str">
            <v/>
          </cell>
        </row>
        <row r="2635">
          <cell r="A2635" t="str">
            <v>18.19.090</v>
          </cell>
          <cell r="B2635" t="str">
            <v>FORNECIMENTO E INSTALAÇÃO DE CABO PARA REDE DE ALIMENTAÇÃO TRIFÁSICA DE # 95 MM².</v>
          </cell>
          <cell r="C2635" t="str">
            <v>m</v>
          </cell>
          <cell r="D2635">
            <v>74.099999999999994</v>
          </cell>
          <cell r="E2635">
            <v>59.28</v>
          </cell>
        </row>
        <row r="2636">
          <cell r="A2636" t="str">
            <v/>
          </cell>
        </row>
        <row r="2637">
          <cell r="A2637" t="str">
            <v>18.19.100</v>
          </cell>
          <cell r="B2637" t="str">
            <v>FORNECIMENTO E INSTALAÇÃO DE CABO PARA REDE DE ALIMENTAÇÃO TRIFÁSICA DE 70 MM2.</v>
          </cell>
          <cell r="C2637" t="str">
            <v>m</v>
          </cell>
          <cell r="D2637">
            <v>49.92</v>
          </cell>
          <cell r="E2637">
            <v>39.94</v>
          </cell>
        </row>
        <row r="2638">
          <cell r="A2638" t="str">
            <v/>
          </cell>
        </row>
        <row r="2639">
          <cell r="A2639" t="str">
            <v>18.19.120</v>
          </cell>
          <cell r="B2639" t="str">
            <v>FORNECIMENTO E INSTALAÇÃO DE CABO SINGELO 0,6/1KV, ENCORDOAMENTO CLASSE 2 (RÍGIDO) DE 50MM² EM ELETRODUTO.</v>
          </cell>
          <cell r="C2639" t="str">
            <v>m</v>
          </cell>
          <cell r="D2639">
            <v>32.450000000000003</v>
          </cell>
          <cell r="E2639">
            <v>25.96</v>
          </cell>
        </row>
        <row r="2640">
          <cell r="A2640" t="str">
            <v/>
          </cell>
        </row>
        <row r="2641">
          <cell r="A2641" t="str">
            <v>18.19.125</v>
          </cell>
          <cell r="B2641" t="str">
            <v>FORNECIMENTO E INSTALAÇÃO DE CABO SINGELO 0,6/1KV, ENCORDOAMENTO CLASSE 2 (RÍGIDO) DE 120MM² EM ELETRODUTO.</v>
          </cell>
          <cell r="C2641" t="str">
            <v>m</v>
          </cell>
          <cell r="D2641">
            <v>77.760000000000005</v>
          </cell>
          <cell r="E2641">
            <v>62.21</v>
          </cell>
        </row>
        <row r="2642">
          <cell r="A2642" t="str">
            <v/>
          </cell>
        </row>
        <row r="2643">
          <cell r="A2643" t="str">
            <v>18.19.126</v>
          </cell>
          <cell r="B2643" t="str">
            <v>FORNECIMENTO E INSTALAÇÃO DE CABO SINGELO, 1KV, ENCORDOAMENTO CLASSE 2 (RÍGIDO), TEMPERA MEIO MOLE DE 150MM2 FAB:FICAP OU SIMILAR EM ELETRODUTO</v>
          </cell>
          <cell r="C2643" t="str">
            <v>m</v>
          </cell>
          <cell r="D2643">
            <v>97.86</v>
          </cell>
          <cell r="E2643">
            <v>78.290000000000006</v>
          </cell>
        </row>
        <row r="2644">
          <cell r="A2644" t="str">
            <v/>
          </cell>
        </row>
        <row r="2645">
          <cell r="A2645" t="str">
            <v>18.19.127</v>
          </cell>
          <cell r="B2645" t="str">
            <v>FORNECIMENTO E INSTALAÇÃO DE CABO SINGELO 1KV, ENCORDOAMENTO CLASSE 2 (RÍGIDO), DE 240MM2 EM ELETRODUTO</v>
          </cell>
          <cell r="C2645" t="str">
            <v>m</v>
          </cell>
          <cell r="D2645">
            <v>149.02000000000001</v>
          </cell>
          <cell r="E2645">
            <v>119.22</v>
          </cell>
        </row>
        <row r="2646">
          <cell r="A2646" t="str">
            <v/>
          </cell>
        </row>
        <row r="2647">
          <cell r="A2647" t="str">
            <v>18.19.128</v>
          </cell>
          <cell r="B2647" t="str">
            <v>FORNECIMENTO E INSTALAÇÃO DE CABO DE COBRE NU PARA ATERRAMENTO, DIÂMETRO DE 10MM2</v>
          </cell>
          <cell r="C2647" t="str">
            <v>m</v>
          </cell>
          <cell r="D2647">
            <v>7.42</v>
          </cell>
          <cell r="E2647">
            <v>5.94</v>
          </cell>
        </row>
        <row r="2648">
          <cell r="A2648" t="str">
            <v/>
          </cell>
        </row>
        <row r="2649">
          <cell r="A2649" t="str">
            <v>18.19.129</v>
          </cell>
          <cell r="B2649" t="str">
            <v>FORNECIMENTO E INSTALAÇÃO DE CABO DE COBRE NU, PARA ATERRAMENTO, DIÂMETRO DE 16MM²</v>
          </cell>
          <cell r="C2649" t="str">
            <v>m</v>
          </cell>
          <cell r="D2649">
            <v>12.82</v>
          </cell>
          <cell r="E2649">
            <v>10.26</v>
          </cell>
        </row>
        <row r="2650">
          <cell r="A2650" t="str">
            <v/>
          </cell>
        </row>
        <row r="2651">
          <cell r="A2651" t="str">
            <v>18.19.130</v>
          </cell>
          <cell r="B2651" t="str">
            <v>FORNECIMENTO E INSTALAÇÃO DE CABO DE COBRE NÚ PARA ATERRAMENTO, DIÂMETRO DE 25MM2.</v>
          </cell>
          <cell r="C2651" t="str">
            <v>m</v>
          </cell>
          <cell r="D2651">
            <v>17.350000000000001</v>
          </cell>
          <cell r="E2651">
            <v>13.88</v>
          </cell>
        </row>
        <row r="2652">
          <cell r="A2652" t="str">
            <v/>
          </cell>
        </row>
        <row r="2653">
          <cell r="A2653" t="str">
            <v>18.19.132</v>
          </cell>
          <cell r="B2653" t="str">
            <v>FORNECIMENTO E INSTALAÇÃO DE CABO DE COBRE NÚ PARA ATERRAMENTO, DIÂMETRO DE 35MM²</v>
          </cell>
          <cell r="C2653" t="str">
            <v>m</v>
          </cell>
          <cell r="D2653">
            <v>23.65</v>
          </cell>
          <cell r="E2653">
            <v>18.920000000000002</v>
          </cell>
        </row>
        <row r="2654">
          <cell r="A2654" t="str">
            <v/>
          </cell>
        </row>
        <row r="2655">
          <cell r="A2655" t="str">
            <v>18.19.133</v>
          </cell>
          <cell r="B2655" t="str">
            <v>FORNECIMENTO E INSTALAÇÃO DE CABO DE COBRE NÚ PARA ATERRAMENTO, DIAM. DE 50 MM².</v>
          </cell>
          <cell r="C2655" t="str">
            <v>m</v>
          </cell>
          <cell r="D2655">
            <v>24.83</v>
          </cell>
          <cell r="E2655">
            <v>19.87</v>
          </cell>
        </row>
        <row r="2656">
          <cell r="A2656" t="str">
            <v/>
          </cell>
        </row>
        <row r="2657">
          <cell r="A2657" t="str">
            <v>18.19.140</v>
          </cell>
          <cell r="B2657" t="str">
            <v>FORNECIMENTO E INSTALAÇÃO DE CABO PP 2X2,5MM²</v>
          </cell>
          <cell r="C2657" t="str">
            <v>m</v>
          </cell>
          <cell r="D2657">
            <v>9.66</v>
          </cell>
          <cell r="E2657">
            <v>7.73</v>
          </cell>
        </row>
        <row r="2658">
          <cell r="A2658" t="str">
            <v/>
          </cell>
        </row>
        <row r="2659">
          <cell r="A2659" t="str">
            <v>18.19.141</v>
          </cell>
          <cell r="B2659" t="str">
            <v>FORNECIMENTO E INSTALAÇÃO DE CABO PP 3X2,5MM²</v>
          </cell>
          <cell r="C2659" t="str">
            <v>m</v>
          </cell>
          <cell r="D2659">
            <v>13.12</v>
          </cell>
          <cell r="E2659">
            <v>10.5</v>
          </cell>
        </row>
        <row r="2660">
          <cell r="A2660" t="str">
            <v/>
          </cell>
        </row>
        <row r="2661">
          <cell r="A2661" t="str">
            <v>18.19.142</v>
          </cell>
          <cell r="B2661" t="str">
            <v>FORNECIMENTO E INSTALAÇÃO DE CABO PP 3X4,0MM²</v>
          </cell>
          <cell r="C2661" t="str">
            <v>m</v>
          </cell>
          <cell r="D2661">
            <v>15.91</v>
          </cell>
          <cell r="E2661">
            <v>12.73</v>
          </cell>
        </row>
        <row r="2662">
          <cell r="A2662" t="str">
            <v/>
          </cell>
        </row>
        <row r="2663">
          <cell r="A2663" t="str">
            <v>18.19.150</v>
          </cell>
          <cell r="B2663" t="str">
            <v>FORNECIMENTO E INSTALAÇÃO DE CABO SINGELO 0,6/1KV, ENCORDOAMENTO CLASSE 5 (FLEXÍVEL) DE 16MM² EM ELETRODUTO</v>
          </cell>
          <cell r="C2663" t="str">
            <v>m</v>
          </cell>
          <cell r="D2663">
            <v>11.97</v>
          </cell>
          <cell r="E2663">
            <v>9.58</v>
          </cell>
        </row>
        <row r="2664">
          <cell r="A2664" t="str">
            <v/>
          </cell>
        </row>
        <row r="2665">
          <cell r="A2665" t="str">
            <v>18.19.151</v>
          </cell>
          <cell r="B2665" t="str">
            <v>FORNECIMENTO E INSTALAÇÃO DE CABO SINGELO 0,6/1KV, ENCORDOAMENTO CLASSE 5 (FLEXÍVEL) DE 50MM² EM ELETRODUTO</v>
          </cell>
          <cell r="C2665" t="str">
            <v>m</v>
          </cell>
          <cell r="D2665">
            <v>30.95</v>
          </cell>
          <cell r="E2665">
            <v>24.76</v>
          </cell>
        </row>
        <row r="2666">
          <cell r="A2666" t="str">
            <v/>
          </cell>
        </row>
        <row r="2667">
          <cell r="A2667" t="str">
            <v>18.19.200</v>
          </cell>
          <cell r="B2667" t="str">
            <v>FORNECIMENTO E INSTALAÇÃO DE CABO TELEFÔNICO CCI-2 PARES</v>
          </cell>
          <cell r="C2667" t="str">
            <v>m</v>
          </cell>
          <cell r="D2667">
            <v>3.01</v>
          </cell>
          <cell r="E2667">
            <v>2.41</v>
          </cell>
        </row>
        <row r="2668">
          <cell r="A2668" t="str">
            <v/>
          </cell>
        </row>
        <row r="2669">
          <cell r="A2669" t="str">
            <v>18.19.210</v>
          </cell>
          <cell r="B2669" t="str">
            <v>FORNECIMENTO E INSTALAÇÃO DE CABO TELEFÔNICO CCI-4 PARES.</v>
          </cell>
          <cell r="C2669" t="str">
            <v>m</v>
          </cell>
          <cell r="D2669">
            <v>3.63</v>
          </cell>
          <cell r="E2669">
            <v>2.91</v>
          </cell>
        </row>
        <row r="2670">
          <cell r="A2670" t="str">
            <v/>
          </cell>
        </row>
        <row r="2671">
          <cell r="A2671" t="str">
            <v>18.19.220</v>
          </cell>
          <cell r="B2671" t="str">
            <v>FORNECIMENTO E INSTALAÇÃO DE CABO TELEFÔNICO CCI 50-10 PARES.</v>
          </cell>
          <cell r="C2671" t="str">
            <v>m</v>
          </cell>
          <cell r="D2671">
            <v>6.92</v>
          </cell>
          <cell r="E2671">
            <v>5.54</v>
          </cell>
        </row>
        <row r="2672">
          <cell r="A2672" t="str">
            <v/>
          </cell>
        </row>
        <row r="2673">
          <cell r="A2673" t="str">
            <v>18.19.230</v>
          </cell>
          <cell r="B2673" t="str">
            <v>FORNECIMENTO E INSTALAÇÃO DE CABO TELEFÔNICO CCE 2 PARES</v>
          </cell>
          <cell r="C2673" t="str">
            <v>m</v>
          </cell>
          <cell r="D2673">
            <v>4.58</v>
          </cell>
          <cell r="E2673">
            <v>3.67</v>
          </cell>
        </row>
        <row r="2674">
          <cell r="A2674" t="str">
            <v/>
          </cell>
        </row>
        <row r="2675">
          <cell r="A2675" t="str">
            <v>18.19.231</v>
          </cell>
          <cell r="B2675" t="str">
            <v>CABO TELEFONICO CTP - APL, DIAMETRO 0,50MM, COM 20 PARES</v>
          </cell>
          <cell r="C2675" t="str">
            <v>m</v>
          </cell>
          <cell r="D2675">
            <v>12.88</v>
          </cell>
          <cell r="E2675">
            <v>10.31</v>
          </cell>
        </row>
        <row r="2676">
          <cell r="A2676" t="str">
            <v/>
          </cell>
        </row>
        <row r="2677">
          <cell r="A2677" t="str">
            <v>18.20.010</v>
          </cell>
          <cell r="B2677" t="str">
            <v>DISJUNTOR MONOPOLAR TERMOMAGNETICO ATE 30A, 220V, PIAL OU SIMILAR, INCLUSIVE INSTALACAO EM QUADRO DE DISTRIBUICAO.</v>
          </cell>
          <cell r="C2677" t="str">
            <v>Un</v>
          </cell>
          <cell r="D2677">
            <v>13.31</v>
          </cell>
          <cell r="E2677">
            <v>10.65</v>
          </cell>
        </row>
        <row r="2678">
          <cell r="A2678" t="str">
            <v/>
          </cell>
        </row>
        <row r="2679">
          <cell r="A2679" t="str">
            <v>18.20.013</v>
          </cell>
          <cell r="B2679" t="str">
            <v>(74130001) DISJUNTOR TERMOMAGNETICO MONOPOLAR PADRAO NEMA (AMERICANO) 10 A 30A 240V, FORNECIMENTO E INSTALACAO</v>
          </cell>
          <cell r="C2679" t="str">
            <v>Un</v>
          </cell>
          <cell r="D2679">
            <v>11.05</v>
          </cell>
          <cell r="E2679">
            <v>8.84</v>
          </cell>
        </row>
        <row r="2680">
          <cell r="A2680" t="str">
            <v/>
          </cell>
        </row>
        <row r="2681">
          <cell r="A2681" t="str">
            <v>18.20.020</v>
          </cell>
          <cell r="B2681" t="str">
            <v>DISJUNTOR MONOPOLAR TERMOMAGNETICO DE 35 A 50A, 220V, PIAL OU SIMILAR, INCLUSIVE INSTALACAO EM QUADRO DE DISTRIBUICAO.</v>
          </cell>
          <cell r="C2681" t="str">
            <v>Un</v>
          </cell>
          <cell r="D2681">
            <v>17.36</v>
          </cell>
          <cell r="E2681">
            <v>13.89</v>
          </cell>
        </row>
        <row r="2682">
          <cell r="A2682" t="str">
            <v/>
          </cell>
        </row>
        <row r="2683">
          <cell r="A2683" t="str">
            <v>18.20.030</v>
          </cell>
          <cell r="B2683" t="str">
            <v>DISJUNTOR TRIPOLAR TERMOMAGNETICO ATE 50A, 380V, PIAL OU SIMILAR, INCLUSIVE INSTALACAO EM QUADRO DE DISTRIBUICAO.</v>
          </cell>
          <cell r="C2683" t="str">
            <v>Un</v>
          </cell>
          <cell r="D2683">
            <v>83.6</v>
          </cell>
          <cell r="E2683">
            <v>66.88</v>
          </cell>
        </row>
        <row r="2684">
          <cell r="A2684" t="str">
            <v/>
          </cell>
        </row>
        <row r="2685">
          <cell r="A2685" t="str">
            <v>18.20.033</v>
          </cell>
          <cell r="B2685" t="str">
            <v>(74130/004) DISJUNTOR TERMOMAGNETICO TRIPOLAR PADRAO NEMA (AMERICANO) 10 A 50A 240V, FORNECIMENTO E INSTALACAO</v>
          </cell>
          <cell r="C2685" t="str">
            <v>Un</v>
          </cell>
          <cell r="D2685">
            <v>71.88</v>
          </cell>
          <cell r="E2685">
            <v>57.51</v>
          </cell>
        </row>
        <row r="2686">
          <cell r="A2686" t="str">
            <v/>
          </cell>
        </row>
        <row r="2687">
          <cell r="A2687" t="str">
            <v>18.20.040</v>
          </cell>
          <cell r="B2687" t="str">
            <v>DISJUNTOR TRIPOLAR TERMOMAGNETICO DE 60 A 100A, 380V, PIAL OU SIMILAR, INCLUSIVE INSTALACAO EM QUADRO DE DISTRIBUICAO.</v>
          </cell>
          <cell r="C2687" t="str">
            <v>Un</v>
          </cell>
          <cell r="D2687">
            <v>100.71</v>
          </cell>
          <cell r="E2687">
            <v>80.569999999999993</v>
          </cell>
        </row>
        <row r="2688">
          <cell r="A2688" t="str">
            <v/>
          </cell>
        </row>
        <row r="2689">
          <cell r="A2689" t="str">
            <v>18.20.050</v>
          </cell>
          <cell r="B2689" t="str">
            <v>DISJUNTOR TRIPOLAR TERMOMAGNETICO DE 120 A 150A 380V, PIAL OU SIMILAR, INCLUSIVE INSTALACAO EM QUADRO DE DISTRIBUICAO.</v>
          </cell>
          <cell r="C2689" t="str">
            <v>Un</v>
          </cell>
          <cell r="D2689">
            <v>326.27</v>
          </cell>
          <cell r="E2689">
            <v>261.02</v>
          </cell>
        </row>
        <row r="2690">
          <cell r="A2690" t="str">
            <v/>
          </cell>
        </row>
        <row r="2691">
          <cell r="A2691" t="str">
            <v>18.20.071</v>
          </cell>
          <cell r="B2691" t="str">
            <v>FORNECIMENTO E INSTALAÇÃO DE DISJUNTOR TERMOMAGNÉTICO TRIPOLAR DE 200A, EM CAIXA MOLDADA REF. - QHL3-200A-380V-10KA SIEMENS OU SIMILAR.</v>
          </cell>
          <cell r="C2691" t="str">
            <v>Un</v>
          </cell>
          <cell r="D2691">
            <v>551.79999999999995</v>
          </cell>
          <cell r="E2691">
            <v>441.44</v>
          </cell>
        </row>
        <row r="2692">
          <cell r="A2692" t="str">
            <v/>
          </cell>
        </row>
        <row r="2693">
          <cell r="A2693" t="str">
            <v>18.20.072</v>
          </cell>
          <cell r="B2693" t="str">
            <v xml:space="preserve">(74130/007) DISJUNTOR TERMOMAGNETICO TRIPOLAR EM CAIXA MOLDADA 250A 600V, FORNECIMENTO E INSTALACAO.  </v>
          </cell>
          <cell r="C2693" t="str">
            <v>Un</v>
          </cell>
          <cell r="D2693">
            <v>1039.2</v>
          </cell>
          <cell r="E2693">
            <v>831.36</v>
          </cell>
        </row>
        <row r="2694">
          <cell r="A2694" t="str">
            <v/>
          </cell>
        </row>
        <row r="2695">
          <cell r="A2695" t="str">
            <v>18.20.075</v>
          </cell>
          <cell r="B2695" t="str">
            <v>FORNECIMENTO E INSTALAÇÃO DE DISJUNTOR TERMOMAGNÉTICO TRIPOLAR (3P) DE 400A, EM CAIXA MOLDADA SIEMENS OU SIMILAR.</v>
          </cell>
          <cell r="C2695" t="str">
            <v>Un</v>
          </cell>
          <cell r="D2695">
            <v>1546.86</v>
          </cell>
          <cell r="E2695">
            <v>1237.49</v>
          </cell>
        </row>
        <row r="2696">
          <cell r="A2696" t="str">
            <v/>
          </cell>
        </row>
        <row r="2697">
          <cell r="A2697" t="str">
            <v>18.20.080</v>
          </cell>
          <cell r="B2697" t="str">
            <v>(74130/009 )DISJUNTOR TERMOMAGNETICO TRIPOLAR EM CAIXA MOLDADA    500 A 600A 600V, FORNECIMENTO E INSTALACAO</v>
          </cell>
          <cell r="C2697" t="str">
            <v>Un</v>
          </cell>
          <cell r="D2697">
            <v>2999.66</v>
          </cell>
          <cell r="E2697">
            <v>2399.73</v>
          </cell>
        </row>
        <row r="2698">
          <cell r="A2698" t="str">
            <v/>
          </cell>
        </row>
        <row r="2699">
          <cell r="A2699" t="str">
            <v>18.20.200</v>
          </cell>
          <cell r="B2699" t="str">
            <v>FORNECIMENTO E INSTALAÇÃO DE DISPOSITIVO DE PROTEÇÃO DR, TIPO AC, CORRENTE NOMINAL RESIDUAL 30mA, BIPOLAR, CORRENTE NOMINAL 25A, FAB.:SIEMENS OU SIMILAR.</v>
          </cell>
          <cell r="C2699" t="str">
            <v>Un</v>
          </cell>
          <cell r="D2699">
            <v>139.63</v>
          </cell>
          <cell r="E2699">
            <v>111.71</v>
          </cell>
        </row>
        <row r="2700">
          <cell r="A2700" t="str">
            <v/>
          </cell>
        </row>
        <row r="2701">
          <cell r="A2701" t="str">
            <v>18.20.201</v>
          </cell>
          <cell r="B2701" t="str">
            <v>FORNECIMENTO E INSTALAÇÃO DE DISPOSITIVO DE PROTEÇÃO DR, TIPO AC, CORRENTE NOMINAL RESIDUAL 30mA, BIPOLAR, CORRENTE NOMINAL 40A, FAB.:SIEMENS OU SIMILAR.</v>
          </cell>
          <cell r="C2701" t="str">
            <v>Un</v>
          </cell>
          <cell r="D2701">
            <v>144.72999999999999</v>
          </cell>
          <cell r="E2701">
            <v>115.79</v>
          </cell>
        </row>
        <row r="2702">
          <cell r="A2702" t="str">
            <v/>
          </cell>
        </row>
        <row r="2703">
          <cell r="A2703" t="str">
            <v>18.20.202</v>
          </cell>
          <cell r="B2703" t="str">
            <v>FORNECIMENTO E INSTALAÇÃO DE DISPOSITIVO DE PROTEÇÃO DR, TIPO AC, CORRENTE NOMINAL RESIDUAL 30mA, BIPOLAR, CORRENTE NOMINAL 63A, FAB.:SIEMENS OU SIMILAR.</v>
          </cell>
          <cell r="C2703" t="str">
            <v>Un</v>
          </cell>
          <cell r="D2703">
            <v>232.22</v>
          </cell>
          <cell r="E2703">
            <v>185.78</v>
          </cell>
        </row>
        <row r="2704">
          <cell r="A2704" t="str">
            <v/>
          </cell>
        </row>
        <row r="2705">
          <cell r="A2705" t="str">
            <v>18.20.210</v>
          </cell>
          <cell r="B2705" t="str">
            <v>FORNECIMENTO E INSTALAÇÃO DE DISPOSITIVO DE PROTEÇÃO DR, TIPO AC, CORRENTE NOMINAL RESIDUAL 30mA, TETRAPOLAR, CORRENTE NOMINAL 25A, FAB.:SIEMENS OU SIMILAR.</v>
          </cell>
          <cell r="C2705" t="str">
            <v>Un</v>
          </cell>
          <cell r="D2705">
            <v>188.73</v>
          </cell>
          <cell r="E2705">
            <v>150.99</v>
          </cell>
        </row>
        <row r="2706">
          <cell r="A2706" t="str">
            <v/>
          </cell>
        </row>
        <row r="2707">
          <cell r="A2707" t="str">
            <v>18.20.211</v>
          </cell>
          <cell r="B2707" t="str">
            <v>FORNECIMENTO E INSTALAÇÃO DE DISPOSITIVO DE PROTEÇÃO DR, TIPO AC, CORRENTE NOMINAL RESIDUAL 30mA, TETRAPOLAR, CORRENTE NOMINAL 40A, FAB.:SIEMENS OU SIMILAR.</v>
          </cell>
          <cell r="C2707" t="str">
            <v>Un</v>
          </cell>
          <cell r="D2707">
            <v>192.63</v>
          </cell>
          <cell r="E2707">
            <v>154.11000000000001</v>
          </cell>
        </row>
        <row r="2708">
          <cell r="A2708" t="str">
            <v/>
          </cell>
        </row>
        <row r="2709">
          <cell r="A2709" t="str">
            <v>18.20.212</v>
          </cell>
          <cell r="B2709" t="str">
            <v>FORNECIMENTO E INSTALAÇÃO DE DISPOSITIVO DE PROTEÇÃO DR, TIPO AC, CORRENTE NOMINAL RESIDUAL 30mA, TETRAPOLAR, CORRENTE NOMINAL 63A, FAB.:SIEMENS OU SIMILAR.</v>
          </cell>
          <cell r="C2709" t="str">
            <v>Un</v>
          </cell>
          <cell r="D2709">
            <v>234.72</v>
          </cell>
          <cell r="E2709">
            <v>187.78</v>
          </cell>
        </row>
        <row r="2710">
          <cell r="A2710" t="str">
            <v/>
          </cell>
        </row>
        <row r="2711">
          <cell r="A2711" t="str">
            <v>18.21.060</v>
          </cell>
          <cell r="B2711" t="str">
            <v>QUADRO DE DISTRIBUICAO METALICO DE EMBUTIR, SEM BARRAMENTO, TIPO QCSP, GOMES OU SIMILAR, PARA ATE 3 CIRCUITOS MONOPOLARES, SEM PORTA, INCLUSIVE INSTALACAO.</v>
          </cell>
          <cell r="C2711" t="str">
            <v>Un</v>
          </cell>
          <cell r="D2711">
            <v>43.33</v>
          </cell>
          <cell r="E2711">
            <v>34.67</v>
          </cell>
        </row>
        <row r="2712">
          <cell r="A2712" t="str">
            <v/>
          </cell>
        </row>
        <row r="2713">
          <cell r="A2713" t="str">
            <v>18.21.070</v>
          </cell>
          <cell r="B2713" t="str">
            <v>QUADRO DE DISTRIBUICAO METALICO DE EMBUTIR, SEM BARRAMENTO, TIPO QCCP, GOMES OU SIMILAR, PARA ATE 3 CIRCUITOS MONOPOLARES, COM PORTA, INCLUSIVE INSTALACAO.</v>
          </cell>
          <cell r="C2713" t="str">
            <v>Un</v>
          </cell>
          <cell r="D2713">
            <v>47.06</v>
          </cell>
          <cell r="E2713">
            <v>37.65</v>
          </cell>
        </row>
        <row r="2714">
          <cell r="A2714" t="str">
            <v/>
          </cell>
        </row>
        <row r="2715">
          <cell r="A2715" t="str">
            <v>18.21.080</v>
          </cell>
          <cell r="B2715" t="str">
            <v>QUADRO DE DISTRIBUICAO METALICO DE EMBUTIR, SEM BARRAMENTO, TIPO QCCP, GOMES OU SIMILAR, PARA ATE 6 CIRCUITOS MONOPOLARES, COM PORTA, INCLUSIVE INSTALACAO.</v>
          </cell>
          <cell r="C2715" t="str">
            <v>Un</v>
          </cell>
          <cell r="D2715">
            <v>59.4</v>
          </cell>
          <cell r="E2715">
            <v>47.52</v>
          </cell>
        </row>
        <row r="2716">
          <cell r="A2716" t="str">
            <v/>
          </cell>
        </row>
        <row r="2717">
          <cell r="A2717" t="str">
            <v>18.21.090</v>
          </cell>
          <cell r="B2717" t="str">
            <v>QUADRO DE DISTRIBUICAO METALICO DE EMBUTIR, SEM BARRAMENTO, TIPO QCCP, GOMES OU SIMILAR, PARA ATE 12 CIRCUITOS MONOPOLARES, COM PORTA, INCLUSIVE INSTALACAO.</v>
          </cell>
          <cell r="C2717" t="str">
            <v>Un</v>
          </cell>
          <cell r="D2717">
            <v>77.37</v>
          </cell>
          <cell r="E2717">
            <v>61.9</v>
          </cell>
        </row>
        <row r="2718">
          <cell r="A2718" t="str">
            <v/>
          </cell>
        </row>
        <row r="2719">
          <cell r="A2719" t="str">
            <v>18.21.100</v>
          </cell>
          <cell r="B2719" t="str">
            <v>QUADRO DE DISTRIBUICAO METALICO DE EMBUTIR, C0M BARRAMENTO, TIPO QCCP, GOMES OU SIMILAR, PARA ATE 18 CIRCUITOS MONOPOLARES , E CHAVE GERAL, COM PORTA, INCLUSIVE INSTALACAO.</v>
          </cell>
          <cell r="C2719" t="str">
            <v>Un</v>
          </cell>
          <cell r="D2719">
            <v>154.11000000000001</v>
          </cell>
          <cell r="E2719">
            <v>123.29</v>
          </cell>
        </row>
        <row r="2720">
          <cell r="A2720" t="str">
            <v/>
          </cell>
        </row>
        <row r="2721">
          <cell r="A2721" t="str">
            <v>18.21.110</v>
          </cell>
          <cell r="B2721" t="str">
            <v>QUADRO DE DISTRIBUICAO EM RESINA TERMOPLASTICA DE EMBUTIR, COM PORTA, SEM BARRAMENTO PARA ATE 3 CIRCUITOS MONOPOLARES, REF. CDEC-3E, CEMAR OU SIMILAR, INCLUSIVE INSTALACAO.</v>
          </cell>
          <cell r="C2721" t="str">
            <v>Un</v>
          </cell>
          <cell r="D2721">
            <v>46.07</v>
          </cell>
          <cell r="E2721">
            <v>36.86</v>
          </cell>
        </row>
        <row r="2722">
          <cell r="A2722" t="str">
            <v/>
          </cell>
        </row>
        <row r="2723">
          <cell r="A2723" t="str">
            <v>18.21.120</v>
          </cell>
          <cell r="B2723" t="str">
            <v>QUADRO DE DISTRIBUICAO EM RESINA TERMOPLASTICA DE EMBUTIR,COM PORTA, SEM BARRAMENTO, PARA ATE 6 CIRCUITOS MONOPOLARES, REF. CDEC-6E, CEMAR OU SIMILAR, INCLUSIVE INSTALACAO.</v>
          </cell>
          <cell r="C2723" t="str">
            <v>Un</v>
          </cell>
          <cell r="D2723">
            <v>57.21</v>
          </cell>
          <cell r="E2723">
            <v>45.77</v>
          </cell>
        </row>
        <row r="2724">
          <cell r="A2724" t="str">
            <v/>
          </cell>
        </row>
        <row r="2725">
          <cell r="A2725" t="str">
            <v>18.21.130</v>
          </cell>
          <cell r="B2725" t="str">
            <v>QUADRO DE DISTRIBUICAO EM RESINA TERMOPLASTICA DE EMBUTIR, COM PORTA, SEM BARRAMENTO, PARA ATE 12 CIRCUITOS MONOPOLARES, REF. CDEC-12E, CEMAR OU SIMILAR, INCLUSIVE INSTALACAO.</v>
          </cell>
          <cell r="C2725" t="str">
            <v>Un</v>
          </cell>
          <cell r="D2725">
            <v>61.86</v>
          </cell>
          <cell r="E2725">
            <v>49.49</v>
          </cell>
        </row>
        <row r="2726">
          <cell r="A2726" t="str">
            <v/>
          </cell>
        </row>
        <row r="2727">
          <cell r="A2727" t="str">
            <v>18.21.140</v>
          </cell>
          <cell r="B2727" t="str">
            <v>QUADRO DE DISTRIBUICAO EM RESINA TERMOPLASTICA DE EMBUTIR, COM PORTA, SEM BARRAMENTO, PARA ATE 16 CIRCUITOS MONOPOLARES, REF. CDSC-16S, CEMAR OU SIMILAR, INCLUSIVE INSTALACAO.</v>
          </cell>
          <cell r="C2727" t="str">
            <v>Un</v>
          </cell>
          <cell r="D2727">
            <v>97.02</v>
          </cell>
          <cell r="E2727">
            <v>77.62</v>
          </cell>
        </row>
        <row r="2728">
          <cell r="A2728" t="str">
            <v/>
          </cell>
        </row>
        <row r="2729">
          <cell r="A2729" t="str">
            <v>18.21.150</v>
          </cell>
          <cell r="B2729" t="str">
            <v>QUADRO DE DISTRIBUICAO METALICO DE EMBUTIR,C/ PORTA, BARRAMENTO, CHAVE GERAL E PLACA DE NEUTRO PARA ATE 12 CIRCUITOS MONOPOLARES, REF. QDETN-12, CEMAR OU SIMILAR, INCLUSIVE INSTALACAO.</v>
          </cell>
          <cell r="C2729" t="str">
            <v>Un</v>
          </cell>
          <cell r="D2729">
            <v>199.45</v>
          </cell>
          <cell r="E2729">
            <v>159.56</v>
          </cell>
        </row>
        <row r="2730">
          <cell r="A2730" t="str">
            <v/>
          </cell>
        </row>
        <row r="2731">
          <cell r="A2731" t="str">
            <v>18.21.153</v>
          </cell>
          <cell r="B2731" t="str">
            <v>(74247/001) QUADRO DE DISTRIBUICAO DE ENERGIA EM CHAPA METALICA, DE EMBUTIR, PARA 12 DISJUNTORES TERMOMAGNETICOS MONOPOLARES, COM BARRAMENTO TRIFASICO, FORNECIMENTO E INSTALACAO</v>
          </cell>
          <cell r="C2731" t="str">
            <v>Un</v>
          </cell>
          <cell r="D2731">
            <v>141</v>
          </cell>
          <cell r="E2731">
            <v>112.8</v>
          </cell>
        </row>
        <row r="2732">
          <cell r="A2732" t="str">
            <v/>
          </cell>
        </row>
        <row r="2733">
          <cell r="A2733" t="str">
            <v>18.21.160</v>
          </cell>
          <cell r="B2733" t="str">
            <v>QUADRO DE DISTRIBUICAO METALICO DE EMBUTIR,C/ PORTA, BARRAMENTO, CHAVE GERAL E PLACA DE NEUTRO PARA ATE 20 CIRCUITOS MONOPOLARES, REF. QDETN-20, CEMAR OU SIMILAR, INCLUSIVE INSTALACAO.</v>
          </cell>
          <cell r="C2733" t="str">
            <v>Un</v>
          </cell>
          <cell r="D2733">
            <v>260.55</v>
          </cell>
          <cell r="E2733">
            <v>208.44</v>
          </cell>
        </row>
        <row r="2734">
          <cell r="A2734" t="str">
            <v/>
          </cell>
        </row>
        <row r="2735">
          <cell r="A2735" t="str">
            <v>18.21.170</v>
          </cell>
          <cell r="B2735" t="str">
            <v>QUADRO DE DISTRIBUICAO METALICO DE EMBUTIR,C/ PORTA, BARRAMENTO, CHAVE GERAL E PLACA DE NEUTRO PARA ATE 32 CIRCUITOS MONOPOLARES, REF. QDETN-32, CEMAR OU SIMILAR, INCLUSIVE INSTALACAO.</v>
          </cell>
          <cell r="C2735" t="str">
            <v>Un</v>
          </cell>
          <cell r="D2735">
            <v>411.03</v>
          </cell>
          <cell r="E2735">
            <v>328.83</v>
          </cell>
        </row>
        <row r="2736">
          <cell r="A2736" t="str">
            <v/>
          </cell>
        </row>
        <row r="2737">
          <cell r="A2737" t="str">
            <v>18.21.195</v>
          </cell>
          <cell r="B2737" t="str">
            <v>FORNEC.E INSTAL.QUADRO DIST. GERAL EM CHAPA DE AÇO, DE SOBREPOR, BARRAM. TRIFÁSICO, BARRA DE FASE E NEUTRO DE 120MM² E BARRA DE TERRA DE 70MM², INC.PINT.ELETROST., C/ CAPAC. DE 250A/35KA, INC.CONTRA-PORTA EM CHAPA METÁLICA, PARA 08 DISJ.TRIPOL.10KA, DIMEN</v>
          </cell>
          <cell r="C2737" t="str">
            <v>Un</v>
          </cell>
          <cell r="D2737">
            <v>4004.4</v>
          </cell>
          <cell r="E2737">
            <v>3203.52</v>
          </cell>
        </row>
        <row r="2738">
          <cell r="A2738" t="str">
            <v/>
          </cell>
        </row>
        <row r="2739">
          <cell r="A2739" t="str">
            <v>18.21.197</v>
          </cell>
          <cell r="B2739" t="str">
            <v>QUADRO DE DIST.GERAL EM CHAPA DE AÇO, SOBREPOR, BARRAMENTO TRIF., BARRA DE FASES E NEUTRO DE 90MM2 E BARRA DE TERRA DE 35MM2, INCL.PINTURA ELETROSTÁTICA, C/ CAPAC.P/DISJ.TRIF.130A/10KA, INCL.CONTRA-PORTA EM CHAPA METÁLICA, PREPARADA P/10 DISJ. TRIP.10KA,C</v>
          </cell>
          <cell r="C2739" t="str">
            <v>Un</v>
          </cell>
          <cell r="D2739">
            <v>3374.56</v>
          </cell>
          <cell r="E2739">
            <v>2699.65</v>
          </cell>
        </row>
        <row r="2740">
          <cell r="A2740" t="str">
            <v/>
          </cell>
        </row>
        <row r="2741">
          <cell r="A2741" t="str">
            <v>18.21.198</v>
          </cell>
          <cell r="B2741" t="str">
            <v>FORNECIMENTO E COLOCAÇÃO DE QUADRO DE DISTRIBUIÇÃO DE TELEFONE (0,40 X 0,40 X 0,12)M, TIPO EMBUTIR, PADRÃO TELEBRÁS, COM BLOCO BLI 10 PARES.</v>
          </cell>
          <cell r="C2741" t="str">
            <v>Un</v>
          </cell>
          <cell r="D2741">
            <v>108.43</v>
          </cell>
          <cell r="E2741">
            <v>86.75</v>
          </cell>
        </row>
        <row r="2742">
          <cell r="A2742" t="str">
            <v/>
          </cell>
        </row>
        <row r="2743">
          <cell r="A2743" t="str">
            <v>18.21.199</v>
          </cell>
          <cell r="B2743" t="str">
            <v>FORNECIMENTO E COLOCAÇÃO DE QUADRO DE DISTRIBUIÇÃO DE TELEFONE (0,40 X 0,40 X 0,12)M, TIPO SOBREPOR, PADRÃO TELEBRÁS, COM BLOCO BLI 10 PARES.</v>
          </cell>
          <cell r="C2743" t="str">
            <v>Un</v>
          </cell>
          <cell r="D2743">
            <v>113.68</v>
          </cell>
          <cell r="E2743">
            <v>90.95</v>
          </cell>
        </row>
        <row r="2744">
          <cell r="A2744" t="str">
            <v/>
          </cell>
        </row>
        <row r="2745">
          <cell r="A2745" t="str">
            <v>18.21.204</v>
          </cell>
          <cell r="B2745" t="str">
            <v>FORNECIMENTO E INSTALAÇÃO DE QUADRO DE DISTRIBUIÇÃO TRIFÁSICO, DE EMBUTIR,COM BARRAMENTO (100A) PARA 16 CIRCUITOS.</v>
          </cell>
          <cell r="C2745" t="str">
            <v>Un</v>
          </cell>
          <cell r="D2745">
            <v>271.37</v>
          </cell>
          <cell r="E2745">
            <v>217.1</v>
          </cell>
        </row>
        <row r="2746">
          <cell r="A2746" t="str">
            <v/>
          </cell>
        </row>
        <row r="2747">
          <cell r="A2747" t="str">
            <v>18.21.209</v>
          </cell>
          <cell r="B2747" t="str">
            <v>FORNECIMENTO E INSTALAÇÃO DE QUADRO DE DISTRIBUIÇÃO TRIFÁSICO, DE EMBUTIR,COM BARRAMENTO (100A) PARA 40 CIRCUITOS.</v>
          </cell>
          <cell r="C2747" t="str">
            <v>Un</v>
          </cell>
          <cell r="D2747">
            <v>483.47</v>
          </cell>
          <cell r="E2747">
            <v>386.78</v>
          </cell>
        </row>
        <row r="2748">
          <cell r="A2748" t="str">
            <v/>
          </cell>
        </row>
        <row r="2749">
          <cell r="A2749" t="str">
            <v>18.21.210</v>
          </cell>
          <cell r="B2749" t="str">
            <v>FORNECIMENTO E INSTALAÇÃO DE QUADRO DE DISTRIBUIÇÃO TRIFÁSICO, METÁLICO, DE EMBUTIR,COM BARRAMENTO, CHAVE GERAL E PLACA DE NEUTRO PARA ATÉ 50 CIRCUITOS MONOPOLARES, REF. QDETG-X56S 225A DIN - CÓDIGO 90.40.25 - CEMAR OU SIMILAR. NÃO INCLUINDO OS DISJUNTORE</v>
          </cell>
          <cell r="C2749" t="str">
            <v>Un</v>
          </cell>
          <cell r="D2749">
            <v>929.8</v>
          </cell>
          <cell r="E2749">
            <v>743.84</v>
          </cell>
        </row>
        <row r="2750">
          <cell r="A2750" t="str">
            <v/>
          </cell>
        </row>
        <row r="2751">
          <cell r="A2751" t="str">
            <v>18.21.211</v>
          </cell>
          <cell r="B2751" t="str">
            <v>FORNECIMENTO E INSTALAÇÃO DE QUADRO DE DISTRIBUIÇÃO TRIFÁSICO, METÁLICO, DE EMBUTIR, COM BARRAMENTO, CHAVE GERAL E PLACA DE NEUTRO PARA ATÉ 50 CIRCUITOS MONOPOLARES, REF. QDETG-50EX 225A UL - CÓDIGO 90.40.06 - CEMAR OU SIMILAR.NÃO INCLUINDO OS DISJUNTORES</v>
          </cell>
          <cell r="C2751" t="str">
            <v>Un</v>
          </cell>
          <cell r="D2751">
            <v>1144.48</v>
          </cell>
          <cell r="E2751">
            <v>915.59</v>
          </cell>
        </row>
        <row r="2752">
          <cell r="A2752" t="str">
            <v/>
          </cell>
        </row>
        <row r="2753">
          <cell r="A2753" t="str">
            <v>18.21.212</v>
          </cell>
          <cell r="B2753" t="str">
            <v>FORNECIMENTO E INSTALAÇÃO DE QUADRO DE DISTRIBUIÇÃO UNIVERSAL TRIFÁSICO, DE EMBUTIR,COM BARRAMENTO (150A), CHAVE GERAL E PLACA DE NEUTRO PARA ATÉ 24 CIRCUITOS MONOPOLARES,REF.QDETG II-24UL - CEMAR OU SIMILAR.NÃO INCLUINDO OS DISJUNTORES E/OU OUTROS DISPOS</v>
          </cell>
          <cell r="C2753" t="str">
            <v>Un</v>
          </cell>
          <cell r="D2753">
            <v>577.01</v>
          </cell>
          <cell r="E2753">
            <v>461.61</v>
          </cell>
        </row>
        <row r="2754">
          <cell r="A2754" t="str">
            <v/>
          </cell>
        </row>
        <row r="2755">
          <cell r="A2755" t="str">
            <v>18.21.213</v>
          </cell>
          <cell r="B2755" t="str">
            <v>FORNECIMENTO E INSTALAÇÃO DE QUADRO DE DISTRIBUIÇÃO UNIVERSAL TRIFÁSICO, DE EMBUTIR,COM BARRAMENTO (150A), CHAVE GERAL E PLACA DE NEUTRO PARA ATÉ 32 CIRCUITOS MONOPOLARES,REF.QDETG II-32UL - CEMAR OU SIMILAR.NÃO INCLUINDO OS DISJUNTORES E/OU OUTROS DISPOS</v>
          </cell>
          <cell r="C2755" t="str">
            <v>Un</v>
          </cell>
          <cell r="D2755">
            <v>664.6</v>
          </cell>
          <cell r="E2755">
            <v>531.67999999999995</v>
          </cell>
        </row>
        <row r="2756">
          <cell r="A2756" t="str">
            <v/>
          </cell>
        </row>
        <row r="2757">
          <cell r="A2757" t="str">
            <v>18.21.214</v>
          </cell>
          <cell r="B2757" t="str">
            <v>FORNECIMENTO E INSTALAÇÃO DE QUADRO DE DISTRIBUIÇÃO UNIVERSAL TRIFÁSICO, DE EMBUTIR,COM BARRAMENTO (225A), CHAVE GERAL E PLACA DE NEUTRO PARA ATÉ 40 CIRCUITOS MONOPOLARES,REF.QDETG - 40EX  - FAB.CEMAR OU SIMILAR.NÃO INCLUINDO OS DISJUNTORES E/OU OUTROS DI</v>
          </cell>
          <cell r="C2757" t="str">
            <v>Un</v>
          </cell>
          <cell r="D2757">
            <v>880.23</v>
          </cell>
          <cell r="E2757">
            <v>704.19</v>
          </cell>
        </row>
        <row r="2758">
          <cell r="A2758" t="str">
            <v/>
          </cell>
        </row>
        <row r="2759">
          <cell r="A2759" t="str">
            <v>18.21.220</v>
          </cell>
          <cell r="B2759" t="str">
            <v>FORNECIMENTO E INSTALAÇÃO DE QUADRO EM CHAPA DE AÇO Nº16 BWG NAS DIMENSÕES 0,80X0,60X0,20M, COM BARRAMENTOS DE FASES,NEUTRO E TERRA DE 1"X3/16", MONTADOS SOBRE ISOLADORES DE EPOXI 25X30MM E CONTENDO EM SEU INTERIOR DISJUNTOR GERAL E 125A/10KA E SEIS DISJU</v>
          </cell>
          <cell r="C2759" t="str">
            <v>Un</v>
          </cell>
          <cell r="D2759">
            <v>3821.85</v>
          </cell>
          <cell r="E2759">
            <v>3057.48</v>
          </cell>
        </row>
        <row r="2760">
          <cell r="A2760" t="str">
            <v/>
          </cell>
        </row>
        <row r="2761">
          <cell r="A2761" t="str">
            <v>18.21.230</v>
          </cell>
          <cell r="B2761" t="str">
            <v>FORNECIMENTO E INSTALAÇÃO DE BARRA CHATA DE COBRE 3/8"X1/16" EM BARRAMENTO DE QUADRO ELÉTRICO</v>
          </cell>
          <cell r="C2761" t="str">
            <v>m</v>
          </cell>
          <cell r="D2761">
            <v>46.55</v>
          </cell>
          <cell r="E2761">
            <v>37.24</v>
          </cell>
        </row>
        <row r="2762">
          <cell r="A2762" t="str">
            <v/>
          </cell>
        </row>
        <row r="2763">
          <cell r="A2763" t="str">
            <v>18.22.010</v>
          </cell>
          <cell r="B2763" t="str">
            <v>PONTO DE LUZ EM TETO OU PAREDE, INCLUINDO CAIXA 4 X 4 POL. TIGREFLEX OU SIMILAR, TUBULACAO PVC RIGIDO E FIACAO, ATE O QUADRO DE DISTRIBUICAO.</v>
          </cell>
          <cell r="C2763" t="str">
            <v>Pt</v>
          </cell>
          <cell r="D2763">
            <v>68.67</v>
          </cell>
          <cell r="E2763">
            <v>54.94</v>
          </cell>
        </row>
        <row r="2764">
          <cell r="A2764" t="str">
            <v/>
          </cell>
        </row>
        <row r="2765">
          <cell r="A2765" t="str">
            <v>18.22.015</v>
          </cell>
          <cell r="B2765" t="str">
            <v>PONTO DE LUZ EM TETO OU PAREDE, INCLUINDO CAIXA 4" X 4" TIGREFLE OU SIMILAR E FIAÇÃO, ATÉ O QUADRO DE DISTRIBUIÇÃO ( SEM ELETRODUTO).</v>
          </cell>
          <cell r="C2765" t="str">
            <v>Pt</v>
          </cell>
          <cell r="D2765">
            <v>59.9</v>
          </cell>
          <cell r="E2765">
            <v>47.92</v>
          </cell>
        </row>
        <row r="2766">
          <cell r="A2766" t="str">
            <v/>
          </cell>
        </row>
        <row r="2767">
          <cell r="A2767" t="str">
            <v>18.22.020</v>
          </cell>
          <cell r="B2767" t="str">
            <v>PONTO DE INTERRUPTOR DE UMA SECCAO, PIAL OU SIMILAR,INCLUSIVE TUBULACAO PVC RIGIDO, FIACAO, CX. 4 X 2 POL. TIGREFLEX OU SIMILAR PLACA E DEMAIS ACESSORIOS, ATE O PONTO DE LUZ.</v>
          </cell>
          <cell r="C2767" t="str">
            <v>Pt</v>
          </cell>
          <cell r="D2767">
            <v>57.12</v>
          </cell>
          <cell r="E2767">
            <v>45.7</v>
          </cell>
        </row>
        <row r="2768">
          <cell r="A2768" t="str">
            <v/>
          </cell>
        </row>
        <row r="2769">
          <cell r="A2769" t="str">
            <v>18.22.030</v>
          </cell>
          <cell r="B2769" t="str">
            <v>PONTO DE INTERRUPTOR DE 2 SECCOES, PIAL OU SIMILAR, INCLUSIVE TUBULACAO PVC RIGIDO, FIACAO CAIXA 4 X 2 POL. TIGREFLEX OU SIMILAR, PLACA E DEMAIS ACESSORIOS, ATE O PONTO DE LUZ.</v>
          </cell>
          <cell r="C2769" t="str">
            <v>Pt</v>
          </cell>
          <cell r="D2769">
            <v>89.45</v>
          </cell>
          <cell r="E2769">
            <v>71.56</v>
          </cell>
        </row>
        <row r="2770">
          <cell r="A2770" t="str">
            <v/>
          </cell>
        </row>
        <row r="2771">
          <cell r="A2771" t="str">
            <v>18.22.040</v>
          </cell>
          <cell r="B2771" t="str">
            <v>PONTO DE INTERRUPTOR DE 3 SECCOES, PIAL OU SIMILAR, INCLUSIVE TUBULACAO PVC RIGIDO, FIACAO CAIXA 4 X 2 POL. TIGREFLEX OU SIMILAR, PLACA E DEMAIS ACESSORIOS, ATE O PONTO DE LUZ.</v>
          </cell>
          <cell r="C2771" t="str">
            <v>Pt</v>
          </cell>
          <cell r="D2771">
            <v>111.36</v>
          </cell>
          <cell r="E2771">
            <v>89.09</v>
          </cell>
        </row>
        <row r="2772">
          <cell r="A2772" t="str">
            <v/>
          </cell>
        </row>
        <row r="2773">
          <cell r="A2773" t="str">
            <v>18.22.050</v>
          </cell>
          <cell r="B2773" t="str">
            <v>PONTO DE INTERRUPTOR THREE-WAY, PIAL OU SIMILAR, INCLUSIVE TUBULACAO PVC RIGIDO, FIACAO, CAIXA 4 X 2 POL. TIGREFLEX OU SIMILAR, PLACA E DEMAIS ACESSORIOS, ATE O PONTO DE LUZ.</v>
          </cell>
          <cell r="C2773" t="str">
            <v>Pt</v>
          </cell>
          <cell r="D2773">
            <v>177.31</v>
          </cell>
          <cell r="E2773">
            <v>141.85</v>
          </cell>
        </row>
        <row r="2774">
          <cell r="A2774" t="str">
            <v/>
          </cell>
        </row>
        <row r="2775">
          <cell r="A2775" t="str">
            <v>18.22.060</v>
          </cell>
          <cell r="B2775" t="str">
            <v>PONTO DE TOMADA UNIV.(2P+1 T) PIAL OU SIMILAR INCLUSIVE TUBULACAO PVC RIGIDO, FIACAO, CAIXA 4 X 2 POL. TIGREFLEX OU SIMILAR, PLACA E DEMAIS ACESSORIOS, ATE O PONTO DE LUZ OU QUADRO DE DISTRIBUICAO.</v>
          </cell>
          <cell r="C2775" t="str">
            <v>Pt</v>
          </cell>
          <cell r="D2775">
            <v>105.21</v>
          </cell>
          <cell r="E2775">
            <v>84.17</v>
          </cell>
        </row>
        <row r="2776">
          <cell r="A2776" t="str">
            <v/>
          </cell>
        </row>
        <row r="2777">
          <cell r="A2777" t="str">
            <v>18.22.063</v>
          </cell>
          <cell r="B2777" t="str">
            <v>(74054/002) PONTO DE TOMADA (CAIXA, ELETRODUTO, FIOS E TOMADA)</v>
          </cell>
          <cell r="C2777" t="str">
            <v>Pt</v>
          </cell>
          <cell r="D2777">
            <v>76.38</v>
          </cell>
          <cell r="E2777">
            <v>61.11</v>
          </cell>
        </row>
        <row r="2778">
          <cell r="A2778" t="str">
            <v/>
          </cell>
        </row>
        <row r="2779">
          <cell r="A2779" t="str">
            <v>18.22.070</v>
          </cell>
          <cell r="B2779" t="str">
            <v>PONTO DE TOMADA UNIVERSAL (2P+1 T),PIAL OU SIMILAR P/ 2000 W INCLUSIVE TUBULACAO PVC RIGIDO, FIACAO, CAIXA 4 X 2 POL.TIGREFLEX OU SIMILAR, PLACA E DEMAIS ACESSORIOS ATE O QUADRO DE DISTRIBUICAO.</v>
          </cell>
          <cell r="C2779" t="str">
            <v>Pt</v>
          </cell>
          <cell r="D2779">
            <v>167.62</v>
          </cell>
          <cell r="E2779">
            <v>134.1</v>
          </cell>
        </row>
        <row r="2780">
          <cell r="A2780" t="str">
            <v/>
          </cell>
        </row>
        <row r="2781">
          <cell r="A2781" t="str">
            <v>18.22.080</v>
          </cell>
          <cell r="B2781" t="str">
            <v>PONTO DE TOMADA P/AR CONDICIONADO C/CONJ. TIPO ARSTOP OU SIMILAR,EM CAIXA TIGREFLEX OU SIMILAR 4 X 4 POL.,C/PLACA, TOMADA TRIP. P/PINO CHATO E DISJ. TERMOMAG. DE 25A, INCLUSIVE TUBULACAO PVC RIGIDO, FIACAO, ATERRAMENTO E DEMAIS ACESS. ATE O QUADRO DE DIST</v>
          </cell>
          <cell r="C2781" t="str">
            <v>Pt</v>
          </cell>
          <cell r="D2781">
            <v>206.46</v>
          </cell>
          <cell r="E2781">
            <v>165.17</v>
          </cell>
        </row>
        <row r="2782">
          <cell r="A2782" t="str">
            <v/>
          </cell>
        </row>
        <row r="2783">
          <cell r="A2783" t="str">
            <v>18.22.090</v>
          </cell>
          <cell r="B2783" t="str">
            <v>PONTO DE TOMADA PARA TELEFONE, PIAL OU SIMILAR, EM CAIXA TIGREFLEX OU SIMILAR DE 4 X 2 POL., INCLUSIVE PLACA, TUBULACAO EM PVC RIGIDO, FIACAO, CAIXAS DE PASSAGEM E DEMAIS ACESSORIOS, ATE A CAIXA DE DISTRIBUICAO DO PAVIMENTO.</v>
          </cell>
          <cell r="C2783" t="str">
            <v>Pt</v>
          </cell>
          <cell r="D2783">
            <v>99.38</v>
          </cell>
          <cell r="E2783">
            <v>79.510000000000005</v>
          </cell>
        </row>
        <row r="2784">
          <cell r="A2784" t="str">
            <v/>
          </cell>
        </row>
        <row r="2785">
          <cell r="A2785" t="str">
            <v>18.22.100</v>
          </cell>
          <cell r="B2785" t="str">
            <v>PONTO DE CAMPAINHA, INCLUSIVE CAIXA, CIGARRA, BOTAO, ESPELHO, TUBULACAO PVC RIGIDO, FIACAO E DEMAIS ACESSORIOS, ATE QUADRO DE DISTRIBUICAO.</v>
          </cell>
          <cell r="C2785" t="str">
            <v>Pt</v>
          </cell>
          <cell r="D2785">
            <v>157.69999999999999</v>
          </cell>
          <cell r="E2785">
            <v>126.16</v>
          </cell>
        </row>
        <row r="2786">
          <cell r="A2786" t="str">
            <v/>
          </cell>
        </row>
        <row r="2787">
          <cell r="A2787" t="str">
            <v>18.22.111</v>
          </cell>
          <cell r="B2787" t="str">
            <v>PONTO DE INTERRUPTOR DE UMA SEÇÃO COM TOMADA UNIVERSAL 2P, PIAL OU SIMILAR, INCLUSIVE TUBULAÇÃO DE PVC RÍGIDO, FIAÇÃO, CAIXA 4X2", TIGREFLEX OU SIMILAR, PLACA E DEMAIS ACESSÓRIOS, ATÉ O PONTO DE LUZ OU QUADRO DE DISTRIBUIÇÃO.</v>
          </cell>
          <cell r="C2787" t="str">
            <v>Pt</v>
          </cell>
          <cell r="D2787">
            <v>70.83</v>
          </cell>
          <cell r="E2787">
            <v>56.67</v>
          </cell>
        </row>
        <row r="2788">
          <cell r="A2788" t="str">
            <v/>
          </cell>
        </row>
        <row r="2789">
          <cell r="A2789" t="str">
            <v>18.23.020</v>
          </cell>
          <cell r="B2789" t="str">
            <v>PONTO DE INTERRUPTOR C/  1 SEÇÃO SIMPLES, INSTALAÇÃO APARENTE EM CONDULETES "X" METÁLICOS, INCLUSIVE ELETRODUTOS DE PVC RÍGIDO ROSCÁVEL 3/4" C/ 3,00M, LUVAS E CURVAS LONGAS EM PVC, ABRAÇADEIRAS TIPO "D", BUCHAS E ARRUELAS DE ALUMÍNIO E FIO DE COBRE, TEMPE</v>
          </cell>
          <cell r="C2789" t="str">
            <v>Pt</v>
          </cell>
          <cell r="D2789">
            <v>100.98</v>
          </cell>
          <cell r="E2789">
            <v>80.790000000000006</v>
          </cell>
        </row>
        <row r="2790">
          <cell r="A2790" t="str">
            <v/>
          </cell>
        </row>
        <row r="2791">
          <cell r="A2791" t="str">
            <v>18.23.021</v>
          </cell>
          <cell r="B2791"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791" t="str">
            <v>Pt</v>
          </cell>
          <cell r="D2791">
            <v>141.86000000000001</v>
          </cell>
          <cell r="E2791">
            <v>113.49</v>
          </cell>
        </row>
        <row r="2792">
          <cell r="A2792" t="str">
            <v/>
          </cell>
        </row>
        <row r="2793">
          <cell r="A2793" t="str">
            <v>18.23.022</v>
          </cell>
          <cell r="B2793" t="str">
            <v>PONTO DE INTERRUPTOR C/ 1 SEÇÃO SIMPLES C/ TOMADA 2P 10A/250V,INST. APARENTE EM CONDULETES METÁLICOS, INCL. ELETRODUTOS PVC RÍGIDO ROSCÁVEL 3/4" C/ 6,00M, LUVAS E CURVAS LONGAS EM PVC, ABRAÇADEIRAS TIPO "D", BUCHAS E ARRUELAS DE ALUMÍNIO E FIO DE COBRE,TE</v>
          </cell>
          <cell r="C2793" t="str">
            <v>Pt</v>
          </cell>
          <cell r="D2793">
            <v>151.01</v>
          </cell>
          <cell r="E2793">
            <v>120.81</v>
          </cell>
        </row>
        <row r="2794">
          <cell r="A2794" t="str">
            <v/>
          </cell>
        </row>
        <row r="2795">
          <cell r="A2795" t="str">
            <v>18.23.023</v>
          </cell>
          <cell r="B2795" t="str">
            <v>PONTO DE INTERRUPTOR C/2 SEÇÕES SIMPLES C/TOMADA 2P 10A/250V INSTAL. APARENTE, EM CONDULETES METÁLICOS, INCL.ELETRODUTO DE PVC RÍGIDO ROSCÁVEL 3/4" C/6,00M,LUVAS E CURVAS LONGAS EM PVC,ABRAÇADEIRAS TIPO "D",BUCHAS E ARRUELAS DE ALUMÍNIO E FIO DE COBRE, TE</v>
          </cell>
          <cell r="C2795" t="str">
            <v>Pt</v>
          </cell>
          <cell r="D2795">
            <v>173.03</v>
          </cell>
          <cell r="E2795">
            <v>138.43</v>
          </cell>
        </row>
        <row r="2796">
          <cell r="A2796" t="str">
            <v/>
          </cell>
        </row>
        <row r="2797">
          <cell r="A2797" t="str">
            <v>18.23.024</v>
          </cell>
          <cell r="B2797" t="str">
            <v>PONTO DE INTERRUPTOR C/3 SEÇÕES SIMPLES EM CONDULETES METÁLICOS, INCLUSIVE ELETRODUTOS DE PVC RÍGIDO ROSCÁVEL 3/4" COM 6,00M, LUVAS E CURVAS LONGAS EM PVC, ABRAÇADEIRAS TIPO "D", BUCHAS E ARRUELAS DE ALUMÍNIO, E FIO COBRE, TEMPERA MOLE, CLASSE 1, ISOLAMEN</v>
          </cell>
          <cell r="C2797" t="str">
            <v>Pt</v>
          </cell>
          <cell r="D2797">
            <v>155.4</v>
          </cell>
          <cell r="E2797">
            <v>124.32</v>
          </cell>
        </row>
        <row r="2798">
          <cell r="A2798" t="str">
            <v/>
          </cell>
        </row>
        <row r="2799">
          <cell r="A2799" t="str">
            <v>18.23.030</v>
          </cell>
          <cell r="B2799"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799" t="str">
            <v>Pt</v>
          </cell>
          <cell r="D2799">
            <v>115.67</v>
          </cell>
          <cell r="E2799">
            <v>92.54</v>
          </cell>
        </row>
        <row r="2800">
          <cell r="A2800" t="str">
            <v/>
          </cell>
        </row>
        <row r="2801">
          <cell r="A2801" t="str">
            <v>18.23.031</v>
          </cell>
          <cell r="B2801" t="str">
            <v>PONTO DE TOMADA 2P+T 10A/250V,INSTALAÇÃO APARENTE EM CONDULETES METÁLICOS, INCL. ELETRODUTO DE PVC RÍG.ROSCÁVEL 3/4" C/9,00M, LUVAS E CURVAS LONGAS EM PVC, ABRAÇADEIRAS TIPO "D" BUCHAS E ARRUELAS DE ALUMÍNIO E FIO COBRE, TEMPERA MOLE,CLASSE 1, ISOL.EM PVC</v>
          </cell>
          <cell r="C2801" t="str">
            <v>Pt</v>
          </cell>
          <cell r="D2801">
            <v>178.16</v>
          </cell>
          <cell r="E2801">
            <v>142.53</v>
          </cell>
        </row>
        <row r="2802">
          <cell r="A2802" t="str">
            <v/>
          </cell>
        </row>
        <row r="2803">
          <cell r="A2803" t="str">
            <v>18.23.032</v>
          </cell>
          <cell r="B2803" t="str">
            <v>PONTO DE TOMADA DE COMPUTADOR 2P+T 15A/250V, INST. APARENTE, EM CONDULETES METÁL., INCL. ELET.DE PVC RIG.ROSCÁVEL 3/4" C/9,00M, LUVAS E CURVAS LONGAS EM PVC, ABRAÇADEIRAS TIPO "D", BUCHAS E ARRUELAS DE ALUMÍNIO, FIO DE COBRE, TEMPERA MOLE, CLASSE 1, ISOL.</v>
          </cell>
          <cell r="C2803" t="str">
            <v>Pt</v>
          </cell>
          <cell r="D2803">
            <v>175.27</v>
          </cell>
          <cell r="E2803">
            <v>140.22</v>
          </cell>
        </row>
        <row r="2804">
          <cell r="A2804" t="str">
            <v/>
          </cell>
        </row>
        <row r="2805">
          <cell r="A2805" t="str">
            <v>18.23.040</v>
          </cell>
          <cell r="B2805" t="str">
            <v>PONTO DE TELEFONE,INSTALAÇÃO APARENTE, EM CONDULETES METÁLICOS, INCLUSIVE ELETRODUTOS DE PVC RÍGIDO ROSCÁVEL 3/4" COM 6,00M, LUVAS E CURVAS LONGAS EM PVC, ABRAÇADEIRAS TIPO "D" E CABO CCI-1.</v>
          </cell>
          <cell r="C2805" t="str">
            <v>Pt</v>
          </cell>
          <cell r="D2805">
            <v>102.08</v>
          </cell>
          <cell r="E2805">
            <v>81.67</v>
          </cell>
        </row>
        <row r="2806">
          <cell r="A2806" t="str">
            <v/>
          </cell>
        </row>
        <row r="2807">
          <cell r="A2807" t="str">
            <v>18.23.050</v>
          </cell>
          <cell r="B2807" t="str">
            <v>PONTO DE TOMADA DE AR CONDICIONADO ATÉ 2.400W, INSTAL. APARENTE, EM CONDULETES METAL.INCL. ELETRODUTOS DE PVC RÍG. ROSCÁVEL 3/4" COM 6,00M, LUVAS E CURVAS LONGAS EM PVC, ABRAÇADEIRAS TIPO "D", CONJ. ARSTOP 25A E FIO DE COBRE AF 0,6/1KV DE 4,00MM² (SEM HAS</v>
          </cell>
          <cell r="C2807" t="str">
            <v>Pt</v>
          </cell>
          <cell r="D2807">
            <v>214.86</v>
          </cell>
          <cell r="E2807">
            <v>171.89</v>
          </cell>
        </row>
        <row r="2808">
          <cell r="A2808" t="str">
            <v/>
          </cell>
        </row>
        <row r="2809">
          <cell r="A2809" t="str">
            <v>18.23.051</v>
          </cell>
          <cell r="B2809" t="str">
            <v>PONTO DE TOMADA DE AR CONDICIONADO ATÉ 2.400w, INST. APARENTE EM CONDULETES METAL.INCL.ELETRODUTOS DE PVC RÍG. ROSCÁVEL 3/4" COM 6,00M,LUVAS E CURVAS EM PVC, ABRAÇADEIRAS TIPO "D" FIO COBRE AF0,6/1KV DE 4,00MM² ( SEM HASTE DE ATERRAMENTO E CONJUNTO ARSTOP</v>
          </cell>
          <cell r="C2809" t="str">
            <v>Pt</v>
          </cell>
          <cell r="D2809">
            <v>178.87</v>
          </cell>
          <cell r="E2809">
            <v>143.1</v>
          </cell>
        </row>
        <row r="2810">
          <cell r="A2810" t="str">
            <v/>
          </cell>
        </row>
        <row r="2811">
          <cell r="A2811" t="str">
            <v>18.23.060</v>
          </cell>
          <cell r="B2811" t="str">
            <v>PONTO DE LÓGICA SECO, EM CONDULETES METÁLICOS, INCLUSIVE ELETRODUTOS DE PVC RÍGIDO ROSCÁVEL 3/4" COM 9,00M, LUVAS E CURVAS EM PVC, ABRAÇADEIRAS TIPO "D", BUCHAS E ARRUELAS DE ALUMÍNIO (INSTALAÇÃO APARENTE)</v>
          </cell>
          <cell r="C2811" t="str">
            <v>Pt</v>
          </cell>
          <cell r="D2811">
            <v>100.21</v>
          </cell>
          <cell r="E2811">
            <v>80.17</v>
          </cell>
        </row>
        <row r="2812">
          <cell r="A2812" t="str">
            <v/>
          </cell>
        </row>
        <row r="2813">
          <cell r="A2813" t="str">
            <v>18.23.070</v>
          </cell>
          <cell r="B2813" t="str">
            <v>DESLOCAMENTO DE PONTO DE INTERRUPTOR OU TOMADA APARENTE. CONSIDERADA A RETIRADA E REINSTALAÇÃO COM APROVEITAMENTO DO MATERIAL: ELETRODUTO DE PVC RÍGIDO, LUVAS E CURVAS LONGAS DE PVC,ABARÇADEIRA TIPO "D", BUCHAS E ARRUELAS DE ALUMÍNIO, CONDULETE METÁLICO E</v>
          </cell>
          <cell r="C2813" t="str">
            <v>Un</v>
          </cell>
          <cell r="D2813">
            <v>75.45</v>
          </cell>
          <cell r="E2813">
            <v>60.36</v>
          </cell>
        </row>
        <row r="2814">
          <cell r="A2814" t="str">
            <v/>
          </cell>
        </row>
        <row r="2815">
          <cell r="A2815" t="str">
            <v>18.23.080</v>
          </cell>
          <cell r="B2815" t="str">
            <v>PONTO DE INTERRUPTOR DE DUAS SEÇÕES COM TOMADA UNIVERSAL (2P), LINHA PRATIS PIAL OU SIMILAR, INCLUSIVE TUBULAÇÃO EM ELETRODUTO DE PVC RÍGIDO ROSCÁVEL 3/4" , FIO COBRE, TEMPERA MOLE, CLASSE 1, ISOLAMENTO EM PVC DE 2,5MM2, CAIXA 4"X2"  FAB.TIGREFLEX OU SIMI</v>
          </cell>
          <cell r="C2815" t="str">
            <v>Pt</v>
          </cell>
          <cell r="D2815">
            <v>97.26</v>
          </cell>
          <cell r="E2815">
            <v>77.81</v>
          </cell>
        </row>
        <row r="2816">
          <cell r="A2816" t="str">
            <v/>
          </cell>
        </row>
        <row r="2817">
          <cell r="A2817" t="str">
            <v>18.24.010</v>
          </cell>
          <cell r="B2817" t="str">
            <v>CAIXA DE PASSAGEM SUBTERRANEA COM DIMENSOES INTERNAS 0,40 X 0,40 M, ALTURA 0,60 M, SOBRE CAMADA DE BRITA COM 0.10 M DE ESPESSURA, PAREDES EM ALVENARIA E LAJE DE TAMPA EM CONCRETO ARMADO, INCLUSIVE ESCAVACAO, REMOCAO E REATERRO.</v>
          </cell>
          <cell r="C2817" t="str">
            <v>Un</v>
          </cell>
          <cell r="D2817">
            <v>73.73</v>
          </cell>
          <cell r="E2817">
            <v>58.99</v>
          </cell>
        </row>
        <row r="2818">
          <cell r="A2818" t="str">
            <v/>
          </cell>
        </row>
        <row r="2819">
          <cell r="A2819" t="str">
            <v>18.24.013</v>
          </cell>
          <cell r="B2819" t="str">
            <v>(74248/001) CAIXA DE PASSAGEM EM ALVENARIA COM TAMPA CONCRETO 40X40X40 CM</v>
          </cell>
          <cell r="C2819" t="str">
            <v>Un</v>
          </cell>
          <cell r="D2819">
            <v>67.33</v>
          </cell>
          <cell r="E2819">
            <v>53.87</v>
          </cell>
        </row>
        <row r="2820">
          <cell r="A2820" t="str">
            <v/>
          </cell>
        </row>
        <row r="2821">
          <cell r="A2821" t="str">
            <v>18.24.020</v>
          </cell>
          <cell r="B2821" t="str">
            <v>CAIXA DE PASSAGEM SUBTERRANEA PARA ENTRADA DE REDE TELEFONICA,TIPO R1 (ATE 35 PONTOS), COM DIMENSOES INTERNAS 0,60 X 0,35 M, ALTURA 0,50 M,PAREDES EM ALVENARIA, LAJE DE TAMPA E FUNDO EM CONCRETO,INCLUSIVE ESCAVACAO, REMOCAO E REATERRO.</v>
          </cell>
          <cell r="C2821" t="str">
            <v>Un</v>
          </cell>
          <cell r="D2821">
            <v>81.78</v>
          </cell>
          <cell r="E2821">
            <v>65.430000000000007</v>
          </cell>
        </row>
        <row r="2822">
          <cell r="A2822" t="str">
            <v/>
          </cell>
        </row>
        <row r="2823">
          <cell r="A2823" t="str">
            <v>18.24.040</v>
          </cell>
          <cell r="B2823" t="str">
            <v>FORNECIMENTO E EXECUÇÃO CAIXA DE PASSAGEM ELÉTRICA, DIMEN. INTERNAS:80X80X100CM,EM ALVEN.1/2 VEZ REVESTIDA INTERNA E EXTERNAMENTE C/CHAPISCO 1:3(C:A) E MASSA ÚNICA 1:4:4 (CIMENTO,SAIBRO E AREIA), C/FUNDO FALSO EM BRITA ESP:10CM E TAMPA DE CONC.ARMADO FCK:</v>
          </cell>
          <cell r="C2823" t="str">
            <v>Un</v>
          </cell>
          <cell r="D2823">
            <v>517.26</v>
          </cell>
          <cell r="E2823">
            <v>413.81</v>
          </cell>
        </row>
        <row r="2824">
          <cell r="A2824" t="str">
            <v/>
          </cell>
        </row>
        <row r="2825">
          <cell r="A2825" t="str">
            <v>18.24.049</v>
          </cell>
          <cell r="B2825" t="str">
            <v>FORNECIMENTO E EXECUÇÃO DE CAIXA DE PASSAGEM ELÉTRICA, DIMENSÕES INTERNAS  30 X 30 X 60CM, EM ALVENARIA, REVESTIDA, COM FUNDO FALSO EM BRITA E TAMPA DE CONCRETO ARMADO COM REFORÇO DE CANTONEIRA EM FERRO DE 3/4"X1/8" NAS BORDAS.INCLUSIVE ESCAVAÇÃO, REATERR</v>
          </cell>
          <cell r="C2825" t="str">
            <v>Un</v>
          </cell>
          <cell r="D2825">
            <v>231.28</v>
          </cell>
          <cell r="E2825">
            <v>185.03</v>
          </cell>
        </row>
        <row r="2826">
          <cell r="A2826" t="str">
            <v/>
          </cell>
        </row>
        <row r="2827">
          <cell r="A2827" t="str">
            <v>18.24.050</v>
          </cell>
          <cell r="B2827" t="str">
            <v>FORNECIMENTO E EXECUÇÃO DE CAIXA DE PASSAGEM ELÉTRICA, DIMENSÕES INTERNAS  40 X 40 X 60CM, EM ALVENARIA, REVESTIDA, COM FUNDO FALSO EM BRITA E TAMPA DE CONCRETO ARMADO COM REFORÇO DE CANTONEIRA EM FERRO DE 3/4"X1/8" NAS BORDAS.INCLUSIVE ESCAVAÇÃO, REATERR</v>
          </cell>
          <cell r="C2827" t="str">
            <v>Un</v>
          </cell>
          <cell r="D2827">
            <v>247.9</v>
          </cell>
          <cell r="E2827">
            <v>198.32</v>
          </cell>
        </row>
        <row r="2828">
          <cell r="A2828" t="str">
            <v/>
          </cell>
        </row>
        <row r="2829">
          <cell r="A2829" t="str">
            <v>18.24.060</v>
          </cell>
          <cell r="B2829" t="str">
            <v>FORNEC. E EXECUÇÃO CAIXA PASSAGEM ELÉT. DIMEN.INTER. :50X50X60CM,EM ALVEN.1/2 VEZ REVEST.INTERNA E EXTERN. C/CHAPISCO 1:3(C:A) E MASSA ÚNICA 1:4:4 (CIMENTO,SAIBRO E AREIA), C/FUNDO EM BRITA ESP:10CM E TAMPA CONC.ARM.FCK:20MPA.C/CANTON.DE FERRO "L" DE 3/4"</v>
          </cell>
          <cell r="C2829" t="str">
            <v>Un</v>
          </cell>
          <cell r="D2829">
            <v>295.10000000000002</v>
          </cell>
          <cell r="E2829">
            <v>236.08</v>
          </cell>
        </row>
        <row r="2830">
          <cell r="A2830" t="str">
            <v/>
          </cell>
        </row>
        <row r="2831">
          <cell r="A2831" t="str">
            <v>18.24.070</v>
          </cell>
          <cell r="B2831" t="str">
            <v>FORNECIMENTO E EXECUÇÃO CAIXA DE PASSAGEM ELÉTRICA, DIMEN. INTERNAS:100X100X100CM,EM ALVEN.1/2 VEZ REVESTIDA INTERNA E EXTERNAMENTE C/CHAPISCO 1:3(C:A) E MASSA ÚNICA 1:4:4 (CIMENTO,SAIBRO E AREIA), C/FUNDO FALSO EMBRITA ESP:10CM E TAMPA CONC.ARMADO FCK:20</v>
          </cell>
          <cell r="C2831" t="str">
            <v>Un</v>
          </cell>
          <cell r="D2831">
            <v>643.23</v>
          </cell>
          <cell r="E2831">
            <v>514.59</v>
          </cell>
        </row>
        <row r="2832">
          <cell r="A2832" t="str">
            <v/>
          </cell>
        </row>
        <row r="2833">
          <cell r="A2833" t="str">
            <v>18.24.080</v>
          </cell>
          <cell r="B2833" t="str">
            <v>CAIXA DE PASSAGEM EM CHAPA DE AÇO COM TAMPA PARAFUSADA, DIMENSÕES 150 X 150 X 80MM</v>
          </cell>
          <cell r="C2833" t="str">
            <v>Un</v>
          </cell>
          <cell r="D2833">
            <v>28.18</v>
          </cell>
          <cell r="E2833">
            <v>22.55</v>
          </cell>
        </row>
        <row r="2834">
          <cell r="A2834" t="str">
            <v/>
          </cell>
        </row>
        <row r="2835">
          <cell r="A2835" t="str">
            <v>18.24.090</v>
          </cell>
          <cell r="B2835" t="str">
            <v>CAIXA DE PASSAGEM EM CHAPA DE AÇO COM TAMPA PARAFUSADA, DIMENSÕES 500 X 500 X 150MM.</v>
          </cell>
          <cell r="C2835" t="str">
            <v>Un</v>
          </cell>
          <cell r="D2835">
            <v>157.6</v>
          </cell>
          <cell r="E2835">
            <v>126.08</v>
          </cell>
        </row>
        <row r="2836">
          <cell r="A2836" t="str">
            <v/>
          </cell>
        </row>
        <row r="2837">
          <cell r="A2837" t="str">
            <v>18.24.100</v>
          </cell>
          <cell r="B2837" t="str">
            <v>FORNECIMENTO E EXECUÇÃO DE TAMPA EM CONCRETO NAS DIMENSÕES: 60X60X5CM PARA CAIXA DE PASSAGEM ELÉTRICA, COM REFORÇO DE CANTONEIRA EM FERRO 2"X2"X3/16" NAS BORDAS DA MESMA.INCLUSO MOLDURA EM CANTONEIRA DE FERRO DE 2 1/2"X2 1/2"X 3/16" FIXADA NA CAIXA DE PAS</v>
          </cell>
          <cell r="C2837" t="str">
            <v>Un</v>
          </cell>
          <cell r="D2837">
            <v>265.36</v>
          </cell>
          <cell r="E2837">
            <v>212.29</v>
          </cell>
        </row>
        <row r="2838">
          <cell r="A2838" t="str">
            <v/>
          </cell>
        </row>
        <row r="2839">
          <cell r="A2839" t="str">
            <v>18.25.020</v>
          </cell>
          <cell r="B2839" t="str">
            <v>LUMINARIA TIPO SOBREPOR,ABERTA, PARA 2 LAMPADAS FLUORES. DE 20W,REF. TMS-500 PHILLIPS OU SIM., INCLUSIVE REATOR ALTO FATOR DE POTENCIA LAMPADAS, DEMAIS ACESSORIOS E INSTALACAO.</v>
          </cell>
          <cell r="C2839" t="str">
            <v>Cj</v>
          </cell>
          <cell r="D2839">
            <v>109.77</v>
          </cell>
          <cell r="E2839">
            <v>87.82</v>
          </cell>
        </row>
        <row r="2840">
          <cell r="A2840" t="str">
            <v/>
          </cell>
        </row>
        <row r="2841">
          <cell r="A2841" t="str">
            <v>18.25.021</v>
          </cell>
          <cell r="B2841" t="str">
            <v>FORNECIMENTO E INSTALAÇÃO DE LUMINÁRIA DE EMBUTIR RETANGULAR C/ALETAS E REFLETOR EM ALUMÍNIO P/2 X 28W COM REATOR ELETRÔNICO DE 28W AFP E 02 LÂMPADAS DE 28W FAB. STILLUX OU SIMILAR.</v>
          </cell>
          <cell r="C2841" t="str">
            <v>Un</v>
          </cell>
          <cell r="D2841">
            <v>342.03</v>
          </cell>
          <cell r="E2841">
            <v>273.63</v>
          </cell>
        </row>
        <row r="2842">
          <cell r="A2842" t="str">
            <v/>
          </cell>
        </row>
        <row r="2843">
          <cell r="A2843" t="str">
            <v>18.25.022</v>
          </cell>
          <cell r="B2843" t="str">
            <v>FORNECIMENTO E INSTALAÇÃO DE LUMINÁRIA DE EMBUTIR QUADRADA, REFLETOR EM ALUMÍNIO E DIFUSOR EM ACRÍLICO LEITOSO P/4 X 14W COM REATOR ELETRÔNICO DE 14W AFP E 02 LÂMPADAS DE 14W FAB. STILLUX OU SIMILAR.</v>
          </cell>
          <cell r="C2843" t="str">
            <v>Un</v>
          </cell>
          <cell r="D2843">
            <v>342.03</v>
          </cell>
          <cell r="E2843">
            <v>273.63</v>
          </cell>
        </row>
        <row r="2844">
          <cell r="A2844" t="str">
            <v/>
          </cell>
        </row>
        <row r="2845">
          <cell r="A2845" t="str">
            <v>18.25.023</v>
          </cell>
          <cell r="B2845" t="str">
            <v>FORNECIMENTO E INSTALAÇÃO DE LUMINÁRIA DE EMBUTIR QUADRADA, P/2 X 15W COM REATOR ELETRÔNICO E DIFUSOR EM VIDRO LEITOSO AFP E 02 LÂMPADAS DE 15W FAB. STILLUX OU SIMILAR.</v>
          </cell>
          <cell r="C2845" t="str">
            <v>Un</v>
          </cell>
          <cell r="D2845">
            <v>118.75</v>
          </cell>
          <cell r="E2845">
            <v>95</v>
          </cell>
        </row>
        <row r="2846">
          <cell r="A2846" t="str">
            <v/>
          </cell>
        </row>
        <row r="2847">
          <cell r="A2847" t="str">
            <v>18.25.024</v>
          </cell>
          <cell r="B2847" t="str">
            <v>FORNECIMENTO E INSTALAÇÃO DE LUMINÁRIA DE SOBREPOR TIPO ARANDELA, P/1 X 14W COM ILUMINAÇÃO INDIRETA COM REATOR ELETRÔNICO DE 14W AFP E LÂMPADA DE 14W FAB. STILLUX OU SIMILAR.</v>
          </cell>
          <cell r="C2847" t="str">
            <v>Un</v>
          </cell>
          <cell r="D2847">
            <v>264.77</v>
          </cell>
          <cell r="E2847">
            <v>211.82</v>
          </cell>
        </row>
        <row r="2848">
          <cell r="A2848" t="str">
            <v/>
          </cell>
        </row>
        <row r="2849">
          <cell r="A2849" t="str">
            <v>18.25.025</v>
          </cell>
          <cell r="B2849" t="str">
            <v>FORNECIMENTO E INSTALAÇÃO DE LUMINÁRIA DE EMBUTIR QUADRADA P/ LÂMPADA PAR 20 50W FAB. STILLUX OU SIMILAR.</v>
          </cell>
          <cell r="C2849" t="str">
            <v>Un</v>
          </cell>
          <cell r="D2849">
            <v>94.01</v>
          </cell>
          <cell r="E2849">
            <v>75.209999999999994</v>
          </cell>
        </row>
        <row r="2850">
          <cell r="A2850" t="str">
            <v/>
          </cell>
        </row>
        <row r="2851">
          <cell r="A2851" t="str">
            <v>18.25.026</v>
          </cell>
          <cell r="B2851" t="str">
            <v>FORN. E INST. DE LUMINÁRIA DE EMBUTIR COM REFLETOR DE ALUMÍNIO, ALETAS PLANAS BRANCAS PARA 2 LÂMPADAS PL-C LUZ DO DIA DE 26W, PHILLPS OU SIMILAR REF.FBN 260, INCLUSIVE REATOR DE PARTIDA RÁPIDA, LÂMPADAS E ACESSÓRIOS.</v>
          </cell>
          <cell r="C2851" t="str">
            <v>Cj</v>
          </cell>
          <cell r="D2851">
            <v>196</v>
          </cell>
          <cell r="E2851">
            <v>156.80000000000001</v>
          </cell>
        </row>
        <row r="2852">
          <cell r="A2852" t="str">
            <v/>
          </cell>
        </row>
        <row r="2853">
          <cell r="A2853" t="str">
            <v>18.25.027</v>
          </cell>
          <cell r="B2853" t="str">
            <v>FORNECIMENTO E INSTALAÇÃO DE LUMINÁRIA DE EMBUTIR RETANGULAR C/ REFLETOR EM ALUMÍNIO P/2  X 32W C/ REATOR ELETRÔNICO DE 32W AFP E 02 LÂMPADA DE 32W FAB. STILLUX OU SIMILAR.</v>
          </cell>
          <cell r="C2853" t="str">
            <v>Un</v>
          </cell>
          <cell r="D2853">
            <v>256.52999999999997</v>
          </cell>
          <cell r="E2853">
            <v>205.23</v>
          </cell>
        </row>
        <row r="2854">
          <cell r="A2854" t="str">
            <v/>
          </cell>
        </row>
        <row r="2855">
          <cell r="A2855" t="str">
            <v>18.25.030</v>
          </cell>
          <cell r="B2855" t="str">
            <v>LUMINARIA TIPO SOBREPOR, ABERTA, PARA 1 LAMPADA FLUORES. DE 40 W,REF. TMS-500 PHILLIPS OU SIM., INCLUSIVE REATOR ALTO FATOR DE POTENCIA LAMPADA, DEMAIS ACESSORIOS E INSTALACAO.</v>
          </cell>
          <cell r="C2855" t="str">
            <v>Cj</v>
          </cell>
          <cell r="D2855">
            <v>88.16</v>
          </cell>
          <cell r="E2855">
            <v>70.53</v>
          </cell>
        </row>
        <row r="2856">
          <cell r="A2856" t="str">
            <v/>
          </cell>
        </row>
        <row r="2857">
          <cell r="A2857" t="str">
            <v>18.25.040</v>
          </cell>
          <cell r="B2857" t="str">
            <v>LUMINARIA TIPO SOBREPOR,ABERTA,PARA 02 LAMPADAS FLUORES. DE 40W,REF. TMS-500 PHILLIPS OU SIM., INCLUSIVE REATOR ALTO FATOR DE POTENCIA LAMPADAS, DEMAIS ACESSORIOS E INSTALACAO.</v>
          </cell>
          <cell r="C2857" t="str">
            <v>Cj</v>
          </cell>
          <cell r="D2857">
            <v>154.85</v>
          </cell>
          <cell r="E2857">
            <v>123.88</v>
          </cell>
        </row>
        <row r="2858">
          <cell r="A2858" t="str">
            <v/>
          </cell>
        </row>
        <row r="2859">
          <cell r="A2859" t="str">
            <v>18.25.045</v>
          </cell>
          <cell r="B2859" t="str">
            <v>Luminária de embutir retangular em chapa c/ pintura epoxi branca e fundo branco p/ 3 lâmpadas  PAR 30 75w fab. Stillux ou similar.</v>
          </cell>
          <cell r="C2859" t="str">
            <v>Un</v>
          </cell>
          <cell r="D2859">
            <v>458.47</v>
          </cell>
          <cell r="E2859">
            <v>366.78</v>
          </cell>
        </row>
        <row r="2860">
          <cell r="A2860" t="str">
            <v/>
          </cell>
        </row>
        <row r="2861">
          <cell r="A2861" t="str">
            <v>18.25.050</v>
          </cell>
          <cell r="B2861" t="str">
            <v>LUMINARIA TIPO SOBREPOR, ABERTA,PARA 1 LAMPADA FLUORES. DE 20 W,REF. 211-R A. B. LEAO OU SIM., INCLUSIVE REATOR ALTO FATOR DE POTENCIA LAMPADA, DEMAIS ACESSORIOS E INSTALACAO.</v>
          </cell>
          <cell r="C2861" t="str">
            <v>Cj</v>
          </cell>
          <cell r="D2861">
            <v>73.709999999999994</v>
          </cell>
          <cell r="E2861">
            <v>58.97</v>
          </cell>
        </row>
        <row r="2862">
          <cell r="A2862" t="str">
            <v/>
          </cell>
        </row>
        <row r="2863">
          <cell r="A2863" t="str">
            <v>18.25.055</v>
          </cell>
          <cell r="B2863" t="str">
            <v>Projetor externo em alumínio fundido p/ lâmpada AR111 facho 24" fab. Stillux ou similar.</v>
          </cell>
          <cell r="C2863" t="str">
            <v>Un</v>
          </cell>
          <cell r="D2863">
            <v>156.19999999999999</v>
          </cell>
          <cell r="E2863">
            <v>124.96</v>
          </cell>
        </row>
        <row r="2864">
          <cell r="A2864" t="str">
            <v/>
          </cell>
        </row>
        <row r="2865">
          <cell r="A2865" t="str">
            <v>18.25.060</v>
          </cell>
          <cell r="B2865" t="str">
            <v>LUMINARIA TIPO SOBREPOR,ABERTA,PARA 02 LAMPADAS FLUORES. DE 20W, REF.211-R A.B. LEAO OU SIM., INCLUSIVE REATOR ALTO FATOR DE POTENCIA LAMPADAS, DEMAIS ACESSORIOS E INSTALACAO.</v>
          </cell>
          <cell r="C2865" t="str">
            <v>Cj</v>
          </cell>
          <cell r="D2865">
            <v>101.46</v>
          </cell>
          <cell r="E2865">
            <v>81.17</v>
          </cell>
        </row>
        <row r="2866">
          <cell r="A2866" t="str">
            <v/>
          </cell>
        </row>
        <row r="2867">
          <cell r="A2867" t="str">
            <v>18.25.061</v>
          </cell>
          <cell r="B2867" t="str">
            <v>LUMINÁRIA DE EMBUTIR 2X20W, CORPO DE AÇO SAE 110/1020 COM PRÉ TRATAMENTO DE FOSFATIZAÇÃO E PINTURA ELETRÓSTÁTICA A PÓ NA COR BRANCA, REFLETOR E COM 7 ALETAS EM ALUMÍNIO ANODIZADO BRILHANTE DE ALTA PUREZA, COM SOQUETES EM POLICARBONATO, INCLUSO REATOR E LÂ</v>
          </cell>
          <cell r="C2867" t="str">
            <v>Un</v>
          </cell>
          <cell r="D2867">
            <v>162.5</v>
          </cell>
          <cell r="E2867">
            <v>130</v>
          </cell>
        </row>
        <row r="2868">
          <cell r="A2868" t="str">
            <v/>
          </cell>
        </row>
        <row r="2869">
          <cell r="A2869" t="str">
            <v>18.25.062</v>
          </cell>
          <cell r="B2869" t="str">
            <v>LUMINÁRIA DE EMBUTIR 2X32W, CORPO EM CHAPA DE AÇO SAE 110/1020 COM PRÉ TRATAMENTO DE FOSFATIZAÇÃO E PINTURA ELETROSTÁTICA A PÓ NA COR BRANCA, REFLETOR E COM 15 ALETAS EM ALUMÍNIO ANODIZADO BRILHANTE DE ALTA PUREZA, COM SOQUETES EM POLICARBONATO, COM REATO</v>
          </cell>
          <cell r="C2869" t="str">
            <v>Un</v>
          </cell>
          <cell r="D2869">
            <v>216.53</v>
          </cell>
          <cell r="E2869">
            <v>173.23</v>
          </cell>
        </row>
        <row r="2870">
          <cell r="A2870" t="str">
            <v/>
          </cell>
        </row>
        <row r="2871">
          <cell r="A2871" t="str">
            <v>18.25.065</v>
          </cell>
          <cell r="B2871" t="str">
            <v>Luminária de embutir circular tipo balizador p/ uso interno em led c/12 leds cor branco quente fab. Utilluz ou similar.</v>
          </cell>
          <cell r="C2871" t="str">
            <v>Un</v>
          </cell>
          <cell r="D2871">
            <v>490.63</v>
          </cell>
          <cell r="E2871">
            <v>392.51</v>
          </cell>
        </row>
        <row r="2872">
          <cell r="A2872" t="str">
            <v/>
          </cell>
        </row>
        <row r="2873">
          <cell r="A2873" t="str">
            <v>18.25.070</v>
          </cell>
          <cell r="B2873" t="str">
            <v>LUMINARIA TIPO SOBREPOR, ABERTA, PARA 01 LAMPADA FLUORES. DE 40 W,REF. 211-R A.B. LEAO OU SIM., INCLUSIVE REATOR ALTO FATOR DE POTENCIA LAMPADA, DEMAIS ACESSORIOS E INSTALACAO.</v>
          </cell>
          <cell r="C2873" t="str">
            <v>Cj</v>
          </cell>
          <cell r="D2873">
            <v>77.45</v>
          </cell>
          <cell r="E2873">
            <v>61.96</v>
          </cell>
        </row>
        <row r="2874">
          <cell r="A2874" t="str">
            <v/>
          </cell>
        </row>
        <row r="2875">
          <cell r="A2875" t="str">
            <v>18.25.071</v>
          </cell>
          <cell r="B2875" t="str">
            <v>LUMINÁRIA DE EMBUTIR RETANGULAR C/ ALETAS E REFLETOR EM ALUMÍNIO P/ 2X 14W C/ REATOR ELETRÔNICO DE 14W AFP E LÂMPADAS DE 14W FAB. STILLUX OU SIMILAR.</v>
          </cell>
          <cell r="C2875" t="str">
            <v>Un</v>
          </cell>
          <cell r="D2875">
            <v>296.3</v>
          </cell>
          <cell r="E2875">
            <v>237.04</v>
          </cell>
        </row>
        <row r="2876">
          <cell r="A2876" t="str">
            <v/>
          </cell>
        </row>
        <row r="2877">
          <cell r="A2877" t="str">
            <v>18.25.072</v>
          </cell>
          <cell r="B2877" t="str">
            <v>LUMINÁRIA DE EMBUTIR CIRCULAR C/ REFLETOR EM ALUMÍNIO E VIDRO JATEADO CENTRAL P/ 2 X 15W C/ REATOR INTEGRADO FAB. STILLUX OU SIMILAR.</v>
          </cell>
          <cell r="C2877" t="str">
            <v>Un</v>
          </cell>
          <cell r="D2877">
            <v>125.6</v>
          </cell>
          <cell r="E2877">
            <v>100.48</v>
          </cell>
        </row>
        <row r="2878">
          <cell r="A2878" t="str">
            <v/>
          </cell>
        </row>
        <row r="2879">
          <cell r="A2879" t="str">
            <v>18.25.073</v>
          </cell>
          <cell r="B2879" t="str">
            <v>LUMINÁRIA DE EMBUTIR CIRCULAR C/ REFLETOR EM ALUMÍNIO E VIDRO JATEADO CENTRAL P/ 1 X15WCOM REATOR INTEGRADO FAB. STILLUX OU SIMILAR.</v>
          </cell>
          <cell r="C2879" t="str">
            <v>Un</v>
          </cell>
          <cell r="D2879">
            <v>110.55</v>
          </cell>
          <cell r="E2879">
            <v>88.44</v>
          </cell>
        </row>
        <row r="2880">
          <cell r="A2880" t="str">
            <v/>
          </cell>
        </row>
        <row r="2881">
          <cell r="A2881" t="str">
            <v>18.25.074</v>
          </cell>
          <cell r="B2881" t="str">
            <v>LUMINÁRIA DE EMBUTIR EM LED MODELO DICROLED COM UM LED DE 5W DIRECIONÁVEL FAB. UTILUZ OU SIMILAR.</v>
          </cell>
          <cell r="C2881" t="str">
            <v>Un</v>
          </cell>
          <cell r="D2881">
            <v>184.33</v>
          </cell>
          <cell r="E2881">
            <v>147.47</v>
          </cell>
        </row>
        <row r="2882">
          <cell r="A2882" t="str">
            <v/>
          </cell>
        </row>
        <row r="2883">
          <cell r="A2883" t="str">
            <v>18.25.075</v>
          </cell>
          <cell r="B2883" t="str">
            <v>LUMINÁRIA DE EMBUTIR RETANGULAR C/ REFLETOR EM ALUMÍNIO P/ 2 X 14W  C/ REATOR ELETRÔNICO DE 14W AFP E LÂMPADA DE 14W FAB. STILLUX OU SIMILAR.</v>
          </cell>
          <cell r="C2883" t="str">
            <v>Un</v>
          </cell>
          <cell r="D2883">
            <v>449.55</v>
          </cell>
          <cell r="E2883">
            <v>359.64</v>
          </cell>
        </row>
        <row r="2884">
          <cell r="A2884" t="str">
            <v/>
          </cell>
        </row>
        <row r="2885">
          <cell r="A2885" t="str">
            <v>18.25.076</v>
          </cell>
          <cell r="B2885" t="str">
            <v>LUMINÁRIA DE EMBUTIR CIRCULAR C/ REFLETOR EM ALUMÍNIO E VIDRO TRANSPARENTE DIRECIONÁVEL P/ 2 X 20W COM REATOR INTEGRADO FAB. LUMALUX OU SIMILAR.</v>
          </cell>
          <cell r="C2885" t="str">
            <v>Un</v>
          </cell>
          <cell r="D2885">
            <v>246.46</v>
          </cell>
          <cell r="E2885">
            <v>197.17</v>
          </cell>
        </row>
        <row r="2886">
          <cell r="A2886" t="str">
            <v/>
          </cell>
        </row>
        <row r="2887">
          <cell r="A2887" t="str">
            <v>18.25.077</v>
          </cell>
          <cell r="B2887" t="str">
            <v>LUMINÁRIA DE EMBUTIR RETANGULAR TIPO BALIZADOR P/ USO EXTERNO P/ 1X 15W FAB. LUMALUX OU SIMILAR.</v>
          </cell>
          <cell r="C2887" t="str">
            <v>Un</v>
          </cell>
          <cell r="D2887">
            <v>109.5</v>
          </cell>
          <cell r="E2887">
            <v>87.6</v>
          </cell>
        </row>
        <row r="2888">
          <cell r="A2888" t="str">
            <v/>
          </cell>
        </row>
        <row r="2889">
          <cell r="A2889" t="str">
            <v>18.25.078</v>
          </cell>
          <cell r="B2889" t="str">
            <v>LÂMPADA TUBULAR T5  1X 28W P/ UTILIZAR NA SANCA E REATOR P/  1X 28W.</v>
          </cell>
          <cell r="C2889" t="str">
            <v>Un</v>
          </cell>
          <cell r="D2889">
            <v>148.47</v>
          </cell>
          <cell r="E2889">
            <v>118.78</v>
          </cell>
        </row>
        <row r="2890">
          <cell r="A2890" t="str">
            <v/>
          </cell>
        </row>
        <row r="2891">
          <cell r="A2891" t="str">
            <v>18.25.079</v>
          </cell>
          <cell r="B2891" t="str">
            <v>LUMINÁRIA DE SOBREPOR TIPO ARANDELA P/  1X20W COM ILUMINAÇÃO INDIRETA COM REATOR INTEGRADO FAB. STILLUX OU SIMILAR.</v>
          </cell>
          <cell r="C2891" t="str">
            <v>Un</v>
          </cell>
          <cell r="D2891">
            <v>235.71</v>
          </cell>
          <cell r="E2891">
            <v>188.57</v>
          </cell>
        </row>
        <row r="2892">
          <cell r="A2892" t="str">
            <v/>
          </cell>
        </row>
        <row r="2893">
          <cell r="A2893" t="str">
            <v>18.25.080</v>
          </cell>
          <cell r="B2893" t="str">
            <v>LUMINARIA TIPO SOBREPOR, ABERTA, PARA 02 LAMPADAS FLUORES. DE 40 W, REF. 211-R A. B. LEAO OU SIM., INCLUSIVE REATOR ALTO FATOR DE POTEN CIA, LAMPADAS, DEMAIS ACESSORIOS E INSTALACAO.</v>
          </cell>
          <cell r="C2893" t="str">
            <v>Cj</v>
          </cell>
          <cell r="D2893">
            <v>116.36</v>
          </cell>
          <cell r="E2893">
            <v>93.09</v>
          </cell>
        </row>
        <row r="2894">
          <cell r="A2894" t="str">
            <v/>
          </cell>
        </row>
        <row r="2895">
          <cell r="A2895" t="str">
            <v>18.25.085</v>
          </cell>
          <cell r="B2895" t="str">
            <v>FORNECIMENTO E INSTALAÇÃO DE LUMINÁRIA TIPO CALHA DE SOBREPOR, ABERTA, PARA 3 LÂMPADAS FLUORESCENTES DE 40W, REF.: 211, FAB: A B LEÃO OU SIMILAR, COM REATOR DE PARTIDA RÁPIDA E ALTO FATOR DE POTÊNCIA COM SUPORTE ANTI-VIBRATÓRIO, LÂMPADAS E ACESSÓRIOS.</v>
          </cell>
          <cell r="C2895" t="str">
            <v>Cj</v>
          </cell>
          <cell r="D2895">
            <v>220.16</v>
          </cell>
          <cell r="E2895">
            <v>176.13</v>
          </cell>
        </row>
        <row r="2896">
          <cell r="A2896" t="str">
            <v/>
          </cell>
        </row>
        <row r="2897">
          <cell r="A2897" t="str">
            <v>18.25.088</v>
          </cell>
          <cell r="B2897" t="str">
            <v>FORN.E INST. DE LUM.FLUORESCENTE DE EMBUTIR QUADRADA EM AÇO TRATADO E PINTADO POR PROCESSO ELETROSTÁTICO. REFLETOR INT. PARABÓLICO EM ALUM. ALTO BRILHO E ALETAS ANTI-OFUSCAMENTO PLANAS BRANCAS P/04 LÂMP.FLUOR. DE 16W, INTERPAM OU SIM., REF. 014316, INCL.R</v>
          </cell>
          <cell r="C2897" t="str">
            <v>Cj</v>
          </cell>
          <cell r="D2897">
            <v>296.26</v>
          </cell>
          <cell r="E2897">
            <v>237.01</v>
          </cell>
        </row>
        <row r="2898">
          <cell r="A2898" t="str">
            <v/>
          </cell>
        </row>
        <row r="2899">
          <cell r="A2899" t="str">
            <v>18.25.090</v>
          </cell>
          <cell r="B2899" t="str">
            <v>LUMINARIA TIPO DROPS EM GLOBO DE VIDRO LEITOSO, REF. 515 A. B. LEAO, OU SIMILAR,COMPLETA, INCLUSIVE LAMPADA E INSTALACAO.</v>
          </cell>
          <cell r="C2899" t="str">
            <v>Cj</v>
          </cell>
          <cell r="D2899">
            <v>50.26</v>
          </cell>
          <cell r="E2899">
            <v>40.21</v>
          </cell>
        </row>
        <row r="2900">
          <cell r="A2900" t="str">
            <v/>
          </cell>
        </row>
        <row r="2901">
          <cell r="A2901" t="str">
            <v>18.25.100</v>
          </cell>
          <cell r="B2901" t="str">
            <v>LUMINARIA TIPO BEDD (PRATO), REF. 805 A. B. LEAO OU SIMILAR, COM PENDENTE E SUPORTE, INCLUSIVE LAMPADA E INSTALACAO.</v>
          </cell>
          <cell r="C2901" t="str">
            <v>Cj</v>
          </cell>
          <cell r="D2901">
            <v>64.36</v>
          </cell>
          <cell r="E2901">
            <v>51.49</v>
          </cell>
        </row>
        <row r="2902">
          <cell r="A2902" t="str">
            <v/>
          </cell>
        </row>
        <row r="2903">
          <cell r="A2903" t="str">
            <v>18.25.110</v>
          </cell>
          <cell r="B2903" t="str">
            <v>LUMINARIA TIPO ARANDELA, REF. 403 A. B. LEAO OU SIMILAR, COMPLETA,INCLUSIVE LAMPADA E INSTALACAO.</v>
          </cell>
          <cell r="C2903" t="str">
            <v>Cj</v>
          </cell>
          <cell r="D2903">
            <v>78.03</v>
          </cell>
          <cell r="E2903">
            <v>62.43</v>
          </cell>
        </row>
        <row r="2904">
          <cell r="A2904" t="str">
            <v/>
          </cell>
        </row>
        <row r="2905">
          <cell r="A2905" t="str">
            <v>18.25.130</v>
          </cell>
          <cell r="B2905" t="str">
            <v>LUMINARIA TIPO SPOT, REF. 401-P A. B. LEAO OU SIMILAR, COMPLETA,INCLUSIVE LAMPADA E INSTALACAO.</v>
          </cell>
          <cell r="C2905" t="str">
            <v>Cj</v>
          </cell>
          <cell r="D2905">
            <v>35.729999999999997</v>
          </cell>
          <cell r="E2905">
            <v>28.59</v>
          </cell>
        </row>
        <row r="2906">
          <cell r="A2906" t="str">
            <v/>
          </cell>
        </row>
        <row r="2907">
          <cell r="A2907" t="str">
            <v>18.25.140</v>
          </cell>
          <cell r="B2907" t="str">
            <v>REFLETOR EXTERNO REF. 408/E A.B.LEAO OU SIMILAR, COMPLETO,INCLUSIVE LAMPADA E INSTALACAO.</v>
          </cell>
          <cell r="C2907" t="str">
            <v>Cj</v>
          </cell>
          <cell r="D2907">
            <v>64.36</v>
          </cell>
          <cell r="E2907">
            <v>51.49</v>
          </cell>
        </row>
        <row r="2908">
          <cell r="A2908" t="str">
            <v/>
          </cell>
        </row>
        <row r="2909">
          <cell r="A2909" t="str">
            <v>18.25.141</v>
          </cell>
          <cell r="B2909" t="str">
            <v>FORNECIMENTO E INSTALAÇÃO DE REFLETOR EXTERNO PARA LÂMPADA HALÓGENA DE 500W, ALUMÍNIO FUNDIDO, COM VIDRO TEMPERADO, DIMENSÕES DE 20X15CM, REF. 408/EF - A.B. LEÃO OU SIMILAR.</v>
          </cell>
          <cell r="C2909" t="str">
            <v>Un</v>
          </cell>
          <cell r="D2909">
            <v>57.53</v>
          </cell>
          <cell r="E2909">
            <v>46.03</v>
          </cell>
        </row>
        <row r="2910">
          <cell r="A2910" t="str">
            <v/>
          </cell>
        </row>
        <row r="2911">
          <cell r="A2911" t="str">
            <v>18.25.170</v>
          </cell>
          <cell r="B2911" t="str">
            <v>LUMINARIA PARA LAMPADA A VAPOR DE MERCURIO DE 125 W, REF. ABL 50/F A. B. LEAO OU SIMILAR, COMPLETA, INCLUSIVE BRACO, LAMPADA, REATOR ALTO FATOR DE POTENCIA E INSTALACAO.</v>
          </cell>
          <cell r="C2911" t="str">
            <v>Cj</v>
          </cell>
          <cell r="D2911">
            <v>516.72</v>
          </cell>
          <cell r="E2911">
            <v>413.38</v>
          </cell>
        </row>
        <row r="2912">
          <cell r="A2912" t="str">
            <v/>
          </cell>
        </row>
        <row r="2913">
          <cell r="A2913" t="str">
            <v>18.25.180</v>
          </cell>
          <cell r="B2913" t="str">
            <v>LUMINARIA PARA LAMPADA A VAPOR DE MERCURIO DE 250 W, REF. ABL 50/F A. B. LEAO OU SIMILAR, COMPLETA, INCLUSIVE BRACO, LAMPADA,REATOR ALTO FATOR DE POTENCIA E INSTALACAO.</v>
          </cell>
          <cell r="C2913" t="str">
            <v>Cj</v>
          </cell>
          <cell r="D2913">
            <v>564.33000000000004</v>
          </cell>
          <cell r="E2913">
            <v>451.47</v>
          </cell>
        </row>
        <row r="2914">
          <cell r="A2914" t="str">
            <v/>
          </cell>
        </row>
        <row r="2915">
          <cell r="A2915" t="str">
            <v>18.25.190</v>
          </cell>
          <cell r="B2915" t="str">
            <v>LUMINARIA PARA LAMPADA A VAPOR DE MERCURIO DE 125 W, REF. ABL 50 A.B. LEAO OU SIMILAR, COMPLETA, INCLUSIVE BRACO, LAMPADA, REATOR ALTO FATOR DE POTENCIA E INSTALACAO.</v>
          </cell>
          <cell r="C2915" t="str">
            <v>Cj</v>
          </cell>
          <cell r="D2915">
            <v>505.45</v>
          </cell>
          <cell r="E2915">
            <v>404.36</v>
          </cell>
        </row>
        <row r="2916">
          <cell r="A2916" t="str">
            <v/>
          </cell>
        </row>
        <row r="2917">
          <cell r="A2917" t="str">
            <v>18.25.200</v>
          </cell>
          <cell r="B2917" t="str">
            <v>LUMINARIA PARA LAMPADA A VAPOR DE MERCURIO DE 250 W, REF. ABL 50 A.B. LEAO OU SIMILAR, COMPLETA, INCLUSIVE BRACO, LAMPADA, REATOR ALTO FATOR DE POTENCIA E INSTALACAO.</v>
          </cell>
          <cell r="C2917" t="str">
            <v>Cj</v>
          </cell>
          <cell r="D2917">
            <v>553.05999999999995</v>
          </cell>
          <cell r="E2917">
            <v>442.45</v>
          </cell>
        </row>
        <row r="2918">
          <cell r="A2918" t="str">
            <v/>
          </cell>
        </row>
        <row r="2919">
          <cell r="A2919" t="str">
            <v>18.25.210</v>
          </cell>
          <cell r="B2919" t="str">
            <v>LUMINARIA PARA LAMPADA A VAPOR DE MERCURIO DE 400 W, REF. ABL 50F/400 A. B.LEAO OU SIMILAR, COMPLETA, INCLUSIVE BRACO, LAMPADA, REATOR ALTO FATOR DE POTENCIA E INSTALACAO.</v>
          </cell>
          <cell r="C2919" t="str">
            <v>Un</v>
          </cell>
          <cell r="D2919">
            <v>697.13</v>
          </cell>
          <cell r="E2919">
            <v>557.71</v>
          </cell>
        </row>
        <row r="2920">
          <cell r="A2920" t="str">
            <v/>
          </cell>
        </row>
        <row r="2921">
          <cell r="A2921" t="str">
            <v>18.25.220</v>
          </cell>
          <cell r="B2921" t="str">
            <v>FORNEC.DE CONJ.C/ LUMINARIA FECHADA P/LAMP.VS 70 W C/ DIFUSOR EM POLICARBONATO,SOQUETE E-27 SUPORTE DE ALUM. FUNDIDO REF.1 PLP 1000,POLIMETAL OU SIM.,INCLUSIVE REATOR UE VS 70WX220V (ACOPLADO),LAMP.,BRACO RETO 3/4 POL.X1M C/PARAFUSO P/FIX.EM POSTE,FIO 1,5</v>
          </cell>
          <cell r="C2921" t="str">
            <v>Un</v>
          </cell>
          <cell r="D2921">
            <v>462.42</v>
          </cell>
          <cell r="E2921">
            <v>369.94</v>
          </cell>
        </row>
        <row r="2922">
          <cell r="A2922" t="str">
            <v/>
          </cell>
        </row>
        <row r="2923">
          <cell r="A2923" t="str">
            <v>18.25.230</v>
          </cell>
          <cell r="B2923" t="str">
            <v>FORNEC.DE CONJ.C/ LUMINARIA FECHADA P/LAMP.VS 150 W C/DIFUSOR EM POLICARBONATO,SOQUETE E-40 SUPORTE EM ALUM. FUNDIDO REF.1 PLP 1000,POLIMETAL OU SIM.,INCLUSIVE REATOR UE VS 150WX220V (ACOPLADO),LAMP.,BRACO RETO 1 1/4 POL.X 3M C/ PARAF.P/FIX.EM POSTE,FIO 1</v>
          </cell>
          <cell r="C2923" t="str">
            <v>Un</v>
          </cell>
          <cell r="D2923">
            <v>608.87</v>
          </cell>
          <cell r="E2923">
            <v>487.1</v>
          </cell>
        </row>
        <row r="2924">
          <cell r="A2924" t="str">
            <v/>
          </cell>
        </row>
        <row r="2925">
          <cell r="A2925" t="str">
            <v>18.25.240</v>
          </cell>
          <cell r="B2925" t="str">
            <v>FORNEC.DE CONJ.C/ LUMINARIA FECHADA P/LAMP.VS 250 W C/DIFUSOR EM POLICARBONATO,SOQUETE E-40 SUPORTE EM ALUM. FUNDIDO REF.1 PLP 1000,POLIMETAL OU SIM.,INCLUSIVE REATOR UE VS 250W X220V (ACOPLADO),LAMP.,BRACO RETO DE 1 1/2 POL.X 3M C/PARAF.P/ FIX. POSTE,FIO</v>
          </cell>
          <cell r="C2925" t="str">
            <v>Un</v>
          </cell>
          <cell r="D2925">
            <v>681.23</v>
          </cell>
          <cell r="E2925">
            <v>544.99</v>
          </cell>
        </row>
        <row r="2926">
          <cell r="A2926" t="str">
            <v/>
          </cell>
        </row>
        <row r="2927">
          <cell r="A2927" t="str">
            <v>18.25.300</v>
          </cell>
          <cell r="B2927" t="str">
            <v>FORNECIMENTO E INSTALACAO DE LUMINARIA TIPO PETALA COM DIFUSOR EM POLICARBONATO PARA LAMPADA VS 250 W, SERIE IVA INDALUX OU SIMILAR, COM LAMPADA, REATOR, IGNITOR E CAPACITOR EM POSTES ATE 23 M.</v>
          </cell>
          <cell r="C2927" t="str">
            <v>Un</v>
          </cell>
          <cell r="D2927">
            <v>943.8</v>
          </cell>
          <cell r="E2927">
            <v>755.04</v>
          </cell>
        </row>
        <row r="2928">
          <cell r="A2928" t="str">
            <v/>
          </cell>
        </row>
        <row r="2929">
          <cell r="A2929" t="str">
            <v>18.25.310</v>
          </cell>
          <cell r="B2929" t="str">
            <v>FORNECIMENTO DE LUMINARIA TIPO PETALA COM DIFUSOR EM POLICARBONATO PARA LAMPADA V.MET. DE 250 W, SERIE IVA, INDALUX OU SIMILAR, INCLUSIVE LAMPADA, REATOR, IGNITOR, CAPACITOR E INSTALACAO EM POSTES DE ATE 17 M.</v>
          </cell>
          <cell r="C2929" t="str">
            <v>Un</v>
          </cell>
          <cell r="D2929">
            <v>1009.7</v>
          </cell>
          <cell r="E2929">
            <v>807.76</v>
          </cell>
        </row>
        <row r="2930">
          <cell r="A2930" t="str">
            <v/>
          </cell>
        </row>
        <row r="2931">
          <cell r="A2931" t="str">
            <v>18.25.400</v>
          </cell>
          <cell r="B2931" t="str">
            <v>FORNECIMENTO DE LUMINARIA FECHADA,TIPO PETALA COM DIFUSOR EM POLICARBONATO PARA LAMPADA VS DE 400W,MODELO VIENTO IVH,INDALUX OU SIMILAR, INCLUSIVE LAMPADA, REATOR, IGNITOR, CAPACITOR E INSTALACAO.</v>
          </cell>
          <cell r="C2931" t="str">
            <v>Un</v>
          </cell>
          <cell r="D2931">
            <v>1536.86</v>
          </cell>
          <cell r="E2931">
            <v>1229.49</v>
          </cell>
        </row>
        <row r="2932">
          <cell r="A2932" t="str">
            <v/>
          </cell>
        </row>
        <row r="2933">
          <cell r="A2933" t="str">
            <v>18.25.410</v>
          </cell>
          <cell r="B2933" t="str">
            <v>FORNECIMENTO DE LUMINARIA FECHADA,TIPO PETALA COM DIFUSOR EM POLICARBONATO PARA LAMPADA V.MET. DE 400 W, MODELO VIENTO IVH,INDALUX OU SIMILAR, INCLUSIVE LAMPADA, REATOR, IGNITOR, CAPACITOR E INSTALACAO.</v>
          </cell>
          <cell r="C2933" t="str">
            <v>Un</v>
          </cell>
          <cell r="D2933">
            <v>1603.12</v>
          </cell>
          <cell r="E2933">
            <v>1282.5</v>
          </cell>
        </row>
        <row r="2934">
          <cell r="A2934" t="str">
            <v/>
          </cell>
        </row>
        <row r="2935">
          <cell r="A2935" t="str">
            <v>18.25.500</v>
          </cell>
          <cell r="B2935" t="str">
            <v>FORNECIMENTO DE LUMINARIA TIPO PETALA COM DIFUSOR EM POLICARBONATO PARA LAMPADA VS DE 250 W, MODELO STAR PC,FAELLUCE OU SIMILAR COM LAMPADA VS 250 W, REATOR, IGNITOR, CAPACITOR E INSTALACAO EM POSTES DE ATE 14 M.</v>
          </cell>
          <cell r="C2935" t="str">
            <v>Un</v>
          </cell>
          <cell r="D2935">
            <v>917.35</v>
          </cell>
          <cell r="E2935">
            <v>733.88</v>
          </cell>
        </row>
        <row r="2936">
          <cell r="A2936" t="str">
            <v/>
          </cell>
        </row>
        <row r="2937">
          <cell r="A2937" t="str">
            <v>18.25.510</v>
          </cell>
          <cell r="B2937" t="str">
            <v>FORNECIMENTO DE LUMINARIA TIPO PETALA COM DIFUSOR EM POLICARBONATO PARA LAMPADA V.MET. DE 250 W, MODELO STAR PC,FAELLUCE OU SIMILAR COM LAMPADA V.MET. 250 W, REATOR, IGNITOR, CAPACITOR E INSTALACAO EM POSTES DE ATE 14 M.</v>
          </cell>
          <cell r="C2937" t="str">
            <v>Un</v>
          </cell>
          <cell r="D2937">
            <v>983.25</v>
          </cell>
          <cell r="E2937">
            <v>786.6</v>
          </cell>
        </row>
        <row r="2938">
          <cell r="A2938" t="str">
            <v/>
          </cell>
        </row>
        <row r="2939">
          <cell r="A2939" t="str">
            <v>18.25.600</v>
          </cell>
          <cell r="B2939" t="str">
            <v>FORNECIMENTO DE LUMINARIA TIPO PETALA COM DIFUSOR EM POLICARBONATO PARA LAMPADA VS DE 400 W,MODELO MIRA VTP (VIDRO PLANO), FAELLUCE OU SIMILAR, INCLUSIVE LAMPADA,REATOR, IGNITOR, CAPACITOR E INSTALACAO EM POSTES DE ATE 17 M.</v>
          </cell>
          <cell r="C2939" t="str">
            <v>Un</v>
          </cell>
          <cell r="D2939">
            <v>1224.1099999999999</v>
          </cell>
          <cell r="E2939">
            <v>979.29</v>
          </cell>
        </row>
        <row r="2940">
          <cell r="A2940" t="str">
            <v/>
          </cell>
        </row>
        <row r="2941">
          <cell r="A2941" t="str">
            <v>18.25.610</v>
          </cell>
          <cell r="B2941" t="str">
            <v>FORNECIMENTO DE LUMINARIA TIPO PETALA COM DIFUSOR EM POLICARBONATO PARA LAMPADA V.MET. DE 400 W,MODELO MIRA VTP, (VIDRO PLANO),FAELLUCE OU SIMILAR, INCLUSIVE LAMPADA, REATOR, IGNITOR, CAPACITOR E INSTALACAO EM POSTES DE ATE 17 M.</v>
          </cell>
          <cell r="C2941" t="str">
            <v>Un</v>
          </cell>
          <cell r="D2941">
            <v>1290.3699999999999</v>
          </cell>
          <cell r="E2941">
            <v>1032.3</v>
          </cell>
        </row>
        <row r="2942">
          <cell r="A2942" t="str">
            <v/>
          </cell>
        </row>
        <row r="2943">
          <cell r="A2943" t="str">
            <v>18.25.620</v>
          </cell>
          <cell r="B2943" t="str">
            <v>FORNECIMENTO E INSTALAÇÃO  DE LUMINÁRIA DE EMERGÊNCIA COM 2 LÂMPADAS DE 8 WATTS BIVOLT, COM BATERIA INTERNA</v>
          </cell>
          <cell r="C2943" t="str">
            <v>Un</v>
          </cell>
          <cell r="D2943">
            <v>53.83</v>
          </cell>
          <cell r="E2943">
            <v>43.07</v>
          </cell>
        </row>
        <row r="2944">
          <cell r="A2944" t="str">
            <v/>
          </cell>
        </row>
        <row r="2945">
          <cell r="A2945" t="str">
            <v>18.25.700</v>
          </cell>
          <cell r="B2945" t="str">
            <v>FORNECIMENTO DE LAMPIAO, MODELO RECIFE ANTIGO EM ALUMINIO FUNDIDO COM DIFUSOR EM POLICARBONATO COM TRATAMENTO EM UV, TRANSPARENTE OU LEITOSO, COM SUPORTE E-40, EDESA OU SIMILAR, INCLUSIVE INSTALACAO.</v>
          </cell>
          <cell r="C2945" t="str">
            <v>Un</v>
          </cell>
          <cell r="D2945">
            <v>351.03</v>
          </cell>
          <cell r="E2945">
            <v>280.83</v>
          </cell>
        </row>
        <row r="2946">
          <cell r="A2946" t="str">
            <v/>
          </cell>
        </row>
        <row r="2947">
          <cell r="A2947" t="str">
            <v>18.25.800</v>
          </cell>
          <cell r="B2947" t="str">
            <v>FORNECIMENTO DE PROJETOR, MOD. MLE 502, EDESA OU SIMILAR PARA LAMPADA A VAPOR DE SODIO 250W INCLUSIVE LAMPADA, REATOR, AFP UE (ACOPLADO)E INSTALACAO.</v>
          </cell>
          <cell r="C2947" t="str">
            <v>Un</v>
          </cell>
          <cell r="D2947">
            <v>436.47</v>
          </cell>
          <cell r="E2947">
            <v>349.18</v>
          </cell>
        </row>
        <row r="2948">
          <cell r="A2948" t="str">
            <v/>
          </cell>
        </row>
        <row r="2949">
          <cell r="A2949" t="str">
            <v>18.25.810</v>
          </cell>
          <cell r="B2949" t="str">
            <v>FORNECIMENTO DE PROJETOR, MOD. MLE 502, EDESA OU SIMILAR PARA LAMPADA A VAPOR DE SODIO DE 400 W ,INCLUSIVE LAMPADA, REATOR AFP UE (ACOPLADO) E INSTALACAO.</v>
          </cell>
          <cell r="C2949" t="str">
            <v>Un</v>
          </cell>
          <cell r="D2949">
            <v>486.37</v>
          </cell>
          <cell r="E2949">
            <v>389.1</v>
          </cell>
        </row>
        <row r="2950">
          <cell r="A2950" t="str">
            <v/>
          </cell>
        </row>
        <row r="2951">
          <cell r="A2951" t="str">
            <v>18.25.811</v>
          </cell>
          <cell r="B2951" t="str">
            <v>FORNEC. E INSTAL.PROJETOR RETANG., CORPO REFLETOR EM CHAPA ALUMÍNIO ESTAMP.REFORÇ.NAS LATERAIS,C/SUPORTE Q PERMITE REGULAGEM VERT. E HORIZ.,SOQUETE PORCELANA E-40, P/ LÂMPADA VAPOR MERCÚRIO 250W. REFRATOR EM LENTE DE VIDRO TEMP.,REF.MLE502-EDESA OU SIMILA</v>
          </cell>
          <cell r="C2951" t="str">
            <v>Un</v>
          </cell>
          <cell r="D2951">
            <v>248.23</v>
          </cell>
          <cell r="E2951">
            <v>198.59</v>
          </cell>
        </row>
        <row r="2952">
          <cell r="A2952" t="str">
            <v/>
          </cell>
        </row>
        <row r="2953">
          <cell r="A2953" t="str">
            <v>18.25.812</v>
          </cell>
          <cell r="B2953" t="str">
            <v>FORNEC. E INSTAL.PROJETOR RETANG., CORPO REFLETOR EM CHAPA ALUMÍNIO ESTAMP.REFORÇ.NAS LATERAIS,C/SUPORTE Q PERM.REGUL.VERT. E HORIZ.,SOQUETE PORCELANA E-40, P/ LÂMPADA VAPOR METÁLICO 250W. REFRATOR EM LENTE DE VIDRO TEMP.,REF.MLE502-EDESA OU SIMILAR.INC.L</v>
          </cell>
          <cell r="C2953" t="str">
            <v>Un</v>
          </cell>
          <cell r="D2953">
            <v>327.85</v>
          </cell>
          <cell r="E2953">
            <v>262.27999999999997</v>
          </cell>
        </row>
        <row r="2954">
          <cell r="A2954" t="str">
            <v/>
          </cell>
        </row>
        <row r="2955">
          <cell r="A2955" t="str">
            <v>18.25.813</v>
          </cell>
          <cell r="B2955" t="str">
            <v>FORNEC. E INSTAL.PROJETOR RETANG., CORPO REFLETOR EM CHAPA ALUMÍNIO ESTAMP.REFORÇ.NAS LATERAIS,C/SUPORTE Q PERMITE REGULAGEM VERT. E HORIZ.,SOQUETE PORCELANA E-40, P/ LÂMPADA VAPOR MERCÚRIO 400W. REFRATOR EM LENTE DE VIDRO TEMP.,REF.MLE502-EDESA OU SIMILA</v>
          </cell>
          <cell r="C2955" t="str">
            <v>Un</v>
          </cell>
          <cell r="D2955">
            <v>280.23</v>
          </cell>
          <cell r="E2955">
            <v>224.19</v>
          </cell>
        </row>
        <row r="2956">
          <cell r="A2956" t="str">
            <v/>
          </cell>
        </row>
        <row r="2957">
          <cell r="A2957" t="str">
            <v>18.25.814</v>
          </cell>
          <cell r="B2957" t="str">
            <v>FORNEC. E INSTAL.PROJETOR RETANG., CORPO REFLETOR EM CHAPA ALUMÍNIO ESTAMP.REFORÇ.NAS LATERAIS,C/SUPORTE Q PERM.REGUL.VERT. E HORIZ.,SOQUETE PORCELANA E-40, P/ LÂMPADA VAPOR METÁLICO 400W. REFRATOR EM LENTE DE VIDRO TEMP.,REF.MLE502-EDESA OU SIMILAR.INC.L</v>
          </cell>
          <cell r="C2957" t="str">
            <v>Un</v>
          </cell>
          <cell r="D2957">
            <v>361.75</v>
          </cell>
          <cell r="E2957">
            <v>289.39999999999998</v>
          </cell>
        </row>
        <row r="2958">
          <cell r="A2958" t="str">
            <v/>
          </cell>
        </row>
        <row r="2959">
          <cell r="A2959" t="str">
            <v>18.25.818</v>
          </cell>
          <cell r="B2959" t="str">
            <v>(74246/001) REFLETOR RETANGULAR FECHADO COM LAMPADA VAPOR METALICO 400 W</v>
          </cell>
          <cell r="C2959" t="str">
            <v>Un</v>
          </cell>
          <cell r="D2959">
            <v>294.25</v>
          </cell>
          <cell r="E2959">
            <v>235.4</v>
          </cell>
        </row>
        <row r="2960">
          <cell r="A2960" t="str">
            <v/>
          </cell>
        </row>
        <row r="2961">
          <cell r="A2961" t="str">
            <v>18.25.820</v>
          </cell>
          <cell r="B2961" t="str">
            <v>FORNECIMENTO DE PROJETOR, MOD. MLE 508, EDESA OU SIMILAR, PARA LAMPADA VAPOR METALICO ATE 1000 W, INCLUSIVE INSTALACAO.</v>
          </cell>
          <cell r="C2961" t="str">
            <v>Un</v>
          </cell>
          <cell r="D2961">
            <v>2071.0300000000002</v>
          </cell>
          <cell r="E2961">
            <v>1656.83</v>
          </cell>
        </row>
        <row r="2962">
          <cell r="A2962" t="str">
            <v/>
          </cell>
        </row>
        <row r="2963">
          <cell r="A2963" t="str">
            <v>18.25.830</v>
          </cell>
          <cell r="B2963" t="str">
            <v>FORNECIMENTO DE PROJETOR, MOD. JET 1000, SIMETRICO MARTELADO, FAELLUCE OU SIMILAR, PARA LAMPADA VAPOR METALICO 1000 W, INCLUSIVE LAMPADA, REATOR AFP UE (ACOPLADO) E INSTALACAO.</v>
          </cell>
          <cell r="C2963" t="str">
            <v>Un</v>
          </cell>
          <cell r="D2963">
            <v>2498.9</v>
          </cell>
          <cell r="E2963">
            <v>1999.12</v>
          </cell>
        </row>
        <row r="2964">
          <cell r="A2964" t="str">
            <v/>
          </cell>
        </row>
        <row r="2965">
          <cell r="A2965" t="str">
            <v>18.25.840</v>
          </cell>
          <cell r="B2965" t="str">
            <v>FORNECIMENTO DE PROJETOR, MOD. JET 1000 SIMETRICO ESPECULAR, FAELLUCE OU SIMILAR,PARA LAMPADA VAPOR METALICO 1000 W,INCLUSIVE LAMPADA, REATOR AFP, UE (ACOPLADO) E INSTALACAO.</v>
          </cell>
          <cell r="C2965" t="str">
            <v>Un</v>
          </cell>
          <cell r="D2965">
            <v>2498.9</v>
          </cell>
          <cell r="E2965">
            <v>1999.12</v>
          </cell>
        </row>
        <row r="2966">
          <cell r="A2966" t="str">
            <v/>
          </cell>
        </row>
        <row r="2967">
          <cell r="A2967" t="str">
            <v>18.25.850</v>
          </cell>
          <cell r="B2967" t="str">
            <v>FORNECIMENTO DE PROJETOR, MOD. JET 2000 SIMETRICO MARTELADO, FAELLUCE OU SIMILAR, PARA LAMPADA VAPOR METALICO 2000 W, INCLUSIVE LAMPADA, REATOR AFP UE (ACOPLADO) E INSTALACAO.</v>
          </cell>
          <cell r="C2967" t="str">
            <v>Un</v>
          </cell>
          <cell r="D2967">
            <v>4359.91</v>
          </cell>
          <cell r="E2967">
            <v>3487.93</v>
          </cell>
        </row>
        <row r="2968">
          <cell r="A2968" t="str">
            <v/>
          </cell>
        </row>
        <row r="2969">
          <cell r="A2969" t="str">
            <v>18.25.860</v>
          </cell>
          <cell r="B2969" t="str">
            <v>FORNECIMENTO DE PROJETOR, MOD. JET 2000 SIMETRICO ESPECULAR, FAELLUCE OU SIMILAR,PARA LAMPADA VAPOR METALICO 2000 W,INCLUSIVE LAMPADA, REATOR AFP, UE,(ACOPLADO) E INSTALACAO.</v>
          </cell>
          <cell r="C2969" t="str">
            <v>Un</v>
          </cell>
          <cell r="D2969">
            <v>4359.91</v>
          </cell>
          <cell r="E2969">
            <v>3487.93</v>
          </cell>
        </row>
        <row r="2970">
          <cell r="A2970" t="str">
            <v/>
          </cell>
        </row>
        <row r="2971">
          <cell r="A2971" t="str">
            <v>18.25.943</v>
          </cell>
          <cell r="B2971" t="str">
            <v>FORNECIMENTO E INSTALAÇÃO DE LÂMPADA FLUORESCENTE DE 40W</v>
          </cell>
          <cell r="C2971" t="str">
            <v>Un</v>
          </cell>
          <cell r="D2971">
            <v>5.4</v>
          </cell>
          <cell r="E2971">
            <v>4.32</v>
          </cell>
        </row>
        <row r="2972">
          <cell r="A2972" t="str">
            <v/>
          </cell>
        </row>
        <row r="2973">
          <cell r="A2973" t="str">
            <v>18.25.944</v>
          </cell>
          <cell r="B2973" t="str">
            <v>FORNECIMENTO E INSTALAÇÃO DE TÉRMICO PARA LÂMPADA FLUORESCENTE EM LUMINÁRIA.</v>
          </cell>
          <cell r="C2973" t="str">
            <v>Un</v>
          </cell>
          <cell r="D2973">
            <v>3.98</v>
          </cell>
          <cell r="E2973">
            <v>3.19</v>
          </cell>
        </row>
        <row r="2974">
          <cell r="A2974" t="str">
            <v/>
          </cell>
        </row>
        <row r="2975">
          <cell r="A2975" t="str">
            <v>18.25.945</v>
          </cell>
          <cell r="B2975" t="str">
            <v>FORNECIMENTO E INSTALAÇÃO DE REATOR PARTIDA RAPIDA DUPLO PARA 02 LAMP.FLUORESCENTE 40W-220V, LUMINÁRIA TIPO CALHA DE SOBREPOR.</v>
          </cell>
          <cell r="C2975" t="str">
            <v>Un</v>
          </cell>
          <cell r="D2975">
            <v>60.13</v>
          </cell>
          <cell r="E2975">
            <v>48.11</v>
          </cell>
        </row>
        <row r="2976">
          <cell r="A2976" t="str">
            <v/>
          </cell>
        </row>
        <row r="2977">
          <cell r="A2977" t="str">
            <v>18.25.946</v>
          </cell>
          <cell r="B2977" t="str">
            <v>FORNECIMENTO E INSTALAÇÃO DE REATOR PARTIDA RAPIDA SIMPLES PARA 01 LAMP.FLUORESCENTE 40W-220V, LUMINÁRIA TIPO CALHA DE SOBREPOR.</v>
          </cell>
          <cell r="C2977" t="str">
            <v>Un</v>
          </cell>
          <cell r="D2977">
            <v>39.35</v>
          </cell>
          <cell r="E2977">
            <v>31.48</v>
          </cell>
        </row>
        <row r="2978">
          <cell r="A2978" t="str">
            <v/>
          </cell>
        </row>
        <row r="2979">
          <cell r="A2979" t="str">
            <v>18.25.947</v>
          </cell>
          <cell r="B2979" t="str">
            <v>REINSTALAÇÃO DE LUMINÁRIA FLUORESCENTE COMPLETA, EXISTENTE, DE 2X40W, TIPO CALHA DE SOBREPOR.</v>
          </cell>
          <cell r="C2979" t="str">
            <v>Cj</v>
          </cell>
          <cell r="D2979">
            <v>17.72</v>
          </cell>
          <cell r="E2979">
            <v>14.18</v>
          </cell>
        </row>
        <row r="2980">
          <cell r="A2980" t="str">
            <v/>
          </cell>
        </row>
        <row r="2981">
          <cell r="A2981" t="str">
            <v>18.25.948</v>
          </cell>
          <cell r="B2981" t="str">
            <v>FORNECIMENTO E COLOCAÇÃO DE LÂMPADA DE VAPOR DE MERCÚRIO DE 250W.</v>
          </cell>
          <cell r="C2981" t="str">
            <v>Un</v>
          </cell>
          <cell r="D2981">
            <v>28.86</v>
          </cell>
          <cell r="E2981">
            <v>23.09</v>
          </cell>
        </row>
        <row r="2982">
          <cell r="A2982" t="str">
            <v/>
          </cell>
        </row>
        <row r="2983">
          <cell r="A2983" t="str">
            <v>18.25.949</v>
          </cell>
          <cell r="B2983" t="str">
            <v>FORNECIMENTO E INSTALAÇÃO DE CORRENTE PARA FIXAÇÃO DE LUMINÁRIA, FIO 14BWG, COM ABERTURA DE 1,50 A 3,00CM.</v>
          </cell>
          <cell r="C2983" t="str">
            <v>m</v>
          </cell>
          <cell r="D2983">
            <v>7.28</v>
          </cell>
          <cell r="E2983">
            <v>5.83</v>
          </cell>
        </row>
        <row r="2984">
          <cell r="A2984" t="str">
            <v/>
          </cell>
        </row>
        <row r="2985">
          <cell r="A2985" t="str">
            <v>18.25.950</v>
          </cell>
          <cell r="B2985" t="str">
            <v>FORNECIMENTO E INSTALAÇÃO DE LÂMPADA MISTA DE 500W</v>
          </cell>
          <cell r="C2985" t="str">
            <v>Un</v>
          </cell>
          <cell r="D2985">
            <v>60.02</v>
          </cell>
          <cell r="E2985">
            <v>48.02</v>
          </cell>
        </row>
        <row r="2986">
          <cell r="A2986" t="str">
            <v/>
          </cell>
        </row>
        <row r="2987">
          <cell r="A2987" t="str">
            <v>18.25.951</v>
          </cell>
          <cell r="B2987" t="str">
            <v>FORNECIMENTO E INSTALAÇÃO DE REATOR CONVENCIONAL SIMPLES PARA 01 LÂMPADA FLUORESCENTE DE 40W-220V, 0,5 FATOR DE POTÊNCIA, LUMINÁRIA TIPO CALHA SOBREPOR.</v>
          </cell>
          <cell r="C2987" t="str">
            <v>Un</v>
          </cell>
          <cell r="D2987">
            <v>24.88</v>
          </cell>
          <cell r="E2987">
            <v>19.91</v>
          </cell>
        </row>
        <row r="2988">
          <cell r="A2988" t="str">
            <v/>
          </cell>
        </row>
        <row r="2989">
          <cell r="A2989" t="str">
            <v>18.25.952</v>
          </cell>
          <cell r="B2989" t="str">
            <v>REINSTALAÇÃO DE LUMINÁRIA  FLUORESCENTE 1 X 40 W(APENAS MÃO DE OBRA)</v>
          </cell>
          <cell r="C2989" t="str">
            <v>Un</v>
          </cell>
          <cell r="D2989">
            <v>16.12</v>
          </cell>
          <cell r="E2989">
            <v>12.9</v>
          </cell>
        </row>
        <row r="2990">
          <cell r="A2990" t="str">
            <v/>
          </cell>
        </row>
        <row r="2991">
          <cell r="A2991" t="str">
            <v>18.25.955</v>
          </cell>
          <cell r="B2991" t="str">
            <v>FORNECIMENTO E INSTALAÇÃO DE RELÊ FOTOCÉLULA PARA LUMINÁRIAS DE 1000W-127/220V.</v>
          </cell>
          <cell r="C2991" t="str">
            <v>Un</v>
          </cell>
          <cell r="D2991">
            <v>53.77</v>
          </cell>
          <cell r="E2991">
            <v>43.02</v>
          </cell>
        </row>
        <row r="2992">
          <cell r="A2992" t="str">
            <v/>
          </cell>
        </row>
        <row r="2993">
          <cell r="A2993" t="str">
            <v>18.26.010</v>
          </cell>
          <cell r="B2993" t="str">
            <v>ASSENTAMENTO DE HASTE DE ATERRAMENTO DE 5/8"X 2.40 M COPPERWELD OU SIMILAR,COM CONECTOR PARALELO E PARAFUSOS (INCLUSIVE O FORNECIMENTO DO MATERIAL).</v>
          </cell>
          <cell r="C2993" t="str">
            <v>UD</v>
          </cell>
          <cell r="D2993">
            <v>60.22</v>
          </cell>
          <cell r="E2993">
            <v>48.18</v>
          </cell>
        </row>
        <row r="2994">
          <cell r="A2994" t="str">
            <v/>
          </cell>
        </row>
        <row r="2995">
          <cell r="A2995" t="str">
            <v>18.26.020</v>
          </cell>
          <cell r="B2995" t="str">
            <v>ASSENTAMENTO DE BENGALA DE PVC RIGIDO DE 3/4 POL. MARCA TIGRE OU SIMILAR, INCLUSIVE RASGO EM ALVENARIA E FORNECIMENTO DO MATERIAL.</v>
          </cell>
          <cell r="C2995" t="str">
            <v>UD</v>
          </cell>
          <cell r="D2995">
            <v>35.65</v>
          </cell>
          <cell r="E2995">
            <v>28.52</v>
          </cell>
        </row>
        <row r="2996">
          <cell r="A2996" t="str">
            <v/>
          </cell>
        </row>
        <row r="2997">
          <cell r="A2997" t="str">
            <v>18.26.022</v>
          </cell>
          <cell r="B2997" t="str">
            <v>FORNECIMENTO E INSTALAÇÃO DE BENGALA DE PVC RÍGIDO 1 1/2", FAB:TIGRE OU SIMILAR, INCLUSIVE FITA AÇO INOX E FIVELA PARA FIXAÇÃO.</v>
          </cell>
          <cell r="C2997" t="str">
            <v>Un</v>
          </cell>
          <cell r="D2997">
            <v>69.8</v>
          </cell>
          <cell r="E2997">
            <v>55.84</v>
          </cell>
        </row>
        <row r="2998">
          <cell r="A2998" t="str">
            <v/>
          </cell>
        </row>
        <row r="2999">
          <cell r="A2999" t="str">
            <v>18.26.024</v>
          </cell>
          <cell r="B2999" t="str">
            <v>FORNECIMENTO E INSTALAÇÃO DE BENGALA DE PVC RÍGIDO 2", FAB.: TIGRE OU SIMILAR, INCLUSIVE FITA AÇO INOX E FIVELA PARA FIXAÇÃO.</v>
          </cell>
          <cell r="C2999" t="str">
            <v>Un</v>
          </cell>
          <cell r="D2999">
            <v>85.62</v>
          </cell>
          <cell r="E2999">
            <v>68.5</v>
          </cell>
        </row>
        <row r="3000">
          <cell r="A3000" t="str">
            <v/>
          </cell>
        </row>
        <row r="3001">
          <cell r="A3001" t="str">
            <v>18.26.030</v>
          </cell>
          <cell r="B3001" t="str">
            <v>ASSENTAMENTO DE CHAVE DE BOIA AUTOMATICA,15A, SUPERIOR OU INFERIOR MARCA LENZ OU SIMILAR(INCLUSIVE O FORNECIMENTO DO MATERIAL).</v>
          </cell>
          <cell r="C3001" t="str">
            <v>UD</v>
          </cell>
          <cell r="D3001">
            <v>43.66</v>
          </cell>
          <cell r="E3001">
            <v>34.93</v>
          </cell>
        </row>
        <row r="3002">
          <cell r="A3002" t="str">
            <v/>
          </cell>
        </row>
        <row r="3003">
          <cell r="A3003" t="str">
            <v>18.26.040</v>
          </cell>
          <cell r="B3003" t="str">
            <v>ASSENTAMENTO DE CHAVE REVERSORA BLINDADA 30A, 500 V, ELETROMAR OU SIMILAR,(INCLUSIVE FORNECIMENTO DO MATERIAL).</v>
          </cell>
          <cell r="C3003" t="str">
            <v>UD</v>
          </cell>
          <cell r="D3003">
            <v>144.66</v>
          </cell>
          <cell r="E3003">
            <v>115.73</v>
          </cell>
        </row>
        <row r="3004">
          <cell r="A3004" t="str">
            <v/>
          </cell>
        </row>
        <row r="3005">
          <cell r="A3005" t="str">
            <v>18.26.045</v>
          </cell>
          <cell r="B3005" t="str">
            <v>ASSENTAMENTO DE CHAVE REVERSORA BLINDADA 30A, 250 V, ELETROMAR OU SIMILAR, INCLUSIVE FORNECIMENTO DO MATERIAL.</v>
          </cell>
          <cell r="C3005" t="str">
            <v>Un</v>
          </cell>
          <cell r="D3005">
            <v>174.48</v>
          </cell>
          <cell r="E3005">
            <v>139.59</v>
          </cell>
        </row>
        <row r="3006">
          <cell r="A3006" t="str">
            <v/>
          </cell>
        </row>
        <row r="3007">
          <cell r="A3007" t="str">
            <v>18.26.050</v>
          </cell>
          <cell r="B3007" t="str">
            <v>ASSENTAMENTO DE CHAVE MAGNETICA GUARDA-MOTOR ATE 7.5 CV, ELETROMAR OU SIMILAR (INCLUSIVE FORNECIMENTO DO MATERIAL ).</v>
          </cell>
          <cell r="C3007" t="str">
            <v>UD</v>
          </cell>
          <cell r="D3007">
            <v>237.7</v>
          </cell>
          <cell r="E3007">
            <v>190.16</v>
          </cell>
        </row>
        <row r="3008">
          <cell r="A3008" t="str">
            <v/>
          </cell>
        </row>
        <row r="3009">
          <cell r="A3009" t="str">
            <v>18.26.060</v>
          </cell>
          <cell r="B3009" t="str">
            <v>ASSENTAMENTO DE CHAVE MAGNETICA DE 2 X 30A PARA COMANDO DE ILUMINACAO PUBLICA, ACIONADA P/ RELE FOTO-ELETRICO NA, 220V, 60HZ, TIPO LUX CONTROL MODELO CIP-F/70, (INCLUSIVE FORNECIMENTO DO MATERIAL).</v>
          </cell>
          <cell r="C3009" t="str">
            <v>UD</v>
          </cell>
          <cell r="D3009">
            <v>494.5</v>
          </cell>
          <cell r="E3009">
            <v>395.6</v>
          </cell>
        </row>
        <row r="3010">
          <cell r="A3010" t="str">
            <v/>
          </cell>
        </row>
        <row r="3011">
          <cell r="A3011" t="str">
            <v>18.27.010</v>
          </cell>
          <cell r="B3011" t="str">
            <v>FORNECIMENTO DE FIO DE COBRE NU,TEMPERA MEIO-DURO,CLASSE 1A,SM-10MM2,PARA UM LANCE DE REDE INCLUSIVE ARMACAO SECUNDARIA B1,ISOLADOR,PARA FUSOS,BRACADEIRA REDONDA DE FERRO GALV. A FOGO,EQUIPAMENTO E INSTALACAO.</v>
          </cell>
          <cell r="C3011" t="str">
            <v>Un</v>
          </cell>
          <cell r="D3011">
            <v>322.43</v>
          </cell>
          <cell r="E3011">
            <v>257.95</v>
          </cell>
        </row>
        <row r="3012">
          <cell r="A3012" t="str">
            <v/>
          </cell>
        </row>
        <row r="3013">
          <cell r="A3013" t="str">
            <v>18.27.011</v>
          </cell>
          <cell r="B3013" t="str">
            <v>FORNECIMENTO DE FIO DE COBRE NU,TEMPERA MEIO-DURO,CLASSE 1A,SM-10MM2 P/ DOIS LANCES DE REDE,INCLUSIVE ARMACAO SECUNDARIA B2,ISOLADORES PARAFUSOS,BRACADEIRA REDONDA DE FERRO GALV. A FOGO,EQUIPAMENTO E INSTALACAO.</v>
          </cell>
          <cell r="C3013" t="str">
            <v>Un</v>
          </cell>
          <cell r="D3013">
            <v>459.27</v>
          </cell>
          <cell r="E3013">
            <v>367.42</v>
          </cell>
        </row>
        <row r="3014">
          <cell r="A3014" t="str">
            <v/>
          </cell>
        </row>
        <row r="3015">
          <cell r="A3015" t="str">
            <v>18.27.012</v>
          </cell>
          <cell r="B3015" t="str">
            <v>FORNECIMENTO DE FIO DE COBRE NU,TEMPERA MEIO-DURO,CLASSE 1A,SM-10MM2,P/ TRES LANCES DE REDE,INCLUSIVE ARMACAO SECUNDARIA B3,ISOLADORES PARAFUSOS,BRACADEIRAS REDONDAS DE FERRO GALV. A FOGO, EQUIPAMENTO E INSTALACAO.</v>
          </cell>
          <cell r="C3015" t="str">
            <v>Un</v>
          </cell>
          <cell r="D3015">
            <v>706.15</v>
          </cell>
          <cell r="E3015">
            <v>564.91999999999996</v>
          </cell>
        </row>
        <row r="3016">
          <cell r="A3016" t="str">
            <v/>
          </cell>
        </row>
        <row r="3017">
          <cell r="A3017" t="str">
            <v>18.27.013</v>
          </cell>
          <cell r="B3017" t="str">
            <v>FORNECIMENTO DE FIO DE COBRE NU,TEMPERA MEIO-DURO,CLASSE 1A,SM-10MM2,PARA QUATRO LANCES DE REDE,INCLUSIVE ARMACAO SECUNDARIA B4,ISOLADORES,PARAFUSOS,BRACADEIRAS REDONDAS DE FERRO GALV. A FOGO,EQUIPAMENTO E INSTALACAO.</v>
          </cell>
          <cell r="C3017" t="str">
            <v>Un</v>
          </cell>
          <cell r="D3017">
            <v>844.47</v>
          </cell>
          <cell r="E3017">
            <v>675.58</v>
          </cell>
        </row>
        <row r="3018">
          <cell r="A3018" t="str">
            <v/>
          </cell>
        </row>
        <row r="3019">
          <cell r="A3019" t="str">
            <v>18.27.014</v>
          </cell>
          <cell r="B3019" t="str">
            <v>FORNECIMENTO DE FIO DE COBRE NU,TEMPERA MEIO-DURO,CLASSE 1A,SM-10MM2,PARA UM LANCE DE REDE INCLUSIVE EQUIPAMENTO E INSTALACAO.</v>
          </cell>
          <cell r="C3019" t="str">
            <v>Un</v>
          </cell>
          <cell r="D3019">
            <v>268.26</v>
          </cell>
          <cell r="E3019">
            <v>214.61</v>
          </cell>
        </row>
        <row r="3020">
          <cell r="A3020" t="str">
            <v/>
          </cell>
        </row>
        <row r="3021">
          <cell r="A3021" t="str">
            <v>18.27.015</v>
          </cell>
          <cell r="B3021" t="str">
            <v>FORNECIMENTO DE FIO DE COBRE NU,TEMPERA MEIO-DURO,CLASSE 1A, SM-10MM2, PARA DOIS LANCES DE REDE,INCLUSIVE EQUIPAMENTO E INSTALACAO.</v>
          </cell>
          <cell r="C3021" t="str">
            <v>Un</v>
          </cell>
          <cell r="D3021">
            <v>395.15</v>
          </cell>
          <cell r="E3021">
            <v>316.12</v>
          </cell>
        </row>
        <row r="3022">
          <cell r="A3022" t="str">
            <v/>
          </cell>
        </row>
        <row r="3023">
          <cell r="A3023" t="str">
            <v>18.27.016</v>
          </cell>
          <cell r="B3023" t="str">
            <v>FORNECIMENTO DE FIO DE COBRE NU,TEMPERA MEIO-DURO,CLASSE 1A, SM-10MM2, PARA TRES LANCES DE REDE,INCLUSIVE EQUIPAMENTO E INSTALACAO.</v>
          </cell>
          <cell r="C3023" t="str">
            <v>Un</v>
          </cell>
          <cell r="D3023">
            <v>592.71</v>
          </cell>
          <cell r="E3023">
            <v>474.17</v>
          </cell>
        </row>
        <row r="3024">
          <cell r="A3024" t="str">
            <v/>
          </cell>
        </row>
        <row r="3025">
          <cell r="A3025" t="str">
            <v>18.27.017</v>
          </cell>
          <cell r="B3025" t="str">
            <v>FORNECIMENTO DE FIO DE COBRE NU,TEMPERA MEIO-DURO,CLASSE 1A,SM-10MM2,PARA QUATRO LANCES DE REDE,INCLUSIVE EQUIPAMENTO E INSTALACAO.</v>
          </cell>
          <cell r="C3025" t="str">
            <v>Un</v>
          </cell>
          <cell r="D3025">
            <v>719.6</v>
          </cell>
          <cell r="E3025">
            <v>575.67999999999995</v>
          </cell>
        </row>
        <row r="3026">
          <cell r="A3026" t="str">
            <v/>
          </cell>
        </row>
        <row r="3027">
          <cell r="A3027" t="str">
            <v>18.27.018</v>
          </cell>
          <cell r="B3027" t="str">
            <v>FORNECIMENTO DE FIO DE COBRE NU,TEMPERA MEIO-DURO,CLASSE 1A,SM-16MM2,PARA UM LANCE DE REDE INCLUSIVE ARMACAO SECUNDARIA B1, ISOLADOR, PARAFUSOS, BRACADEIRA REDONDA DE FERRO GALV. A FOGO, EQUIPAMENTO E INSTALACAO.</v>
          </cell>
          <cell r="C3027" t="str">
            <v>Un</v>
          </cell>
          <cell r="D3027">
            <v>411.37</v>
          </cell>
          <cell r="E3027">
            <v>329.1</v>
          </cell>
        </row>
        <row r="3028">
          <cell r="A3028" t="str">
            <v/>
          </cell>
        </row>
        <row r="3029">
          <cell r="A3029" t="str">
            <v>18.27.019</v>
          </cell>
          <cell r="B3029" t="str">
            <v>FORNECIMENTO DE FIO DE COBRE NU,TEMPERA MEIO-DURO,CLASSE 1A, SM-16MM2, PARA DOIS LANCES DE REDE,INCLUSIVE ARMACAO SECUNDARIA B2, ISOLADORES, PARAFUSOS, BRACADEIRA REDONDA DE FERRO GALV. A FOGO, EQUIPAMENTO E INSTALACAO.</v>
          </cell>
          <cell r="C3029" t="str">
            <v>Un</v>
          </cell>
          <cell r="D3029">
            <v>637.16</v>
          </cell>
          <cell r="E3029">
            <v>509.73</v>
          </cell>
        </row>
        <row r="3030">
          <cell r="A3030" t="str">
            <v/>
          </cell>
        </row>
        <row r="3031">
          <cell r="A3031" t="str">
            <v>18.27.020</v>
          </cell>
          <cell r="B3031" t="str">
            <v>FORNECIMENTO DE FIO DE COBRE NU,TEMPERA MEIO-DURO,CLASSE 1A, SM-16MM2, PARA TRES LANCES DE REDE,INCLUSIVE ARMACAO SECUNDARIA B3, ISOLADORES, PARAFUSOS, BRACADEIRAS REDONDAS DE FERRO GALV. A FOGO, EQUIPAMENTO E INSTALACAO.</v>
          </cell>
          <cell r="C3031" t="str">
            <v>Un</v>
          </cell>
          <cell r="D3031">
            <v>972.97</v>
          </cell>
          <cell r="E3031">
            <v>778.38</v>
          </cell>
        </row>
        <row r="3032">
          <cell r="A3032" t="str">
            <v/>
          </cell>
        </row>
        <row r="3033">
          <cell r="A3033" t="str">
            <v>18.27.021</v>
          </cell>
          <cell r="B3033" t="str">
            <v>FORNECIMENTO DE FIO DE COBRE NU,TEMPERA MEIO-DURO,CLASSE 1A,SM-16MM2,PARA QUATRO LANCES DE REDE,INCLUSIVE ARMACAO SECUNDARIA B4, ISOLADORES, PARAFUSOS, BRACADEIRAS REDONDAS DE FERRO GALV. A FOGO, EQUIPAMENTO E INSTALACAO.</v>
          </cell>
          <cell r="C3033" t="str">
            <v>Un</v>
          </cell>
          <cell r="D3033">
            <v>1200.25</v>
          </cell>
          <cell r="E3033">
            <v>960.2</v>
          </cell>
        </row>
        <row r="3034">
          <cell r="A3034" t="str">
            <v/>
          </cell>
        </row>
        <row r="3035">
          <cell r="A3035" t="str">
            <v>18.27.022</v>
          </cell>
          <cell r="B3035" t="str">
            <v>FORNECIMENTO DE FIO DE COBRE NU,TEMPERA MEIO-DURO,CLASSE 1A,SM-16MM2,PARA UM LANCE DE REDE INCLUSIVE EQUIPAMENTO E INSTALACAO.</v>
          </cell>
          <cell r="C3035" t="str">
            <v>Un</v>
          </cell>
          <cell r="D3035">
            <v>357.21</v>
          </cell>
          <cell r="E3035">
            <v>285.77</v>
          </cell>
        </row>
        <row r="3036">
          <cell r="A3036" t="str">
            <v/>
          </cell>
        </row>
        <row r="3037">
          <cell r="A3037" t="str">
            <v>18.27.023</v>
          </cell>
          <cell r="B3037" t="str">
            <v>FORNECIMENTO DE FIO DE COBRE NU,TEMPERA MEIO-DURO,CLASSE 1A, SM-16MM2,PARA DOIS LANCES DE REDE,INCLUSIVE EQUIPAMENTO E INSTALACAO.</v>
          </cell>
          <cell r="C3037" t="str">
            <v>Un</v>
          </cell>
          <cell r="D3037">
            <v>573.03</v>
          </cell>
          <cell r="E3037">
            <v>458.43</v>
          </cell>
        </row>
        <row r="3038">
          <cell r="A3038" t="str">
            <v/>
          </cell>
        </row>
        <row r="3039">
          <cell r="A3039" t="str">
            <v>18.27.024</v>
          </cell>
          <cell r="B3039" t="str">
            <v>FORNECIMENTO DE FIO DE COBRE NU,TEMPERA MEIO-DURO,CLASSE 1A, SM-16MM2, PARA TRES LANCES DE REDE,INCLUSIVE EQUIPAMENTO E INSTALACAO.</v>
          </cell>
          <cell r="C3039" t="str">
            <v>Un</v>
          </cell>
          <cell r="D3039">
            <v>859.55</v>
          </cell>
          <cell r="E3039">
            <v>687.64</v>
          </cell>
        </row>
        <row r="3040">
          <cell r="A3040" t="str">
            <v/>
          </cell>
        </row>
        <row r="3041">
          <cell r="A3041" t="str">
            <v>18.27.025</v>
          </cell>
          <cell r="B3041" t="str">
            <v>FORNECIMENTO DE FIO DE COBRE NU,TEMPERA MEIO-DURO,CLASSE 1A,SM-16MM2,PARA QUATRO LANCES DE REDE,INCLUSIVE EQUIPAMENTO E INSTALACAO.</v>
          </cell>
          <cell r="C3041" t="str">
            <v>Un</v>
          </cell>
          <cell r="D3041">
            <v>1075.3699999999999</v>
          </cell>
          <cell r="E3041">
            <v>860.3</v>
          </cell>
        </row>
        <row r="3042">
          <cell r="A3042" t="str">
            <v/>
          </cell>
        </row>
        <row r="3043">
          <cell r="A3043" t="str">
            <v>18.27.026</v>
          </cell>
          <cell r="B3043" t="str">
            <v>FORNECIMENTO DE CABO DE ALUMINIO COM ALMA DE ACO 10 MM2 P/ UM LANCE DE REDE, INCLUSIVE ARMACAO SECUNDARIA B1, ISOLADOR, PARAFUSOS, BRACADEIRA REDONDA FERRO GALV. A FOGO, EQUIPAMENTO E INSTALACAO.</v>
          </cell>
          <cell r="C3043" t="str">
            <v>Un</v>
          </cell>
          <cell r="D3043">
            <v>308.33</v>
          </cell>
          <cell r="E3043">
            <v>246.67</v>
          </cell>
        </row>
        <row r="3044">
          <cell r="A3044" t="str">
            <v/>
          </cell>
        </row>
        <row r="3045">
          <cell r="A3045" t="str">
            <v>18.27.027</v>
          </cell>
          <cell r="B3045" t="str">
            <v>FORNECIMENTO DE CABO DE ALUMINIO COM ALMA DE ACO 10 MM2 P/ DOIS LANCES DE REDE, INCLUSIVE ARMACAO SECUNDARIA B2, ISOLADORES, PARAFUSOS BRACADEIRA REDONDA DE FERRO GALV. A FOGO, EQUIPAMENTO E INSTALACAO.</v>
          </cell>
          <cell r="C3045" t="str">
            <v>Un</v>
          </cell>
          <cell r="D3045">
            <v>431.08</v>
          </cell>
          <cell r="E3045">
            <v>344.87</v>
          </cell>
        </row>
        <row r="3046">
          <cell r="A3046" t="str">
            <v/>
          </cell>
        </row>
        <row r="3047">
          <cell r="A3047" t="str">
            <v>18.27.028</v>
          </cell>
          <cell r="B3047" t="str">
            <v>FORNECIMENTO DE CABO DE ALUMINIO COM ALMA DE ACO 10 MM2 P/ TRES LANCES DE REDE, INCLUSIVE ARMACAO SECUNDARIA B3, ISOLADORES, PARAFUSOS, BRACADEIRAS REDONDAS DE FERRO GALV. A FOGO, EQUIPAMENTO E INSTALACAO.</v>
          </cell>
          <cell r="C3047" t="str">
            <v>Un</v>
          </cell>
          <cell r="D3047">
            <v>663.85</v>
          </cell>
          <cell r="E3047">
            <v>531.08000000000004</v>
          </cell>
        </row>
        <row r="3048">
          <cell r="A3048" t="str">
            <v/>
          </cell>
        </row>
        <row r="3049">
          <cell r="A3049" t="str">
            <v>18.27.029</v>
          </cell>
          <cell r="B3049" t="str">
            <v>FORNECIMENTO DE CABO DE ALUMINIO COM ALMA DE ACO 10 MM2 P/ QUATRO LANCES DE REDE, INCLUSIVE ARMACAO SECUNDARIA B4, ISOLADORES, PARAFUSOS, BRACADEIRAS REDONDAS DE FERRO GALV. A FOGO, EQUIPAMENTO E INSTALACAO.</v>
          </cell>
          <cell r="C3049" t="str">
            <v>Un</v>
          </cell>
          <cell r="D3049">
            <v>788.08</v>
          </cell>
          <cell r="E3049">
            <v>630.47</v>
          </cell>
        </row>
        <row r="3050">
          <cell r="A3050" t="str">
            <v/>
          </cell>
        </row>
        <row r="3051">
          <cell r="A3051" t="str">
            <v>18.27.030</v>
          </cell>
          <cell r="B3051" t="str">
            <v>FORNECIMENTO DE CABO DE ALUMINIO COM ALMA DE ACO 10 MM2 P/ UM LANCE DE REDE,INCLUSIVE EQUIPAMENTO E INSTALACAO.</v>
          </cell>
          <cell r="C3051" t="str">
            <v>Un</v>
          </cell>
          <cell r="D3051">
            <v>254.17</v>
          </cell>
          <cell r="E3051">
            <v>203.34</v>
          </cell>
        </row>
        <row r="3052">
          <cell r="A3052" t="str">
            <v/>
          </cell>
        </row>
        <row r="3053">
          <cell r="A3053" t="str">
            <v>18.27.031</v>
          </cell>
          <cell r="B3053" t="str">
            <v>FORNECIMENTO DE CABO DE ALUMINIO COM ALMA DE ACO 10 MM2 P/ DOIS LANCES DE REDE, INCLUSIVE EQUIPAMENTO E INSTALACAO.</v>
          </cell>
          <cell r="C3053" t="str">
            <v>Un</v>
          </cell>
          <cell r="D3053">
            <v>366.95</v>
          </cell>
          <cell r="E3053">
            <v>293.56</v>
          </cell>
        </row>
        <row r="3054">
          <cell r="A3054" t="str">
            <v/>
          </cell>
        </row>
        <row r="3055">
          <cell r="A3055" t="str">
            <v>18.27.032</v>
          </cell>
          <cell r="B3055" t="str">
            <v>FORNECIMENTO DE CABO DE ALUMINIO COM ALMA DE ACO 10 MM2 P/ TRES LANCES DE REDE, INCLUSIVE EQUIPAMENTO E INSTALACAO.</v>
          </cell>
          <cell r="C3055" t="str">
            <v>Un</v>
          </cell>
          <cell r="D3055">
            <v>550.41999999999996</v>
          </cell>
          <cell r="E3055">
            <v>440.34</v>
          </cell>
        </row>
        <row r="3056">
          <cell r="A3056" t="str">
            <v/>
          </cell>
        </row>
        <row r="3057">
          <cell r="A3057" t="str">
            <v>18.27.033</v>
          </cell>
          <cell r="B3057" t="str">
            <v>FORNECIMENTO DE CABO DE ALUMINIO COM ALMA DE ACO 10 MM2 P/ QUATRO LANCES DE REDE, INCLUSIVE EQUIPAMENTO E INSTALACAO.</v>
          </cell>
          <cell r="C3057" t="str">
            <v>Un</v>
          </cell>
          <cell r="D3057">
            <v>663.2</v>
          </cell>
          <cell r="E3057">
            <v>530.55999999999995</v>
          </cell>
        </row>
        <row r="3058">
          <cell r="A3058" t="str">
            <v/>
          </cell>
        </row>
        <row r="3059">
          <cell r="A3059" t="str">
            <v>18.27.034</v>
          </cell>
          <cell r="B3059" t="str">
            <v>FORNECIMENTO DE CABO DE ALUMINIO COM ALMA DE ACO 16 MM2 P/ UM LANCE DE REDE,INCLUSIVE ARMACAO SECUNDARIA B1,ISOLADOR,PARAFUSOS,BRACADEIRA REDONDA DE FERRO GALV. A FOGO, EQUIPAMENTO E INSTALACAO.</v>
          </cell>
          <cell r="C3059" t="str">
            <v>Un</v>
          </cell>
          <cell r="D3059">
            <v>339.27</v>
          </cell>
          <cell r="E3059">
            <v>271.42</v>
          </cell>
        </row>
        <row r="3060">
          <cell r="A3060" t="str">
            <v/>
          </cell>
        </row>
        <row r="3061">
          <cell r="A3061" t="str">
            <v>18.27.035</v>
          </cell>
          <cell r="B3061" t="str">
            <v>FORNECIMENTO DE CABO DE ALUMINIO COM ALMA DE ACO 16 MM2 P/ DOIS LANCES DE REDE, INCLUSIVE ARMACAO SECUNDARIA B2, ISOLADORES, PARAFUSOS, BRACADEIRA REDONDA DE FERRO GALV. A FOGO, EQUIPAMENTO E INSTALACAO.</v>
          </cell>
          <cell r="C3061" t="str">
            <v>Un</v>
          </cell>
          <cell r="D3061">
            <v>492.97</v>
          </cell>
          <cell r="E3061">
            <v>394.38</v>
          </cell>
        </row>
        <row r="3062">
          <cell r="A3062" t="str">
            <v/>
          </cell>
        </row>
        <row r="3063">
          <cell r="A3063" t="str">
            <v>18.27.036</v>
          </cell>
          <cell r="B3063" t="str">
            <v>FORNECIMENTO DE CABO DE ALUMINIO COM ALMA DE ACO 16 MM2 P/ TRES LANCES DE REDE, INCLUSIVE ARMACAO SECUNDARIA B3, ISOLADORES, PARAFUSOS, BRACADEIRAS REDONDAS DE FERRO GALV. A FOGO, EQUIPAMENTO E INSTALACAO.</v>
          </cell>
          <cell r="C3063" t="str">
            <v>Un</v>
          </cell>
          <cell r="D3063">
            <v>756.68</v>
          </cell>
          <cell r="E3063">
            <v>605.35</v>
          </cell>
        </row>
        <row r="3064">
          <cell r="A3064" t="str">
            <v/>
          </cell>
        </row>
        <row r="3065">
          <cell r="A3065" t="str">
            <v>18.27.037</v>
          </cell>
          <cell r="B3065" t="str">
            <v>FORNECIMENTO DE CABO DE ALUMINIO COM ALMA DE ACO 16 MM2 P/ QUATRO LANCES DE REDE, INCLUSIVE ARMACAO SECUNDARIA B4,ISOLADORES,PARAFUSOS BRACADEIRAS REDONDAS DE FERRO GALV. A FOGO, EQUIPAMENTO E INSTALACAO.</v>
          </cell>
          <cell r="C3065" t="str">
            <v>Un</v>
          </cell>
          <cell r="D3065">
            <v>911.86</v>
          </cell>
          <cell r="E3065">
            <v>729.49</v>
          </cell>
        </row>
        <row r="3066">
          <cell r="A3066" t="str">
            <v/>
          </cell>
        </row>
        <row r="3067">
          <cell r="A3067" t="str">
            <v>18.27.038</v>
          </cell>
          <cell r="B3067" t="str">
            <v>FORNECIMENTO DE CABO DE ALUMINIO COM ALMA DE ACO 16MM2 PARA UM LANCE DE REDE, INCLUSIVE EQUIPAMENTO E INSTALACAO.</v>
          </cell>
          <cell r="C3067" t="str">
            <v>Un</v>
          </cell>
          <cell r="D3067">
            <v>285.11</v>
          </cell>
          <cell r="E3067">
            <v>228.09</v>
          </cell>
        </row>
        <row r="3068">
          <cell r="A3068" t="str">
            <v/>
          </cell>
        </row>
        <row r="3069">
          <cell r="A3069" t="str">
            <v>18.27.039</v>
          </cell>
          <cell r="B3069" t="str">
            <v>FORNECIMENTO DE CABO DE ALUMINIO COM ALMA DE ACO 16MM2 PARA DOIS LANCES DE REDE, INCLUSIVE EQUIPAMENTO E INSTALACAO.</v>
          </cell>
          <cell r="C3069" t="str">
            <v>Un</v>
          </cell>
          <cell r="D3069">
            <v>428.83</v>
          </cell>
          <cell r="E3069">
            <v>343.07</v>
          </cell>
        </row>
        <row r="3070">
          <cell r="A3070" t="str">
            <v/>
          </cell>
        </row>
        <row r="3071">
          <cell r="A3071" t="str">
            <v>18.27.040</v>
          </cell>
          <cell r="B3071" t="str">
            <v>FORNECIMENTO DE CABO DE ALUMINIO COM ALMA DE ACO 16MM2 PARA TRES LANCES DE REDE, INCLUSIVE EQUIPAMENTO E INSTALACAO.</v>
          </cell>
          <cell r="C3071" t="str">
            <v>Un</v>
          </cell>
          <cell r="D3071">
            <v>643.25</v>
          </cell>
          <cell r="E3071">
            <v>514.6</v>
          </cell>
        </row>
        <row r="3072">
          <cell r="A3072" t="str">
            <v/>
          </cell>
        </row>
        <row r="3073">
          <cell r="A3073" t="str">
            <v>18.27.041</v>
          </cell>
          <cell r="B3073" t="str">
            <v>FORNECIMENTO DE CABO DE ALUMINIO COM ALMA DE ACO 16 MM2 PARA QUATRO LANCES DE REDE, INCLUSIVE EQUIPAMENTO E INSTALACAO.</v>
          </cell>
          <cell r="C3073" t="str">
            <v>Un</v>
          </cell>
          <cell r="D3073">
            <v>786.98</v>
          </cell>
          <cell r="E3073">
            <v>629.59</v>
          </cell>
        </row>
        <row r="3074">
          <cell r="A3074" t="str">
            <v/>
          </cell>
        </row>
        <row r="3075">
          <cell r="A3075" t="str">
            <v>18.27.042</v>
          </cell>
          <cell r="B3075" t="str">
            <v>FORNECIMENTO DE CABO DE COBRE, ENCORDOAMENTO CLASSE 2,ISOLAMENTO DE PVC 70 C,TIPO BWF,750V FOREPLAST OU SIMILAR,SM-6MM2,PARA UM LANCE DE REDE,INCLUSIVE ARMACAO SECUNDARIA B1,ISOLADOR PARAFUSOS,BRACADEIRA REDONDA DE FERRO GALV. A FOGO,EQUIPAMENTO E INSTALA</v>
          </cell>
          <cell r="C3075" t="str">
            <v>Un</v>
          </cell>
          <cell r="D3075">
            <v>354.15</v>
          </cell>
          <cell r="E3075">
            <v>283.32</v>
          </cell>
        </row>
        <row r="3076">
          <cell r="A3076" t="str">
            <v/>
          </cell>
        </row>
        <row r="3077">
          <cell r="A3077" t="str">
            <v>18.27.043</v>
          </cell>
          <cell r="B3077"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3077" t="str">
            <v>Un</v>
          </cell>
          <cell r="D3077">
            <v>522.72</v>
          </cell>
          <cell r="E3077">
            <v>418.18</v>
          </cell>
        </row>
        <row r="3078">
          <cell r="A3078" t="str">
            <v/>
          </cell>
        </row>
        <row r="3079">
          <cell r="A3079" t="str">
            <v>18.27.044</v>
          </cell>
          <cell r="B3079" t="str">
            <v>FORNECIMENTO DE CABO DE COBRE, ENCORDOAMENTO CLASSE 2,ISOLAMENTO DE PVC 70 C,TIPO BWF,750V FOREPLAST OU SIMILAR,SM-6MM2,PARA TRES LANCES DE REDE,INCLUSIVE ARMACAO SECUNDARIA B3,ISOLA DORES,PARAFUSOS,BRACADEIRAS REDONDAS DE FERRO GALV. A FOGO,EQUIPAMENTO E</v>
          </cell>
          <cell r="C3079" t="str">
            <v>Un</v>
          </cell>
          <cell r="D3079">
            <v>801.31</v>
          </cell>
          <cell r="E3079">
            <v>641.04999999999995</v>
          </cell>
        </row>
        <row r="3080">
          <cell r="A3080" t="str">
            <v/>
          </cell>
        </row>
        <row r="3081">
          <cell r="A3081" t="str">
            <v>18.27.045</v>
          </cell>
          <cell r="B3081" t="str">
            <v>FORNECIMENTO DE CABO DE COBRE, ENCORDOAMENTO CLASSE 2,ISOLAMENTO DE PVC 70 C,TIPO BWF,750V FOREPLAST OU SIMILAR,SM-6MM2,PARA QUATRO LANCES DE REDE, INCLUSIVE ARMACAO SECUNDARIA B4, ISOLADORES,PARAFUSOS, BRACADEIRAS REDONDAS DE FERRO GALV. A FOGO,EQUIPAMEN</v>
          </cell>
          <cell r="C3081" t="str">
            <v>Un</v>
          </cell>
          <cell r="D3081">
            <v>971.35</v>
          </cell>
          <cell r="E3081">
            <v>777.08</v>
          </cell>
        </row>
        <row r="3082">
          <cell r="A3082" t="str">
            <v/>
          </cell>
        </row>
        <row r="3083">
          <cell r="A3083" t="str">
            <v>18.27.046</v>
          </cell>
          <cell r="B3083" t="str">
            <v>FORNECIMENTO DE CABO DE COBRE, ENCORDOAMENTO CLASSE 2,ISOLAMENTO DE PVC 70 C,TIPO BWF,750V FOREPLAST OU SIMILAR,SM-6MM2,PARA UM LANCE DE REDE,INCLUSIVE EQUIPAMENTO E INSTALACAO.</v>
          </cell>
          <cell r="C3083" t="str">
            <v>Un</v>
          </cell>
          <cell r="D3083">
            <v>299.98</v>
          </cell>
          <cell r="E3083">
            <v>239.99</v>
          </cell>
        </row>
        <row r="3084">
          <cell r="A3084" t="str">
            <v/>
          </cell>
        </row>
        <row r="3085">
          <cell r="A3085" t="str">
            <v>18.27.047</v>
          </cell>
          <cell r="B3085" t="str">
            <v>FORNECIMENTO DE CABO DE COBRE, ENCORDOAMENTO CLASSE 2,ISOLAMENTO DE PVC 70 C,TIPO BWF,750V FOREPLAST OU SIMILAR, SM-6MM2, PARA DOIS LANCES DE REDE,INCLUSIVE EQUIPAMENTO E INSTALACAO.</v>
          </cell>
          <cell r="C3085" t="str">
            <v>Un</v>
          </cell>
          <cell r="D3085">
            <v>458.58</v>
          </cell>
          <cell r="E3085">
            <v>366.87</v>
          </cell>
        </row>
        <row r="3086">
          <cell r="A3086" t="str">
            <v/>
          </cell>
        </row>
        <row r="3087">
          <cell r="A3087" t="str">
            <v>18.27.048</v>
          </cell>
          <cell r="B3087" t="str">
            <v>FORNECIMENTO DE CABO DE COBRE, ENCORDOAMENTO CLASSE 2,ISOLAMENTO DE PVC 70 C,TIPO BWF,750V FOREPLAST OU SIMILAR, SM-6MM2, PARA TRES LANCES DE REDE,INCLUSIVE EQUIPAMENTO E INSTALACAO.</v>
          </cell>
          <cell r="C3087" t="str">
            <v>Un</v>
          </cell>
          <cell r="D3087">
            <v>687.87</v>
          </cell>
          <cell r="E3087">
            <v>550.29999999999995</v>
          </cell>
        </row>
        <row r="3088">
          <cell r="A3088" t="str">
            <v/>
          </cell>
        </row>
        <row r="3089">
          <cell r="A3089" t="str">
            <v>18.27.049</v>
          </cell>
          <cell r="B3089" t="str">
            <v>FORNECIMENTO DE CABO DE COBRE, ENCORDOAMENTO CLASSE 2.ISOLAMENTO DE PVC 70 C,TIPO BWF,750V FOREPLAST OU SIMILAR, SM-6MM2, PARA QUATRO LANCES DE REDE, INCLUSIVE EQUIPAMENTO E INSTALAÇÃO.</v>
          </cell>
          <cell r="C3089" t="str">
            <v>Un</v>
          </cell>
          <cell r="D3089">
            <v>846.47</v>
          </cell>
          <cell r="E3089">
            <v>677.18</v>
          </cell>
        </row>
        <row r="3090">
          <cell r="A3090" t="str">
            <v/>
          </cell>
        </row>
        <row r="3091">
          <cell r="A3091" t="str">
            <v>18.27.050</v>
          </cell>
          <cell r="B3091" t="str">
            <v>FORNECIMENTO DE CABO DE COBRE, ENCORDOAMENTO CLASSE 2,ISOLAMENTO DE PVC 70 C,TIPO BWF,750V FOREPLAST OU SIMILAR, SM-10MM2, PARA UM LANCE DE REDE,INCLUSIVE ARMACAO SECUNDARIA B1,ISOLADOR, PARAFUSOS, BRACADEIRA REDONDA DE FERRO GALV. A FOGO,EQUIPAMENTO E IN</v>
          </cell>
          <cell r="C3091" t="str">
            <v>Un</v>
          </cell>
          <cell r="D3091">
            <v>534.32000000000005</v>
          </cell>
          <cell r="E3091">
            <v>427.46</v>
          </cell>
        </row>
        <row r="3092">
          <cell r="A3092" t="str">
            <v/>
          </cell>
        </row>
        <row r="3093">
          <cell r="A3093" t="str">
            <v>18.27.051</v>
          </cell>
          <cell r="B3093" t="str">
            <v>FORNECIMENTO DE CABO DE COBRE, ENCORDOAMENTO CLASSE 2,ISOLAMENTO DE PVC 70 C,TIPO BWF,750V FOREPLAST OU SIMILAR, SM-10MM2, PARA DOIS LANCES DE REDE, INCLUSIVE ARMACAO SECUNDARIA B2, ISOLADORES, PARAFUSOS, BRACADEIRA REDONDA DE FERRO GALV. A FOGO,EQUIPAMEN</v>
          </cell>
          <cell r="C3093" t="str">
            <v>Un</v>
          </cell>
          <cell r="D3093">
            <v>883.06</v>
          </cell>
          <cell r="E3093">
            <v>706.45</v>
          </cell>
        </row>
        <row r="3094">
          <cell r="A3094" t="str">
            <v/>
          </cell>
        </row>
        <row r="3095">
          <cell r="A3095" t="str">
            <v>18.27.052</v>
          </cell>
          <cell r="B3095" t="str">
            <v>FORNECIMENTO DE CABO DE COBRE, ENCORDOAMENTO CLASSE 2,ISOLAMENTO DE PVC 70 C,TIPO BWF,750V FOREPLAST OU SIMILAR, SM-10MM2, PARA TRES LANCES DE REDE, INCLUSIVE ARMACAO SECUNDARIA B3, ISOLADORES, PARAFUSOS,BRACADEIRAS REDONDAS DE FERRO GALV. A FOGO,EQUIPAME</v>
          </cell>
          <cell r="C3095" t="str">
            <v>Un</v>
          </cell>
          <cell r="D3095">
            <v>1341.81</v>
          </cell>
          <cell r="E3095">
            <v>1073.45</v>
          </cell>
        </row>
        <row r="3096">
          <cell r="A3096" t="str">
            <v/>
          </cell>
        </row>
        <row r="3097">
          <cell r="A3097" t="str">
            <v>18.27.053</v>
          </cell>
          <cell r="B3097" t="str">
            <v>FORNECIMENTO DE CABO DE COBRE, ENCORDOAMENTO CLASSE 2,ISOLAMENTO DE PVC 70 C,TIPO BWF,750V FOREPLAST OU SIMILAR, SM-10MM2, PARA QUATRO LANCES DE REDE, INCLUSIVE ARMACAO SECUNDARIA B4, ISOLADORES, PARAFUSOS,BRACADEIRAS REDONDAS DE FERRO GALV. A FOGO,EQUIPA</v>
          </cell>
          <cell r="C3097" t="str">
            <v>Un</v>
          </cell>
          <cell r="D3097">
            <v>1692.03</v>
          </cell>
          <cell r="E3097">
            <v>1353.63</v>
          </cell>
        </row>
        <row r="3098">
          <cell r="A3098" t="str">
            <v/>
          </cell>
        </row>
        <row r="3099">
          <cell r="A3099" t="str">
            <v>18.27.054</v>
          </cell>
          <cell r="B3099" t="str">
            <v>FORNECIMENTO DE CABO DE COBRE, ENCORDOAMENTO CLASSE 2,ISOLAMENTO DE PVC 70 C,TIPO BWF,750V FOREPLAST OU SIMILAR, SM-10MM2, PARA UM LANCE DE REDE, INCLUSIVE EQUIPAMENTO E INSTALACAO.</v>
          </cell>
          <cell r="C3099" t="str">
            <v>Un</v>
          </cell>
          <cell r="D3099">
            <v>480.16</v>
          </cell>
          <cell r="E3099">
            <v>384.13</v>
          </cell>
        </row>
        <row r="3100">
          <cell r="A3100" t="str">
            <v/>
          </cell>
        </row>
        <row r="3101">
          <cell r="A3101" t="str">
            <v>18.27.055</v>
          </cell>
          <cell r="B3101" t="str">
            <v>FORNECIMENTO DE CABO DE COBRE, ENCORDOAMENTO CLASSE 2,ISOLAMENTO DE PVC 70 C,TIPO BWF,750V FOREPLAST OU SIMILAR, SM-10MM2, PARA DOIS LANCES DE REDE, INCLUSIVE EQUIPAMENTO E INSTALACAO.</v>
          </cell>
          <cell r="C3101" t="str">
            <v>Un</v>
          </cell>
          <cell r="D3101">
            <v>818.92</v>
          </cell>
          <cell r="E3101">
            <v>655.14</v>
          </cell>
        </row>
        <row r="3102">
          <cell r="A3102" t="str">
            <v/>
          </cell>
        </row>
        <row r="3103">
          <cell r="A3103" t="str">
            <v>18.27.056</v>
          </cell>
          <cell r="B3103" t="str">
            <v>FORNECIMENTO DE CABO DE COBRE, ENCORDOAMENTO CLASSE 2,ISOLAMENTO DE PVC 70 C,TIPO BWF,750V FOREPLAST OU SIMILAR, SM-10MM2, PARA TRES LANCES DE REDE, INCLUSIVE EQUIPAMENTO E INSTALACAO.</v>
          </cell>
          <cell r="C3103" t="str">
            <v>Un</v>
          </cell>
          <cell r="D3103">
            <v>1228.3800000000001</v>
          </cell>
          <cell r="E3103">
            <v>982.71</v>
          </cell>
        </row>
        <row r="3104">
          <cell r="A3104" t="str">
            <v/>
          </cell>
        </row>
        <row r="3105">
          <cell r="A3105" t="str">
            <v>18.27.057</v>
          </cell>
          <cell r="B3105" t="str">
            <v>FORNECIMENTO DE CABO DE COBRE, ENCORDOAMENTO CLASSE 2,ISOLAMENTO DE PVC 70 C,TIPO BWF,750V FOREPLAST OU SIMILAR, SM-10MM2, PARA QUATRO LANCES DE REDE, INCLUSIVE EQUIPAMENTO E INSTALACAO.</v>
          </cell>
          <cell r="C3105" t="str">
            <v>Un</v>
          </cell>
          <cell r="D3105">
            <v>1567.16</v>
          </cell>
          <cell r="E3105">
            <v>1253.73</v>
          </cell>
        </row>
        <row r="3106">
          <cell r="A3106" t="str">
            <v/>
          </cell>
        </row>
        <row r="3107">
          <cell r="A3107" t="str">
            <v>18.27.058</v>
          </cell>
          <cell r="B3107" t="str">
            <v>FORNECIMENTO DE CABO DE COBRE, ENCORDOAMENTO CLASSE 2,ISOLAMENTO DE PVC 70 C,TIPO BWF,750V FOREPLAST OU SIMILAR, SM-16MM2, PARA UM LANCE DE REDE,INCLUSIVE ARMACAO SECUNDARIA B1,ISOLADOR, PARAFUSOS, BRACADEIRA REDONDA DE FERRO GALV. A FOGO,EQUIPAMENTO E IN</v>
          </cell>
          <cell r="C3107" t="str">
            <v>Un</v>
          </cell>
          <cell r="D3107">
            <v>691.02</v>
          </cell>
          <cell r="E3107">
            <v>552.82000000000005</v>
          </cell>
        </row>
        <row r="3108">
          <cell r="A3108" t="str">
            <v/>
          </cell>
        </row>
        <row r="3109">
          <cell r="A3109" t="str">
            <v>18.27.059</v>
          </cell>
          <cell r="B3109" t="str">
            <v>FORNECIMENTO DE CABO DE COBRE, ENCORDOAMENTO CLASSE 2,ISOLAMENTO DE PVC 70 C,TIPO BWF,750V FOREPLAST OU SIMILAR, SM-16MM2, PARA DOIS LANCES DE REDE, INCLUSIVE ARMACAO SECUNDARIA B2 ISOLADORES, PARAFUSOS, BRACADEIRA REDONDA DE FERRO GALV. A FOGO,EQUIPAMENT</v>
          </cell>
          <cell r="C3109" t="str">
            <v>Un</v>
          </cell>
          <cell r="D3109">
            <v>1196.45</v>
          </cell>
          <cell r="E3109">
            <v>957.16</v>
          </cell>
        </row>
        <row r="3110">
          <cell r="A3110" t="str">
            <v/>
          </cell>
        </row>
        <row r="3111">
          <cell r="A3111" t="str">
            <v>18.27.060</v>
          </cell>
          <cell r="B3111" t="str">
            <v>FORNECIMENTO DE CABO DE COBRE, ENCORDOAMENTO CLASSE 2,ISOLAMENTO DE PVC 70 C,TIPO BWF,750V FOREPLAST OU SIMILAR, SM-16MM2, PARA TRES LANCES DE REDE, INCLUSIVE ARMACAO SECUNDARIA B3, ISOLADORES, PARAFUSOS,BRACADEIRAS REDONDAS DE FERRO GALV. A FOGO,EQUIPAME</v>
          </cell>
          <cell r="C3111" t="str">
            <v>Un</v>
          </cell>
          <cell r="D3111">
            <v>1811.91</v>
          </cell>
          <cell r="E3111">
            <v>1449.53</v>
          </cell>
        </row>
        <row r="3112">
          <cell r="A3112" t="str">
            <v/>
          </cell>
        </row>
        <row r="3113">
          <cell r="A3113" t="str">
            <v>18.27.061</v>
          </cell>
          <cell r="B3113" t="str">
            <v>FORNECIMENTO DE CABO DE COBRE, ENCORDOAMENTO CLASSE 2,ISOLAMENTO DE PVC 70 C,TIPO BWF,750V FOREPLAST OU SIMILAR, SM-16MM2, PARA QUATRO LANCES DE REDE, INCLUSIVE ARMACAO SECUNDARIA B4, ISOLADORES,PARAFUSOS, BRACADEIRAS REDONDAS DE FERRO GALV. A FOGO,EQUIPA</v>
          </cell>
          <cell r="C3113" t="str">
            <v>Un</v>
          </cell>
          <cell r="D3113">
            <v>2318.8200000000002</v>
          </cell>
          <cell r="E3113">
            <v>1855.06</v>
          </cell>
        </row>
        <row r="3114">
          <cell r="A3114" t="str">
            <v/>
          </cell>
        </row>
        <row r="3115">
          <cell r="A3115" t="str">
            <v>18.27.062</v>
          </cell>
          <cell r="B3115" t="str">
            <v>FORNECIMENTO DE CABO DE COBRE, ENCORDOAMENTO CLASSE 2,ISOLAMENTO DE PVC 70 C,TIPO BWF,750V FOREPLAST OU SIMILAR, SM-16MM2, PARA UM LANCE DE REDE,INCLUSIVE EQUIPAMENTO E INSTALACAO.</v>
          </cell>
          <cell r="C3115" t="str">
            <v>Un</v>
          </cell>
          <cell r="D3115">
            <v>636.85</v>
          </cell>
          <cell r="E3115">
            <v>509.48</v>
          </cell>
        </row>
        <row r="3116">
          <cell r="A3116" t="str">
            <v/>
          </cell>
        </row>
        <row r="3117">
          <cell r="A3117" t="str">
            <v>18.27.063</v>
          </cell>
          <cell r="B3117" t="str">
            <v>FORNECIMENTO DE CABO DE COBRE, ENCORDOAMENTO CLASSE 2,ISOLAMENTO DE PVC 70 C,TIPO BWF,750V FOREPLAST OU SIMILAR, SM-16MM2,PARA DOIS LANCES DE REDE, INCLUSIVE EQUIPAMENTO E INSTALACAO.</v>
          </cell>
          <cell r="C3117" t="str">
            <v>Un</v>
          </cell>
          <cell r="D3117">
            <v>1132.32</v>
          </cell>
          <cell r="E3117">
            <v>905.86</v>
          </cell>
        </row>
        <row r="3118">
          <cell r="A3118" t="str">
            <v/>
          </cell>
        </row>
        <row r="3119">
          <cell r="A3119" t="str">
            <v>18.27.064</v>
          </cell>
          <cell r="B3119" t="str">
            <v>FORNECIMENTO DE CABO DE COBRE, ENCORDOAMENTO CLASSE 2,ISOLAMENTO DE PVC 70 C,TIPO BWF,750V FOREPLAST OU SIMILAR, SM-16MM2,PARA TRES LANCES DE REDE, INCLUSIVE EQUIPAMENTO E INSTALACAO.</v>
          </cell>
          <cell r="C3119" t="str">
            <v>Un</v>
          </cell>
          <cell r="D3119">
            <v>1698.47</v>
          </cell>
          <cell r="E3119">
            <v>1358.78</v>
          </cell>
        </row>
        <row r="3120">
          <cell r="A3120" t="str">
            <v/>
          </cell>
        </row>
        <row r="3121">
          <cell r="A3121" t="str">
            <v>18.27.065</v>
          </cell>
          <cell r="B3121" t="str">
            <v>FORNECIMENTO DE CABO DE COBRE, ENCORDOAMENTO CLASSE 2,ISOLAMENTO DE PVC 70 C,TIPO BWF,750V FOREPLAST OU SIMILAR, SM-16MM2,PARA QUATRO LANCES DE REDE, INCLUSIVE EQUIPAMENTO E INSTALACAO.</v>
          </cell>
          <cell r="C3121" t="str">
            <v>Un</v>
          </cell>
          <cell r="D3121">
            <v>2193.9499999999998</v>
          </cell>
          <cell r="E3121">
            <v>1755.16</v>
          </cell>
        </row>
        <row r="3122">
          <cell r="A3122" t="str">
            <v/>
          </cell>
        </row>
        <row r="3123">
          <cell r="A3123" t="str">
            <v>18.27.066</v>
          </cell>
          <cell r="B3123" t="str">
            <v>FORNECIMENTO DE CABO DE COBRE, ENCORDOAMENTO CLASSE 2,ISOLAMENTO DE PVC 70 C,TIPO BWF,750V FOREPLAST OU SIMILAR, SM-25MM2, PARA UM LANCE DE REDE,INCLUSIVE ARMACAO SECUNDARIA B1,ISOLADOR, PARAFUSOS, BRACADEIRA REDONDA DE FERRO GALV. A FOGO,EQUIPAMENTO E IN</v>
          </cell>
          <cell r="C3123" t="str">
            <v>Un</v>
          </cell>
          <cell r="D3123">
            <v>986.01</v>
          </cell>
          <cell r="E3123">
            <v>788.81</v>
          </cell>
        </row>
        <row r="3124">
          <cell r="A3124" t="str">
            <v/>
          </cell>
        </row>
        <row r="3125">
          <cell r="A3125" t="str">
            <v>18.27.067</v>
          </cell>
          <cell r="B3125" t="str">
            <v>FORNECIMENTO DE CABO DE COBRE, ENCORDOAMENTO CLASSE 2,ISOLAMENTO DE PVC 70 C,TIPO BWF,750V FOREPLAST OU SIMILAR, SM-25MM2, PARA DOIS LANCES DE REDE, INCLUSIVE ARMACAO SECUNDARIA B2, ISOLADORES, PARAFUSOS, BRACADEIRA REDONDA DE FERRO GALV. A FOGO,EQUIPAMEN</v>
          </cell>
          <cell r="C3125" t="str">
            <v>Un</v>
          </cell>
          <cell r="D3125">
            <v>1786.45</v>
          </cell>
          <cell r="E3125">
            <v>1429.16</v>
          </cell>
        </row>
        <row r="3126">
          <cell r="A3126" t="str">
            <v/>
          </cell>
        </row>
        <row r="3127">
          <cell r="A3127" t="str">
            <v>18.27.068</v>
          </cell>
          <cell r="B3127" t="str">
            <v>FORNECIMENTO DE CABO DE COBRE, ENCORDOAMENTO CLASSE 2,ISOLAMENTO DE PVC 70 C,TIPO BWF,750V FOREPLAST OU SIMILAR, SM-25MM2, PARA TRES LANCES DE REDE, INCLUSIVE ARMACAO SECUNDARIA B3, ISOLADORES,PARAFUSOS, BRACADEIRAS REDONDAS DE FERRO GALV. A FOGO,EQUIPAME</v>
          </cell>
          <cell r="C3127" t="str">
            <v>Un</v>
          </cell>
          <cell r="D3127">
            <v>2696.9</v>
          </cell>
          <cell r="E3127">
            <v>2157.52</v>
          </cell>
        </row>
        <row r="3128">
          <cell r="A3128" t="str">
            <v/>
          </cell>
        </row>
        <row r="3129">
          <cell r="A3129" t="str">
            <v>18.27.069</v>
          </cell>
          <cell r="B3129" t="str">
            <v>FORNECIMENTO DE CABO DE COBRE, ENCORDOAMENTO CLASSE 2,ISOLAMENTO DE PVC 70 C,TIPO BWF,750V FOREPLAST OU SIMILAR, SM-25MM2,PARA QUATRO LANCES DE REDE, INCLUSIVE ARMACAO SECUNDARIA B4, ISOLADORES,PARAFUSOS,BRACADEIRAS REDONDAS DE FERRO GALV. A FOGO,EQUIPAME</v>
          </cell>
          <cell r="C3129" t="str">
            <v>Un</v>
          </cell>
          <cell r="D3129">
            <v>3498.81</v>
          </cell>
          <cell r="E3129">
            <v>2799.05</v>
          </cell>
        </row>
        <row r="3130">
          <cell r="A3130" t="str">
            <v/>
          </cell>
        </row>
        <row r="3131">
          <cell r="A3131" t="str">
            <v>18.27.070</v>
          </cell>
          <cell r="B3131" t="str">
            <v>FORNECIMENTO DE CABO DE COBRE, ENCORDOAMENTO CLASSE 2,ISOLAMENTO DE PVC 70 C,TIPO BWF,750V FOREPLAST OU SIMILAR, SM-25MM2, PARA UM LANCE DE REDE,INCLUSIVE EQUIPAMENTO E INSTALACAO.</v>
          </cell>
          <cell r="C3131" t="str">
            <v>Un</v>
          </cell>
          <cell r="D3131">
            <v>931.85</v>
          </cell>
          <cell r="E3131">
            <v>745.48</v>
          </cell>
        </row>
        <row r="3132">
          <cell r="A3132" t="str">
            <v/>
          </cell>
        </row>
        <row r="3133">
          <cell r="A3133" t="str">
            <v>18.27.071</v>
          </cell>
          <cell r="B3133" t="str">
            <v>FORNECIMENTO DE CABO DE COBRE, ENCORDOAMENTO CLASSE 2,ISOLAMENTO DE PVC 70 C,TIPO BWF,750V FOREPLAST OU SIMILAR, SM-25MM2, PARA DOIS LANCES DE REDE, INCLUSIVE EQUIPAMENTO E INSTALACAO.</v>
          </cell>
          <cell r="C3133" t="str">
            <v>Un</v>
          </cell>
          <cell r="D3133">
            <v>1722.31</v>
          </cell>
          <cell r="E3133">
            <v>1377.85</v>
          </cell>
        </row>
        <row r="3134">
          <cell r="A3134" t="str">
            <v/>
          </cell>
        </row>
        <row r="3135">
          <cell r="A3135" t="str">
            <v>18.27.072</v>
          </cell>
          <cell r="B3135" t="str">
            <v>FORNECIMENTO DE CABO DE COBRE, ENCORDOAMENTO CLASSE 2,ISOLAMENTO DE PVC 70 C,TIPO BWF,750V FOREPLAST OU SIMILAR, SM-25MM2, PARA TRES LANCES DE REDE, INCLUSIVE EQUIPAMENTO E INSTALACAO.</v>
          </cell>
          <cell r="C3135" t="str">
            <v>Un</v>
          </cell>
          <cell r="D3135">
            <v>2583.4699999999998</v>
          </cell>
          <cell r="E3135">
            <v>2066.7800000000002</v>
          </cell>
        </row>
        <row r="3136">
          <cell r="A3136" t="str">
            <v/>
          </cell>
        </row>
        <row r="3137">
          <cell r="A3137" t="str">
            <v>18.27.073</v>
          </cell>
          <cell r="B3137" t="str">
            <v>FORNECIMENTO DE CABO DE COBRE, ENCORDOAMENTO CLASSE 2,ISOLAMENTO DE PVC 70 C,TIPO BWF,750V FOREPLAST OU SIMILAR, SM-25MM2,PARA QUATRO LANCES DE REDE, INCLUSIVE EQUIPAMENTO E INSTALACAO.</v>
          </cell>
          <cell r="C3137" t="str">
            <v>Un</v>
          </cell>
          <cell r="D3137">
            <v>3373.93</v>
          </cell>
          <cell r="E3137">
            <v>2699.15</v>
          </cell>
        </row>
        <row r="3138">
          <cell r="A3138" t="str">
            <v/>
          </cell>
        </row>
        <row r="3139">
          <cell r="A3139" t="str">
            <v>18.27.074</v>
          </cell>
          <cell r="B3139" t="str">
            <v>FORNECIMENTO DE FIO DE COBRE NU, TEMPERA MEIO DURO, CLASSE 1A, SM-10MM2, PARA UM LANCE DE REDE, INCLUSIVE ARMACAO SECUNDARIA B1, ISOLADOR, PARAFUSOS, BRACADEIRA REDONDA DE FERRO GALV. A FOGO, ANDAIME E INSTALACAO.</v>
          </cell>
          <cell r="C3139" t="str">
            <v>Un</v>
          </cell>
          <cell r="D3139">
            <v>205.07</v>
          </cell>
          <cell r="E3139">
            <v>164.06</v>
          </cell>
        </row>
        <row r="3140">
          <cell r="A3140" t="str">
            <v/>
          </cell>
        </row>
        <row r="3141">
          <cell r="A3141" t="str">
            <v>18.27.075</v>
          </cell>
          <cell r="B3141" t="str">
            <v>FORNECIMENTO DE FIO DE COBRE NU, TEMPERA MEIO DURO, CLASSE 1A,SM-10MM2 PARA DOIS LANCES DE REDE, INCLUSIVE ARMACAO SECUNDARIA B2, ISOLADORES, PARAFUSOS, BRACADEIRA REDONDA DE FERRO GALV. A FOGO, ANDAIME E INSTALACAO.</v>
          </cell>
          <cell r="C3141" t="str">
            <v>Un</v>
          </cell>
          <cell r="D3141">
            <v>341.92</v>
          </cell>
          <cell r="E3141">
            <v>273.54000000000002</v>
          </cell>
        </row>
        <row r="3142">
          <cell r="A3142" t="str">
            <v/>
          </cell>
        </row>
        <row r="3143">
          <cell r="A3143" t="str">
            <v>18.27.076</v>
          </cell>
          <cell r="B3143" t="str">
            <v>FORNECIMENTO DE FIO DE COBRE NU, TEMPERA MEIO DURO, CLASSE 1A, SM-10MM2, PARA TRES LANCES DE REDE, INCLUSIVE ARMACAO SECUNDARIA B3, ISOLADORES, PARAFUSOS, BRACADEIRAS REDONDAS DE FERRO GALV. A FOGO, ANDAIME E INSTALACAO.</v>
          </cell>
          <cell r="C3143" t="str">
            <v>Un</v>
          </cell>
          <cell r="D3143">
            <v>530.83000000000004</v>
          </cell>
          <cell r="E3143">
            <v>424.67</v>
          </cell>
        </row>
        <row r="3144">
          <cell r="A3144" t="str">
            <v/>
          </cell>
        </row>
        <row r="3145">
          <cell r="A3145" t="str">
            <v>18.27.077</v>
          </cell>
          <cell r="B3145" t="str">
            <v>FORNECIMENTO DE FIO DE COBRE NU, TEMPERA MEIO DURO, CLASSE 1A, SM-10MM2, PARA QUATRO LANCES DE REDE, INCLUSIVE ARMACAO SECUNDARIA B4, ISOLADORES, PARAFUSOS, BRACADEIRAS REDONDAS DE FERRO GALV. A FOGO, ANDAIME E INSTALACAO.</v>
          </cell>
          <cell r="C3145" t="str">
            <v>Un</v>
          </cell>
          <cell r="D3145">
            <v>669.16</v>
          </cell>
          <cell r="E3145">
            <v>535.33000000000004</v>
          </cell>
        </row>
        <row r="3146">
          <cell r="A3146" t="str">
            <v/>
          </cell>
        </row>
        <row r="3147">
          <cell r="A3147" t="str">
            <v>18.27.078</v>
          </cell>
          <cell r="B3147" t="str">
            <v>FORNECIMENTO DE FIO DE COBRE NU, TEMPERA MEIO DURO, CLASSE 1A, SM-10MM2, PARA UM LANCE DE REDE, INCLUSIVE ANDAIME E INSTALACAO.</v>
          </cell>
          <cell r="C3147" t="str">
            <v>Un</v>
          </cell>
          <cell r="D3147">
            <v>150.91</v>
          </cell>
          <cell r="E3147">
            <v>120.73</v>
          </cell>
        </row>
        <row r="3148">
          <cell r="A3148" t="str">
            <v/>
          </cell>
        </row>
        <row r="3149">
          <cell r="A3149" t="str">
            <v>18.27.079</v>
          </cell>
          <cell r="B3149" t="str">
            <v>FORNECIMENTO DE FIO DE COBRE NU, TEMPERA MEIO DURO, CLASSE 1A, SM-10MM2, PARA DOIS LANCES DE REDE, INCLUSIVE ANDAIME E INSTALACAO.</v>
          </cell>
          <cell r="C3149" t="str">
            <v>Un</v>
          </cell>
          <cell r="D3149">
            <v>277.8</v>
          </cell>
          <cell r="E3149">
            <v>222.24</v>
          </cell>
        </row>
        <row r="3150">
          <cell r="A3150" t="str">
            <v/>
          </cell>
        </row>
        <row r="3151">
          <cell r="A3151" t="str">
            <v>18.27.080</v>
          </cell>
          <cell r="B3151" t="str">
            <v>FORNECIMENTO DE FIO DE COBRE NU, TEMPERA MEIO DURO, CLASSE 1A, SM-10MM2, PARA TRES LANCES DE REDE, INCLUSIVE ANDAIME E INSTALACAO.</v>
          </cell>
          <cell r="C3151" t="str">
            <v>Un</v>
          </cell>
          <cell r="D3151">
            <v>417.41</v>
          </cell>
          <cell r="E3151">
            <v>333.93</v>
          </cell>
        </row>
        <row r="3152">
          <cell r="A3152" t="str">
            <v/>
          </cell>
        </row>
        <row r="3153">
          <cell r="A3153" t="str">
            <v>18.27.081</v>
          </cell>
          <cell r="B3153" t="str">
            <v>FORNECIMENTO DE FIO DE COBRE NU, TEMPERA MEIO DURO, CLASSE 1A, SM-10MM2, PARA QUATRO LANCES DE REDE, INCLUSIVE ANDAIME E INSTALACAO.</v>
          </cell>
          <cell r="C3153" t="str">
            <v>Un</v>
          </cell>
          <cell r="D3153">
            <v>544.28</v>
          </cell>
          <cell r="E3153">
            <v>435.43</v>
          </cell>
        </row>
        <row r="3154">
          <cell r="A3154" t="str">
            <v/>
          </cell>
        </row>
        <row r="3155">
          <cell r="A3155" t="str">
            <v>18.27.082</v>
          </cell>
          <cell r="B3155" t="str">
            <v>FORNECIMENTO DE FIO DE COBRE NU, TEMPERA MEIO DURO, CLASSE 1A, SM-16MM2, PARA UM LANCE DE REDE, INCLUSIVE ARMACAO SECUNDARIA B1, ISOLADOR, PARAFUSOS, BRACADEIRA REDONDA DE FERRO GALV. A FOGO, ANDAIME E INSTALACAO.</v>
          </cell>
          <cell r="C3155" t="str">
            <v>Un</v>
          </cell>
          <cell r="D3155">
            <v>294.02</v>
          </cell>
          <cell r="E3155">
            <v>235.22</v>
          </cell>
        </row>
        <row r="3156">
          <cell r="A3156" t="str">
            <v/>
          </cell>
        </row>
        <row r="3157">
          <cell r="A3157" t="str">
            <v>18.27.083</v>
          </cell>
          <cell r="B3157" t="str">
            <v>FORNECIMENTO DE FIO DE COBRE NU, TEMPERA MEIO DURO, CLASSE 1A, SM-16MM2, PARA DOIS LANCES DE REDE, INCLUSIVE ARMACAO SECUNDARIA B2, ISOLADORES, PARAFUSOS, BRACADEIRA REDONDA DE FERRO GALV, A FOGO, ANDAIME E INSTALACAO.</v>
          </cell>
          <cell r="C3157" t="str">
            <v>Un</v>
          </cell>
          <cell r="D3157">
            <v>519.80999999999995</v>
          </cell>
          <cell r="E3157">
            <v>415.85</v>
          </cell>
        </row>
        <row r="3158">
          <cell r="A3158" t="str">
            <v/>
          </cell>
        </row>
        <row r="3159">
          <cell r="A3159" t="str">
            <v>18.27.084</v>
          </cell>
          <cell r="B3159" t="str">
            <v>FORNECIMENTO DE FIO DE COBRE NU, TEMPERA MEIO DURO, CLASSE 1A, SM-16MM2, PARA TRES LANCES DE REDE, INCLUSIVE ARMACAO SECUNDARIA B3, ISOLADORES, PARAFUSOS, BRACADEIRAS REDONDAS DE FERRO GALV. A FOGO, ANDAIME E INSTALACAO.</v>
          </cell>
          <cell r="C3159" t="str">
            <v>Un</v>
          </cell>
          <cell r="D3159">
            <v>797.67</v>
          </cell>
          <cell r="E3159">
            <v>638.14</v>
          </cell>
        </row>
        <row r="3160">
          <cell r="A3160" t="str">
            <v/>
          </cell>
        </row>
        <row r="3161">
          <cell r="A3161" t="str">
            <v>18.27.085</v>
          </cell>
          <cell r="B3161" t="str">
            <v>FORNECIMENTO DE FIO DE COBRE NU, TEMPERA MEIO DURO, CLASSE 1A, SM-16MM2, PARA QUATRO LANCES DE REDE, INCLUSIVE ARMACAO SECUNDARIA B4, ISOLADORES, PARAFUSOS, BRACADEIRAS REDONDAS DE FERRO GALV. A FOGO, ANDAIME E INSTALACAO.</v>
          </cell>
          <cell r="C3161" t="str">
            <v>Un</v>
          </cell>
          <cell r="D3161">
            <v>1024.93</v>
          </cell>
          <cell r="E3161">
            <v>819.95</v>
          </cell>
        </row>
        <row r="3162">
          <cell r="A3162" t="str">
            <v/>
          </cell>
        </row>
        <row r="3163">
          <cell r="A3163" t="str">
            <v>18.27.086</v>
          </cell>
          <cell r="B3163" t="str">
            <v>FORNECIMENTO DE FIO DE COBRE NU, TEMPERA MEIO DURO, CLASSE 1A, SM-16MM2, PARA UM LANCE DE REDE, INCLUSIVE ANDAIME E INSTALACAO.</v>
          </cell>
          <cell r="C3163" t="str">
            <v>Un</v>
          </cell>
          <cell r="D3163">
            <v>239.86</v>
          </cell>
          <cell r="E3163">
            <v>191.89</v>
          </cell>
        </row>
        <row r="3164">
          <cell r="A3164" t="str">
            <v/>
          </cell>
        </row>
        <row r="3165">
          <cell r="A3165" t="str">
            <v>18.27.087</v>
          </cell>
          <cell r="B3165" t="str">
            <v>FORNECIMENTO DE FIO DE COBRE NU, TEMPERA MEIO DURO, CLASSE 1A, SM-16MM2, PARA DOIS LANCES DE REDE, INCLUSIVE ANDAIME E INSTALACAO.</v>
          </cell>
          <cell r="C3165" t="str">
            <v>Un</v>
          </cell>
          <cell r="D3165">
            <v>455.68</v>
          </cell>
          <cell r="E3165">
            <v>364.55</v>
          </cell>
        </row>
        <row r="3166">
          <cell r="A3166" t="str">
            <v/>
          </cell>
        </row>
        <row r="3167">
          <cell r="A3167" t="str">
            <v>18.27.088</v>
          </cell>
          <cell r="B3167" t="str">
            <v>FORNECIMENTO DE FIO DE COBRE NU, TEMPERA MEIO DURO, CLASSE 1A, SM-16MM2, PARA TRES LANCES DE REDE, INCLUSIVE ANDAIME E INSTALACAO.</v>
          </cell>
          <cell r="C3167" t="str">
            <v>Un</v>
          </cell>
          <cell r="D3167">
            <v>684.23</v>
          </cell>
          <cell r="E3167">
            <v>547.39</v>
          </cell>
        </row>
        <row r="3168">
          <cell r="A3168" t="str">
            <v/>
          </cell>
        </row>
        <row r="3169">
          <cell r="A3169" t="str">
            <v>18.27.089</v>
          </cell>
          <cell r="B3169" t="str">
            <v>FORNECIMENTO DE FIO DE COBRE NU, TEMPERA MEIO DURO, CLASSE 1A, SM-16MM2, PARA QUATRO LANCES DE REDE, INCLUSIVE ANDAIME E INSTALACAO.</v>
          </cell>
          <cell r="C3169" t="str">
            <v>Un</v>
          </cell>
          <cell r="D3169">
            <v>900.06</v>
          </cell>
          <cell r="E3169">
            <v>720.05</v>
          </cell>
        </row>
        <row r="3170">
          <cell r="A3170" t="str">
            <v/>
          </cell>
        </row>
        <row r="3171">
          <cell r="A3171" t="str">
            <v>18.27.090</v>
          </cell>
          <cell r="B3171" t="str">
            <v>FORNECIMENTO DE CABO DE ALUMINIO COM ALMA DE ACO 10MM2 PARA UM LANCE DE REDE, INCLUSIVE ARMACAO SECUNDARIA B1, ISOLADOR, PARAFUSOS, BRACADEIRA REDONDA DE FERRO GALV. A FOGO, ANDAIME E INSTALACAO.</v>
          </cell>
          <cell r="C3171" t="str">
            <v>Un</v>
          </cell>
          <cell r="D3171">
            <v>190.98</v>
          </cell>
          <cell r="E3171">
            <v>152.79</v>
          </cell>
        </row>
        <row r="3172">
          <cell r="A3172" t="str">
            <v/>
          </cell>
        </row>
        <row r="3173">
          <cell r="A3173" t="str">
            <v>18.27.091</v>
          </cell>
          <cell r="B3173" t="str">
            <v>FORNECIMENTO DE CABO DE ALUMINIO COM ALMA DE AC0 10MM2 PARA DOIS LANCES DE REDE, INCLUSIVE ARMACAO SECUNDARIA B2, ISOLADORES, PARAFUSOS, BRACADEIRA REDONDA DE FERRO GALV. A FOGO, ANDAIME E INSTALACAO.</v>
          </cell>
          <cell r="C3173" t="str">
            <v>Un</v>
          </cell>
          <cell r="D3173">
            <v>313.73</v>
          </cell>
          <cell r="E3173">
            <v>250.99</v>
          </cell>
        </row>
        <row r="3174">
          <cell r="A3174" t="str">
            <v/>
          </cell>
        </row>
        <row r="3175">
          <cell r="A3175" t="str">
            <v>18.27.092</v>
          </cell>
          <cell r="B3175" t="str">
            <v>FORNECIMENTO DE CABO DE ALUMINIO COM ALMA DE ACO 10MM2 PARA TRES LANCES DE REDE, INCLUSIVE ARMACAO SECUNDARIA B3, ISOLADORES, PARAFUSOS, BRACADEIRAS REDONDAS DE FERRO GALV. A FOGO, ANDAIME E INSTALACAO.</v>
          </cell>
          <cell r="C3175" t="str">
            <v>Un</v>
          </cell>
          <cell r="D3175">
            <v>488.55</v>
          </cell>
          <cell r="E3175">
            <v>390.84</v>
          </cell>
        </row>
        <row r="3176">
          <cell r="A3176" t="str">
            <v/>
          </cell>
        </row>
        <row r="3177">
          <cell r="A3177" t="str">
            <v>18.27.093</v>
          </cell>
          <cell r="B3177" t="str">
            <v>FORNECIMENTO DE CABO DE ALUMINIO COM ALMA DE ACO 10MM2 PARA QUATRO LANCES DE REDE, INCLUSIVE ARMACAO SECUNDARIA B4, ISOLADORES, PARAFUSOS, BRACADEIRAS REDONDAS DE FERRO GALV. A FOGO, ANDAIME E INSTALACAO.</v>
          </cell>
          <cell r="C3177" t="str">
            <v>Un</v>
          </cell>
          <cell r="D3177">
            <v>612.77</v>
          </cell>
          <cell r="E3177">
            <v>490.22</v>
          </cell>
        </row>
        <row r="3178">
          <cell r="A3178" t="str">
            <v/>
          </cell>
        </row>
        <row r="3179">
          <cell r="A3179" t="str">
            <v>18.27.094</v>
          </cell>
          <cell r="B3179" t="str">
            <v>FORNECIMENTO DE CABO DE ALUMINIO COM ALMA DE ACO 10MM2 PARA UM LANCE DE REDE, INCLUSIVE ANDAIME E INSTALACAO.</v>
          </cell>
          <cell r="C3179" t="str">
            <v>Un</v>
          </cell>
          <cell r="D3179">
            <v>136.82</v>
          </cell>
          <cell r="E3179">
            <v>109.46</v>
          </cell>
        </row>
        <row r="3180">
          <cell r="A3180" t="str">
            <v/>
          </cell>
        </row>
        <row r="3181">
          <cell r="A3181" t="str">
            <v>18.27.095</v>
          </cell>
          <cell r="B3181" t="str">
            <v>FORNECIMENTO DE CABO DE ALUMINIO COM ALMA DE ACO 10MM2 PARA DOIS LANCES DE REDE,INCLUSIVE ANDAIME E INSTALACAO.</v>
          </cell>
          <cell r="C3181" t="str">
            <v>Un</v>
          </cell>
          <cell r="D3181">
            <v>249.6</v>
          </cell>
          <cell r="E3181">
            <v>199.68</v>
          </cell>
        </row>
        <row r="3182">
          <cell r="A3182" t="str">
            <v/>
          </cell>
        </row>
        <row r="3183">
          <cell r="A3183" t="str">
            <v>18.27.096</v>
          </cell>
          <cell r="B3183" t="str">
            <v>FORNECIMENTO DE CABO DE ALUMINIO COM ALMA DE ACO 10MM2 PARA TRES LANCES DE REDE, INCLUSIVE ANDAIME E INSTALACAO.</v>
          </cell>
          <cell r="C3183" t="str">
            <v>Un</v>
          </cell>
          <cell r="D3183">
            <v>375.11</v>
          </cell>
          <cell r="E3183">
            <v>300.08999999999997</v>
          </cell>
        </row>
        <row r="3184">
          <cell r="A3184" t="str">
            <v/>
          </cell>
        </row>
        <row r="3185">
          <cell r="A3185" t="str">
            <v>18.27.097</v>
          </cell>
          <cell r="B3185" t="str">
            <v>FORNECIMENTO DE CABO DE ALUMINIO COM ALMA DE ACO 10MM2 PARA QUATRO LANCES DE REDE, INCLUSIVE ANDAIME E INSTALACAO.</v>
          </cell>
          <cell r="C3185" t="str">
            <v>Un</v>
          </cell>
          <cell r="D3185">
            <v>487.9</v>
          </cell>
          <cell r="E3185">
            <v>390.32</v>
          </cell>
        </row>
        <row r="3186">
          <cell r="A3186" t="str">
            <v/>
          </cell>
        </row>
        <row r="3187">
          <cell r="A3187" t="str">
            <v>18.27.098</v>
          </cell>
          <cell r="B3187" t="str">
            <v>FORNECIMENTO DE CABO DE ALUMINIO COM ALMA DE ACO 16MM2 PARA UM LANCE DE REDE, INCLUSIVE ARMACAO SECUNDARIA B1, ISOLADOR, PARAFUSOS, BRACADEIRA REDONDA DE FERRO GALV. A FOGO, ANDAIME E INSTALACAO.</v>
          </cell>
          <cell r="C3187" t="str">
            <v>Un</v>
          </cell>
          <cell r="D3187">
            <v>221.92</v>
          </cell>
          <cell r="E3187">
            <v>177.54</v>
          </cell>
        </row>
        <row r="3188">
          <cell r="A3188" t="str">
            <v/>
          </cell>
        </row>
        <row r="3189">
          <cell r="A3189" t="str">
            <v>18.27.099</v>
          </cell>
          <cell r="B3189" t="str">
            <v>FORNECIMENTO DE CABO DE ALUMINIO COM ALMA DE ACO 16MM2 PARA DOIS LANCES DE REDE, INCLUSIVE ARMACAO SECUNDARIA B2, ISOLADORES, PARAFUSOS, BRACADEIRA REDONDA DE FERRO GALV. A FOGO, ANDAIME E INSTALACAO.</v>
          </cell>
          <cell r="C3189" t="str">
            <v>Un</v>
          </cell>
          <cell r="D3189">
            <v>375.62</v>
          </cell>
          <cell r="E3189">
            <v>300.5</v>
          </cell>
        </row>
        <row r="3190">
          <cell r="A3190" t="str">
            <v/>
          </cell>
        </row>
        <row r="3191">
          <cell r="A3191" t="str">
            <v>18.27.100</v>
          </cell>
          <cell r="B3191" t="str">
            <v>FORNECIMENTO DE CABO DE ALUMINIO COM ALMA DE ACO 16MM2 PARA TRES LANCES DE REDE, INCLUSIVE ARMACAO SECUNDARIA B3, ISOLADORES, PARAFUSOS, BRACADEIRAS REDONDAS DE FERRO GALV.A FOGO, ANDAIME E INSTALACAO.</v>
          </cell>
          <cell r="C3191" t="str">
            <v>Un</v>
          </cell>
          <cell r="D3191">
            <v>581.37</v>
          </cell>
          <cell r="E3191">
            <v>465.1</v>
          </cell>
        </row>
        <row r="3192">
          <cell r="A3192" t="str">
            <v/>
          </cell>
        </row>
        <row r="3193">
          <cell r="A3193" t="str">
            <v>18.27.101</v>
          </cell>
          <cell r="B3193" t="str">
            <v>FORNECIMENTO DE CABO DE ALUMINIO COM ALMA DE ACO 16MM2 PARA QUATRO LANCES DE REDE, INCLUSIVE ARMACAO SECUNDARIA B4, ISOLADORES, PARAFUSOS, BRACADEIRAS REDONDAS DE FERRO GALV. A FOGO, ANDAIME E INSTALACAO.</v>
          </cell>
          <cell r="C3193" t="str">
            <v>Un</v>
          </cell>
          <cell r="D3193">
            <v>736.55</v>
          </cell>
          <cell r="E3193">
            <v>589.24</v>
          </cell>
        </row>
        <row r="3194">
          <cell r="A3194" t="str">
            <v/>
          </cell>
        </row>
        <row r="3195">
          <cell r="A3195" t="str">
            <v>18.27.102</v>
          </cell>
          <cell r="B3195" t="str">
            <v>FORNECIMENTO DE CABO DE ALUMINIO COM ALMA DE ACO 16MM2 PARA UM LANCE DE REDE, INCLUSIVE ANDAIME E INSTALACAO.</v>
          </cell>
          <cell r="C3195" t="str">
            <v>Un</v>
          </cell>
          <cell r="D3195">
            <v>167.76</v>
          </cell>
          <cell r="E3195">
            <v>134.21</v>
          </cell>
        </row>
        <row r="3196">
          <cell r="A3196" t="str">
            <v/>
          </cell>
        </row>
        <row r="3197">
          <cell r="A3197" t="str">
            <v>18.27.103</v>
          </cell>
          <cell r="B3197" t="str">
            <v>FORNECIMENTO DE CABO DE ALUMINIO COM ALMA DE ACO 16MM2 PARA DOIS LANCES DE REDE, INCLUSIVE ANDAIME E INSTALACAO.</v>
          </cell>
          <cell r="C3197" t="str">
            <v>Un</v>
          </cell>
          <cell r="D3197">
            <v>311.48</v>
          </cell>
          <cell r="E3197">
            <v>249.19</v>
          </cell>
        </row>
        <row r="3198">
          <cell r="A3198" t="str">
            <v/>
          </cell>
        </row>
        <row r="3199">
          <cell r="A3199" t="str">
            <v>18.27.104</v>
          </cell>
          <cell r="B3199" t="str">
            <v>FORNECIMENTO DE CABO DE ALUMINIO COM ALMA DE ACO 16MM2 PARA TRES LANCES DE REDE, INCLUSIVE ANDAIME E INSTALACAO.</v>
          </cell>
          <cell r="C3199" t="str">
            <v>Un</v>
          </cell>
          <cell r="D3199">
            <v>467.95</v>
          </cell>
          <cell r="E3199">
            <v>374.36</v>
          </cell>
        </row>
        <row r="3200">
          <cell r="A3200" t="str">
            <v/>
          </cell>
        </row>
        <row r="3201">
          <cell r="A3201" t="str">
            <v>18.27.105</v>
          </cell>
          <cell r="B3201" t="str">
            <v>FORNECIMENTO DE CABO DE ALUMINIO COM ALMA DE ACO 16MM2 PARA QUATRO LANCES DE REDE, INCLUSIVE ANDAIME E INSTALACAO.</v>
          </cell>
          <cell r="C3201" t="str">
            <v>Un</v>
          </cell>
          <cell r="D3201">
            <v>611.66999999999996</v>
          </cell>
          <cell r="E3201">
            <v>489.34</v>
          </cell>
        </row>
        <row r="3202">
          <cell r="A3202" t="str">
            <v/>
          </cell>
        </row>
        <row r="3203">
          <cell r="A3203" t="str">
            <v>18.27.106</v>
          </cell>
          <cell r="B3203" t="str">
            <v>FORNECIMENTO DE CABO DE COBRE, ENCORDOAMENTO CLASSE 2, ISOLAMENTO DE PVC 70 C, TIPO BWF 750V. FOREPLAST OU SIMILAR, SM-6MM2, PARA UM LANCE DE REDE, INCLUSIVE ARMACAO SECUNDARIA B1, ISOLADOR, PARAFUSOS, BRACADEIRA REDONDA DE FERRO GALV. A FOGO, ANDAIME E I</v>
          </cell>
          <cell r="C3203" t="str">
            <v>Un</v>
          </cell>
          <cell r="D3203">
            <v>236.8</v>
          </cell>
          <cell r="E3203">
            <v>189.44</v>
          </cell>
        </row>
        <row r="3204">
          <cell r="A3204" t="str">
            <v/>
          </cell>
        </row>
        <row r="3205">
          <cell r="A3205" t="str">
            <v>18.27.107</v>
          </cell>
          <cell r="B3205" t="str">
            <v>FORNECIMENTO DE CABO DE COBRE, ENCORDOAMENTO CLASSE 2, ISOLAMENTO DE PVC 70 C, TIPO BWF, 750V, FOREPLAST OU SIMILAR, SM-6MM2, PARA DOIS LANCES DE REDE, INCLUSIVE ARMACAO SECUNDARIA B2,ISOLADORES, PARAFUSOS, BRACADEIRA REDONDA DE FERRO GALV. A FOGO, ANDAIM</v>
          </cell>
          <cell r="C3205" t="str">
            <v>Un</v>
          </cell>
          <cell r="D3205">
            <v>405.37</v>
          </cell>
          <cell r="E3205">
            <v>324.3</v>
          </cell>
        </row>
        <row r="3206">
          <cell r="A3206" t="str">
            <v/>
          </cell>
        </row>
        <row r="3207">
          <cell r="A3207" t="str">
            <v>18.27.108</v>
          </cell>
          <cell r="B3207" t="str">
            <v>FORNECIMENTO DE CABO DE COBRE, ENCORDOAMENTO CLASSE 2, ISOLAMENTO DE PVC 70 C, TIPO BWF, 750V, FOREPLAST OU SIMILAR, SM-6MM2, PARA TRES LANCES DE REDE, INCLUSIVE ARMACAO SECUNDARIA B3, ISOLADORES, PARAFUSOS, BRACADEIRAS REDONDAS DE FERRO GALV.A FOGO,ANDAI</v>
          </cell>
          <cell r="C3207" t="str">
            <v>Un</v>
          </cell>
          <cell r="D3207">
            <v>626</v>
          </cell>
          <cell r="E3207">
            <v>500.8</v>
          </cell>
        </row>
        <row r="3208">
          <cell r="A3208" t="str">
            <v/>
          </cell>
        </row>
        <row r="3209">
          <cell r="A3209" t="str">
            <v>18.27.109</v>
          </cell>
          <cell r="B3209" t="str">
            <v>FORNECIMENTO DE CABO DE COBRE, ENCORDOAMENTO CLASSE 2, ISOLAMENTO DE PVC 70 C, TIPO BWF, 750V, FOREPLAST OU SIMILAR, SM-6MM2, PARA QUATRO LANCES DE REDE, INCLUSIVE ARMACAO SECUNDARIA B4, ISOLADORES, PARAFUSOS, BRACADEIRAS REDONDAS DE FERRO GALV.A FOGO,AND</v>
          </cell>
          <cell r="C3209" t="str">
            <v>Un</v>
          </cell>
          <cell r="D3209">
            <v>796.05</v>
          </cell>
          <cell r="E3209">
            <v>636.84</v>
          </cell>
        </row>
        <row r="3210">
          <cell r="A3210" t="str">
            <v/>
          </cell>
        </row>
        <row r="3211">
          <cell r="A3211" t="str">
            <v>18.27.110</v>
          </cell>
          <cell r="B3211" t="str">
            <v>FORNECIMENTO DE CABO DE COBRE, ENCORDOAMENTO CLASSE 2, ISOLAMENTO DE PVC 70 C, TIPO BWF, 750V, FOREPLAST OU SIMILAR, SM-6MM2, PARA UM LANCE DE REDE, INCLUSIVE ANDAIME E INSTALACAO.</v>
          </cell>
          <cell r="C3211" t="str">
            <v>Un</v>
          </cell>
          <cell r="D3211">
            <v>182.63</v>
          </cell>
          <cell r="E3211">
            <v>146.11000000000001</v>
          </cell>
        </row>
        <row r="3212">
          <cell r="A3212" t="str">
            <v/>
          </cell>
        </row>
        <row r="3213">
          <cell r="A3213" t="str">
            <v>18.27.111</v>
          </cell>
          <cell r="B3213" t="str">
            <v>FORNECIMENTO DE CABO DE COBRE, ENCORDOAMENTO CLASSE 2, ISOLAMENTO DE PVC 70 C, TIPO BWF, 750V, FOREPLAST OU SIMILAR, SM-6MM2, PARA DOIS LANCES DE REDE, INCLUSIVE ANDAIME E INSTALACAO.</v>
          </cell>
          <cell r="C3213" t="str">
            <v>Un</v>
          </cell>
          <cell r="D3213">
            <v>341.23</v>
          </cell>
          <cell r="E3213">
            <v>272.99</v>
          </cell>
        </row>
        <row r="3214">
          <cell r="A3214" t="str">
            <v/>
          </cell>
        </row>
        <row r="3215">
          <cell r="A3215" t="str">
            <v>18.27.112</v>
          </cell>
          <cell r="B3215" t="str">
            <v>FORNECIMENTO DE CABO DE COBRE, ENCORDOAMENTO CLASSE 2, ISOLAMENTO DE PVC 70 C, TIPO BWF, 750V, FOREPLAST OU SIMILAR, SM-6MM2, PARA TRES LANCES DE REDE, INCLUSIVE ANDAIME E INSTALACAO.</v>
          </cell>
          <cell r="C3215" t="str">
            <v>Un</v>
          </cell>
          <cell r="D3215">
            <v>512.57000000000005</v>
          </cell>
          <cell r="E3215">
            <v>410.06</v>
          </cell>
        </row>
        <row r="3216">
          <cell r="A3216" t="str">
            <v/>
          </cell>
        </row>
        <row r="3217">
          <cell r="A3217" t="str">
            <v>18.27.113</v>
          </cell>
          <cell r="B3217" t="str">
            <v>FORNECIMENTO DE CABO DE COBRE, ENCORDOAMENTO CLASSE 2, ISOLAMENTO DE PVC 70 C, TIPO BWF, 750V, FOREPLAST OU SIMILAR, SM-6MM2, PARA QUATRO LANCES DE REDE,INCLUSIVE ANDAIME E INSTALACAO.</v>
          </cell>
          <cell r="C3217" t="str">
            <v>Un</v>
          </cell>
          <cell r="D3217">
            <v>671.17</v>
          </cell>
          <cell r="E3217">
            <v>536.94000000000005</v>
          </cell>
        </row>
        <row r="3218">
          <cell r="A3218" t="str">
            <v/>
          </cell>
        </row>
        <row r="3219">
          <cell r="A3219" t="str">
            <v>18.27.114</v>
          </cell>
          <cell r="B3219" t="str">
            <v>FORNECIMENTO DE CABO DE COBRE, ENCORDOAMENTO CLASSE 2, ISOLAMENTO DE PVC 70 C, TIPO BWF, 750V, FOREPLAST OU SIMILAR, SM-10MM2, PARA UM LANCE DE REDE,INCLUSIVE ARMACAO SECUNDARIA B1, ISOLADOR,PARAFUSOS, BRACADEIRA REDONDA DE FERRO GALV. A FOGO, ANDAIME E I</v>
          </cell>
          <cell r="C3219" t="str">
            <v>Un</v>
          </cell>
          <cell r="D3219">
            <v>416.97</v>
          </cell>
          <cell r="E3219">
            <v>333.58</v>
          </cell>
        </row>
        <row r="3220">
          <cell r="A3220" t="str">
            <v/>
          </cell>
        </row>
        <row r="3221">
          <cell r="A3221" t="str">
            <v>18.27.115</v>
          </cell>
          <cell r="B3221" t="str">
            <v>FORNECIMENTO DE CABO DE COBRE, ENCORDOAMENTO CLASSE 2, ISOLAMENTO DE PVC 70 C, TIPO BWF, 750V, FOREPLAST OU SIMILAR, SM-10MM2, PARA DOIS LANCES DE REDE, INCLUSIVE ARMACAO SECUNDARIA B2, ISOLADORES,PARAFUSOS, BRACADEIRAS REDONDAS DE FERRO GALV. A FOGO, AND</v>
          </cell>
          <cell r="C3221" t="str">
            <v>Un</v>
          </cell>
          <cell r="D3221">
            <v>765.71</v>
          </cell>
          <cell r="E3221">
            <v>612.57000000000005</v>
          </cell>
        </row>
        <row r="3222">
          <cell r="A3222" t="str">
            <v/>
          </cell>
        </row>
        <row r="3223">
          <cell r="A3223" t="str">
            <v>18.27.116</v>
          </cell>
          <cell r="B3223" t="str">
            <v>FORNECIMENTO DE CABO DE COBRE, ENCORDOAMENTO CLASSE 2, ISOLAMENTO DE PVC 70 C, TIPO BWF, 750V, FOREPLAST OU SIMILAR, SM-10MM2, PARA TRES LANCES DE REDE, INCLUSIVE ARMACAO SECUNDARIA B3, ISOLADORES,PARAFUSOS, BRACADEIRAS REDONDAS DE FERRO GALV.A FOGO,ANDAI</v>
          </cell>
          <cell r="C3223" t="str">
            <v>Un</v>
          </cell>
          <cell r="D3223">
            <v>1166.51</v>
          </cell>
          <cell r="E3223">
            <v>933.21</v>
          </cell>
        </row>
        <row r="3224">
          <cell r="A3224" t="str">
            <v/>
          </cell>
        </row>
        <row r="3225">
          <cell r="A3225" t="str">
            <v>18.27.117</v>
          </cell>
          <cell r="B3225" t="str">
            <v>FORNECIMENTO DE CABO DE COBRE, ENCORDOAMENTO CLASSE 2, ISOLAMENTO DE PVC 70 C, TIPO BWF, 750V, FOREPLAST OU SIMILAR, SM-10MM2, PARA QUATRO LANCES DE REDE, INCLUSIVE ARMACAO SECUNDARIA B4, ISOLADORES,PARAFUSOS,BRACADEIRAS REDONDAS DE F.GALV. A FOGO, ANDAIM</v>
          </cell>
          <cell r="C3225" t="str">
            <v>Un</v>
          </cell>
          <cell r="D3225">
            <v>1516.72</v>
          </cell>
          <cell r="E3225">
            <v>1213.3800000000001</v>
          </cell>
        </row>
        <row r="3226">
          <cell r="A3226" t="str">
            <v/>
          </cell>
        </row>
        <row r="3227">
          <cell r="A3227" t="str">
            <v>18.27.118</v>
          </cell>
          <cell r="B3227" t="str">
            <v>FORNECIMENTO DE CABO DE COBRE, ENCORDOAMENTO CLASSE 2, ISOLAMENTO DE PVC 70 C, TIPO BWF, 750V, FOREPLAST OU SIMILAR, SM-10MM2, PARA UM LANCE DE REDE, INCLUSIVE ANDAIME E INSTALACAO.</v>
          </cell>
          <cell r="C3227" t="str">
            <v>Un</v>
          </cell>
          <cell r="D3227">
            <v>375.53</v>
          </cell>
          <cell r="E3227">
            <v>300.43</v>
          </cell>
        </row>
        <row r="3228">
          <cell r="A3228" t="str">
            <v/>
          </cell>
        </row>
        <row r="3229">
          <cell r="A3229" t="str">
            <v>18.27.119</v>
          </cell>
          <cell r="B3229" t="str">
            <v>FORNECIMENTO DE CABO DE COBRE, ENCORDOAMENTO CLASSE 2, ISOLAMENTO DE PVC 70 C, TIPO BWF, 750V, FOREPLAST OU SIMILAR, SM-10MM2, PARA DOIS LANCES DE REDE, INCLUSIVE ANDAIME E INSTALACAO.</v>
          </cell>
          <cell r="C3229" t="str">
            <v>Un</v>
          </cell>
          <cell r="D3229">
            <v>701.57</v>
          </cell>
          <cell r="E3229">
            <v>561.26</v>
          </cell>
        </row>
        <row r="3230">
          <cell r="A3230" t="str">
            <v/>
          </cell>
        </row>
        <row r="3231">
          <cell r="A3231" t="str">
            <v>18.27.120</v>
          </cell>
          <cell r="B3231" t="str">
            <v>FORNECIMENTO DE CABO DE COBRE, ENCORDOAMENTO CLASSE 2, ISOLAMENTO DE PVC 70 C, TIPO BWF, 750V, FOREPLAST OU SIMILAR, SM-10MM2, PARA TRES LANCES DE REDE, INCLUSIVE ANDAIME E INSTALACAO.</v>
          </cell>
          <cell r="C3231" t="str">
            <v>Un</v>
          </cell>
          <cell r="D3231">
            <v>1053.07</v>
          </cell>
          <cell r="E3231">
            <v>842.46</v>
          </cell>
        </row>
        <row r="3232">
          <cell r="A3232" t="str">
            <v/>
          </cell>
        </row>
        <row r="3233">
          <cell r="A3233" t="str">
            <v>18.27.121</v>
          </cell>
          <cell r="B3233" t="str">
            <v>FORNECIMENTO DE CABO DE COBRE, ENCORDOAMENTO CLASSE 2, ISOLAMENTO DE PVC 70 C, TIPO BWF, 750V, FOREPLAST OU SIMILAR, SM-10MM2, PARA QUATRO LANCES DE REDE,INCLUSIVE ANDAIME E INSTALACAO.</v>
          </cell>
          <cell r="C3233" t="str">
            <v>Un</v>
          </cell>
          <cell r="D3233">
            <v>1391.85</v>
          </cell>
          <cell r="E3233">
            <v>1113.48</v>
          </cell>
        </row>
        <row r="3234">
          <cell r="A3234" t="str">
            <v/>
          </cell>
        </row>
        <row r="3235">
          <cell r="A3235" t="str">
            <v>18.27.122</v>
          </cell>
          <cell r="B3235" t="str">
            <v xml:space="preserve">FORNECIMENTO DE CABO DE COBRE, ENCORDOAMENTO CLASSE 2, ISOLAMENTO DE PVC 70 C, TIPO BWF, 750V, FOREPLAST OU SIMILAR, SM-16MM2, PARA UM LANCE DE REDE, INCLUSIVE ARMACAO SECUNDARIA B1, ISOLADOR, PARAFUSOS, BRACADEIRA REDONDA DE FERRO GALV.A FOGO, ANDAIME E </v>
          </cell>
          <cell r="C3235" t="str">
            <v>Un</v>
          </cell>
          <cell r="D3235">
            <v>573.66999999999996</v>
          </cell>
          <cell r="E3235">
            <v>458.94</v>
          </cell>
        </row>
        <row r="3236">
          <cell r="A3236" t="str">
            <v/>
          </cell>
        </row>
        <row r="3237">
          <cell r="A3237" t="str">
            <v>18.27.123</v>
          </cell>
          <cell r="B3237" t="str">
            <v>FORNECIMENTO DE CABO DE COBRE, ENCORDOAMENTO CLASSE 2, ISOLAMENTO DE PVC 70 C, TIPO BWF, 750V, FOREPLAST OU SIMILAR, SM-16MM2, PARA DOIS LANCES DE REDE, INCLUSIVE ARMACAO SECUNDARIA B2, ISOLADORES, PARAFUSOS, BRACADEIRAS REDONDAS DE FERRO GALV. A FOGO, AN</v>
          </cell>
          <cell r="C3237" t="str">
            <v>Un</v>
          </cell>
          <cell r="D3237">
            <v>1079.0999999999999</v>
          </cell>
          <cell r="E3237">
            <v>863.28</v>
          </cell>
        </row>
        <row r="3238">
          <cell r="A3238" t="str">
            <v/>
          </cell>
        </row>
        <row r="3239">
          <cell r="A3239" t="str">
            <v>18.27.124</v>
          </cell>
          <cell r="B3239" t="str">
            <v>FORNECIMENTO DE CABO DE COBRE, ENCORDOAMENTO CLASSE 2, ISOLAMENTO DE PVC 70 C, TIPO BWF, 750V, FOREPLAST OU SIMILAR, SM-16MM2, PARA TRES LANCES DE REDE, INCLUSIVE ARMACAO SECUNDARIA B3, ISOLADORES, PARFUSOS, BRACADEIRAS REDONDAS DE FERRO GALV. A FOGO, AND</v>
          </cell>
          <cell r="C3239" t="str">
            <v>Un</v>
          </cell>
          <cell r="D3239">
            <v>1636.6</v>
          </cell>
          <cell r="E3239">
            <v>1309.28</v>
          </cell>
        </row>
        <row r="3240">
          <cell r="A3240" t="str">
            <v/>
          </cell>
        </row>
        <row r="3241">
          <cell r="A3241" t="str">
            <v>18.27.125</v>
          </cell>
          <cell r="B3241" t="str">
            <v xml:space="preserve">FORNECIMENTO DE CABO DE COBRE, ENCORDOAMENTO CLASSE 2, ISOLAMENTO DE PVC 70 C, TIPO BWF, 750V, FOREPLAST OU SIMILAR, SM-16MM2, PARA QUATRO LANCES DE REDE, INCLUSIVE ARMACAO SECUNDARIA B4, ISOLADORES, PARAFUSOS, BRACADEIRAS REDONDAS DE FERRO GALV. A FOGO, </v>
          </cell>
          <cell r="C3241" t="str">
            <v>Un</v>
          </cell>
          <cell r="D3241">
            <v>2143.52</v>
          </cell>
          <cell r="E3241">
            <v>1714.82</v>
          </cell>
        </row>
        <row r="3242">
          <cell r="A3242" t="str">
            <v/>
          </cell>
        </row>
        <row r="3243">
          <cell r="A3243" t="str">
            <v>18.27.126</v>
          </cell>
          <cell r="B3243" t="str">
            <v>FORNECIMENTO DE CABO DE COBRE, ENCORDOAMENTO CLASSE 2, ISOLAMENTO DE PVC 70 C, TIPO BWF, 750V, FOREPLAST OU SIMILAR, SM-16MM2, PARA UM LANCE DE REDE, INCLUSIVE ANDAIME E INSTALACAO.</v>
          </cell>
          <cell r="C3243" t="str">
            <v>Un</v>
          </cell>
          <cell r="D3243">
            <v>519.5</v>
          </cell>
          <cell r="E3243">
            <v>415.6</v>
          </cell>
        </row>
        <row r="3244">
          <cell r="A3244" t="str">
            <v/>
          </cell>
        </row>
        <row r="3245">
          <cell r="A3245" t="str">
            <v>18.27.127</v>
          </cell>
          <cell r="B3245" t="str">
            <v>FORNECIMENTO DE CABO DE COBRE, ENCORDOAMENTO CLASSE 2, ISOLAMENTO DE PVC 70 C, TIPO BWF, 750V, FOREPLAST OU SIMILAR, SM-16MM2, PARA DOIS LANCES DE REDE, INCLUSIVE ANDAIME E INSTALACAO.</v>
          </cell>
          <cell r="C3245" t="str">
            <v>Un</v>
          </cell>
          <cell r="D3245">
            <v>1014.97</v>
          </cell>
          <cell r="E3245">
            <v>811.98</v>
          </cell>
        </row>
        <row r="3246">
          <cell r="A3246" t="str">
            <v/>
          </cell>
        </row>
        <row r="3247">
          <cell r="A3247" t="str">
            <v>18.27.128</v>
          </cell>
          <cell r="B3247" t="str">
            <v>FORNECIMENTO DE CABO DE COBRE, ENCORDOAMENTO CLASSE 2, ISOLAMENTO DE PVC 70 C, TIPO BWF, 750V, FOREPLAST OU SIMILAR, SM-16MM2, PARA TRES LANCES DE REDE, INCLUSIVE ANDAIME E INSTALACAO.</v>
          </cell>
          <cell r="C3247" t="str">
            <v>Un</v>
          </cell>
          <cell r="D3247">
            <v>1523.17</v>
          </cell>
          <cell r="E3247">
            <v>1218.54</v>
          </cell>
        </row>
        <row r="3248">
          <cell r="A3248" t="str">
            <v/>
          </cell>
        </row>
        <row r="3249">
          <cell r="A3249" t="str">
            <v>18.27.129</v>
          </cell>
          <cell r="B3249" t="str">
            <v>FORNECIMENTO DE CABO DE COBRE, ENCORDOAMENTO CLASSE 2, ISOLAMENTO DE PVC 70 C, TIPO BWF, 750V, FOREPLAST OU SIMILAR, SM-16MM2, PARA QUATRO LANCES DE REDE,INCLUSIVE ANDAIME E INSTALACAO.</v>
          </cell>
          <cell r="C3249" t="str">
            <v>Un</v>
          </cell>
          <cell r="D3249">
            <v>2018.63</v>
          </cell>
          <cell r="E3249">
            <v>1614.91</v>
          </cell>
        </row>
        <row r="3250">
          <cell r="A3250" t="str">
            <v/>
          </cell>
        </row>
        <row r="3251">
          <cell r="A3251" t="str">
            <v>18.27.130</v>
          </cell>
          <cell r="B3251" t="str">
            <v xml:space="preserve">FORNECIMENTO DE CABO DE COBRE, ENCORDOAMENTO CLASSE 2, ISOLAMENTO DE PVC 70 C, TIPO BWF, 750V, FOREPLAST OU SIMILAR, SM-25MM2, PARA UM LANCE DE REDE,INCLUSIVE ARMACAO SECUNDARIA B1, ISOLADOR, PARAFUSOS, BRACADEIRA REDONDA DE FERRO GALV. A FOGO, ANDAIME E </v>
          </cell>
          <cell r="C3251" t="str">
            <v>Un</v>
          </cell>
          <cell r="D3251">
            <v>868.66</v>
          </cell>
          <cell r="E3251">
            <v>694.93</v>
          </cell>
        </row>
        <row r="3252">
          <cell r="A3252" t="str">
            <v/>
          </cell>
        </row>
        <row r="3253">
          <cell r="A3253" t="str">
            <v>18.27.131</v>
          </cell>
          <cell r="B3253" t="str">
            <v>FORNECIMENTO DE CABO DE COBRE, ENCORDOAMENTO CLASSE 2, ISOLAMENTO DE PVC 70 C, TIPO BWF, 750V, FOREPLAST OU SIMILAR, SM-25MM2, PARA DOIS LANCES DE REDE, INCLUSIVE ARMACAO SECUNDARIA B2,ISOLADORES,PARAFUSOS, BRACADEIRAS REDONDAS DE FERRO GALV.A FOGO, ANDAI</v>
          </cell>
          <cell r="C3253" t="str">
            <v>Un</v>
          </cell>
          <cell r="D3253">
            <v>1669.1</v>
          </cell>
          <cell r="E3253">
            <v>1335.28</v>
          </cell>
        </row>
        <row r="3254">
          <cell r="A3254" t="str">
            <v/>
          </cell>
        </row>
        <row r="3255">
          <cell r="A3255" t="str">
            <v>18.27.132</v>
          </cell>
          <cell r="B3255" t="str">
            <v>FORNECIMENTO DE CABO DE COBRE, ENCORDOAMENTO CLASSE 2, ISOLAMENTO DE PVC 70 C, TIPO BWF, 750V, FOREPLAST OU SIMILAR, SM-25MM2, PARA TRES LANCES DE REDE, INCLUSIVE ARMACAO SECUNDARIA B3,ISOLADORES,PARAFUSOS, BRACADEIRAS REDONDAS DE FERRO GALV. A FOGO, ANDA</v>
          </cell>
          <cell r="C3255" t="str">
            <v>Un</v>
          </cell>
          <cell r="D3255">
            <v>2521.6</v>
          </cell>
          <cell r="E3255">
            <v>2017.28</v>
          </cell>
        </row>
        <row r="3256">
          <cell r="A3256" t="str">
            <v/>
          </cell>
        </row>
        <row r="3257">
          <cell r="A3257" t="str">
            <v>18.27.133</v>
          </cell>
          <cell r="B3257" t="str">
            <v xml:space="preserve">FORNECIMENTO DE CABO DE COBRE, ENCORDOAMENTO CLASSE 2, ISOLAMENTO DE PVC 70 C, TIPO BWF, 750V, FOREPLAST OU SIMILAR, SM-25MM2, PARA QUATRO LANCES DE REDE,INCLUSIVE ARMACAO SECUNDARIA B4,ISOLADORES,PARAFUSOS,BRACADEIRAS REDONDAS DE F. GALV. A FOGO,ANDAIME </v>
          </cell>
          <cell r="C3257" t="str">
            <v>Un</v>
          </cell>
          <cell r="D3257">
            <v>3323.51</v>
          </cell>
          <cell r="E3257">
            <v>2658.81</v>
          </cell>
        </row>
        <row r="3258">
          <cell r="A3258" t="str">
            <v/>
          </cell>
        </row>
        <row r="3259">
          <cell r="A3259" t="str">
            <v>18.27.134</v>
          </cell>
          <cell r="B3259" t="str">
            <v>FORNECIMENTO DE CABO DE COBRE, ENCORDOAMENTO CLASSE 2, ISOLAMENTO DE PVC 70 C, TIPO BWF, 750V, FOREPLAST OU SIMILAR, SM-25MM2, PARA UM LANCE DE REDE, INCLUSIVE ANDAIME E INSTALACAO.</v>
          </cell>
          <cell r="C3259" t="str">
            <v>Un</v>
          </cell>
          <cell r="D3259">
            <v>814.5</v>
          </cell>
          <cell r="E3259">
            <v>651.6</v>
          </cell>
        </row>
        <row r="3260">
          <cell r="A3260" t="str">
            <v/>
          </cell>
        </row>
        <row r="3261">
          <cell r="A3261" t="str">
            <v>18.27.135</v>
          </cell>
          <cell r="B3261" t="str">
            <v>FORNECIMENTO DE CABO DE COBRE, ENCORDOAMENTO CLASSE 2, ISOLAMENTO DE PVC 70 C, TIPO BWF, 750V, FOREPLAST OU SIMILAR, SM-25MM2, PARA DOIS LANCES DE REDE, INCLUSIVE ANDAIME E INSTALACAO.</v>
          </cell>
          <cell r="C3261" t="str">
            <v>Un</v>
          </cell>
          <cell r="D3261">
            <v>1604.96</v>
          </cell>
          <cell r="E3261">
            <v>1283.97</v>
          </cell>
        </row>
        <row r="3262">
          <cell r="A3262" t="str">
            <v/>
          </cell>
        </row>
        <row r="3263">
          <cell r="A3263" t="str">
            <v>18.27.136</v>
          </cell>
          <cell r="B3263" t="str">
            <v>FORNECIMENTO DE CABO DE COBRE, ENCORDOAMENTO CLASSE 2, ISOLAMENTO DE PVC 70 C, TIPO BWF, 750V, FOREPLAST OU SIMILAR, SM-25MM2, PARA TRES LANCES DE REDE, INCLUSIVE ANDAIME E INSTALACAO.</v>
          </cell>
          <cell r="C3263" t="str">
            <v>Un</v>
          </cell>
          <cell r="D3263">
            <v>2408.16</v>
          </cell>
          <cell r="E3263">
            <v>1926.53</v>
          </cell>
        </row>
        <row r="3264">
          <cell r="A3264" t="str">
            <v/>
          </cell>
        </row>
        <row r="3265">
          <cell r="A3265" t="str">
            <v>18.27.137</v>
          </cell>
          <cell r="B3265" t="str">
            <v>FORNECIMENTO DE CABO DE COBRE, ENCORDOAMENTO CLASSE 2, ISOLAMENTO DE PVC 70 C, TIPO BWF, 750V, FOREPLAST OU SIMILAR, SM-25MM2, PARA QUATRO LANCES DE REDE,INCLUSIVE ANDAIME E INSTALACAO.</v>
          </cell>
          <cell r="C3265" t="str">
            <v>Un</v>
          </cell>
          <cell r="D3265">
            <v>3198.62</v>
          </cell>
          <cell r="E3265">
            <v>2558.9</v>
          </cell>
        </row>
        <row r="3266">
          <cell r="A3266" t="str">
            <v/>
          </cell>
        </row>
        <row r="3267">
          <cell r="A3267" t="str">
            <v>18.28.010</v>
          </cell>
          <cell r="B3267" t="str">
            <v>MANUTENCAO DE LUMINARIA DE UMA PETALA COM UMA LAMPADA A VAPOR DE SODIO DE 250 W, INCLUSIVE FORNECIMENTO E SUBSTITUICAO DE UMA LAMPADA E UM REATOR DE ALTO FATOR DE POTENCIA EM POSTE DE ATE 17M.</v>
          </cell>
          <cell r="C3267" t="str">
            <v>UD</v>
          </cell>
          <cell r="D3267">
            <v>327.25</v>
          </cell>
          <cell r="E3267">
            <v>261.8</v>
          </cell>
        </row>
        <row r="3268">
          <cell r="A3268" t="str">
            <v/>
          </cell>
        </row>
        <row r="3269">
          <cell r="A3269" t="str">
            <v>18.28.011</v>
          </cell>
          <cell r="B3269" t="str">
            <v>MANUTENCAO DE LUMINARIA DE UMA PETALA COM DUAS LAMPADAS A VAPOR DE SODIO DE 250W,INCLUSIVE FORNECIMENTO E SUBSTITUICAO DE DUAS LAMPADAS E DOIS REATORES DE ALTO FATOR DE POTENCIA EM POSTE DE ATE 17M.</v>
          </cell>
          <cell r="C3269" t="str">
            <v>UD</v>
          </cell>
          <cell r="D3269">
            <v>583.78</v>
          </cell>
          <cell r="E3269">
            <v>467.03</v>
          </cell>
        </row>
        <row r="3270">
          <cell r="A3270" t="str">
            <v/>
          </cell>
        </row>
        <row r="3271">
          <cell r="A3271" t="str">
            <v>18.28.012</v>
          </cell>
          <cell r="B3271" t="str">
            <v>MANUTENCAO DE LUMINARIA DE UMA PETALA COM TRES LAMPADAS A VAPOR DE SODIO DE 250W, INCLUSIVE FORNECIMENTO E SUBSTITUICAO DE TRES LAMPADAS E TRES REATORES DE ALTO FATOR DE POTENCIA EM POSTE DE ATE 17M.</v>
          </cell>
          <cell r="C3271" t="str">
            <v>UD</v>
          </cell>
          <cell r="D3271">
            <v>840.32</v>
          </cell>
          <cell r="E3271">
            <v>672.26</v>
          </cell>
        </row>
        <row r="3272">
          <cell r="A3272" t="str">
            <v/>
          </cell>
        </row>
        <row r="3273">
          <cell r="A3273" t="str">
            <v>18.28.013</v>
          </cell>
          <cell r="B3273" t="str">
            <v>MANUTENCAO DE LUMINARIA DE UMA PETALA COM QUATRO LAMPADAS A VAPOR DE SODIO DE 250W, INCLUSIVE FORNECIMENTO E SUBSTITUICAO DAS LAMPADAS REATORES, IGNITORES E CAPACITORES EM POSTE DE ATE 17M.</v>
          </cell>
          <cell r="C3273" t="str">
            <v>UD</v>
          </cell>
          <cell r="D3273">
            <v>1096.8599999999999</v>
          </cell>
          <cell r="E3273">
            <v>877.49</v>
          </cell>
        </row>
        <row r="3274">
          <cell r="A3274" t="str">
            <v/>
          </cell>
        </row>
        <row r="3275">
          <cell r="A3275" t="str">
            <v>18.28.014</v>
          </cell>
          <cell r="B3275" t="str">
            <v>MANUTENCAO DE LUMINARIA DE DUAS PETALAS COM QUATRO LAMPADAS A VAPOR DE SODIO DE 250W,(SENDO DUAS LAMPADAS POR PETALA),INCLUSIVE FORNECIMENTO E SUBSTITUICAO DAS LAMPADAS,REATORES, IGNITORES E CAPACITORES EM POSTE DE ATE 17M.</v>
          </cell>
          <cell r="C3275" t="str">
            <v>UD</v>
          </cell>
          <cell r="D3275">
            <v>1096.8599999999999</v>
          </cell>
          <cell r="E3275">
            <v>877.49</v>
          </cell>
        </row>
        <row r="3276">
          <cell r="A3276" t="str">
            <v/>
          </cell>
        </row>
        <row r="3277">
          <cell r="A3277" t="str">
            <v>18.28.015</v>
          </cell>
          <cell r="B3277" t="str">
            <v>MANUTENCAO DE LUMINARIA DE TRES PETALAS COM SEIS LAMPADAS A VAPOR DE SODIO DE 250W, SENDO DUAS LAMPADAS POR PETALA, INCLUSIVE FORNECIMENTO E SUBSTITUICAO DAS LAMPADAS, REATORES, IGNITORES E CAPACITORES EM POSTE DE ATE 17M.</v>
          </cell>
          <cell r="C3277" t="str">
            <v>Un</v>
          </cell>
          <cell r="D3277">
            <v>1609.95</v>
          </cell>
          <cell r="E3277">
            <v>1287.96</v>
          </cell>
        </row>
        <row r="3278">
          <cell r="A3278" t="str">
            <v/>
          </cell>
        </row>
        <row r="3279">
          <cell r="A3279" t="str">
            <v>18.28.016</v>
          </cell>
          <cell r="B3279" t="str">
            <v>MANUTENCAO DE LUMINARIA DE UMA PETALA COM UMA LAMPADA A VAPOR DE SODIO DE 400W, INCLUSIVE FORNECIMENTO E SUBSTITUICAO DA LAMPADA,REATOR IGNITOR E CAPACITOR EM POSTE DE ATE 23M.</v>
          </cell>
          <cell r="C3279" t="str">
            <v>UD</v>
          </cell>
          <cell r="D3279">
            <v>380.12</v>
          </cell>
          <cell r="E3279">
            <v>304.10000000000002</v>
          </cell>
        </row>
        <row r="3280">
          <cell r="A3280" t="str">
            <v/>
          </cell>
        </row>
        <row r="3281">
          <cell r="A3281" t="str">
            <v>18.28.017</v>
          </cell>
          <cell r="B3281" t="str">
            <v>MANUTENCAO DE LUMINARIA DE UMA PETALA COM DUAS LAMPADAS A VAPOR DE SODIO DE 400W, INCLUSIVE FORNECIMENTO E SUBSTITUICAO DAS LAMPADAS, REATORES, IGNITORES E CAPACITORES EM POSTE DE ATE 23M.</v>
          </cell>
          <cell r="C3281" t="str">
            <v>UD</v>
          </cell>
          <cell r="D3281">
            <v>689.52</v>
          </cell>
          <cell r="E3281">
            <v>551.62</v>
          </cell>
        </row>
        <row r="3282">
          <cell r="A3282" t="str">
            <v/>
          </cell>
        </row>
        <row r="3283">
          <cell r="A3283" t="str">
            <v>18.28.018</v>
          </cell>
          <cell r="B3283" t="str">
            <v>MANUTENCAO DE LUMINARIA DE UMA PETALA COM TRES LAMPADAS A VAPOR DE SODIO DE 400W, INCLUSIVE FORNECIMENTO E SUBSTITUICAO DE TRES LAMPADAS E TRES REATORES ALTO FATOR DE POTENCIA EM POSTE DE ATE 23M.</v>
          </cell>
          <cell r="C3283" t="str">
            <v>UD</v>
          </cell>
          <cell r="D3283">
            <v>998.92</v>
          </cell>
          <cell r="E3283">
            <v>799.14</v>
          </cell>
        </row>
        <row r="3284">
          <cell r="A3284" t="str">
            <v/>
          </cell>
        </row>
        <row r="3285">
          <cell r="A3285" t="str">
            <v>18.28.019</v>
          </cell>
          <cell r="B3285" t="str">
            <v>MANUTENCAO DE LUMINARIA DE UMA PETALA COM QUATRO LAMPADAS A VAPOR DE SODIO DE 400W, INCLUSIVE FORNECIMENTO E SUBSTITUICAO DAS LAMPADAS REATORES, IGNITORES E CAPACITORES EM POSTE DE ATE 23M.</v>
          </cell>
          <cell r="C3285" t="str">
            <v>UD</v>
          </cell>
          <cell r="D3285">
            <v>1308.33</v>
          </cell>
          <cell r="E3285">
            <v>1046.67</v>
          </cell>
        </row>
        <row r="3286">
          <cell r="A3286" t="str">
            <v/>
          </cell>
        </row>
        <row r="3287">
          <cell r="A3287" t="str">
            <v>18.28.020</v>
          </cell>
          <cell r="B3287" t="str">
            <v>MANUTENCAO DE LUMINARIA DE DUAS PETALAS COM QUATRO LAMPADAS A VAPOR DE SODIO DE 400W, SENDO DUAS LAMPADAS POR PETALA, INCLUSIVE FORNECIMENTO E SUBSTUICAO DE QUATRO LAMPADAS E QUATRO REATORES DE ALTO FATOR DE POTENCIA EM POSTE DE ATE 23M.</v>
          </cell>
          <cell r="C3287" t="str">
            <v>UD</v>
          </cell>
          <cell r="D3287">
            <v>1308.33</v>
          </cell>
          <cell r="E3287">
            <v>1046.67</v>
          </cell>
        </row>
        <row r="3288">
          <cell r="A3288" t="str">
            <v/>
          </cell>
        </row>
        <row r="3289">
          <cell r="A3289" t="str">
            <v>18.28.021</v>
          </cell>
          <cell r="B3289" t="str">
            <v>MANUTENCAO DE LUMINARIA DE TRES PETALAS COM SEIS LAMPADAS A VAPOR DE SODIO DE 400W, SENDO DUAS LAMPADAS POR PETALA,INCLUSIVE FORNECIMENTO E SUBSTITUICAO DE SEIS LAMPADAS E SEIS REATORES DE ALTO FATOR DE POTENCIA EM POSTE DE ATE 23M.</v>
          </cell>
          <cell r="C3289" t="str">
            <v>UD</v>
          </cell>
          <cell r="D3289">
            <v>1927.15</v>
          </cell>
          <cell r="E3289">
            <v>1541.72</v>
          </cell>
        </row>
        <row r="3290">
          <cell r="A3290" t="str">
            <v/>
          </cell>
        </row>
        <row r="3291">
          <cell r="A3291" t="str">
            <v>18.28.022</v>
          </cell>
          <cell r="B3291" t="str">
            <v>MANUTENCAO DE LUMINARIA DE UMA PETALA COM UMA LAMPADA A VAPOR METALICO DE 250W, INCLUSIVE FORNECIMENTO E SUBSTITUICAO DAS LAMPADAS, REATORES, IGNITORES E CAPACITORES EM POSTE DE ATE 17M.</v>
          </cell>
          <cell r="C3291" t="str">
            <v>UD</v>
          </cell>
          <cell r="D3291">
            <v>393.16</v>
          </cell>
          <cell r="E3291">
            <v>314.52999999999997</v>
          </cell>
        </row>
        <row r="3292">
          <cell r="A3292" t="str">
            <v/>
          </cell>
        </row>
        <row r="3293">
          <cell r="A3293" t="str">
            <v>18.28.023</v>
          </cell>
          <cell r="B3293" t="str">
            <v>MANUTENCAO DE LUMINARIA DE UMA PETALA COM DUAS LAMPADAS A VAPOR METALICO DE 250W, INCLUSIVE FORNECIMENTO E SUBSTITUICAO DAS LAMPADAS, REATORES, IGNITORES E CAPACITORES EM POSTE DE ATE 17M.</v>
          </cell>
          <cell r="C3293" t="str">
            <v>UD</v>
          </cell>
          <cell r="D3293">
            <v>715.6</v>
          </cell>
          <cell r="E3293">
            <v>572.48</v>
          </cell>
        </row>
        <row r="3294">
          <cell r="A3294" t="str">
            <v/>
          </cell>
        </row>
        <row r="3295">
          <cell r="A3295" t="str">
            <v>18.28.024</v>
          </cell>
          <cell r="B3295" t="str">
            <v>MANUTENCAO DE LUMINARIA DE UMA PETALA COM TRES LAMPADAS A VAPOR METALICO DE 250W, INCLUSIVE FORNECIMENTO E SUBSTITUICAO DE TRES LAMPADAS E TRES REATORES DE ALTO FATOR DE POTENCIA EM POSTE DE ATE 17M.</v>
          </cell>
          <cell r="C3295" t="str">
            <v>UD</v>
          </cell>
          <cell r="D3295">
            <v>1038.05</v>
          </cell>
          <cell r="E3295">
            <v>830.44</v>
          </cell>
        </row>
        <row r="3296">
          <cell r="A3296" t="str">
            <v/>
          </cell>
        </row>
        <row r="3297">
          <cell r="A3297" t="str">
            <v>18.28.025</v>
          </cell>
          <cell r="B3297" t="str">
            <v>MANUTENCAO DE LUMINARIA DE UMA PETALA COM QUATRO LAMPADAS A VAPOR METALICO DE 250W, INCLUSIVE FORNECIMENTO E SUBSTITUICAO DAS LAMPADAS REATORES, IGNITORES E CAPACITORES EM POSTE DE ATE 17M.</v>
          </cell>
          <cell r="C3297" t="str">
            <v>UD</v>
          </cell>
          <cell r="D3297">
            <v>1360.5</v>
          </cell>
          <cell r="E3297">
            <v>1088.4000000000001</v>
          </cell>
        </row>
        <row r="3298">
          <cell r="A3298" t="str">
            <v/>
          </cell>
        </row>
        <row r="3299">
          <cell r="A3299" t="str">
            <v>18.28.026</v>
          </cell>
          <cell r="B3299" t="str">
            <v>MANUTENCAO DE LUMINARIA DE UMA PETALA COM UMA LAMPADA A VAPOR METALICO DE 400W, INCLUSIVE FORNECIMENTO E SUBSTITUICAO DE UMA LAMPADA E UM REATOR DE ALTO FATOR DE POTENCIA EM POSTE DE ATE 23M.</v>
          </cell>
          <cell r="C3299" t="str">
            <v>UD</v>
          </cell>
          <cell r="D3299">
            <v>446.37</v>
          </cell>
          <cell r="E3299">
            <v>357.1</v>
          </cell>
        </row>
        <row r="3300">
          <cell r="A3300" t="str">
            <v/>
          </cell>
        </row>
        <row r="3301">
          <cell r="A3301" t="str">
            <v>18.28.027</v>
          </cell>
          <cell r="B3301" t="str">
            <v>MANUTENCAO DE LUMINARIA DE UMA PETALA COM DUAS LAMPADAS A VAPOR METALICO DE 400W, INCLUSIVE FORNECIMENTO E SUBSTITUICAO DAS LAMPADAS, REATORES, IGNITORES E CAPACITORES EM POSTE DE ATE 23M.</v>
          </cell>
          <cell r="C3301" t="str">
            <v>UD</v>
          </cell>
          <cell r="D3301">
            <v>822.05</v>
          </cell>
          <cell r="E3301">
            <v>657.64</v>
          </cell>
        </row>
        <row r="3302">
          <cell r="A3302" t="str">
            <v/>
          </cell>
        </row>
        <row r="3303">
          <cell r="A3303" t="str">
            <v>18.28.028</v>
          </cell>
          <cell r="B3303" t="str">
            <v>MANUTENCAO DE LUMINARIA DE UMA PETALA COM TRES LAMPADAS A VAPOR METALICO DE 400W, INCLUSIVE FORNECIMENTO E SUBSTITUICAO DE TRES LAMPADAS E TRES REATORES DE ALTO FATOR DE POTENCIA EM POSTE DE ATE 23M.</v>
          </cell>
          <cell r="C3303" t="str">
            <v>UD</v>
          </cell>
          <cell r="D3303">
            <v>1197.71</v>
          </cell>
          <cell r="E3303">
            <v>958.17</v>
          </cell>
        </row>
        <row r="3304">
          <cell r="A3304" t="str">
            <v/>
          </cell>
        </row>
        <row r="3305">
          <cell r="A3305" t="str">
            <v>18.28.029</v>
          </cell>
          <cell r="B3305" t="str">
            <v>MANUTENCAO DE LUMINARIA DE UMA PETALA COM QUATRO LAMPADAS A VAPOR METALICO DE 400W,INCLUSIVE FORNECIMENTO E SUBSTITUICAO DAS LAMPADAS, REATORES, IGNITORES E CAPACITORES EM POSTE DE ATE 23M.</v>
          </cell>
          <cell r="C3305" t="str">
            <v>UD</v>
          </cell>
          <cell r="D3305">
            <v>1573.37</v>
          </cell>
          <cell r="E3305">
            <v>1258.7</v>
          </cell>
        </row>
        <row r="3306">
          <cell r="A3306" t="str">
            <v/>
          </cell>
        </row>
        <row r="3307">
          <cell r="A3307" t="str">
            <v>18.28.100</v>
          </cell>
          <cell r="B3307" t="str">
            <v>FORNECIMENTO DE NUCLEO DE FERRO FUNDIDO, PARA UMA LUMINARIA TIPO PETALA, EM POSTE DE ATE 23M, INCLUSIVE INSTALACAO.</v>
          </cell>
          <cell r="C3307" t="str">
            <v>UD</v>
          </cell>
          <cell r="D3307">
            <v>191.95</v>
          </cell>
          <cell r="E3307">
            <v>153.56</v>
          </cell>
        </row>
        <row r="3308">
          <cell r="A3308" t="str">
            <v/>
          </cell>
        </row>
        <row r="3309">
          <cell r="A3309" t="str">
            <v>18.28.101</v>
          </cell>
          <cell r="B3309" t="str">
            <v>FORNECIMENTO DE NUCLEO DE FERRO FUNDIDO PARA DUAS LUMINARIAS TIPO PETALA EM POSTE DE ATE 23M, INCLUSIVE INSTALACAO.</v>
          </cell>
          <cell r="C3309" t="str">
            <v>UD</v>
          </cell>
          <cell r="D3309">
            <v>239.88</v>
          </cell>
          <cell r="E3309">
            <v>191.91</v>
          </cell>
        </row>
        <row r="3310">
          <cell r="A3310" t="str">
            <v/>
          </cell>
        </row>
        <row r="3311">
          <cell r="A3311" t="str">
            <v>18.28.102</v>
          </cell>
          <cell r="B3311" t="str">
            <v>FORNECIMENTO DE NUCLEO DE FERRO FUNDIDO PARA TRES LUMINARIAS TIPO PETALA EM POSTE DE ATE 23M, INCLUSIVE INSTALACAO.</v>
          </cell>
          <cell r="C3311" t="str">
            <v>UD</v>
          </cell>
          <cell r="D3311">
            <v>253.98</v>
          </cell>
          <cell r="E3311">
            <v>203.19</v>
          </cell>
        </row>
        <row r="3312">
          <cell r="A3312" t="str">
            <v/>
          </cell>
        </row>
        <row r="3313">
          <cell r="A3313" t="str">
            <v>18.28.110</v>
          </cell>
          <cell r="B3313" t="str">
            <v>FORNECIMENTO E SUBSTITUICAO DE BANDEJA EM ALUMINIO FUNDIDO PARA LUMINARIA DE UMA PETALA EM POSTE DE ATE 23M.</v>
          </cell>
          <cell r="C3313" t="str">
            <v>UD</v>
          </cell>
          <cell r="D3313">
            <v>138.38</v>
          </cell>
          <cell r="E3313">
            <v>110.71</v>
          </cell>
        </row>
        <row r="3314">
          <cell r="A3314" t="str">
            <v/>
          </cell>
        </row>
        <row r="3315">
          <cell r="A3315" t="str">
            <v>18.28.111</v>
          </cell>
          <cell r="B3315" t="str">
            <v>FORNECIMENTO E SUBSTITUICAO DE BANDEJA EM ALUMINIO FUNDIDO PARA LUMINARIA COM DUAS PETALAS EM POSTE DE ATE 23M.</v>
          </cell>
          <cell r="C3315" t="str">
            <v>UD</v>
          </cell>
          <cell r="D3315">
            <v>206.05</v>
          </cell>
          <cell r="E3315">
            <v>164.84</v>
          </cell>
        </row>
        <row r="3316">
          <cell r="A3316" t="str">
            <v/>
          </cell>
        </row>
        <row r="3317">
          <cell r="A3317" t="str">
            <v>18.28.112</v>
          </cell>
          <cell r="B3317" t="str">
            <v>FORNECIMENTO E SUBSTITUICAO DE BANDEJA EM ALUMINIO FUNDIDO PARA LUMINARIA DE TRES PETALAS EM POSTE DE ATE 23M.</v>
          </cell>
          <cell r="C3317" t="str">
            <v>UD</v>
          </cell>
          <cell r="D3317">
            <v>273.72000000000003</v>
          </cell>
          <cell r="E3317">
            <v>218.98</v>
          </cell>
        </row>
        <row r="3318">
          <cell r="A3318" t="str">
            <v/>
          </cell>
        </row>
        <row r="3319">
          <cell r="A3319" t="str">
            <v>18.28.120</v>
          </cell>
          <cell r="B3319" t="str">
            <v>FORNECIMENTO E SUBSTITUICAO DE BANDEJA EM ALUMINIO FUNDIDO PARA LUMINARIA DE UMA PETALA EM POSTE DE ATE 17M, INCLUSIVE REATOR UI VS 25OW, IGNITOR E CAPACITOR.</v>
          </cell>
          <cell r="C3319" t="str">
            <v>UD</v>
          </cell>
          <cell r="D3319">
            <v>303.27999999999997</v>
          </cell>
          <cell r="E3319">
            <v>242.63</v>
          </cell>
        </row>
        <row r="3320">
          <cell r="A3320" t="str">
            <v/>
          </cell>
        </row>
        <row r="3321">
          <cell r="A3321" t="str">
            <v>18.28.121</v>
          </cell>
          <cell r="B3321" t="str">
            <v>FORNECIMENTO E SUBSTITUICAO DE BANDEJA EM ALUMINIO FUNDIDO PARA LUMINARIA DE DUAS PETALAS EM POSTE DE 17M, INCLUSIVE REATORES UI VS 25OW IGNITORES E CAPACITORES.</v>
          </cell>
          <cell r="C3321" t="str">
            <v>UD</v>
          </cell>
          <cell r="D3321">
            <v>535.86</v>
          </cell>
          <cell r="E3321">
            <v>428.69</v>
          </cell>
        </row>
        <row r="3322">
          <cell r="A3322" t="str">
            <v/>
          </cell>
        </row>
        <row r="3323">
          <cell r="A3323" t="str">
            <v>18.28.122</v>
          </cell>
          <cell r="B3323" t="str">
            <v>FORNECIMENTO E SUBSTITUICAO DE BANDEJA EM ALUMINIO FUNDIDO PARA LUMINARIA DE TRES PETALAS EM POSTE DE ATE 23M, INCLUSIVE REATORES UI VS 250W, IGNITORES E CAPACITORES.</v>
          </cell>
          <cell r="C3323" t="str">
            <v>UD</v>
          </cell>
          <cell r="D3323">
            <v>768.42</v>
          </cell>
          <cell r="E3323">
            <v>614.74</v>
          </cell>
        </row>
        <row r="3324">
          <cell r="A3324" t="str">
            <v/>
          </cell>
        </row>
        <row r="3325">
          <cell r="A3325" t="str">
            <v>18.28.123</v>
          </cell>
          <cell r="B3325" t="str">
            <v>FORNECIMENTO E SUBSTITUICAO DE BANDEJA EM ALUMINIO FUNDIDO PARA LUMINARIA DE UMA PETALA EM POSTE DE ATE 23M, INCLUSIVE REATOR UI VS 400W IGNITOR E CAPACITOR.</v>
          </cell>
          <cell r="C3325" t="str">
            <v>UD</v>
          </cell>
          <cell r="D3325">
            <v>342.05</v>
          </cell>
          <cell r="E3325">
            <v>273.64</v>
          </cell>
        </row>
        <row r="3326">
          <cell r="A3326" t="str">
            <v/>
          </cell>
        </row>
        <row r="3327">
          <cell r="A3327" t="str">
            <v>18.28.124</v>
          </cell>
          <cell r="B3327" t="str">
            <v>FORNECIMENTO E SUBSTITUICAO DE BANDEJA EM ALUMINIO FUNDIDO PARA LUMINARIA DE DUAS PETALAS EM POSTE DE ATE 23M, INCLUSIVE REATORES UI VS DE 400W, IGNITORES E CAPACITORES.</v>
          </cell>
          <cell r="C3327" t="str">
            <v>UD</v>
          </cell>
          <cell r="D3327">
            <v>613.4</v>
          </cell>
          <cell r="E3327">
            <v>490.72</v>
          </cell>
        </row>
        <row r="3328">
          <cell r="A3328" t="str">
            <v/>
          </cell>
        </row>
        <row r="3329">
          <cell r="A3329" t="str">
            <v>18.28.125</v>
          </cell>
          <cell r="B3329" t="str">
            <v>FORNECIMENTO E SUBSTITUICAO DE BANDEJA EM ALUMINIO FUNDIDO PARA LUMINARIA DE TRES PETALAS EM POSTE DE 23M, INCLUSIVE REATORES UI VS 400W IGNITORES E CAPACITORES.</v>
          </cell>
          <cell r="C3329" t="str">
            <v>UD</v>
          </cell>
          <cell r="D3329">
            <v>884.73</v>
          </cell>
          <cell r="E3329">
            <v>707.79</v>
          </cell>
        </row>
        <row r="3330">
          <cell r="A3330" t="str">
            <v/>
          </cell>
        </row>
        <row r="3331">
          <cell r="A3331" t="str">
            <v>18.28.126</v>
          </cell>
          <cell r="B3331" t="str">
            <v>FORNECIMENTO E SUBSTITUICAO DE BANDEJA EM ALUMINIO FUNDIDO PARA LUMINARIA DE UMA PETALA, EM POSTE DE ATE 17M, INCLUSIVE REATOR UI VAPOR METALICO DE 250W, IGNITOR E CAPACITOR.</v>
          </cell>
          <cell r="C3331" t="str">
            <v>UD</v>
          </cell>
          <cell r="D3331">
            <v>326.89999999999998</v>
          </cell>
          <cell r="E3331">
            <v>261.52</v>
          </cell>
        </row>
        <row r="3332">
          <cell r="A3332" t="str">
            <v/>
          </cell>
        </row>
        <row r="3333">
          <cell r="A3333" t="str">
            <v>18.28.127</v>
          </cell>
          <cell r="B3333" t="str">
            <v>FORNECIMENTO E SUBSTITUICAO DE BANDEJA EM ALUMINIO FUNDIDO PARA LUMINARIA DE DUAS PETALAS EM POSTE DE ATE 17M, INCLUSIVE REATORES UI VAPOR METALICO DE 250W, IGNITORES E CAPACITORES</v>
          </cell>
          <cell r="C3333" t="str">
            <v>UD</v>
          </cell>
          <cell r="D3333">
            <v>583.08000000000004</v>
          </cell>
          <cell r="E3333">
            <v>466.47</v>
          </cell>
        </row>
        <row r="3334">
          <cell r="A3334" t="str">
            <v/>
          </cell>
        </row>
        <row r="3335">
          <cell r="A3335" t="str">
            <v>18.28.128</v>
          </cell>
          <cell r="B3335" t="str">
            <v>FORNECIMENTO E SUBSTITUICAO DE BANDEJA EM ALUMINIO FUNDIDO PARA LUMINARIA DE TRES PETALAS EM POSTE DE ATE 17M, INCLUSIVE REATORES UI VAPOR METALICO DE 250W, IGNITORES E CAPACITORES.</v>
          </cell>
          <cell r="C3335" t="str">
            <v>UD</v>
          </cell>
          <cell r="D3335">
            <v>839.27</v>
          </cell>
          <cell r="E3335">
            <v>671.42</v>
          </cell>
        </row>
        <row r="3336">
          <cell r="A3336" t="str">
            <v/>
          </cell>
        </row>
        <row r="3337">
          <cell r="A3337" t="str">
            <v>18.28.129</v>
          </cell>
          <cell r="B3337" t="str">
            <v>FORNECIMENTO E SUBSTITUICAO DE BANDEJA EM ALUMINIO FUNDIDO PARA LUMINARIA DE UMA PETALA EM POSTE DE ATE 23M, INCLUSIVE REATOR UI VAPOR METALICO DE 400W, IGNITOR E CAPACITOR.</v>
          </cell>
          <cell r="C3337" t="str">
            <v>UD</v>
          </cell>
          <cell r="D3337">
            <v>349.1</v>
          </cell>
          <cell r="E3337">
            <v>279.27999999999997</v>
          </cell>
        </row>
        <row r="3338">
          <cell r="A3338" t="str">
            <v/>
          </cell>
        </row>
        <row r="3339">
          <cell r="A3339" t="str">
            <v>18.28.130</v>
          </cell>
          <cell r="B3339" t="str">
            <v>FORNECIMENTO E SUBSTITUICAO DE BANDEJA EM ALUMINIO FUNDIDO PARA LUMINARIA DE DUAS PETALAS EM POSTE DE ATE 23M, INCLUSIVE REATORES UI VAPOR METALICO DE 400W, IGNITORES E CAPACITORES.</v>
          </cell>
          <cell r="C3339" t="str">
            <v>UD</v>
          </cell>
          <cell r="D3339">
            <v>627.5</v>
          </cell>
          <cell r="E3339">
            <v>502</v>
          </cell>
        </row>
        <row r="3340">
          <cell r="A3340" t="str">
            <v/>
          </cell>
        </row>
        <row r="3341">
          <cell r="A3341" t="str">
            <v>18.28.131</v>
          </cell>
          <cell r="B3341" t="str">
            <v>FORNECIMENTO E SUBSTITUICAO DE BANDEJA EM ALUMINIO FUNDIDO PARA LUMINARIA DE TRES PETALAS EM POSTE DE ATE 23M, INCLUSIVE REATORES UI VAPOR METALICO DE 400W, IGNITORES E CAPACITORES.</v>
          </cell>
          <cell r="C3341" t="str">
            <v>UD</v>
          </cell>
          <cell r="D3341">
            <v>905.88</v>
          </cell>
          <cell r="E3341">
            <v>724.71</v>
          </cell>
        </row>
        <row r="3342">
          <cell r="A3342" t="str">
            <v/>
          </cell>
        </row>
        <row r="3343">
          <cell r="A3343" t="str">
            <v>18.28.132</v>
          </cell>
          <cell r="B3343" t="str">
            <v>FORNECIMENTO E SUBSTITUICAO DE REATOR UI VAPOR DE SODIO DE 250W, IGNITOR E CAPACITOR PARA LUMINARIA COM UMA PETALA EM POSTE DE 17M.</v>
          </cell>
          <cell r="C3343" t="str">
            <v>UD</v>
          </cell>
          <cell r="D3343">
            <v>235.61</v>
          </cell>
          <cell r="E3343">
            <v>188.49</v>
          </cell>
        </row>
        <row r="3344">
          <cell r="A3344" t="str">
            <v/>
          </cell>
        </row>
        <row r="3345">
          <cell r="A3345" t="str">
            <v>18.28.133</v>
          </cell>
          <cell r="B3345" t="str">
            <v>FORNECIMENTO E SUBSTITUICAO DE REATORES UI VAPOR DE SODIO DE 250W,IGNITORES E CAPACITORES PARA LUMINARIA COM DUAS PETALAS EM POSTE DE ATE 17M.</v>
          </cell>
          <cell r="C3345" t="str">
            <v>UD</v>
          </cell>
          <cell r="D3345">
            <v>400.52</v>
          </cell>
          <cell r="E3345">
            <v>320.42</v>
          </cell>
        </row>
        <row r="3346">
          <cell r="A3346" t="str">
            <v/>
          </cell>
        </row>
        <row r="3347">
          <cell r="A3347" t="str">
            <v>18.28.134</v>
          </cell>
          <cell r="B3347" t="str">
            <v>FORNECIMENTO E SUBSTITUICAO DE REATORES UI VAPOR DE SODIO DE 250W, IGNITORES E CAPACITORES PARA LUMINARIA COM TRES PETALAS EM POSTE DE ATE 17M.</v>
          </cell>
          <cell r="C3347" t="str">
            <v>UD</v>
          </cell>
          <cell r="D3347">
            <v>565.41999999999996</v>
          </cell>
          <cell r="E3347">
            <v>452.34</v>
          </cell>
        </row>
        <row r="3348">
          <cell r="A3348" t="str">
            <v/>
          </cell>
        </row>
        <row r="3349">
          <cell r="A3349" t="str">
            <v>18.28.135</v>
          </cell>
          <cell r="B3349" t="str">
            <v>FORNECIMENTO E SUBSTITUICAO DE REATOR UI VAPOR DE SODIO DE 400W, IGNITOR E CAPACITOR PARA LUMINARIA DE UMA PETALA EM POSTE DE ATE 23M.</v>
          </cell>
          <cell r="C3349" t="str">
            <v>UD</v>
          </cell>
          <cell r="D3349">
            <v>274.38</v>
          </cell>
          <cell r="E3349">
            <v>219.51</v>
          </cell>
        </row>
        <row r="3350">
          <cell r="A3350" t="str">
            <v/>
          </cell>
        </row>
        <row r="3351">
          <cell r="A3351" t="str">
            <v>18.28.136</v>
          </cell>
          <cell r="B3351" t="str">
            <v>FORNECIMENTO E SUBSTITUICAO DE REATORES UI VAPOR DE SODIO DE 400W, IGNITORES E CAPACITORES PARA LUMINARIA COM DUAS PETALAS EM POSTE DE ATE 23M.</v>
          </cell>
          <cell r="C3351" t="str">
            <v>UD</v>
          </cell>
          <cell r="D3351">
            <v>478.06</v>
          </cell>
          <cell r="E3351">
            <v>382.45</v>
          </cell>
        </row>
        <row r="3352">
          <cell r="A3352" t="str">
            <v/>
          </cell>
        </row>
        <row r="3353">
          <cell r="A3353" t="str">
            <v>18.28.137</v>
          </cell>
          <cell r="B3353" t="str">
            <v>FORNECIMENTO E SUBSTITUICAO DE REATORES UI VAPOR DE SODIO DE 400W, IGNITORES E CAPACITORES PARA LUMINARIA COM TRES PETALAS EM POSTE DE ATE 23M.</v>
          </cell>
          <cell r="C3353" t="str">
            <v>UD</v>
          </cell>
          <cell r="D3353">
            <v>681.72</v>
          </cell>
          <cell r="E3353">
            <v>545.38</v>
          </cell>
        </row>
        <row r="3354">
          <cell r="A3354" t="str">
            <v/>
          </cell>
        </row>
        <row r="3355">
          <cell r="A3355" t="str">
            <v>18.28.138</v>
          </cell>
          <cell r="B3355" t="str">
            <v>FORNECIMENTO E SUBSTITUICAO DE REATOR UI VAPOR METALICO DE 250W, IGNITOR E CAPACITOR PARA LUMINARIA COM UMA PETALA, EM POSTE DE ATE 17M.</v>
          </cell>
          <cell r="C3355" t="str">
            <v>UD</v>
          </cell>
          <cell r="D3355">
            <v>259.22000000000003</v>
          </cell>
          <cell r="E3355">
            <v>207.38</v>
          </cell>
        </row>
        <row r="3356">
          <cell r="A3356" t="str">
            <v/>
          </cell>
        </row>
        <row r="3357">
          <cell r="A3357" t="str">
            <v>18.28.139</v>
          </cell>
          <cell r="B3357" t="str">
            <v>FORNECIMENTO E SUBSTITUICAO DE REATORES UI VAPOR METALICO 250W, IGNITORES E CAPACITORES PARA LUMINARIA COM DUAS PETALAS, EM POSTE DE ATE 17M.</v>
          </cell>
          <cell r="C3357" t="str">
            <v>UD</v>
          </cell>
          <cell r="D3357">
            <v>447.75</v>
          </cell>
          <cell r="E3357">
            <v>358.2</v>
          </cell>
        </row>
        <row r="3358">
          <cell r="A3358" t="str">
            <v/>
          </cell>
        </row>
        <row r="3359">
          <cell r="A3359" t="str">
            <v>18.28.140</v>
          </cell>
          <cell r="B3359" t="str">
            <v>FORNECIMENTO E SUBSTITUICAO DE REATORES UI VAPOR METALICO DE 250W, IGNITORES E CAPACITORES PARA LUMINARIA COM TRES PETALAS, EM POSTE DE ATE 17M.</v>
          </cell>
          <cell r="C3359" t="str">
            <v>UD</v>
          </cell>
          <cell r="D3359">
            <v>636.26</v>
          </cell>
          <cell r="E3359">
            <v>509.01</v>
          </cell>
        </row>
        <row r="3360">
          <cell r="A3360" t="str">
            <v/>
          </cell>
        </row>
        <row r="3361">
          <cell r="A3361" t="str">
            <v>18.28.141</v>
          </cell>
          <cell r="B3361" t="str">
            <v>FORNECIMENTO E SUBSTITUICAO DE REATOR UI VAPOR METALICO DE 400W, IGNITOR E CAPACITOR PARA LUMINARIA COM UMA PETALA EM POSTE DE ATE 23M.</v>
          </cell>
          <cell r="C3361" t="str">
            <v>UD</v>
          </cell>
          <cell r="D3361">
            <v>281.43</v>
          </cell>
          <cell r="E3361">
            <v>225.15</v>
          </cell>
        </row>
        <row r="3362">
          <cell r="A3362" t="str">
            <v/>
          </cell>
        </row>
        <row r="3363">
          <cell r="A3363" t="str">
            <v>18.28.142</v>
          </cell>
          <cell r="B3363" t="str">
            <v>FORNECIMENTO E SUBSTITUICAO DE REATORES UI VAPOR METALICO DE 400W, IGNITORES E CAPACITORES PARA LUMINARIA COM DUAS PETALAS EM POSTE DE ATE 23M.</v>
          </cell>
          <cell r="C3363" t="str">
            <v>UD</v>
          </cell>
          <cell r="D3363">
            <v>492.15</v>
          </cell>
          <cell r="E3363">
            <v>393.72</v>
          </cell>
        </row>
        <row r="3364">
          <cell r="A3364" t="str">
            <v/>
          </cell>
        </row>
        <row r="3365">
          <cell r="A3365" t="str">
            <v>18.28.143</v>
          </cell>
          <cell r="B3365" t="str">
            <v>FORNECIMENTO E SUBSTITUICAO DE REATORES UI VAPOR METALICO DE 400W, IGNITORES E CAPACITORES PARA LUMINARIA COM TRES PETALAS EM POSTE DE ATE 23M.</v>
          </cell>
          <cell r="C3365" t="str">
            <v>UD</v>
          </cell>
          <cell r="D3365">
            <v>702.87</v>
          </cell>
          <cell r="E3365">
            <v>562.29999999999995</v>
          </cell>
        </row>
        <row r="3366">
          <cell r="A3366" t="str">
            <v/>
          </cell>
        </row>
        <row r="3367">
          <cell r="A3367" t="str">
            <v>18.29.025</v>
          </cell>
          <cell r="B3367" t="str">
            <v>SUBESTAÇÃO AÉREA C/TRANSFORMADOR TRIF.DE 225KVA-13800/11400V-380/220V, INCL.POSTE DT 600/11, PÁRA-RAIOS, CRUZETA, ATERR., CX.DE MEDIÇÃO TIPO F3, ELET.E DEMAIS ACESSÓRIOS NECESSÁRIOS AO PERFEITO FUNCIONAMENTO - INSTALADA C/ PROJETO APROVADO - CELPE E ART.N</v>
          </cell>
          <cell r="C3367" t="str">
            <v>Un</v>
          </cell>
          <cell r="D3367">
            <v>38747.93</v>
          </cell>
          <cell r="E3367">
            <v>30998.35</v>
          </cell>
        </row>
        <row r="3368">
          <cell r="A3368" t="str">
            <v/>
          </cell>
        </row>
        <row r="3369">
          <cell r="A3369" t="str">
            <v>18.29.030</v>
          </cell>
          <cell r="B3369" t="str">
            <v>SUBESTAÇÃO AÉREA C/TRANSF.TRIF.DE 150KVA-13.800/11400V-380/220V,INCL. POSTE DT 600/11, CRUZETA ATERR., PARA-RAIOS, CX.DE MED. TIPO F3, ELET.E DEMAIS ACESSÓRIOS NECESSÁRIOS P/SEU PERFEITO FUNCIONAMENTO - INSTALADA C/PROJETO APROVADO-CELPE E ART. NÃO INCLUS</v>
          </cell>
          <cell r="C3369" t="str">
            <v>Un</v>
          </cell>
          <cell r="D3369">
            <v>30283.11</v>
          </cell>
          <cell r="E3369">
            <v>24226.49</v>
          </cell>
        </row>
        <row r="3370">
          <cell r="A3370" t="str">
            <v/>
          </cell>
        </row>
        <row r="3371">
          <cell r="A3371" t="str">
            <v>18.29.035</v>
          </cell>
          <cell r="B3371" t="str">
            <v>SUBESTAÇÃO AÉREA C/TRANSF.TRIF.DE 112,5KVA-13800/11400V-380/220V, INCL.POSTE DT 300/11, PÁRA-RAIOS, CRUZETA, ATERR., CX.DE MEDIÇÃO TIPO F3, ELET.E DEMAIS ACESSÓRIOS NECESSÁRIOS AO PERFEITO FUNCIONAMENTO - INSTALADA C/ PROJETO APROVADO - CELPE E ART. NÃO I</v>
          </cell>
          <cell r="C3371" t="str">
            <v>Un</v>
          </cell>
          <cell r="D3371">
            <v>24531.43</v>
          </cell>
          <cell r="E3371">
            <v>19625.150000000001</v>
          </cell>
        </row>
        <row r="3372">
          <cell r="A3372" t="str">
            <v/>
          </cell>
        </row>
        <row r="3373">
          <cell r="A3373" t="str">
            <v>18.29.040</v>
          </cell>
          <cell r="B3373" t="str">
            <v>SUBESTAÇÃO AÉREA C/TRANSF.TRIF.75KVA-13.800/11400V-380V220V, INCL.POSTE DT 300/11, PÁRA-RAIOS, CRUZETA, ATERR., CX.DE MEDIÇÃO TIPO F3, ELET.E DEMAIS ACESS.NECESSÁRIOS AO SEU PERFEITO FUNCIONAMENTO - INSTALADA C/ PROJETO APROVADO - CELPE E ART. NÃO INCL. O</v>
          </cell>
          <cell r="C3373" t="str">
            <v>Un</v>
          </cell>
          <cell r="D3373">
            <v>18966.95</v>
          </cell>
          <cell r="E3373">
            <v>15173.56</v>
          </cell>
        </row>
        <row r="3374">
          <cell r="A3374" t="str">
            <v/>
          </cell>
        </row>
        <row r="3375">
          <cell r="A3375" t="str">
            <v>18.29.045</v>
          </cell>
          <cell r="B3375" t="str">
            <v xml:space="preserve"> FORN, MONTAGEM E INST ELÉT DE RAMAL PRIMÁRIO TRIF EM 13.8KV; SUBESTAÇÃO ABRIGADA DE 500KVA COM NÍVEL DE TENSÃO EM 380/220V - 60HZ; RAMAL SECUNDÁRIO DE BAIXA TENSÃO 380/220V - 800A; MALHA DE ATERRAMENTO COM RESIST MÁXIMA DE 10 OHMS E QGBT - QUADRO GERAL D</v>
          </cell>
          <cell r="C3375" t="str">
            <v>Un</v>
          </cell>
          <cell r="D3375">
            <v>406016.03</v>
          </cell>
          <cell r="E3375">
            <v>324812.83</v>
          </cell>
        </row>
        <row r="3376">
          <cell r="A3376" t="str">
            <v/>
          </cell>
        </row>
        <row r="3377">
          <cell r="A3377" t="str">
            <v>18.29.062</v>
          </cell>
          <cell r="B3377" t="str">
            <v>FORNECIMENTO E INSTALAÇÃO DE TRANSFORMADOR DE DISTRIBUIÇÃO TRIFÁSICO DE 45KVA - 13800/11400V-380/200V,IMERSO EM ÓLEO MINERAL ISOLANTE.</v>
          </cell>
          <cell r="C3377" t="str">
            <v>Un</v>
          </cell>
          <cell r="D3377">
            <v>8504.58</v>
          </cell>
          <cell r="E3377">
            <v>6803.67</v>
          </cell>
        </row>
        <row r="3378">
          <cell r="A3378" t="str">
            <v/>
          </cell>
        </row>
        <row r="3379">
          <cell r="A3379" t="str">
            <v>18.30.100</v>
          </cell>
          <cell r="B3379" t="str">
            <v>FORNECIMENTO E INSTALAÇÃO DE ELETROCALHA PERFURADA, TIPO "C", EM CHAPA GALVANIZADA N.18. DIMENSÔES:300MM (LARGURA) X 100MM (ALTURA) X 3000MM(COMPRIMENTO)</v>
          </cell>
          <cell r="C3379" t="str">
            <v>m</v>
          </cell>
          <cell r="D3379">
            <v>48.16</v>
          </cell>
          <cell r="E3379">
            <v>38.53</v>
          </cell>
        </row>
        <row r="3380">
          <cell r="A3380" t="str">
            <v/>
          </cell>
        </row>
        <row r="3381">
          <cell r="A3381" t="str">
            <v>18.30.105</v>
          </cell>
          <cell r="B3381" t="str">
            <v>FORNECIMENTO E INSTALAÇÃO DE TAMPA DE ENCAIXE PARA ELETROCALHA, EM CHAPA GALVANIZADA N.24, LARGURA DE 300MM</v>
          </cell>
          <cell r="C3381" t="str">
            <v>m</v>
          </cell>
          <cell r="D3381">
            <v>14.86</v>
          </cell>
          <cell r="E3381">
            <v>11.89</v>
          </cell>
        </row>
        <row r="3382">
          <cell r="A3382" t="str">
            <v/>
          </cell>
        </row>
        <row r="3383">
          <cell r="A3383" t="str">
            <v>18.30.110</v>
          </cell>
          <cell r="B3383" t="str">
            <v>FORNECIMENTO E INSTALAÇÃO DE ELETROCALHA PERFURADA, TIPO "C", EM CHAPA GALVANIZADA N.18. DIMENSÔES:100MM (LARGURA) X 100MM (ALTURA) X 3000MM(COMPRIMENTO)</v>
          </cell>
          <cell r="C3383" t="str">
            <v>m</v>
          </cell>
          <cell r="D3383">
            <v>36.479999999999997</v>
          </cell>
          <cell r="E3383">
            <v>29.19</v>
          </cell>
        </row>
        <row r="3384">
          <cell r="A3384" t="str">
            <v/>
          </cell>
        </row>
        <row r="3385">
          <cell r="A3385" t="str">
            <v>18.30.120</v>
          </cell>
          <cell r="B3385" t="str">
            <v>FORNECIMENTO E INSTALAÇÃO DE ELETROCALHA PERFURADA, TIPO "C", EM CHAPA GALVANIZADA N.18. DIMENSÔES:100MM (LARGURA) X 50MM (ALTURA) X 3000MM(COMPRIMENTO)</v>
          </cell>
          <cell r="C3385" t="str">
            <v>m</v>
          </cell>
          <cell r="D3385">
            <v>22.93</v>
          </cell>
          <cell r="E3385">
            <v>18.350000000000001</v>
          </cell>
        </row>
        <row r="3386">
          <cell r="A3386" t="str">
            <v/>
          </cell>
        </row>
        <row r="3387">
          <cell r="A3387" t="str">
            <v>18.30.121</v>
          </cell>
          <cell r="B3387" t="str">
            <v>FORNECIMENTO E INSTALAÇÃO DE ELETROCALHA PERFURADA, DIAMETRO 200 X 10MM, INCLUSIVE ACESSÓRIOS DE DERIVAÇÃO E FIXAÇÃO.</v>
          </cell>
          <cell r="C3387" t="str">
            <v>m</v>
          </cell>
          <cell r="D3387">
            <v>60.43</v>
          </cell>
          <cell r="E3387">
            <v>48.35</v>
          </cell>
        </row>
        <row r="3388">
          <cell r="A3388" t="str">
            <v/>
          </cell>
        </row>
        <row r="3389">
          <cell r="A3389" t="str">
            <v>18.30.122</v>
          </cell>
          <cell r="B3389" t="str">
            <v>FORNECIMENTO E INSTALAÇÃO DE ELETROCALHA PERFURADA, DIÂMETRO 100 X 100 MM, INCLUSIVE ACESSÓRIOS DE DERIVAÇÃO E FIXAÇÃO.</v>
          </cell>
          <cell r="C3389" t="str">
            <v>m</v>
          </cell>
          <cell r="D3389">
            <v>32.01</v>
          </cell>
          <cell r="E3389">
            <v>25.61</v>
          </cell>
        </row>
        <row r="3390">
          <cell r="A3390" t="str">
            <v/>
          </cell>
        </row>
        <row r="3391">
          <cell r="A3391" t="str">
            <v>18.30.123</v>
          </cell>
          <cell r="B3391" t="str">
            <v>FORNECIMENTO E INSTALAÇÃO DE ELETROCALHA PERFURADA, DIÂMETRO 50 X 50 MM, INCLUSIVE ACESSÓRIOS DE DERIVAÇÃO E FIXAÇÃO.</v>
          </cell>
          <cell r="C3391" t="str">
            <v>m</v>
          </cell>
          <cell r="D3391">
            <v>18.5</v>
          </cell>
          <cell r="E3391">
            <v>14.8</v>
          </cell>
        </row>
        <row r="3392">
          <cell r="A3392" t="str">
            <v/>
          </cell>
        </row>
        <row r="3393">
          <cell r="A3393" t="str">
            <v>18.30.210</v>
          </cell>
          <cell r="B3393" t="str">
            <v>FORNECIMENTO E INSTALAÇÃO DE DERIVAÇÃO "L" HORIZONTAL EM CHAPA DE AÇO GALVANIZADO, DIMENSÕES:100MM X 50MM.</v>
          </cell>
          <cell r="C3393" t="str">
            <v>Un</v>
          </cell>
          <cell r="D3393">
            <v>26.32</v>
          </cell>
          <cell r="E3393">
            <v>21.06</v>
          </cell>
        </row>
        <row r="3394">
          <cell r="A3394" t="str">
            <v/>
          </cell>
        </row>
        <row r="3395">
          <cell r="A3395" t="str">
            <v>18.30.220</v>
          </cell>
          <cell r="B3395" t="str">
            <v>FORNECIMENTO E INSTALAÇÃO DE SUPORTE VERTICAL PARA ELETROCALHA TIPO GANCHO DE SUSPENSÃO DUPLO, EM CHAPA DE AÇO GALVANIZADO,  DIMENSÕES: 100mm x 50mm. INCLUSIVE PARAFUSO CABEÇA DE LENTILHA C/ AUTO TRAVAMENTO DE 1/4"X1/2",PORCA SEXTAVADA E ARRUELA.</v>
          </cell>
          <cell r="C3395" t="str">
            <v>Un</v>
          </cell>
          <cell r="D3395">
            <v>7.3</v>
          </cell>
          <cell r="E3395">
            <v>5.84</v>
          </cell>
        </row>
        <row r="3396">
          <cell r="A3396" t="str">
            <v/>
          </cell>
        </row>
        <row r="3397">
          <cell r="A3397" t="str">
            <v>18.40.010</v>
          </cell>
          <cell r="B3397"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397" t="str">
            <v>Un</v>
          </cell>
          <cell r="D3397">
            <v>83826.45</v>
          </cell>
          <cell r="E3397">
            <v>67061.16</v>
          </cell>
        </row>
        <row r="3398">
          <cell r="A3398" t="str">
            <v/>
          </cell>
        </row>
        <row r="3399">
          <cell r="A3399" t="str">
            <v>18.40.020</v>
          </cell>
          <cell r="B3399"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399" t="str">
            <v>Un</v>
          </cell>
          <cell r="D3399">
            <v>72815.320000000007</v>
          </cell>
          <cell r="E3399">
            <v>58252.26</v>
          </cell>
        </row>
        <row r="3400">
          <cell r="A3400" t="str">
            <v/>
          </cell>
        </row>
        <row r="3401">
          <cell r="A3401" t="str">
            <v>18.40.030</v>
          </cell>
          <cell r="B3401"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401" t="str">
            <v>Un</v>
          </cell>
          <cell r="D3401">
            <v>88872.06</v>
          </cell>
          <cell r="E3401">
            <v>71097.649999999994</v>
          </cell>
        </row>
        <row r="3402">
          <cell r="A3402" t="str">
            <v/>
          </cell>
        </row>
        <row r="3403">
          <cell r="A3403" t="str">
            <v>18.40.040</v>
          </cell>
          <cell r="B3403" t="str">
            <v>QDG SE 02 - FORNECIMENTO E INSTALAÇÃO DE QUADRO DE COMANDO, TIPO SOBREPOR CHAPA DE AÇO TRATADACOM BANHO QUIMICO (DESENGRAXE E FOSFATIZAÇÃO À BASE DE FOSFATO E FERRO), PINTURA EPOXI A PÓ NA COR BEGE (RAL 7032), DIMENSÃO: 800X600X250MM, REF. CE-8060-20, FAB</v>
          </cell>
          <cell r="C3403" t="str">
            <v>Un</v>
          </cell>
          <cell r="D3403">
            <v>36920.82</v>
          </cell>
          <cell r="E3403">
            <v>29536.66</v>
          </cell>
        </row>
        <row r="3404">
          <cell r="A3404" t="str">
            <v/>
          </cell>
        </row>
        <row r="3405">
          <cell r="A3405" t="str">
            <v>18.40.050</v>
          </cell>
          <cell r="B3405" t="str">
            <v>QDG BL A - FORNECIMENTO E INSTALAÇÃO DE QUADRO DE COMANDO, TIPO SOBREPOR CHAPA DE AÇO TRATADACOM BANHO QUIMICO (DESENGRAXE E FOSFATIZAÇÃO À BASE DE FOSFATO E FERRO), PINTURA EPOXI A PÓ NA COR BEGE(RAL 7032), DIMENSÃO: 1000X600X250MM, REF. CE-10060-25, FAB</v>
          </cell>
          <cell r="C3405" t="str">
            <v>Un</v>
          </cell>
          <cell r="D3405">
            <v>14120.67</v>
          </cell>
          <cell r="E3405">
            <v>11296.54</v>
          </cell>
        </row>
        <row r="3406">
          <cell r="A3406" t="str">
            <v/>
          </cell>
        </row>
        <row r="3407">
          <cell r="A3407" t="str">
            <v>18.40.060</v>
          </cell>
          <cell r="B3407" t="str">
            <v>QDG BL B - FORNECIMENTO E INSTALAÇÃO DE QUADRO DE COMANDO, TIPO SOBREPOR CHAPA DE AÇO TRATADACOM BANHO QUIMICO (DESENGRAXE E FOSFATIZAÇÃO À BASE DE FOSFATO E FERRO), PINTURA EPOXI A PÓ NA COR BEGE(RAL 7032), DIMENSÃO: 1000X600X250MM, REF. CE-10060-25, FAB</v>
          </cell>
          <cell r="C3407" t="str">
            <v>Un</v>
          </cell>
          <cell r="D3407">
            <v>14120.67</v>
          </cell>
          <cell r="E3407">
            <v>11296.54</v>
          </cell>
        </row>
        <row r="3408">
          <cell r="A3408" t="str">
            <v/>
          </cell>
        </row>
        <row r="3409">
          <cell r="A3409" t="str">
            <v>18.40.070</v>
          </cell>
          <cell r="B3409" t="str">
            <v>QDG BL GERAL - FORNECIMENTO E INSTALAÇÃO DE QUADRO DE COMANDO, TIPO SOBREPOR CHAPA DE AÇO TRATADACOM BANHO QUIMICO (DESENGRAXE E FOSFATIZAÇÃO À BASE DE FOSFATO E FERRO), PINTURA EPOXI A PÓ NA COR BEGE(RAL 7032), DIMENSÃO: 1200X800X250MM, REF. CE-12080-25,</v>
          </cell>
          <cell r="C3409" t="str">
            <v>Un</v>
          </cell>
          <cell r="D3409">
            <v>21566.16</v>
          </cell>
          <cell r="E3409">
            <v>17252.93</v>
          </cell>
        </row>
        <row r="3410">
          <cell r="A3410" t="str">
            <v/>
          </cell>
        </row>
        <row r="3411">
          <cell r="A3411" t="str">
            <v>18.40.080</v>
          </cell>
          <cell r="B3411" t="str">
            <v xml:space="preserve">BANCO DE CAPACITORES, AUTOMATIZADO ATRAVÉS DE CONTROLADOR LÓGICO PROGRAMÁVEL, MEDIDOR DE FATOR DE POTÊNCIA, COMPOSTO POR 06 ESTÁGIOS DE 20 KVar, TOTALIZANDO 120 KVAr, INCLUSIVE PAINEL, CONTACTORES E DEMAIS COMPONENTES. </v>
          </cell>
          <cell r="C3411" t="str">
            <v>Un</v>
          </cell>
          <cell r="D3411">
            <v>25204.82</v>
          </cell>
          <cell r="E3411">
            <v>20163.86</v>
          </cell>
        </row>
        <row r="3412">
          <cell r="A3412" t="str">
            <v/>
          </cell>
        </row>
        <row r="3413">
          <cell r="A3413" t="str">
            <v>18.40.090</v>
          </cell>
          <cell r="B3413" t="str">
            <v xml:space="preserve"> BANCO DE CAPACITORES, AUTOMATIZADO ATRAVÉS DE CONTROLADOR LÓGICO PROGRAMÁVEL, MEDIDOR DE FATOR DE POTÊNCIA, COMPOSTO POR 03 ESTÁGIOS DE 20 KVar, TOTALIZANDO 60 KVAr, INCLUSIVE PAINEL, CONTACTORES E DEMAIS COMPONENTES.</v>
          </cell>
          <cell r="C3413" t="str">
            <v>Un</v>
          </cell>
          <cell r="D3413">
            <v>14093.61</v>
          </cell>
          <cell r="E3413">
            <v>11274.89</v>
          </cell>
        </row>
        <row r="3414">
          <cell r="A3414" t="str">
            <v/>
          </cell>
        </row>
        <row r="3415">
          <cell r="A3415" t="str">
            <v>18.40.100</v>
          </cell>
          <cell r="B3415" t="str">
            <v>FORNECIMENTO E INSTALAÇÃO DE 01(UM) GRUPO DIESEL GERADORES, MARCA: "HEIMER" OU SIMILAR NA CAPACIDADE DE POTÊNCIA STAND-BY (PRIME) DE 450 KVA/360KW E POTÊNCIA CONTÍNUA (PRIME) DE 405KVA/324KW, FATOR DE POTÊNCIA 0,8, 380/220V DOTADO DE PAINEL DE COMANDO E C</v>
          </cell>
          <cell r="C3415" t="str">
            <v>Un</v>
          </cell>
          <cell r="D3415">
            <v>275105.2</v>
          </cell>
          <cell r="E3415">
            <v>220084.16</v>
          </cell>
        </row>
        <row r="3416">
          <cell r="A3416" t="str">
            <v/>
          </cell>
        </row>
        <row r="3417">
          <cell r="A3417" t="str">
            <v>19.00.000</v>
          </cell>
          <cell r="B3417" t="str">
            <v xml:space="preserve">       INSTALACOES HIDRO SANITARIAS</v>
          </cell>
        </row>
        <row r="3418">
          <cell r="A3418" t="str">
            <v/>
          </cell>
        </row>
        <row r="3419">
          <cell r="A3419" t="str">
            <v>18.24.013</v>
          </cell>
          <cell r="B3419" t="str">
            <v>(74248/001) CAIXA DE PASSAGEM EM ALVENARIA COM TAMPA CONCRETO 40X40X40 CM</v>
          </cell>
          <cell r="C3419" t="str">
            <v>Un</v>
          </cell>
          <cell r="D3419">
            <v>67.33</v>
          </cell>
          <cell r="E3419">
            <v>53.87</v>
          </cell>
        </row>
        <row r="3420">
          <cell r="A3420" t="str">
            <v/>
          </cell>
        </row>
        <row r="3421">
          <cell r="A3421" t="str">
            <v>19.01.010</v>
          </cell>
          <cell r="B3421" t="str">
            <v>PONTO DE ESGOTO PARA BACIA SANITARIA, INCLUSIVE TUBULACOES E CONEXOES EM PVC RIGIDO SOLDAVEIS, ATE A COLUNA OU O SUB-COLETOR.</v>
          </cell>
          <cell r="C3421" t="str">
            <v>Pt</v>
          </cell>
          <cell r="D3421">
            <v>65.41</v>
          </cell>
          <cell r="E3421">
            <v>52.33</v>
          </cell>
        </row>
        <row r="3422">
          <cell r="A3422" t="str">
            <v/>
          </cell>
        </row>
        <row r="3423">
          <cell r="A3423" t="str">
            <v>19.01.020</v>
          </cell>
          <cell r="B3423" t="str">
            <v>PONTO DE ESGOTO PARA PIA OU LAVANDARIA,INCLUSIVE TUBULACOES E CONEXOES EM PVC RIGIDO SOLDAVEIS, ATE A COLUNA OU O SUB-COLETOR.</v>
          </cell>
          <cell r="C3423" t="str">
            <v>Pt</v>
          </cell>
          <cell r="D3423">
            <v>58.93</v>
          </cell>
          <cell r="E3423">
            <v>47.15</v>
          </cell>
        </row>
        <row r="3424">
          <cell r="A3424" t="str">
            <v/>
          </cell>
        </row>
        <row r="3425">
          <cell r="A3425" t="str">
            <v>19.01.030</v>
          </cell>
          <cell r="B3425" t="str">
            <v>PONTO DE ESGOTO PARA LAVATORIO OU MICTORIO, INCLUSIVE TUBULACOES E CONEXOES EM PVC RIGIDO SOLDAVEIS, ATE A COLUNA OU O SUB-COLETOR</v>
          </cell>
          <cell r="C3425" t="str">
            <v>Pt</v>
          </cell>
          <cell r="D3425">
            <v>56.05</v>
          </cell>
          <cell r="E3425">
            <v>44.84</v>
          </cell>
        </row>
        <row r="3426">
          <cell r="A3426" t="str">
            <v/>
          </cell>
        </row>
        <row r="3427">
          <cell r="A3427" t="str">
            <v>19.01.040</v>
          </cell>
          <cell r="B3427" t="str">
            <v>PONTO DE ESGOTO PARA RALO SIFONADO, INCLUSIVE RALO, TUBULACOES E CONEXOES EM PVC RIGIDO SOLDAVEIS, ATE A COLUNA OU O SUB-COLETOR.</v>
          </cell>
          <cell r="C3427" t="str">
            <v>Pt</v>
          </cell>
          <cell r="D3427">
            <v>63.82</v>
          </cell>
          <cell r="E3427">
            <v>51.06</v>
          </cell>
        </row>
        <row r="3428">
          <cell r="A3428" t="str">
            <v/>
          </cell>
        </row>
        <row r="3429">
          <cell r="A3429" t="str">
            <v>19.02.010</v>
          </cell>
          <cell r="B3429" t="str">
            <v>PONTO DE AGUA, INCLUSIVE TUBULACOES E CONEXOES DE PVC RIGIDO ROSQUEAVEL E ABERTURA DE RASGOS EM ALVENARIA,ATE O REGISTRO GERAL DO AMBIENTE.</v>
          </cell>
          <cell r="C3429" t="str">
            <v>Pt</v>
          </cell>
          <cell r="D3429">
            <v>75</v>
          </cell>
          <cell r="E3429">
            <v>60</v>
          </cell>
        </row>
        <row r="3430">
          <cell r="A3430" t="str">
            <v/>
          </cell>
        </row>
        <row r="3431">
          <cell r="A3431" t="str">
            <v>19.02.020</v>
          </cell>
          <cell r="B3431" t="str">
            <v>PONTO DE AGUA, INCLUSIVE TUBULACOES E CONEXOES DE PVC RIGIDO SOLDAVEL E ABERTURA DE RASGOS EM ALVENARIA, ATE O REGISTRO GERAL DO AMBIENTE.</v>
          </cell>
          <cell r="C3431" t="str">
            <v>Pt</v>
          </cell>
          <cell r="D3431">
            <v>44.43</v>
          </cell>
          <cell r="E3431">
            <v>35.549999999999997</v>
          </cell>
        </row>
        <row r="3432">
          <cell r="A3432" t="str">
            <v/>
          </cell>
        </row>
        <row r="3433">
          <cell r="A3433" t="str">
            <v>19.03.010</v>
          </cell>
          <cell r="B3433" t="str">
            <v>FORNECIMENTO E ASSENTAMENTO DE TUBOS DE PVC RIGIDO SOLDAVEIS, DIAM.40 MM, PARA VENTILACAO DE ESGOTO.</v>
          </cell>
          <cell r="C3433" t="str">
            <v>m</v>
          </cell>
          <cell r="D3433">
            <v>8.4700000000000006</v>
          </cell>
          <cell r="E3433">
            <v>6.78</v>
          </cell>
        </row>
        <row r="3434">
          <cell r="A3434" t="str">
            <v/>
          </cell>
        </row>
        <row r="3435">
          <cell r="A3435" t="str">
            <v>19.03.020</v>
          </cell>
          <cell r="B3435" t="str">
            <v>FORNECIMENTO E ASSENTAMENTO DE TUBOS DE PVC RIGIDO SOLDAVEIS, DIAM.50 MM, PARA VENTILACAO DE ESGOTO.</v>
          </cell>
          <cell r="C3435" t="str">
            <v>m</v>
          </cell>
          <cell r="D3435">
            <v>11.65</v>
          </cell>
          <cell r="E3435">
            <v>9.32</v>
          </cell>
        </row>
        <row r="3436">
          <cell r="A3436" t="str">
            <v/>
          </cell>
        </row>
        <row r="3437">
          <cell r="A3437" t="str">
            <v>19.03.030</v>
          </cell>
          <cell r="B3437" t="str">
            <v>FORNECIMENTO E ASSENTAMENTO DE TUBOS DE PVC RIGIDO SOLDAVEIS, DIAM.75 MM, PARA COLUNAS DE ESGOTO, VENTILACAO OU AGUAS PLUVIAIS.</v>
          </cell>
          <cell r="C3437" t="str">
            <v>m</v>
          </cell>
          <cell r="D3437">
            <v>15.72</v>
          </cell>
          <cell r="E3437">
            <v>12.58</v>
          </cell>
        </row>
        <row r="3438">
          <cell r="A3438" t="str">
            <v/>
          </cell>
        </row>
        <row r="3439">
          <cell r="A3439" t="str">
            <v>19.03.040</v>
          </cell>
          <cell r="B3439" t="str">
            <v>FORNECIMENTO E ASSENTAMENTO DE TUBOS DE PVC RIGIDO SOLDAVEIS, DIAM.100 MM, PARA COLUNAS DE ESGOTO, VENTILACAO OU AGUAS PLUVIAIS.</v>
          </cell>
          <cell r="C3439" t="str">
            <v>m</v>
          </cell>
          <cell r="D3439">
            <v>19.93</v>
          </cell>
          <cell r="E3439">
            <v>15.95</v>
          </cell>
        </row>
        <row r="3440">
          <cell r="A3440" t="str">
            <v/>
          </cell>
        </row>
        <row r="3441">
          <cell r="A3441" t="str">
            <v>19.03.043</v>
          </cell>
          <cell r="B3441" t="str">
            <v>(16363/004)TUBULACAO DE ESGOTO - DIAM. 100 MM</v>
          </cell>
          <cell r="C3441" t="str">
            <v>m</v>
          </cell>
          <cell r="D3441">
            <v>21.02</v>
          </cell>
          <cell r="E3441">
            <v>16.82</v>
          </cell>
        </row>
        <row r="3442">
          <cell r="A3442" t="str">
            <v/>
          </cell>
        </row>
        <row r="3443">
          <cell r="A3443" t="str">
            <v>19.03.100</v>
          </cell>
          <cell r="B3443" t="str">
            <v>FORNECIMENTO E COLOCAÇÃO DE CURVA DE PVC 90 LONGA, 100MM PARA ESGOTO</v>
          </cell>
          <cell r="C3443" t="str">
            <v>Un</v>
          </cell>
          <cell r="D3443">
            <v>48.1</v>
          </cell>
          <cell r="E3443">
            <v>38.479999999999997</v>
          </cell>
        </row>
        <row r="3444">
          <cell r="A3444" t="str">
            <v/>
          </cell>
        </row>
        <row r="3445">
          <cell r="A3445" t="str">
            <v>19.03.101</v>
          </cell>
          <cell r="B3445" t="str">
            <v>FORNECIMENTO E COLOCAÇÃO DE LUVA DE PVC 100MM PARA ESGOTO</v>
          </cell>
          <cell r="C3445" t="str">
            <v>Un</v>
          </cell>
          <cell r="D3445">
            <v>11.98</v>
          </cell>
          <cell r="E3445">
            <v>9.59</v>
          </cell>
        </row>
        <row r="3446">
          <cell r="A3446" t="str">
            <v/>
          </cell>
        </row>
        <row r="3447">
          <cell r="A3447" t="str">
            <v>19.04.010</v>
          </cell>
          <cell r="B3447" t="str">
            <v>FORNECIMENTO E ASSENTAMENTO DE MANILHA DE BARRO VITRIFICADA CLASSE B(EB-5),DIAM. DE 4POL PARA COLETORES E SUB-COLETORES DE ESGOTO E AGUAS PLUVIAIS, INCLUSIVE ABERTURA E FECHAMENTO DE VALAS.</v>
          </cell>
          <cell r="C3447" t="str">
            <v>m</v>
          </cell>
          <cell r="D3447">
            <v>21.35</v>
          </cell>
          <cell r="E3447">
            <v>17.079999999999998</v>
          </cell>
        </row>
        <row r="3448">
          <cell r="A3448" t="str">
            <v/>
          </cell>
        </row>
        <row r="3449">
          <cell r="A3449" t="str">
            <v>19.04.015</v>
          </cell>
          <cell r="B3449" t="str">
            <v>ASSENTAMENTO DE MANILHA DE BARRO VITRIFICADA DIAM. DE 4 POL,PARA COLETORES E SUB-COLETORES DE ESGOTO E AGUAS PLUVIAIS, SEM O FORNECIMENTO DA MANILHA.</v>
          </cell>
          <cell r="C3449" t="str">
            <v>m</v>
          </cell>
          <cell r="D3449">
            <v>9.9499999999999993</v>
          </cell>
          <cell r="E3449">
            <v>7.96</v>
          </cell>
        </row>
        <row r="3450">
          <cell r="A3450" t="str">
            <v/>
          </cell>
        </row>
        <row r="3451">
          <cell r="A3451" t="str">
            <v>19.04.020</v>
          </cell>
          <cell r="B3451" t="str">
            <v>FORNECIMENTO E ASSENTAMENTO DE MANILHA DE BARRO VITRIFICADA CLASSE B(EB-5),DIAM. DE 6POL PARA COLETORES E SUB-COLETORES DE ESGOTO E AGUAS PLUVIAIS, INCLUSIVE ABERTURA E FECHAMENTO DE VALAS.</v>
          </cell>
          <cell r="C3451" t="str">
            <v>m</v>
          </cell>
          <cell r="D3451">
            <v>29.56</v>
          </cell>
          <cell r="E3451">
            <v>23.65</v>
          </cell>
        </row>
        <row r="3452">
          <cell r="A3452" t="str">
            <v/>
          </cell>
        </row>
        <row r="3453">
          <cell r="A3453" t="str">
            <v>19.04.025</v>
          </cell>
          <cell r="B3453" t="str">
            <v>ASSENTAMENTO DE MANILHA DE BARRO VITRIFICADA, DIAM. 6 POL.,PARA COLETORES E SUB-COLETORES DE ESGOTO E AGUAS PLUVIAIS, SEM O FORNECIMENTO DA MANILHA.</v>
          </cell>
          <cell r="C3453" t="str">
            <v>m</v>
          </cell>
          <cell r="D3453">
            <v>12.47</v>
          </cell>
          <cell r="E3453">
            <v>9.98</v>
          </cell>
        </row>
        <row r="3454">
          <cell r="A3454" t="str">
            <v/>
          </cell>
        </row>
        <row r="3455">
          <cell r="A3455" t="str">
            <v>19.04.030</v>
          </cell>
          <cell r="B3455" t="str">
            <v>FORNECIMENTO E ASSENTAMENTO DE MANILHA DE BARRO VITRIFICADA CLASSE B(EB-5),DIAM.DE 8 POL PARA COLETORES E SUB-COLETORES DE ESGOTO E AGUAS PLUVIAIS, INCLUSIVE ABERTURA E FECHAMENTO DE VALAS.</v>
          </cell>
          <cell r="C3455" t="str">
            <v>m</v>
          </cell>
          <cell r="D3455">
            <v>38.36</v>
          </cell>
          <cell r="E3455">
            <v>30.69</v>
          </cell>
        </row>
        <row r="3456">
          <cell r="A3456" t="str">
            <v/>
          </cell>
        </row>
        <row r="3457">
          <cell r="A3457" t="str">
            <v>19.04.035</v>
          </cell>
          <cell r="B3457" t="str">
            <v>ASSENTAMENTO DE MANILHA DE BARRO VITRIFICADA, DIAM. 8 POL.,PARA COLETORES E SUB-COLETORES DE ESGOTO E AGUAS PLUVIAIS, SEM O FORNECIMENTO DA MANILHA.</v>
          </cell>
          <cell r="C3457" t="str">
            <v>m</v>
          </cell>
          <cell r="D3457">
            <v>16.57</v>
          </cell>
          <cell r="E3457">
            <v>13.26</v>
          </cell>
        </row>
        <row r="3458">
          <cell r="A3458" t="str">
            <v/>
          </cell>
        </row>
        <row r="3459">
          <cell r="A3459" t="str">
            <v>19.04.040</v>
          </cell>
          <cell r="B3459" t="str">
            <v>FORNECIMENTO E ASSENTAMENTO DE TUBOS DE PVC RIGIDO SOLDAVEIS DIAM. 100 MM, PARA COLETORES E SUB-COLETORES DE ESGOTO OU AGUAS PLUVIAIS, INCLUSIVE ABERTURA E FECHAMENTO DE VALAS.</v>
          </cell>
          <cell r="C3459" t="str">
            <v>m</v>
          </cell>
          <cell r="D3459">
            <v>21.15</v>
          </cell>
          <cell r="E3459">
            <v>16.920000000000002</v>
          </cell>
        </row>
        <row r="3460">
          <cell r="A3460" t="str">
            <v/>
          </cell>
        </row>
        <row r="3461">
          <cell r="A3461" t="str">
            <v>19.04.050</v>
          </cell>
          <cell r="B3461" t="str">
            <v>FORNECIMENTO E ASSENTAMENTO DE TUBOS DE PVC RIGIDO SOLDAVEIS DIAM. 150 MM, PARA COLETORES E SUB-COLETORES DE ESGOTO OU AGUAS PLUVIAIS, INCLUSIVE ABERTURA E FECHAMENTO DE VALAS.</v>
          </cell>
          <cell r="C3461" t="str">
            <v>m</v>
          </cell>
          <cell r="D3461">
            <v>39.619999999999997</v>
          </cell>
          <cell r="E3461">
            <v>31.7</v>
          </cell>
        </row>
        <row r="3462">
          <cell r="A3462" t="str">
            <v/>
          </cell>
        </row>
        <row r="3463">
          <cell r="A3463" t="str">
            <v>19.04.055</v>
          </cell>
          <cell r="B3463" t="str">
            <v>FORNECIMENTO E ASSENTAMENTO DE TUBOS DE PVC RÍGIDO COM ANÉIS, PONTA E BOLSA PARA COLETORES DE ESGOTO OU ÁGUAS PLUVIAIS, DIAM. 150MM, VINILFORT - TIGRE OU SIMILAR, INCLUSIVE ABERTURA E FECHAMENTO DE VALAS.</v>
          </cell>
          <cell r="C3463" t="str">
            <v>m</v>
          </cell>
          <cell r="D3463">
            <v>51.9</v>
          </cell>
          <cell r="E3463">
            <v>41.52</v>
          </cell>
        </row>
        <row r="3464">
          <cell r="A3464" t="str">
            <v/>
          </cell>
        </row>
        <row r="3465">
          <cell r="A3465" t="str">
            <v>19.04.056</v>
          </cell>
          <cell r="B3465" t="str">
            <v>FORNECIMENTO E ASSENTAMENTO DE TUBOS DE PVC RÍGIDO COM ANÉIS, PONTA E BOLSA PARA COLETORES DE ESGOTO OU ÁGUAS PLUVIAIS, DIAM. 200MM, VINILFORT - TIGRE OU SIMILAR, INCLUSIVE ABERTURA E FECHAMENTO DE VALAS.</v>
          </cell>
          <cell r="C3465" t="str">
            <v>m</v>
          </cell>
          <cell r="D3465">
            <v>69.45</v>
          </cell>
          <cell r="E3465">
            <v>55.56</v>
          </cell>
        </row>
        <row r="3466">
          <cell r="A3466" t="str">
            <v/>
          </cell>
        </row>
        <row r="3467">
          <cell r="A3467" t="str">
            <v>19.04.057</v>
          </cell>
          <cell r="B3467" t="str">
            <v>FORNECIMENTO E ASSENTAMENTO DE TUBOS DE PVC RÍGIDO COM ANÉIS, PONTA E BOLSA PARA COLETORES DE ESGOTO OU ÁGUAS PLUVIAIS, DIAM. 250MM, VINILFORT - TIGRE OU SIMILAR, INCLUSIVE ABERTURA E FECHAMENTO DE VALAS.</v>
          </cell>
          <cell r="C3467" t="str">
            <v>m</v>
          </cell>
          <cell r="D3467">
            <v>111.55</v>
          </cell>
          <cell r="E3467">
            <v>89.24</v>
          </cell>
        </row>
        <row r="3468">
          <cell r="A3468" t="str">
            <v/>
          </cell>
        </row>
        <row r="3469">
          <cell r="A3469" t="str">
            <v>19.04.060</v>
          </cell>
          <cell r="B3469" t="str">
            <v>FORNECIMENTO E APLICAÇÃO DE TE DE PVC ESGOTO 100MM. INCLUSIVE ANEL DE BORRACHA</v>
          </cell>
          <cell r="C3469" t="str">
            <v>Un</v>
          </cell>
          <cell r="D3469">
            <v>25.93</v>
          </cell>
          <cell r="E3469">
            <v>20.75</v>
          </cell>
        </row>
        <row r="3470">
          <cell r="A3470" t="str">
            <v/>
          </cell>
        </row>
        <row r="3471">
          <cell r="A3471" t="str">
            <v>19.04.061</v>
          </cell>
          <cell r="B3471" t="str">
            <v>FORNECIMENTO E APLICAÇÃO DE CAP DE PVC ESGOTO 100MM. INCLUSIVE ANEL DE BORRACHA</v>
          </cell>
          <cell r="C3471" t="str">
            <v>Un</v>
          </cell>
          <cell r="D3471">
            <v>9.26</v>
          </cell>
          <cell r="E3471">
            <v>7.41</v>
          </cell>
        </row>
        <row r="3472">
          <cell r="A3472" t="str">
            <v/>
          </cell>
        </row>
        <row r="3473">
          <cell r="A3473" t="str">
            <v>19.04.062</v>
          </cell>
          <cell r="B3473" t="str">
            <v>FORNECIMENTO E APLICAÇÃO DE ANEL DE BORRACHA 100MM</v>
          </cell>
          <cell r="C3473" t="str">
            <v>Un</v>
          </cell>
          <cell r="D3473">
            <v>2.56</v>
          </cell>
          <cell r="E3473">
            <v>2.0499999999999998</v>
          </cell>
        </row>
        <row r="3474">
          <cell r="A3474" t="str">
            <v/>
          </cell>
        </row>
        <row r="3475">
          <cell r="A3475" t="str">
            <v>19.05.010</v>
          </cell>
          <cell r="B3475" t="str">
            <v>FORNECIMENTO E ASSENTAMENTO DE TUBOS SOLDAVEIS DE PVC RIGIDO DIAM. 20 MM, INCLUSIVE CONEXOES E ABERTURA DE RASGOS EM ALVENARIA, PARA COLUNAS DE AGUA.</v>
          </cell>
          <cell r="C3475" t="str">
            <v>m</v>
          </cell>
          <cell r="D3475">
            <v>7.93</v>
          </cell>
          <cell r="E3475">
            <v>6.35</v>
          </cell>
        </row>
        <row r="3476">
          <cell r="A3476" t="str">
            <v/>
          </cell>
        </row>
        <row r="3477">
          <cell r="A3477" t="str">
            <v>19.05.020</v>
          </cell>
          <cell r="B3477" t="str">
            <v>FORNECIMENTO E ASSENTAMENTO DE TUBOS SOLDAVEIS DE PVC RIGIDO DIAM. 25 MM, INCLUSIVE CONEXOES E ABERTURA DE RASGOS EM ALVENARIA, PARA COLUNAS DE AGUA.</v>
          </cell>
          <cell r="C3477" t="str">
            <v>m</v>
          </cell>
          <cell r="D3477">
            <v>9.11</v>
          </cell>
          <cell r="E3477">
            <v>7.29</v>
          </cell>
        </row>
        <row r="3478">
          <cell r="A3478" t="str">
            <v/>
          </cell>
        </row>
        <row r="3479">
          <cell r="A3479" t="str">
            <v>19.05.030</v>
          </cell>
          <cell r="B3479" t="str">
            <v>FORNECIMENTO E ASSENTAMENTO DE TUBOS SOLDAVEIS DE PVC RIGIDO DIAM. 32 MM, INCLUSIVE CONEXOES E ABERTURA DE RASGOS EM ALVENARIA, PARA COLUNAS DE AGUA.</v>
          </cell>
          <cell r="C3479" t="str">
            <v>m</v>
          </cell>
          <cell r="D3479">
            <v>13.68</v>
          </cell>
          <cell r="E3479">
            <v>10.95</v>
          </cell>
        </row>
        <row r="3480">
          <cell r="A3480" t="str">
            <v/>
          </cell>
        </row>
        <row r="3481">
          <cell r="A3481" t="str">
            <v>19.05.040</v>
          </cell>
          <cell r="B3481" t="str">
            <v>FORNECIMENTO E ASSENTAMENTO DE TUBOS SOLDAVEIS DE PVC RIGIDO DIAM. 40 MM, INCLUSIVE CONEXOES E ABERTURA DE RASGOS EM ALVENARIA, PARA COLUNAS DE AGUA.</v>
          </cell>
          <cell r="C3481" t="str">
            <v>m</v>
          </cell>
          <cell r="D3481">
            <v>17.72</v>
          </cell>
          <cell r="E3481">
            <v>14.18</v>
          </cell>
        </row>
        <row r="3482">
          <cell r="A3482" t="str">
            <v/>
          </cell>
        </row>
        <row r="3483">
          <cell r="A3483" t="str">
            <v>19.05.050</v>
          </cell>
          <cell r="B3483" t="str">
            <v>FORNECIMENTO E ASSENTAMENTO DE TUBOS SOLDAVEIS DE PVC RIGIDO DIAM. 50 MM, INCLUSIVE CONEXOES E ABERTURA DE RASGOS EM ALVENARIA, PARA COLUNAS DE AGUA.</v>
          </cell>
          <cell r="C3483" t="str">
            <v>m</v>
          </cell>
          <cell r="D3483">
            <v>20.48</v>
          </cell>
          <cell r="E3483">
            <v>16.39</v>
          </cell>
        </row>
        <row r="3484">
          <cell r="A3484" t="str">
            <v/>
          </cell>
        </row>
        <row r="3485">
          <cell r="A3485" t="str">
            <v>19.05.060</v>
          </cell>
          <cell r="B3485" t="str">
            <v>FORNECIMENTO E ASSENTAMENTO DE TUBOS SOLDAVEIS DE PVC RIGIDO DIAM. 60 MM, INCLUSIVE CONEXOES E ABERTURA DE RASGOS EM ALVENARIA, PARA COLUNAS DE AGUA.</v>
          </cell>
          <cell r="C3485" t="str">
            <v>m</v>
          </cell>
          <cell r="D3485">
            <v>29.53</v>
          </cell>
          <cell r="E3485">
            <v>23.63</v>
          </cell>
        </row>
        <row r="3486">
          <cell r="A3486" t="str">
            <v/>
          </cell>
        </row>
        <row r="3487">
          <cell r="A3487" t="str">
            <v>19.05.070</v>
          </cell>
          <cell r="B3487" t="str">
            <v>FORNECIMENTO E ASSENTAMENTO DE TUBOS SOLDAVEIS DE PVC RIGIDO DIAM. 75 MM, INCLUSIVE CONEXOES E ABERTURA DE RASGOS EM ALVENARIA, PARA COLUNAS DE AGUA.</v>
          </cell>
          <cell r="C3487" t="str">
            <v>m</v>
          </cell>
          <cell r="D3487">
            <v>43.03</v>
          </cell>
          <cell r="E3487">
            <v>34.43</v>
          </cell>
        </row>
        <row r="3488">
          <cell r="A3488" t="str">
            <v/>
          </cell>
        </row>
        <row r="3489">
          <cell r="A3489" t="str">
            <v>19.05.080</v>
          </cell>
          <cell r="B3489" t="str">
            <v>FORNECIMENTO E ASSENTAMENTO DE TUBOS SOLDAVEIS DE PVC RIGIDO DIAM. 85 MM, INCLUSIVE CONEXOES E ABERTURA DE RASGOS EM ALVENARIA, PARA COLUNAS DE AGUA.</v>
          </cell>
          <cell r="C3489" t="str">
            <v>m</v>
          </cell>
          <cell r="D3489">
            <v>49.91</v>
          </cell>
          <cell r="E3489">
            <v>39.93</v>
          </cell>
        </row>
        <row r="3490">
          <cell r="A3490" t="str">
            <v/>
          </cell>
        </row>
        <row r="3491">
          <cell r="A3491" t="str">
            <v>19.05.090</v>
          </cell>
          <cell r="B3491" t="str">
            <v>FORNECIMENTO E ASSENTAMENTO DE TUBOS SOLDAVEIS DE PVC RIGIDO DIAM.110 MM, INCLUSIVE CONEXOES E ABERTURA DE RASGOS EM ALVENARIA, PARA COLUNAS DE AGUA.</v>
          </cell>
          <cell r="C3491" t="str">
            <v>m</v>
          </cell>
          <cell r="D3491">
            <v>74.05</v>
          </cell>
          <cell r="E3491">
            <v>59.24</v>
          </cell>
        </row>
        <row r="3492">
          <cell r="A3492" t="str">
            <v/>
          </cell>
        </row>
        <row r="3493">
          <cell r="A3493" t="str">
            <v>19.05.100</v>
          </cell>
          <cell r="B3493" t="str">
            <v>FORNECIMENTO E ASSENTAMENTO DE TUBOS ROSQUEAVEIS DE PVC RIGIDO DIAM. DE 1/2 POL., INCLUSIVE CONEXOES E ABERTURA DE RASGOS EM ALVENARIA, PARA COLUNAS DE AGUA.</v>
          </cell>
          <cell r="C3493" t="str">
            <v>m</v>
          </cell>
          <cell r="D3493">
            <v>19.23</v>
          </cell>
          <cell r="E3493">
            <v>15.39</v>
          </cell>
        </row>
        <row r="3494">
          <cell r="A3494" t="str">
            <v/>
          </cell>
        </row>
        <row r="3495">
          <cell r="A3495" t="str">
            <v>19.05.110</v>
          </cell>
          <cell r="B3495" t="str">
            <v>FORNECIMENTO E ASSENTAMENTO DE TUBOS ROSQUEAVEIS DE PVC RIGIDO DIAM. DE 3/4 POL., INCLUSIVE CONEXOES E ABERTURA DE RASGOS EM ALVENARIA, PARA COLUNAS DE AGUA.</v>
          </cell>
          <cell r="C3495" t="str">
            <v>m</v>
          </cell>
          <cell r="D3495">
            <v>23.03</v>
          </cell>
          <cell r="E3495">
            <v>18.43</v>
          </cell>
        </row>
        <row r="3496">
          <cell r="A3496" t="str">
            <v/>
          </cell>
        </row>
        <row r="3497">
          <cell r="A3497" t="str">
            <v>19.05.120</v>
          </cell>
          <cell r="B3497" t="str">
            <v>FORNECIMENTO E ASSENTAMENTO DE TUBOS ROSQUEAVEIS DE PVC RIGIDO DIAM. DE 1 POL., INCLUSIVE CONEXOES E ABERTURA DE RASGOS EM ALVENARIA, PARA COLUNAS DE AGUA.</v>
          </cell>
          <cell r="C3497" t="str">
            <v>m</v>
          </cell>
          <cell r="D3497">
            <v>34.47</v>
          </cell>
          <cell r="E3497">
            <v>27.58</v>
          </cell>
        </row>
        <row r="3498">
          <cell r="A3498" t="str">
            <v/>
          </cell>
        </row>
        <row r="3499">
          <cell r="A3499" t="str">
            <v>19.05.130</v>
          </cell>
          <cell r="B3499" t="str">
            <v>FORNECIMENTO E ASSENTAMENTO DE TUBOS ROSQUEAVEIS DE PVC RIGIDO DIAM. DE 1 1/4 POL.,INCLUSIVE CONEXOES E ABERTURA DE RASGOS EM ALVENARIA, PARA COLUNAS DE AGUA.</v>
          </cell>
          <cell r="C3499" t="str">
            <v>m</v>
          </cell>
          <cell r="D3499">
            <v>43.23</v>
          </cell>
          <cell r="E3499">
            <v>34.590000000000003</v>
          </cell>
        </row>
        <row r="3500">
          <cell r="A3500" t="str">
            <v/>
          </cell>
        </row>
        <row r="3501">
          <cell r="A3501" t="str">
            <v>19.05.140</v>
          </cell>
          <cell r="B3501" t="str">
            <v>FORNECIMENTO E ASSENTAMENTO DE TUBOS ROSQUEAVEIS DE PVC RIGIDO DIAM. DE 1 1/2 POL.,INCLUSIVE CONEXOES E ABERTURA DE RASGOS EM ALVENARIA, PARA COLUNAS DE AGUA.</v>
          </cell>
          <cell r="C3501" t="str">
            <v>m</v>
          </cell>
          <cell r="D3501">
            <v>48.98</v>
          </cell>
          <cell r="E3501">
            <v>39.19</v>
          </cell>
        </row>
        <row r="3502">
          <cell r="A3502" t="str">
            <v/>
          </cell>
        </row>
        <row r="3503">
          <cell r="A3503" t="str">
            <v>19.05.150</v>
          </cell>
          <cell r="B3503" t="str">
            <v>FORNECIMENTO E ASSENTAMENTO DE TUBOS ROSQUEAVEIS DE PVC RIGIDO DIAM. DE 2 POL.,INCLUSIVE CONEXOES E ABERTURA DE RASGOS EM ALVENARIA, PARA COLUNAS DE AGUA.</v>
          </cell>
          <cell r="C3503" t="str">
            <v>m</v>
          </cell>
          <cell r="D3503">
            <v>61.82</v>
          </cell>
          <cell r="E3503">
            <v>49.46</v>
          </cell>
        </row>
        <row r="3504">
          <cell r="A3504" t="str">
            <v/>
          </cell>
        </row>
        <row r="3505">
          <cell r="A3505" t="str">
            <v>19.05.160</v>
          </cell>
          <cell r="B3505" t="str">
            <v>FORNECIMENTO E ASSENTAMENTO DE TUBOS ROSQUEAVEIS DE PVC RIGIDO DIAM. DE 2 1/2 POL.,INCLUSIVE CONEXOES E ABERTURA DE RASGOS EM ALVENARIA, PARA COLUNAS DE AGUA.</v>
          </cell>
          <cell r="C3505" t="str">
            <v>m</v>
          </cell>
          <cell r="D3505">
            <v>87.65</v>
          </cell>
          <cell r="E3505">
            <v>70.12</v>
          </cell>
        </row>
        <row r="3506">
          <cell r="A3506" t="str">
            <v/>
          </cell>
        </row>
        <row r="3507">
          <cell r="A3507" t="str">
            <v>19.05.170</v>
          </cell>
          <cell r="B3507" t="str">
            <v>FORNECIMENTO E ASSENTAMENTO DE TUBOS ROSQUEAVEIS DE PVC RIGIDO DIAM. DE 3 POL., INCLUSIVE CONEXOES E ABERTURA DE RASGOS EM ALVENARIA, PARA COLUNAS DE AGUA.</v>
          </cell>
          <cell r="C3507" t="str">
            <v>m</v>
          </cell>
          <cell r="D3507">
            <v>101.81</v>
          </cell>
          <cell r="E3507">
            <v>81.45</v>
          </cell>
        </row>
        <row r="3508">
          <cell r="A3508" t="str">
            <v/>
          </cell>
        </row>
        <row r="3509">
          <cell r="A3509" t="str">
            <v>19.05.180</v>
          </cell>
          <cell r="B3509" t="str">
            <v>FORNECIMENTO E ASSENTAMENTO DE TUBOS ROSQUEAVEIS DE PVC RIGIDO DIAM. DE 4 POL., INCLUSIVE CONEXOES E ABERTURA DE RASGOS EM ALVENARIA, PARA COLUNAS DE AGUA.</v>
          </cell>
          <cell r="C3509" t="str">
            <v>m</v>
          </cell>
          <cell r="D3509">
            <v>121.5</v>
          </cell>
          <cell r="E3509">
            <v>97.2</v>
          </cell>
        </row>
        <row r="3510">
          <cell r="A3510" t="str">
            <v/>
          </cell>
        </row>
        <row r="3511">
          <cell r="A3511" t="str">
            <v>19.05.250</v>
          </cell>
          <cell r="B3511" t="str">
            <v>FORNECIMENTO E ASSENTAMENTO DE TUBOS DE FERRO GALVANIZADO, DIAM. 2 1/2 POL., INCLUSIVE CONEXOES E ABERTURA DE RASGOS EM ALVENARIA, PARA COLUNAS DE AGUA.</v>
          </cell>
          <cell r="C3511" t="str">
            <v>m</v>
          </cell>
          <cell r="D3511">
            <v>125.75</v>
          </cell>
          <cell r="E3511">
            <v>100.6</v>
          </cell>
        </row>
        <row r="3512">
          <cell r="A3512" t="str">
            <v/>
          </cell>
        </row>
        <row r="3513">
          <cell r="A3513" t="str">
            <v>19.05.270</v>
          </cell>
          <cell r="B3513" t="str">
            <v>FORNECIMENTO E ASSENTAMENTO DE TUBOS DE FERRO GALVANIZADO, DIAM. DE 4 POL., INCLUSIVE CONEXOES E ABERTURA DE RASGOS EM ALVENARIA, PARA COLUNAS DE AGUA.</v>
          </cell>
          <cell r="C3513" t="str">
            <v>m</v>
          </cell>
          <cell r="D3513">
            <v>181.5</v>
          </cell>
          <cell r="E3513">
            <v>145.19999999999999</v>
          </cell>
        </row>
        <row r="3514">
          <cell r="A3514" t="str">
            <v/>
          </cell>
        </row>
        <row r="3515">
          <cell r="A3515" t="str">
            <v>19.05.300</v>
          </cell>
          <cell r="B3515" t="str">
            <v>FORNECIMENTO E ASSENTAMENTO DE TUBOS DE PVC RÍGIDO SOLDÁVEIS, DIAM.150MM, PARA COLUNAS DE ESGOTO, VENTILAÇÃO OU ÁGUAS PLUVIAIS.</v>
          </cell>
          <cell r="C3515" t="str">
            <v>m</v>
          </cell>
          <cell r="D3515">
            <v>36.479999999999997</v>
          </cell>
          <cell r="E3515">
            <v>29.19</v>
          </cell>
        </row>
        <row r="3516">
          <cell r="A3516" t="str">
            <v/>
          </cell>
        </row>
        <row r="3517">
          <cell r="A3517" t="str">
            <v>19.05.400</v>
          </cell>
          <cell r="B3517" t="str">
            <v>FORNECIMENTO E ASSENTAMENTO DE JOELHO 45º PB SOLDÁVEL DE PVC PARA ESGOTO SÉRIE NORMAL DE 100MM.</v>
          </cell>
          <cell r="C3517" t="str">
            <v>Un</v>
          </cell>
          <cell r="D3517">
            <v>17.2</v>
          </cell>
          <cell r="E3517">
            <v>13.76</v>
          </cell>
        </row>
        <row r="3518">
          <cell r="A3518" t="str">
            <v/>
          </cell>
        </row>
        <row r="3519">
          <cell r="A3519" t="str">
            <v>19.05.410</v>
          </cell>
          <cell r="B3519" t="str">
            <v>FORNECIMENTO E ASSENTAMENTO DE JOELHO 45º PB SOLDÁVEL DE PVC PARA ESGOTO SÉRIE NORMAL DE 150MM.</v>
          </cell>
          <cell r="C3519" t="str">
            <v>Un</v>
          </cell>
          <cell r="D3519">
            <v>57.27</v>
          </cell>
          <cell r="E3519">
            <v>45.82</v>
          </cell>
        </row>
        <row r="3520">
          <cell r="A3520" t="str">
            <v/>
          </cell>
        </row>
        <row r="3521">
          <cell r="A3521" t="str">
            <v>19.05.420</v>
          </cell>
          <cell r="B3521" t="str">
            <v>FORNECIMENTO E ASSENTAMENTO DE JOELHO 90º PB SOLDÁVEL DE PVC PARA ESGOTO SÉRIE NORMAL DE 100MM.</v>
          </cell>
          <cell r="C3521" t="str">
            <v>Un</v>
          </cell>
          <cell r="D3521">
            <v>15.92</v>
          </cell>
          <cell r="E3521">
            <v>12.74</v>
          </cell>
        </row>
        <row r="3522">
          <cell r="A3522" t="str">
            <v/>
          </cell>
        </row>
        <row r="3523">
          <cell r="A3523" t="str">
            <v>19.05.430</v>
          </cell>
          <cell r="B3523" t="str">
            <v>FORNECIMENTO E ASSENTAMENTO DE JOELHO 90º PB SOLDÁVEL DE PVC PARA ESGOTO SÉRIE NORMAL DE 150MM.</v>
          </cell>
          <cell r="C3523" t="str">
            <v>Un</v>
          </cell>
          <cell r="D3523">
            <v>47.06</v>
          </cell>
          <cell r="E3523">
            <v>37.65</v>
          </cell>
        </row>
        <row r="3524">
          <cell r="A3524" t="str">
            <v/>
          </cell>
        </row>
        <row r="3525">
          <cell r="A3525" t="str">
            <v>19.05.440</v>
          </cell>
          <cell r="B3525" t="str">
            <v>FORNECIMENTO E ASSENTAMENTO DE TÊ 90º PB SOLDÁVEL DE PVC PARA ESGOTO SÉRIE NORMAL DE 100X100X75MM COM INSPEÇÃO.</v>
          </cell>
          <cell r="C3525" t="str">
            <v>Un</v>
          </cell>
          <cell r="D3525">
            <v>32.630000000000003</v>
          </cell>
          <cell r="E3525">
            <v>26.11</v>
          </cell>
        </row>
        <row r="3526">
          <cell r="A3526" t="str">
            <v/>
          </cell>
        </row>
        <row r="3527">
          <cell r="A3527" t="str">
            <v>19.05.450</v>
          </cell>
          <cell r="B3527" t="str">
            <v>FORNECIMENTO E ASSENTAMENTO DE TÊ 90º PB SOLDÁVEL DE PVC PARA ESGOTO SÉRIE NORMAL COM INSPEÇÃO 150X150X100MM</v>
          </cell>
          <cell r="C3527" t="str">
            <v>Un</v>
          </cell>
          <cell r="D3527">
            <v>52.36</v>
          </cell>
          <cell r="E3527">
            <v>41.89</v>
          </cell>
        </row>
        <row r="3528">
          <cell r="A3528" t="str">
            <v/>
          </cell>
        </row>
        <row r="3529">
          <cell r="A3529" t="str">
            <v>19.06.010</v>
          </cell>
          <cell r="B3529" t="str">
            <v>CAIXA COLETORA DE INSPECAO OU DE AREIA C/ PAREDES EM ALVENARIA , LAJE DE TAMPA E DE FUNDO EM CONCRETO, REVESTIDA INTERNAMENTE COM ARGAMASSA DE CIMENTO E AREIA 1:4,DIMENSOES INTERNAS 0,50 X 0,50 M, COM PROFUNDIDADE ATE 0,8M.</v>
          </cell>
          <cell r="C3529" t="str">
            <v>Un</v>
          </cell>
          <cell r="D3529">
            <v>224.28</v>
          </cell>
          <cell r="E3529">
            <v>179.43</v>
          </cell>
        </row>
        <row r="3530">
          <cell r="A3530" t="str">
            <v/>
          </cell>
        </row>
        <row r="3531">
          <cell r="A3531" t="str">
            <v>19.06.020</v>
          </cell>
          <cell r="B3531" t="str">
            <v>CAIXA COLETORA DE INSPECAO OU DE AREIA C/ PAREDES EM ALVENARIA, LAJE DE TAMPA E DE FUNDO EM CONCRETO, REVESTIDA INTERNAMENTE COM ARGAMASSA DE CIMENTO E AREIA 1:4, DIMENSOES INTERNAS 0,60 X 0,60 M, COM PROFUNDIDADE ATE 1,0M.</v>
          </cell>
          <cell r="C3531" t="str">
            <v>Un</v>
          </cell>
          <cell r="D3531">
            <v>315</v>
          </cell>
          <cell r="E3531">
            <v>252</v>
          </cell>
        </row>
        <row r="3532">
          <cell r="A3532" t="str">
            <v/>
          </cell>
        </row>
        <row r="3533">
          <cell r="A3533" t="str">
            <v>19.06.030</v>
          </cell>
          <cell r="B3533" t="str">
            <v>CAIXA DE GORDURA COM PAREDES EM ALVENARIA,LAJE DE TAMPA E DE FUNDO EM CONCRETO, REVESTIDA INTERNAMENTE COM ARGAMASSA DE CIMENTO E AREIA 1:4, DIMENSOES INTERNAS 0,50 X 0,50 X 0,50 M COM CHICANA DE CONCRETO.</v>
          </cell>
          <cell r="C3533" t="str">
            <v>Un</v>
          </cell>
          <cell r="D3533">
            <v>210.12</v>
          </cell>
          <cell r="E3533">
            <v>168.1</v>
          </cell>
        </row>
        <row r="3534">
          <cell r="A3534" t="str">
            <v/>
          </cell>
        </row>
        <row r="3535">
          <cell r="A3535" t="str">
            <v>19.06.040</v>
          </cell>
          <cell r="B3535" t="str">
            <v>CAIXA DE BRITA PARA COLETA DE AGUAS PLUVIAIS, COM PAREDES EM ALVENARIA, DIMENSOES INTERNAS (0,50 X 0,50 X 0,50) M, ABERTA, SEM LAJE DE FUNDO, PREENCHIDA COM BRITA N§ 25.</v>
          </cell>
          <cell r="C3535" t="str">
            <v>Un</v>
          </cell>
          <cell r="D3535">
            <v>67.150000000000006</v>
          </cell>
          <cell r="E3535">
            <v>53.72</v>
          </cell>
        </row>
        <row r="3536">
          <cell r="A3536" t="str">
            <v/>
          </cell>
        </row>
        <row r="3537">
          <cell r="A3537" t="str">
            <v>19.06.050</v>
          </cell>
          <cell r="B3537" t="str">
            <v>CAIXA DE BRITA PARA COLETA DE AGUAS PLUVIAIS, COM PAREDES EM ALVENARIA, DIMENSOES INTERNAS (1,00 X 0,50 X 0,30) M, ABERTA, SEM LAJE DE FUNDO, PREENCHIDA COM BRITA N§ 25.</v>
          </cell>
          <cell r="C3537" t="str">
            <v>Un</v>
          </cell>
          <cell r="D3537">
            <v>60.43</v>
          </cell>
          <cell r="E3537">
            <v>48.35</v>
          </cell>
        </row>
        <row r="3538">
          <cell r="A3538" t="str">
            <v/>
          </cell>
        </row>
        <row r="3539">
          <cell r="A3539" t="str">
            <v>19.06.060</v>
          </cell>
          <cell r="B3539" t="str">
            <v>FORNECIMENTO E EXECUÇÃO DE CAIXA COLETORA COM GRELHA TIPO C1, EM ALVENARIA DE 1/2 VEZ DE TIJOLOS MACIÇOS PRENSADOS NAS DIMENSÕES INTERNAS (0,40X0,40X0,70) M, REVESTIDA INTERNAMENTE,INCLUSIVE ESCAVAÇÃO, REATERRO COMPACTADO E REMOÇÃO DO MATERIAL EXCEDENTE.</v>
          </cell>
          <cell r="C3539" t="str">
            <v>Un</v>
          </cell>
          <cell r="D3539">
            <v>206.42</v>
          </cell>
          <cell r="E3539">
            <v>165.14</v>
          </cell>
        </row>
        <row r="3540">
          <cell r="A3540" t="str">
            <v/>
          </cell>
        </row>
        <row r="3541">
          <cell r="A3541" t="str">
            <v>19.06.070</v>
          </cell>
          <cell r="B3541" t="str">
            <v>FORNECIMENTO E EXECUÇÃO DE CAIXA COLETORA COM GRELHA TIPO C2, EM ALVENARIA DE 1 VEZ DE TIJOLOS MACIÇOS PRENSADOS NAS DIMENSÕES INTERNAS (0,70X0,70X1,00) M, REVESTIDA INTERNAMENTE,INCLUSIVE ESCAVAÇÃO, REATERRO COMPACTADO E REMOÇÃO DO MATERIAL EXCEDENTE.</v>
          </cell>
          <cell r="C3541" t="str">
            <v>Un</v>
          </cell>
          <cell r="D3541">
            <v>666.22</v>
          </cell>
          <cell r="E3541">
            <v>532.98</v>
          </cell>
        </row>
        <row r="3542">
          <cell r="A3542" t="str">
            <v/>
          </cell>
        </row>
        <row r="3543">
          <cell r="A3543" t="str">
            <v>19.06.080</v>
          </cell>
          <cell r="B3543" t="str">
            <v>FORNECIMENTO E EXECUÇÃO DE CAIXA COLETORA COM GRELHA TIPO C2, EM ALVENARIA DE 1 VEZ DE TIJOLOS MACIÇOS PRENSADOS NAS DIMENSÕES INTERNAS (1,10X1,10X1,50) M,  REVESTIDA INTERNAMENTE,INCLUSIVE ESCAVAÇÃO, REATERRO COMPACTADO E REMOÇÃO DO MATERIAL EXCEDENTE.</v>
          </cell>
          <cell r="C3543" t="str">
            <v>Un</v>
          </cell>
          <cell r="D3543">
            <v>1462.87</v>
          </cell>
          <cell r="E3543">
            <v>1170.3</v>
          </cell>
        </row>
        <row r="3544">
          <cell r="A3544" t="str">
            <v/>
          </cell>
        </row>
        <row r="3545">
          <cell r="A3545" t="str">
            <v>19.06.091</v>
          </cell>
          <cell r="B3545" t="str">
            <v>CAIXA DE GORDURA COM PAREDES EM ALVENARIA DE 1/2VEZ COM TIJOLO DE 8 FUROS, LAJE DE TAMPA E DE FUNDO EM CONCRETO, REVESTIDA INTERNAMENTE COM ARGAMASSA DE CIMENTO E AREIA 1:4, DIM. INTERNAS 0,60X0,50X0,95M.</v>
          </cell>
          <cell r="C3545" t="str">
            <v>Un</v>
          </cell>
          <cell r="D3545">
            <v>273.58</v>
          </cell>
          <cell r="E3545">
            <v>218.87</v>
          </cell>
        </row>
        <row r="3546">
          <cell r="A3546" t="str">
            <v/>
          </cell>
        </row>
        <row r="3547">
          <cell r="A3547" t="str">
            <v>19.07.010</v>
          </cell>
          <cell r="B3547" t="str">
            <v>FORNECIMENTO E ASSENTAMENTO DE BACIA SANITARIA DE LOUCA BRANCA, CELITE, LINHA SAVEIRO OU SIMILAR, INCLUSIVE TAMPA E ACESSORIOS CORRESPONDENTES.</v>
          </cell>
          <cell r="C3547" t="str">
            <v>Cj</v>
          </cell>
          <cell r="D3547">
            <v>153.03</v>
          </cell>
          <cell r="E3547">
            <v>122.43</v>
          </cell>
        </row>
        <row r="3548">
          <cell r="A3548" t="str">
            <v/>
          </cell>
        </row>
        <row r="3549">
          <cell r="A3549" t="str">
            <v>19.07.020</v>
          </cell>
          <cell r="B3549" t="str">
            <v>FORNECIMENTO E ASSENTAMENTO DE BACIA SANITARIA COM CAIXA ACOPLADA, LOUCA BRANCA, CELITE, LINHA SAVEIRO OU SIMILAR, INCLUSIVE TAMPA E ACESSORIOS CORRESPONDENTES.</v>
          </cell>
          <cell r="C3549" t="str">
            <v>Cj</v>
          </cell>
          <cell r="D3549">
            <v>275.92</v>
          </cell>
          <cell r="E3549">
            <v>220.74</v>
          </cell>
        </row>
        <row r="3550">
          <cell r="A3550" t="str">
            <v/>
          </cell>
        </row>
        <row r="3551">
          <cell r="A3551" t="str">
            <v>19.07.025</v>
          </cell>
          <cell r="B3551" t="str">
            <v>FORNECIMENTO E ASSENTAMENTO DE BACIA TURCA DE LOUCA BRANCA,LINHA INSTITUCIONAIS, CELITE OU SIMILAR, INCLUSIVE ACESSORIOS CORRESPONDENTES</v>
          </cell>
          <cell r="C3551" t="str">
            <v>Cj</v>
          </cell>
          <cell r="D3551">
            <v>222.76</v>
          </cell>
          <cell r="E3551">
            <v>178.21</v>
          </cell>
        </row>
        <row r="3552">
          <cell r="A3552" t="str">
            <v/>
          </cell>
        </row>
        <row r="3553">
          <cell r="A3553" t="str">
            <v>19.07.026</v>
          </cell>
          <cell r="B3553" t="str">
            <v>FORNECIMENTO E ASSENTAMENTO DE BACIA SANITÁRIA INFANTIL DE LOUÇA BRANCA, CELITE REF.08254 OU SIMILAR, INCLUSIVE PARAFUSOS CROMADOS, ASSENTO PLÁSTICO INFANTIL E ACESSÓRIOS CORRESPONDENTES.</v>
          </cell>
          <cell r="C3553" t="str">
            <v>Cj</v>
          </cell>
          <cell r="D3553">
            <v>262.56</v>
          </cell>
          <cell r="E3553">
            <v>210.05</v>
          </cell>
        </row>
        <row r="3554">
          <cell r="A3554" t="str">
            <v/>
          </cell>
        </row>
        <row r="3555">
          <cell r="A3555" t="str">
            <v>19.07.027</v>
          </cell>
          <cell r="B3555" t="str">
            <v>ASSENTAMENTO DE BACIA SANIT.SIFONADA EXISTENTE, C/CAIXA DE DESCARGA DE SOBREPOR,C/FORN.DE PARAFUSO CROMADO DE COMP. DE 2.1/2" E DIÂM.DE 1/4" C/BUCHA DE 8MM, JOELHO 90 PVC TIGRE OU SIM.DE 100MM P/ESGOTO E ANEL DE VEDAÇÃO P/SAÍDAS DE VASO SANITÁRIO DE 100MM</v>
          </cell>
          <cell r="C3555" t="str">
            <v>Un</v>
          </cell>
          <cell r="D3555">
            <v>73.819999999999993</v>
          </cell>
          <cell r="E3555">
            <v>59.06</v>
          </cell>
        </row>
        <row r="3556">
          <cell r="A3556" t="str">
            <v/>
          </cell>
        </row>
        <row r="3557">
          <cell r="A3557" t="str">
            <v>19.07.028</v>
          </cell>
          <cell r="B3557" t="str">
            <v>ASSENTAMENTO DE BACIA SANITÁRIA DE LOUÇA DECA VOGUE PLUS LINHA CONFORT  MOD P51 (P/DEFICIENTES), ACESSÓRIOS (PARAFUSOS DE FIXAÇÃO, ANEL DE VEDAÇÃO, TUBO DE LIGAÇÃO DE PVC CROMADO ASTRA  OU SIMILAR ) E ASSSENTO SANITÁRIO EM MDF LAQUEADO BRANCO SICMOL OU SI</v>
          </cell>
          <cell r="C3557" t="str">
            <v>Un</v>
          </cell>
          <cell r="D3557">
            <v>578.91999999999996</v>
          </cell>
          <cell r="E3557">
            <v>463.14</v>
          </cell>
        </row>
        <row r="3558">
          <cell r="A3558" t="str">
            <v/>
          </cell>
        </row>
        <row r="3559">
          <cell r="A3559" t="str">
            <v>19.07.030</v>
          </cell>
          <cell r="B3559" t="str">
            <v>FORNECIMENTO E ASSENTAMENTO DE LAVATORIO SIMPLES, GRANDE, SEM COLUNA, DE LOUCA BRANCA, CELITE,LINHA SAVEIRO OU SIMILAR, INCLUSIVE ACESSORIOS CORRESPONDENTES.</v>
          </cell>
          <cell r="C3559" t="str">
            <v>Cj</v>
          </cell>
          <cell r="D3559">
            <v>107.22</v>
          </cell>
          <cell r="E3559">
            <v>85.78</v>
          </cell>
        </row>
        <row r="3560">
          <cell r="A3560" t="str">
            <v/>
          </cell>
        </row>
        <row r="3561">
          <cell r="A3561" t="str">
            <v>19.07.031</v>
          </cell>
          <cell r="B3561" t="str">
            <v>FORNECIMENTO E INSTALAÇÃO DE SIFÃO PLÁSTICO PARA LAVATÓRIO DE 1"X1.1/2".</v>
          </cell>
          <cell r="C3561" t="str">
            <v>Un</v>
          </cell>
          <cell r="D3561">
            <v>16.829999999999998</v>
          </cell>
          <cell r="E3561">
            <v>13.47</v>
          </cell>
        </row>
        <row r="3562">
          <cell r="A3562" t="str">
            <v/>
          </cell>
        </row>
        <row r="3563">
          <cell r="A3563" t="str">
            <v>19.07.032</v>
          </cell>
          <cell r="B3563" t="str">
            <v>FORNECIMENTO E INSTALAÇÃO DE ENGATE PLÁSTICO BRANCO PARA LAVATÓRIO COM 30CM DE 1.1/2".</v>
          </cell>
          <cell r="C3563" t="str">
            <v>Un</v>
          </cell>
          <cell r="D3563">
            <v>4.67</v>
          </cell>
          <cell r="E3563">
            <v>3.74</v>
          </cell>
        </row>
        <row r="3564">
          <cell r="A3564" t="str">
            <v/>
          </cell>
        </row>
        <row r="3565">
          <cell r="A3565" t="str">
            <v>19.07.033</v>
          </cell>
          <cell r="B3565" t="str">
            <v>ASSENTAMENTO DE LAVATÓRIO SIMPLES, SEM COLUNA, SOBREPOR, EXISTENTE, C/FORN.DE PARAFUSO CROMADO DE COMP.DE 2.1/2" E DIAM. DE 1/4" C/BUCHA DE 8MM, CHICOTE PLÁSTICO COM 30CM DE 1/2", SIFÃO COPO DE PLÁSTICO C/ 1" E VÁLVULA CROMADO DE 1". SEM FORN. DO LAVATÓRI</v>
          </cell>
          <cell r="C3565" t="str">
            <v>Un</v>
          </cell>
          <cell r="D3565">
            <v>56.1</v>
          </cell>
          <cell r="E3565">
            <v>44.88</v>
          </cell>
        </row>
        <row r="3566">
          <cell r="A3566" t="str">
            <v/>
          </cell>
        </row>
        <row r="3567">
          <cell r="A3567" t="str">
            <v>19.07.034</v>
          </cell>
          <cell r="B3567" t="str">
            <v>FORNECIMENTO E ASSENTAMENTO  DE SIFÃO COPO  PVC CROMADO 1"</v>
          </cell>
          <cell r="C3567" t="str">
            <v>Un</v>
          </cell>
          <cell r="D3567">
            <v>36.53</v>
          </cell>
          <cell r="E3567">
            <v>29.23</v>
          </cell>
        </row>
        <row r="3568">
          <cell r="A3568" t="str">
            <v/>
          </cell>
        </row>
        <row r="3569">
          <cell r="A3569" t="str">
            <v>19.07.035</v>
          </cell>
          <cell r="B3569" t="str">
            <v>FORNECIMENTO E ASSENTAMENTO DE CUBA DE LOUÇA DECA CÓD L-50 OU SIMILAR INCLUSIVE  E VÁLVULA DE PVC CROMADA.</v>
          </cell>
          <cell r="C3569" t="str">
            <v>Un</v>
          </cell>
          <cell r="D3569">
            <v>122.22</v>
          </cell>
          <cell r="E3569">
            <v>97.78</v>
          </cell>
        </row>
        <row r="3570">
          <cell r="A3570" t="str">
            <v/>
          </cell>
        </row>
        <row r="3571">
          <cell r="A3571" t="str">
            <v>19.07.036</v>
          </cell>
          <cell r="B3571"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571" t="str">
            <v>Un</v>
          </cell>
          <cell r="D3571">
            <v>104.58</v>
          </cell>
          <cell r="E3571">
            <v>83.67</v>
          </cell>
        </row>
        <row r="3572">
          <cell r="A3572" t="str">
            <v/>
          </cell>
        </row>
        <row r="3573">
          <cell r="A3573" t="str">
            <v>19.07.037</v>
          </cell>
          <cell r="B3573" t="str">
            <v>FORNECIMENTO E INSTALAÇÃO DE TANQUE DE LOUÇA, COM COLUNA, 30 LITROS, COR BRANCA, FAB:CELITE OU SIMILAR,INCLUSIVE  SIFÃO COPO PARA TANQUE DE 1 1/4"X 1 1/2"EM PVC  E VÁLVULA DE ESCOAMENTO EM PVC, PARA TANQUE DE 1 1/4".</v>
          </cell>
          <cell r="C3573" t="str">
            <v>Un</v>
          </cell>
          <cell r="D3573">
            <v>410.15</v>
          </cell>
          <cell r="E3573">
            <v>328.12</v>
          </cell>
        </row>
        <row r="3574">
          <cell r="A3574" t="str">
            <v/>
          </cell>
        </row>
        <row r="3575">
          <cell r="A3575" t="str">
            <v>19.07.038</v>
          </cell>
          <cell r="B3575" t="str">
            <v>Fornecimento e instalação de tanque duplo, em inox, dimensões 120x55cm, inclusive sifão copo para tanque 11/4"x11/2" em pvc e válvula de escoamento em pvc, para tanque de 11/4".</v>
          </cell>
          <cell r="C3575" t="str">
            <v>m</v>
          </cell>
          <cell r="D3575">
            <v>750.22</v>
          </cell>
          <cell r="E3575">
            <v>600.17999999999995</v>
          </cell>
        </row>
        <row r="3576">
          <cell r="A3576" t="str">
            <v/>
          </cell>
        </row>
        <row r="3577">
          <cell r="A3577" t="str">
            <v>19.07.039</v>
          </cell>
          <cell r="B3577" t="str">
            <v>Fornecimento e instalação de tanque em inox, dimensões 40x50cm, inclusive sifão copo para tanque 11/4"x11/2" em pvc e válvula de escoamento em pvc, para tanque de 11/4".</v>
          </cell>
          <cell r="C3577" t="str">
            <v>Un</v>
          </cell>
          <cell r="D3577">
            <v>703.43</v>
          </cell>
          <cell r="E3577">
            <v>562.75</v>
          </cell>
        </row>
        <row r="3578">
          <cell r="A3578" t="str">
            <v/>
          </cell>
        </row>
        <row r="3579">
          <cell r="A3579" t="str">
            <v>19.07.040</v>
          </cell>
          <cell r="B3579" t="str">
            <v>FORNECIMENTO E INSTALAÇÃO DE ASSENTO PLÁSTICO PARA BACIA SANITÁRIA, COR BRANCO E DE 1ª QUALIDADE, CIPLA OU SIMILAR.</v>
          </cell>
          <cell r="C3579" t="str">
            <v>Un</v>
          </cell>
          <cell r="D3579">
            <v>28.26</v>
          </cell>
          <cell r="E3579">
            <v>22.61</v>
          </cell>
        </row>
        <row r="3580">
          <cell r="A3580" t="str">
            <v/>
          </cell>
        </row>
        <row r="3581">
          <cell r="A3581" t="str">
            <v>19.07.050</v>
          </cell>
          <cell r="B3581" t="str">
            <v>FORNECIMENTO E INSTALAÇÃO DE TANQUE DUPLO EM AÇO INOXIDÁVEL, ABNT- 304-18.8, PROVIDO DE ESPELHO DE 100MM DE ALTURA NAS PARTES QUE TANGENCIAM AS PAREDES E BORDAS DE 40MM DE ALTURA NAS PARTES LIVRES, DE 2000 X 700MM, COM 02 CUBAS  MEDINDO  600 X 500 X400MM,</v>
          </cell>
          <cell r="C3581" t="str">
            <v>Un</v>
          </cell>
          <cell r="D3581">
            <v>4509.01</v>
          </cell>
          <cell r="E3581">
            <v>3607.21</v>
          </cell>
        </row>
        <row r="3582">
          <cell r="A3582" t="str">
            <v/>
          </cell>
        </row>
        <row r="3583">
          <cell r="A3583" t="str">
            <v>19.07.060</v>
          </cell>
          <cell r="B3583" t="str">
            <v>FORNECIMENTO E ASSENTAMENTO DE MICTORIO SIFONADO PARA PAREDE DE LOUCA BRANCA CELITE LINHA INSTITUCIONAIS OU SIMILAR, INCLUSIVE ACESSORIOS CORRESPONDENTES.</v>
          </cell>
          <cell r="C3583" t="str">
            <v>Cj</v>
          </cell>
          <cell r="D3583">
            <v>197.88</v>
          </cell>
          <cell r="E3583">
            <v>158.31</v>
          </cell>
        </row>
        <row r="3584">
          <cell r="A3584" t="str">
            <v/>
          </cell>
        </row>
        <row r="3585">
          <cell r="A3585" t="str">
            <v>19.07.070</v>
          </cell>
          <cell r="B3585" t="str">
            <v>FORNECIMENTO E ASSENTAMENTO DE SABONETEIRA DE LOUCA BRANCA,CELITE OU SIMILAR, NAS DIMENSOES 7.5 X 15 CM.</v>
          </cell>
          <cell r="C3585" t="str">
            <v>Un</v>
          </cell>
          <cell r="D3585">
            <v>25.17</v>
          </cell>
          <cell r="E3585">
            <v>20.14</v>
          </cell>
        </row>
        <row r="3586">
          <cell r="A3586" t="str">
            <v/>
          </cell>
        </row>
        <row r="3587">
          <cell r="A3587" t="str">
            <v>19.07.080</v>
          </cell>
          <cell r="B3587" t="str">
            <v>FORNECIMENTO E ASSENTAMENTO DE CABIDE DE LOUCA BRANCA, CELITE OU SIMILAR, COM UM GANCHO.</v>
          </cell>
          <cell r="C3587" t="str">
            <v>Un</v>
          </cell>
          <cell r="D3587">
            <v>13.42</v>
          </cell>
          <cell r="E3587">
            <v>10.74</v>
          </cell>
        </row>
        <row r="3588">
          <cell r="A3588" t="str">
            <v/>
          </cell>
        </row>
        <row r="3589">
          <cell r="A3589" t="str">
            <v>19.07.081</v>
          </cell>
          <cell r="B3589" t="str">
            <v>FORNECIMENTO E INSTALAÇÃO DE BARRA DE APOIO CROMADA 0,90 M JACKWAL REF. 4513-140 OU SIMILAR PARA WC DA SEDUC TÉRREO.</v>
          </cell>
          <cell r="C3589" t="str">
            <v>Un</v>
          </cell>
          <cell r="D3589">
            <v>141.43</v>
          </cell>
          <cell r="E3589">
            <v>113.15</v>
          </cell>
        </row>
        <row r="3590">
          <cell r="A3590" t="str">
            <v/>
          </cell>
        </row>
        <row r="3591">
          <cell r="A3591" t="str">
            <v>19.07.090</v>
          </cell>
          <cell r="B3591" t="str">
            <v>FORNECIMENTO E ASSENTAMENTO DE PAPELEIRA DE LOUCA BRANCA, CELITE OU SIMILAR,NAS DIMENSOES 15 X 15 CM.</v>
          </cell>
          <cell r="C3591" t="str">
            <v>Un</v>
          </cell>
          <cell r="D3591">
            <v>26.5</v>
          </cell>
          <cell r="E3591">
            <v>21.2</v>
          </cell>
        </row>
        <row r="3592">
          <cell r="A3592" t="str">
            <v/>
          </cell>
        </row>
        <row r="3593">
          <cell r="A3593" t="str">
            <v>19.07.091</v>
          </cell>
          <cell r="B3593" t="str">
            <v>Fornecimento e instalação de balcão de inox com 60cm de largura e 02 cubas de 40x34x12cm, inclusive válvula e sifão para pia cromados.</v>
          </cell>
          <cell r="C3593" t="str">
            <v>m</v>
          </cell>
          <cell r="D3593">
            <v>928.07</v>
          </cell>
          <cell r="E3593">
            <v>742.46</v>
          </cell>
        </row>
        <row r="3594">
          <cell r="A3594" t="str">
            <v/>
          </cell>
        </row>
        <row r="3595">
          <cell r="A3595" t="str">
            <v>19.07.092</v>
          </cell>
          <cell r="B3595" t="str">
            <v>Fornecimento e instalação de balcão de inox com 60cm de largura e 01 cuba de 40x34x12cm, inclusive válvula e sifão para pia cromados.</v>
          </cell>
          <cell r="C3595" t="str">
            <v>m</v>
          </cell>
          <cell r="D3595">
            <v>797.95</v>
          </cell>
          <cell r="E3595">
            <v>638.36</v>
          </cell>
        </row>
        <row r="3596">
          <cell r="A3596" t="str">
            <v/>
          </cell>
        </row>
        <row r="3597">
          <cell r="A3597" t="str">
            <v>19.07.093</v>
          </cell>
          <cell r="B3597" t="str">
            <v>Fornecimento e instalação de cuba tipo expurgo hospitalar de inox com tampa, marca brasinox/wicon-inox ou similar, inclusive instalação.</v>
          </cell>
          <cell r="C3597" t="str">
            <v>Un</v>
          </cell>
          <cell r="D3597">
            <v>1473.35</v>
          </cell>
          <cell r="E3597">
            <v>1178.68</v>
          </cell>
        </row>
        <row r="3598">
          <cell r="A3598" t="str">
            <v/>
          </cell>
        </row>
        <row r="3599">
          <cell r="A3599" t="str">
            <v>19.07.100</v>
          </cell>
          <cell r="B3599" t="str">
            <v>FORNECIMENTO ASSENTAMENTO DE PIA DE COZINHA COM CUBA SIMPLES DE ACO INOXIDAVEL, MEKAL OU SIMILAR,NAS DIMENSOES 0.40 X 0,34 X 0,15 M,INCLUSIVE ACESSORIOS CORRESPONDENTES.</v>
          </cell>
          <cell r="C3599" t="str">
            <v>Cj</v>
          </cell>
          <cell r="D3599">
            <v>231.4</v>
          </cell>
          <cell r="E3599">
            <v>185.12</v>
          </cell>
        </row>
        <row r="3600">
          <cell r="A3600" t="str">
            <v/>
          </cell>
        </row>
        <row r="3601">
          <cell r="A3601" t="str">
            <v>19.07.101</v>
          </cell>
          <cell r="B3601" t="str">
            <v>FORNECIMENTO E INSTALAÇÃO DE VÁLVULA  PARA CUBA INOX, TIPO AMERICANA EM METAL CROMADO  DE 3 1/2"x 1 1/2"; FAB.:ESTEVES OU SIMILAR.</v>
          </cell>
          <cell r="C3601" t="str">
            <v>Un</v>
          </cell>
          <cell r="D3601">
            <v>40.799999999999997</v>
          </cell>
          <cell r="E3601">
            <v>32.64</v>
          </cell>
        </row>
        <row r="3602">
          <cell r="A3602" t="str">
            <v/>
          </cell>
        </row>
        <row r="3603">
          <cell r="A3603" t="str">
            <v>19.07.102</v>
          </cell>
          <cell r="B3603" t="str">
            <v>FORNECIMENTO E INSTALAÇÃO DE VÁLVULA PARA CUBA INOX, TIPO AMERICANA EM METAL CROMADO  DE 4 1/2"x 1 1/2"; FAB.:ESTEVES OU SIMILAR.</v>
          </cell>
          <cell r="C3603" t="str">
            <v>Un</v>
          </cell>
          <cell r="D3603">
            <v>74.209999999999994</v>
          </cell>
          <cell r="E3603">
            <v>59.37</v>
          </cell>
        </row>
        <row r="3604">
          <cell r="A3604" t="str">
            <v/>
          </cell>
        </row>
        <row r="3605">
          <cell r="A3605" t="str">
            <v>19.07.110</v>
          </cell>
          <cell r="B3605" t="str">
            <v>FORNECIMENTO E ASSENTAMENTO DE LAVANDERIA PRE FABRICADA, DE CONCRETO, NAS DIMENSOES 1,20 X 0,60 X 0,90 M, INCLUSIVE ACESSORIOS CORRESPONDENTES.</v>
          </cell>
          <cell r="C3605" t="str">
            <v>Cj</v>
          </cell>
          <cell r="D3605">
            <v>180.93</v>
          </cell>
          <cell r="E3605">
            <v>144.75</v>
          </cell>
        </row>
        <row r="3606">
          <cell r="A3606" t="str">
            <v/>
          </cell>
        </row>
        <row r="3607">
          <cell r="A3607" t="str">
            <v>19.07.120</v>
          </cell>
          <cell r="B3607" t="str">
            <v>FORNECIMENTO DE CAIXA DAQUA ELEVADA DE FIBROCIMENTO, COM TAMPA,CAPACIDADE PARA 500 LITROS INCLUSIVE COLOCACAO.</v>
          </cell>
          <cell r="C3607" t="str">
            <v>Un</v>
          </cell>
          <cell r="D3607">
            <v>252.52</v>
          </cell>
          <cell r="E3607">
            <v>202.02</v>
          </cell>
        </row>
        <row r="3608">
          <cell r="A3608" t="str">
            <v/>
          </cell>
        </row>
        <row r="3609">
          <cell r="A3609" t="str">
            <v>19.07.140</v>
          </cell>
          <cell r="B3609" t="str">
            <v>FORNECIMENTO DE CAIXA DAQUA ELEVADA DE FIBROCIMENTO, COM TAMPA, CAPACIDADE PARA 1000 LITROS, INCLUSIVE COLOCACAO.</v>
          </cell>
          <cell r="C3609" t="str">
            <v>Un</v>
          </cell>
          <cell r="D3609">
            <v>449.88</v>
          </cell>
          <cell r="E3609">
            <v>359.91</v>
          </cell>
        </row>
        <row r="3610">
          <cell r="A3610" t="str">
            <v/>
          </cell>
        </row>
        <row r="3611">
          <cell r="A3611" t="str">
            <v>19.07.145</v>
          </cell>
          <cell r="B3611" t="str">
            <v>FORNECIMENTO DE CAIXA DAQUA ELEVADA DE PVC, COM TAMPA, CAPACIDADE PARA 500 LITROS, INCLUSIVE COLOCACAO.</v>
          </cell>
          <cell r="C3611" t="str">
            <v>Un</v>
          </cell>
          <cell r="D3611">
            <v>298.55</v>
          </cell>
          <cell r="E3611">
            <v>238.84</v>
          </cell>
        </row>
        <row r="3612">
          <cell r="A3612" t="str">
            <v/>
          </cell>
        </row>
        <row r="3613">
          <cell r="A3613" t="str">
            <v>19.07.146</v>
          </cell>
          <cell r="B3613" t="str">
            <v>FORNECIMENTO DE CAIXA DAQUA ELEVADA DE PVC, COM TAMPA, CAPACIDADE PARA 1000 LITROS, INCLUSIVE COLOCACAO.</v>
          </cell>
          <cell r="C3613" t="str">
            <v>Un</v>
          </cell>
          <cell r="D3613">
            <v>449.88</v>
          </cell>
          <cell r="E3613">
            <v>359.91</v>
          </cell>
        </row>
        <row r="3614">
          <cell r="A3614" t="str">
            <v/>
          </cell>
        </row>
        <row r="3615">
          <cell r="A3615" t="str">
            <v>19.07.147</v>
          </cell>
          <cell r="B3615" t="str">
            <v>FORNECIMENTO DE CAIXA DAQUA ELEVADA DE PVC, COM TAMPA, CAPACIDADE PARA 2000 LITROS, INCLUSIVE COLOCACAO.</v>
          </cell>
          <cell r="C3615" t="str">
            <v>Un</v>
          </cell>
          <cell r="D3615">
            <v>816.43</v>
          </cell>
          <cell r="E3615">
            <v>653.15</v>
          </cell>
        </row>
        <row r="3616">
          <cell r="A3616" t="str">
            <v/>
          </cell>
        </row>
        <row r="3617">
          <cell r="A3617" t="str">
            <v>19.07.150</v>
          </cell>
          <cell r="B3617" t="str">
            <v>FORNECIMENTO DE FILTRO DE PRESSAO PARA PAREDE SALUS,STEFANNI, STILLA  OU SIMILAR, INCLUSIVE FIXACAO.</v>
          </cell>
          <cell r="C3617" t="str">
            <v>Un</v>
          </cell>
          <cell r="D3617">
            <v>146.32</v>
          </cell>
          <cell r="E3617">
            <v>117.06</v>
          </cell>
        </row>
        <row r="3618">
          <cell r="A3618" t="str">
            <v/>
          </cell>
        </row>
        <row r="3619">
          <cell r="A3619" t="str">
            <v>19.07.170</v>
          </cell>
          <cell r="B3619" t="str">
            <v>FORNECIMENTO DE DUCHA MANUAL, ACQUA JET, REF. 2195 JR, FABRIMAR OU SIMILAR, INCLUSIVE FIXACAO.</v>
          </cell>
          <cell r="C3619" t="str">
            <v>Un</v>
          </cell>
          <cell r="D3619">
            <v>88.98</v>
          </cell>
          <cell r="E3619">
            <v>71.19</v>
          </cell>
        </row>
        <row r="3620">
          <cell r="A3620" t="str">
            <v/>
          </cell>
        </row>
        <row r="3621">
          <cell r="A3621" t="str">
            <v>19.07.180</v>
          </cell>
          <cell r="B3621" t="str">
            <v>FORNECIMENTO DE CHUVEIRO COM ARTICULACAO, DIAMETRO DE 1/2 POL. COM ACABAMENTO CROMADO,REF. C 1991-FABRIMAR OU SIMILAR, INCLUSIVE FIXACAO</v>
          </cell>
          <cell r="C3621" t="str">
            <v>Un</v>
          </cell>
          <cell r="D3621">
            <v>137.85</v>
          </cell>
          <cell r="E3621">
            <v>110.28</v>
          </cell>
        </row>
        <row r="3622">
          <cell r="A3622" t="str">
            <v/>
          </cell>
        </row>
        <row r="3623">
          <cell r="A3623" t="str">
            <v>19.07.181</v>
          </cell>
          <cell r="B3623" t="str">
            <v xml:space="preserve">FORNECIMENTO E INSTALAÇÃO DE CHUVEIRO COM VÁLVULA ANTIVANDALISMO DOCOL, REF. 17125006 OU EQUIVALENTE TÉCNICO. </v>
          </cell>
          <cell r="C3623" t="str">
            <v>Un</v>
          </cell>
          <cell r="D3623">
            <v>436.98</v>
          </cell>
          <cell r="E3623">
            <v>349.59</v>
          </cell>
        </row>
        <row r="3624">
          <cell r="A3624" t="str">
            <v/>
          </cell>
        </row>
        <row r="3625">
          <cell r="A3625" t="str">
            <v>19.07.190</v>
          </cell>
          <cell r="B3625" t="str">
            <v>FORNECIMENTO DE CHUVEIRO DE METAL,DIAMETRO DE 1/2 POL., INCLUSIVE FIXACAO.</v>
          </cell>
          <cell r="C3625" t="str">
            <v>Un</v>
          </cell>
          <cell r="D3625">
            <v>73.02</v>
          </cell>
          <cell r="E3625">
            <v>58.42</v>
          </cell>
        </row>
        <row r="3626">
          <cell r="A3626" t="str">
            <v/>
          </cell>
        </row>
        <row r="3627">
          <cell r="A3627" t="str">
            <v>19.07.200</v>
          </cell>
          <cell r="B3627" t="str">
            <v>FORNECIMENTO DE CHUVEIRO COM HASTE DE PLASTICO, DIAM. 1/2 POL. TIGRE OU SIMILAR, INCLUSIVE FIXACAO.</v>
          </cell>
          <cell r="C3627" t="str">
            <v>Un</v>
          </cell>
          <cell r="D3627">
            <v>13.23</v>
          </cell>
          <cell r="E3627">
            <v>10.59</v>
          </cell>
        </row>
        <row r="3628">
          <cell r="A3628" t="str">
            <v/>
          </cell>
        </row>
        <row r="3629">
          <cell r="A3629" t="str">
            <v>19.07.210</v>
          </cell>
          <cell r="B3629" t="str">
            <v>FORNECIMENTO DE CAIXA DE DESCARGA DE SOBREPOR (TUBO ALTO), DE PLASTICO ( AKROS) OU SIMILAR, INCLUSIVE FIXACAO E ACESSORIOS CORRESPONDENTES.</v>
          </cell>
          <cell r="C3629" t="str">
            <v>Cj</v>
          </cell>
          <cell r="D3629">
            <v>113.61</v>
          </cell>
          <cell r="E3629">
            <v>90.89</v>
          </cell>
        </row>
        <row r="3630">
          <cell r="A3630" t="str">
            <v/>
          </cell>
        </row>
        <row r="3631">
          <cell r="A3631" t="str">
            <v>19.07.231</v>
          </cell>
          <cell r="B3631" t="str">
            <v>FORNECIMENTO E INSTALAÇÃO DE VÁLVULA DE DESCARGA COM ACABAMENTO ANTIVANDALISMO, 11/4", DOCOLBASE REF. 01021500, E ACABAMENTO REF. 01505006, DOCOL OU EQUIVALENTE TÉCNICO.</v>
          </cell>
          <cell r="C3631" t="str">
            <v>Un</v>
          </cell>
          <cell r="D3631">
            <v>257.87</v>
          </cell>
          <cell r="E3631">
            <v>206.3</v>
          </cell>
        </row>
        <row r="3632">
          <cell r="A3632" t="str">
            <v/>
          </cell>
        </row>
        <row r="3633">
          <cell r="A3633" t="str">
            <v>19.07.240</v>
          </cell>
          <cell r="B3633" t="str">
            <v>FORNECIMENTO DE VALVULA DE DESCARGA COM REGISTRO, HYDRA OU SIMILAR, INCLUSIVE FIXACAO.</v>
          </cell>
          <cell r="C3633" t="str">
            <v>Un</v>
          </cell>
          <cell r="D3633">
            <v>245.57</v>
          </cell>
          <cell r="E3633">
            <v>196.46</v>
          </cell>
        </row>
        <row r="3634">
          <cell r="A3634" t="str">
            <v/>
          </cell>
        </row>
        <row r="3635">
          <cell r="A3635" t="str">
            <v>19.07.250</v>
          </cell>
          <cell r="B3635" t="str">
            <v>FORNECIMENTO DE VALVULA DE DESCARGA COM REGISTRO, DOCOL OU SIMILAR, INCLUSIVE FIXACAO.</v>
          </cell>
          <cell r="C3635" t="str">
            <v>Un</v>
          </cell>
          <cell r="D3635">
            <v>228.26</v>
          </cell>
          <cell r="E3635">
            <v>182.61</v>
          </cell>
        </row>
        <row r="3636">
          <cell r="A3636" t="str">
            <v/>
          </cell>
        </row>
        <row r="3637">
          <cell r="A3637" t="str">
            <v>19.07.260</v>
          </cell>
          <cell r="B3637" t="str">
            <v>FORNECIMENTO DE TORNEIRA DE PRESSAO PARA PIA DIAMETRO 1/2, REF. 1159 C-39, DECA OU SIMILAR, INCLUSIVE FIXACAO.</v>
          </cell>
          <cell r="C3637" t="str">
            <v>Un</v>
          </cell>
          <cell r="D3637">
            <v>107.13</v>
          </cell>
          <cell r="E3637">
            <v>85.71</v>
          </cell>
        </row>
        <row r="3638">
          <cell r="A3638" t="str">
            <v/>
          </cell>
        </row>
        <row r="3639">
          <cell r="A3639" t="str">
            <v>19.07.261</v>
          </cell>
          <cell r="B3639" t="str">
            <v>FORNECIMENTO E INSTALAÇÃO DE TORNEIRA DE PAREDE ANTIVANDALISMO BP 135 MM DOCOL REF. 469406 OU EQUIVALENTE TÉCNICO.</v>
          </cell>
          <cell r="C3639" t="str">
            <v>Un</v>
          </cell>
          <cell r="D3639">
            <v>360.6</v>
          </cell>
          <cell r="E3639">
            <v>288.48</v>
          </cell>
        </row>
        <row r="3640">
          <cell r="A3640" t="str">
            <v/>
          </cell>
        </row>
        <row r="3641">
          <cell r="A3641" t="str">
            <v>19.07.270</v>
          </cell>
          <cell r="B3641" t="str">
            <v>FORNECIMENTO DE TORNEIRA DE PRESSAO PARA PIA, COM ACABAMENTO CROMADO, DIAMETRO DE 1/2 POL., REF. 1158, JR FABRIMAR OU SIMILAR, INCLUSIVE FIXACAO.</v>
          </cell>
          <cell r="C3641" t="str">
            <v>Un</v>
          </cell>
          <cell r="D3641">
            <v>77.25</v>
          </cell>
          <cell r="E3641">
            <v>61.8</v>
          </cell>
        </row>
        <row r="3642">
          <cell r="A3642" t="str">
            <v/>
          </cell>
        </row>
        <row r="3643">
          <cell r="A3643" t="str">
            <v>19.07.275</v>
          </cell>
          <cell r="B3643" t="str">
            <v>FORNECIMENTO DE TORNEIRA DE PRESSAO PARA PIA, COM ACABAMENTO CROMADO, DIAM. DE 1/2 POL., COM AREJADOR, REF.1158, LINHA C-33 SIGMA OU SIMILAR, INCLUSIVE FIXACAO.</v>
          </cell>
          <cell r="C3643" t="str">
            <v>Un</v>
          </cell>
          <cell r="D3643">
            <v>51.86</v>
          </cell>
          <cell r="E3643">
            <v>41.49</v>
          </cell>
        </row>
        <row r="3644">
          <cell r="A3644" t="str">
            <v/>
          </cell>
        </row>
        <row r="3645">
          <cell r="A3645" t="str">
            <v>19.07.280</v>
          </cell>
          <cell r="B3645" t="str">
            <v>FORNECIMENTO DE TORNEIRA DE PRESSAO PARA LAVATORIO, COM ACABAMENTO CROMADO, DIAM.1/2" REF. 1193 C-39 DECA OU SIMILAR, INCLUSIVE FIXACAO.</v>
          </cell>
          <cell r="C3645" t="str">
            <v>Un</v>
          </cell>
          <cell r="D3645">
            <v>116.72</v>
          </cell>
          <cell r="E3645">
            <v>93.38</v>
          </cell>
        </row>
        <row r="3646">
          <cell r="A3646" t="str">
            <v/>
          </cell>
        </row>
        <row r="3647">
          <cell r="A3647" t="str">
            <v>19.07.285</v>
          </cell>
          <cell r="B3647" t="str">
            <v>FORNECIMENTO DE TORNEIRA DE PRESSAO PARA LAVATORIO, COM ACABAMENTO CROMADO, DIAM.1/2 POL., REF.1190 DL, FABRIMAR OU SIMILAR, INCLUSIVE FIXACAO.</v>
          </cell>
          <cell r="C3647" t="str">
            <v>Un</v>
          </cell>
          <cell r="D3647">
            <v>115.11</v>
          </cell>
          <cell r="E3647">
            <v>92.09</v>
          </cell>
        </row>
        <row r="3648">
          <cell r="A3648" t="str">
            <v/>
          </cell>
        </row>
        <row r="3649">
          <cell r="A3649" t="str">
            <v>19.07.290</v>
          </cell>
          <cell r="B3649" t="str">
            <v>FORNECIMENTO DE TORNEIRA DE PRESSAO PARA LAVATORIO, COM ACABAMENTO CROMADO,DIAMETRO DE 1/2 POL., REF.1193, LINHA C-33, SIGMA OU SIMILAR, INCLUSIVE FIXACAO.</v>
          </cell>
          <cell r="C3649" t="str">
            <v>Un</v>
          </cell>
          <cell r="D3649">
            <v>45.25</v>
          </cell>
          <cell r="E3649">
            <v>36.200000000000003</v>
          </cell>
        </row>
        <row r="3650">
          <cell r="A3650" t="str">
            <v/>
          </cell>
        </row>
        <row r="3651">
          <cell r="A3651" t="str">
            <v>19.07.295</v>
          </cell>
          <cell r="B3651" t="str">
            <v>Fornecimento e instalação de válvula de acionamento automático com pedal, docol ou similar, inclusive torneira para lavatório docol ou similar.</v>
          </cell>
          <cell r="C3651" t="str">
            <v>Un</v>
          </cell>
          <cell r="D3651">
            <v>1034.28</v>
          </cell>
          <cell r="E3651">
            <v>827.43</v>
          </cell>
        </row>
        <row r="3652">
          <cell r="A3652" t="str">
            <v/>
          </cell>
        </row>
        <row r="3653">
          <cell r="A3653" t="str">
            <v>19.07.300</v>
          </cell>
          <cell r="B3653" t="str">
            <v>FORNECIMENTO DE TORNEIRA DE PRESSAO PARA LAVANDARIA, COM ACABAMENTO CROMADO,DIAMETRO DE 1/2 POL., REF.1152, FABRIMAR OU SIMILAR,LINHA JUNIOR, INCLUSIVE FIXACAO.</v>
          </cell>
          <cell r="C3653" t="str">
            <v>Un</v>
          </cell>
          <cell r="D3653">
            <v>44.81</v>
          </cell>
          <cell r="E3653">
            <v>35.85</v>
          </cell>
        </row>
        <row r="3654">
          <cell r="A3654" t="str">
            <v/>
          </cell>
        </row>
        <row r="3655">
          <cell r="A3655" t="str">
            <v>19.07.310</v>
          </cell>
          <cell r="B3655" t="str">
            <v>FORNECIMENTO DE TORNEIRA DE PRESSAO PARA LAVANDARIA, COM ACABAMENTO CROMADO, DIAMETRO DE 1/2 POL. REF.1153, LINHA C-33, SIGMA OU SIMILAR.</v>
          </cell>
          <cell r="C3655" t="str">
            <v>Un</v>
          </cell>
          <cell r="D3655">
            <v>34.1</v>
          </cell>
          <cell r="E3655">
            <v>27.28</v>
          </cell>
        </row>
        <row r="3656">
          <cell r="A3656" t="str">
            <v/>
          </cell>
        </row>
        <row r="3657">
          <cell r="A3657" t="str">
            <v>19.07.320</v>
          </cell>
          <cell r="B3657" t="str">
            <v>FORNECIMENTO DE TORNEIRA AMARELA PARA JARDIM, DIAMETRO 3/4 POL., INCLUSIVE FIXACAO.</v>
          </cell>
          <cell r="C3657" t="str">
            <v>Un</v>
          </cell>
          <cell r="D3657">
            <v>19.73</v>
          </cell>
          <cell r="E3657">
            <v>15.79</v>
          </cell>
        </row>
        <row r="3658">
          <cell r="A3658" t="str">
            <v/>
          </cell>
        </row>
        <row r="3659">
          <cell r="A3659" t="str">
            <v>19.07.330</v>
          </cell>
          <cell r="B3659" t="str">
            <v>FORNECIMENTO E ASSENTAMENTO DE REGISTRO DE ESFERA 3/4" COM BORBOLETA, ROSCÁVEL EM PVC, FAB.:TIGRE OU SIMILAR.</v>
          </cell>
          <cell r="C3659" t="str">
            <v>Un</v>
          </cell>
          <cell r="D3659">
            <v>19.66</v>
          </cell>
          <cell r="E3659">
            <v>15.73</v>
          </cell>
        </row>
        <row r="3660">
          <cell r="A3660" t="str">
            <v/>
          </cell>
        </row>
        <row r="3661">
          <cell r="A3661" t="str">
            <v>19.07.340</v>
          </cell>
          <cell r="B3661" t="str">
            <v>FORNECIMENTO DE REGISTRO DE PRESSAO COM CANOPLA, ACABAMENTO CROMADO, REF.1416, FABRIMAR OU SIMILAR DE 1/2 POL., INCLUSIVE FIXACAO.</v>
          </cell>
          <cell r="C3661" t="str">
            <v>Un</v>
          </cell>
          <cell r="D3661">
            <v>64.41</v>
          </cell>
          <cell r="E3661">
            <v>51.53</v>
          </cell>
        </row>
        <row r="3662">
          <cell r="A3662" t="str">
            <v/>
          </cell>
        </row>
        <row r="3663">
          <cell r="A3663" t="str">
            <v>19.07.350</v>
          </cell>
          <cell r="B3663" t="str">
            <v>FORNECIMENTO DE REGISTRO DE PRESSAO COM CANOPLA ACABAMENTO CROMADO, REF.1416, DECA 50 OU SIMILAR, LINHA PRATA, DIAMETRO DE 3/4 POL.,INCLUSIVE FIXACAO.</v>
          </cell>
          <cell r="C3663" t="str">
            <v>Un</v>
          </cell>
          <cell r="D3663">
            <v>98.93</v>
          </cell>
          <cell r="E3663">
            <v>79.150000000000006</v>
          </cell>
        </row>
        <row r="3664">
          <cell r="A3664" t="str">
            <v/>
          </cell>
        </row>
        <row r="3665">
          <cell r="A3665" t="str">
            <v>19.07.360</v>
          </cell>
          <cell r="B3665" t="str">
            <v>FORNECIMENTO DE REGISTRO DE PRESSAO COM CANOPLA, ACABAMENTO CROMADO, REF.1416, FABRIMAR OU SIMILAR, DIAMETRO DE 3/4 POL., INCLUSIVE FIXACAO.</v>
          </cell>
          <cell r="C3665" t="str">
            <v>Un</v>
          </cell>
          <cell r="D3665">
            <v>72.17</v>
          </cell>
          <cell r="E3665">
            <v>57.74</v>
          </cell>
        </row>
        <row r="3666">
          <cell r="A3666" t="str">
            <v/>
          </cell>
        </row>
        <row r="3667">
          <cell r="A3667" t="str">
            <v>19.07.365</v>
          </cell>
          <cell r="B3667" t="str">
            <v>FORNECIMENTO DE REGISTRO DE GAVETA COM CANOPLA, ACABAMENTO CROMADO, REF. 1509, LINHA ASCOT, FABRIMAR OU SIMILAR, DIAM. 1/2 POL., INCLUSIVE FIXACAO.</v>
          </cell>
          <cell r="C3667" t="str">
            <v>Un</v>
          </cell>
          <cell r="D3667">
            <v>62.61</v>
          </cell>
          <cell r="E3667">
            <v>50.09</v>
          </cell>
        </row>
        <row r="3668">
          <cell r="A3668" t="str">
            <v/>
          </cell>
        </row>
        <row r="3669">
          <cell r="A3669" t="str">
            <v>19.07.390</v>
          </cell>
          <cell r="B3669" t="str">
            <v>FORNECIMENTO DE REGISTRO DE GAVETA COM CANOPLA, ACABAMENTO CROMADO, REF.1509-C39,DECA OU SIMILAR, LINHA PRATA, DIAMETRO DE 3/4 POL.,INCLUSIVE FIXACAO.</v>
          </cell>
          <cell r="C3669" t="str">
            <v>Un</v>
          </cell>
          <cell r="D3669">
            <v>84.87</v>
          </cell>
          <cell r="E3669">
            <v>67.900000000000006</v>
          </cell>
        </row>
        <row r="3670">
          <cell r="A3670" t="str">
            <v/>
          </cell>
        </row>
        <row r="3671">
          <cell r="A3671" t="str">
            <v>19.07.410</v>
          </cell>
          <cell r="B3671" t="str">
            <v>FORNECIMENTO DE REGISTRO DE GAVETA COM CANOPLA, ACABAMENTO CROMADO, REF.1509-C39,DECA OU SIMILAR, LINHA PRATA, DIAMETRO DE 1 POL., INCLUSIVE FIXACAO.</v>
          </cell>
          <cell r="C3671" t="str">
            <v>Un</v>
          </cell>
          <cell r="D3671">
            <v>111.85</v>
          </cell>
          <cell r="E3671">
            <v>89.48</v>
          </cell>
        </row>
        <row r="3672">
          <cell r="A3672" t="str">
            <v/>
          </cell>
        </row>
        <row r="3673">
          <cell r="A3673" t="str">
            <v>19.07.420</v>
          </cell>
          <cell r="B3673" t="str">
            <v>FORNECIMENTO DE REGISTRO DE GAVETA COM CANOPLA, ACABAMENTO CROMADO, REF.1509-C39,DECA OU SIMILAR, LINHA PRATA, DIAMETRO DE 1.1/4 POL., INCLUSIVE FIXACAO.</v>
          </cell>
          <cell r="C3673" t="str">
            <v>Un</v>
          </cell>
          <cell r="D3673">
            <v>156.65</v>
          </cell>
          <cell r="E3673">
            <v>125.32</v>
          </cell>
        </row>
        <row r="3674">
          <cell r="A3674" t="str">
            <v/>
          </cell>
        </row>
        <row r="3675">
          <cell r="A3675" t="str">
            <v>19.07.430</v>
          </cell>
          <cell r="B3675" t="str">
            <v>FORNECIMENTO DE REGISTRO DE GAVETA COM CANOPLA, ACABAMENTO CROMADO, REF.1509-C39,DECA OU SIMILAR, LINHA PRATA, DIAMETRO DE 1.1/2 POL., INCLUSIVE FIXACAO.</v>
          </cell>
          <cell r="C3675" t="str">
            <v>Un</v>
          </cell>
          <cell r="D3675">
            <v>171.45</v>
          </cell>
          <cell r="E3675">
            <v>137.16</v>
          </cell>
        </row>
        <row r="3676">
          <cell r="A3676" t="str">
            <v/>
          </cell>
        </row>
        <row r="3677">
          <cell r="A3677" t="str">
            <v>19.07.440</v>
          </cell>
          <cell r="B3677" t="str">
            <v>FORNECIMENTO DE REGISTRO DE GAVETA BRUTO, REF 1502, DECA OU SIMILAR, DIAMETRO DE 1/2 POL., INCLUSIVE FIXACAO.</v>
          </cell>
          <cell r="C3677" t="str">
            <v>Un</v>
          </cell>
          <cell r="D3677">
            <v>39.35</v>
          </cell>
          <cell r="E3677">
            <v>31.48</v>
          </cell>
        </row>
        <row r="3678">
          <cell r="A3678" t="str">
            <v/>
          </cell>
        </row>
        <row r="3679">
          <cell r="A3679" t="str">
            <v>19.07.450</v>
          </cell>
          <cell r="B3679" t="str">
            <v>FORNECIMENTO DE REGISTRO DE GAVETA BRUTO, REF 1502, DECA OU SIMILAR, DIAMETRO DE 3/4 POL., INCLUSIVE FIXACAO.</v>
          </cell>
          <cell r="C3679" t="str">
            <v>Un</v>
          </cell>
          <cell r="D3679">
            <v>41.31</v>
          </cell>
          <cell r="E3679">
            <v>33.049999999999997</v>
          </cell>
        </row>
        <row r="3680">
          <cell r="A3680" t="str">
            <v/>
          </cell>
        </row>
        <row r="3681">
          <cell r="A3681" t="str">
            <v>19.07.460</v>
          </cell>
          <cell r="B3681" t="str">
            <v>FORNECIMENTO DE REGISTRO DE GAVETA BRUTO, REF 1502, DECA OU SIMILAR, DIAMETRO DE 1 POL., IN CLUSIVE FIXACAO.</v>
          </cell>
          <cell r="C3681" t="str">
            <v>Un</v>
          </cell>
          <cell r="D3681">
            <v>53.2</v>
          </cell>
          <cell r="E3681">
            <v>42.56</v>
          </cell>
        </row>
        <row r="3682">
          <cell r="A3682" t="str">
            <v/>
          </cell>
        </row>
        <row r="3683">
          <cell r="A3683" t="str">
            <v>19.07.470</v>
          </cell>
          <cell r="B3683" t="str">
            <v>FORNECIMENTO DE REGISTRO DE GAVETA BRUTO, REF 1502, DECA OU SIMILAR, DIAMETRO DE 1.1/4 POL. INCLUSIVE FIXACAO.</v>
          </cell>
          <cell r="C3683" t="str">
            <v>Un</v>
          </cell>
          <cell r="D3683">
            <v>72.97</v>
          </cell>
          <cell r="E3683">
            <v>58.38</v>
          </cell>
        </row>
        <row r="3684">
          <cell r="A3684" t="str">
            <v/>
          </cell>
        </row>
        <row r="3685">
          <cell r="A3685" t="str">
            <v>19.07.480</v>
          </cell>
          <cell r="B3685" t="str">
            <v>FORNECIMENTO DE REGISTRO DE GAVETA BRUTO, REF 1502, DECA OU SIMILAR, DIAMETRO DE 1.1/2 POL. INCLUSIVE FIXACAO.</v>
          </cell>
          <cell r="C3685" t="str">
            <v>Un</v>
          </cell>
          <cell r="D3685">
            <v>91.56</v>
          </cell>
          <cell r="E3685">
            <v>73.25</v>
          </cell>
        </row>
        <row r="3686">
          <cell r="A3686" t="str">
            <v/>
          </cell>
        </row>
        <row r="3687">
          <cell r="A3687" t="str">
            <v>19.07.490</v>
          </cell>
          <cell r="B3687" t="str">
            <v>FORNECIMENTO DE REGISTRO DE GAVETA BRUTO, REF 1502, DECA OU SIMILAR, DIAM. 2 POL.,INCLUSIVE FIXACAO.</v>
          </cell>
          <cell r="C3687" t="str">
            <v>Un</v>
          </cell>
          <cell r="D3687">
            <v>132.02000000000001</v>
          </cell>
          <cell r="E3687">
            <v>105.62</v>
          </cell>
        </row>
        <row r="3688">
          <cell r="A3688" t="str">
            <v/>
          </cell>
        </row>
        <row r="3689">
          <cell r="A3689" t="str">
            <v>19.07.500</v>
          </cell>
          <cell r="B3689" t="str">
            <v>FORNECIMENTO DE REGISTRO DE GAVETA BRUTO, REF 1502, DECA OU SIMILAR, DIAM. 2. 1/2 POL., INCLUSIVE FIXACAO.</v>
          </cell>
          <cell r="C3689" t="str">
            <v>Un</v>
          </cell>
          <cell r="D3689">
            <v>272.82</v>
          </cell>
          <cell r="E3689">
            <v>218.26</v>
          </cell>
        </row>
        <row r="3690">
          <cell r="A3690" t="str">
            <v/>
          </cell>
        </row>
        <row r="3691">
          <cell r="A3691" t="str">
            <v>19.07.510</v>
          </cell>
          <cell r="B3691" t="str">
            <v>FORNECIMENTO DE REGISTRO DE GAVETA BRUTO, REF 1502, DECA OU SIMILAR, DIAM. 3 POLEGADAS, INCLUSIVE FIXACAO.</v>
          </cell>
          <cell r="C3691" t="str">
            <v>Un</v>
          </cell>
          <cell r="D3691">
            <v>424.78</v>
          </cell>
          <cell r="E3691">
            <v>339.83</v>
          </cell>
        </row>
        <row r="3692">
          <cell r="A3692" t="str">
            <v/>
          </cell>
        </row>
        <row r="3693">
          <cell r="A3693" t="str">
            <v>19.07.520</v>
          </cell>
          <cell r="B3693" t="str">
            <v>FORNECIMENTO DE BOMBA 1/3 HP, INCLUSIVE ACESSORIOS, FIXACAO E INSTALACAO.</v>
          </cell>
          <cell r="C3693" t="str">
            <v>Cj</v>
          </cell>
          <cell r="D3693">
            <v>542.36</v>
          </cell>
          <cell r="E3693">
            <v>433.89</v>
          </cell>
        </row>
        <row r="3694">
          <cell r="A3694" t="str">
            <v/>
          </cell>
        </row>
        <row r="3695">
          <cell r="A3695" t="str">
            <v>19.07.525</v>
          </cell>
          <cell r="B3695" t="str">
            <v>FORNECIMENTO DE BOMBA 3/4 HP, INCLUSIVE ACESSORIOS, FIXACAO E INSTALACAO.</v>
          </cell>
          <cell r="C3695" t="str">
            <v>Cj</v>
          </cell>
          <cell r="D3695">
            <v>790.01</v>
          </cell>
          <cell r="E3695">
            <v>632.01</v>
          </cell>
        </row>
        <row r="3696">
          <cell r="A3696" t="str">
            <v/>
          </cell>
        </row>
        <row r="3697">
          <cell r="A3697" t="str">
            <v>19.07.526</v>
          </cell>
          <cell r="B3697" t="str">
            <v>FORNECIMENTO E INSTALAÇÃO DE CONJUNTO MOTO-BOMBA (CENTRÍFUGA) MONOFÁSICA DE 3/4CV, SEM ACESSÓRIOS DE FIXAÇÃO, PARA VAZÃO DE 2,5M3/H, ALTURA MANOMÉTRICA DE 10M E DIÂMETRO DE RECALQUE DE 1".</v>
          </cell>
          <cell r="C3697" t="str">
            <v>Un</v>
          </cell>
          <cell r="D3697">
            <v>542.48</v>
          </cell>
          <cell r="E3697">
            <v>433.99</v>
          </cell>
        </row>
        <row r="3698">
          <cell r="A3698" t="str">
            <v/>
          </cell>
        </row>
        <row r="3699">
          <cell r="A3699" t="str">
            <v>19.07.530</v>
          </cell>
          <cell r="B3699" t="str">
            <v>FORNECIMENTO DE VALVULA DE RETENCAO HORIZONTAL, DIAM. 1 POL., INCLUSIVE INSTALACAO.</v>
          </cell>
          <cell r="C3699" t="str">
            <v>Un</v>
          </cell>
          <cell r="D3699">
            <v>82.81</v>
          </cell>
          <cell r="E3699">
            <v>66.25</v>
          </cell>
        </row>
        <row r="3700">
          <cell r="A3700" t="str">
            <v/>
          </cell>
        </row>
        <row r="3701">
          <cell r="A3701" t="str">
            <v>19.07.540</v>
          </cell>
          <cell r="B3701" t="str">
            <v>FORNECIMENTO DE VALVULA DE RETENCAO VERTICAL, DIAMETRO DE 1 POLEGADA, INCLUSIVE INSTALACAO.</v>
          </cell>
          <cell r="C3701" t="str">
            <v>Un</v>
          </cell>
          <cell r="D3701">
            <v>47.56</v>
          </cell>
          <cell r="E3701">
            <v>38.049999999999997</v>
          </cell>
        </row>
        <row r="3702">
          <cell r="A3702" t="str">
            <v/>
          </cell>
        </row>
        <row r="3703">
          <cell r="A3703" t="str">
            <v>19.07.550</v>
          </cell>
          <cell r="B3703" t="str">
            <v>INSTALACAO DE CAIXA DAQUA DE FIBRO-CIMENTO, (CAPACIDADE 500 L), INCLUSIVE FORNECIMENTO DA MESMA, COLOCACAO E MONTAGEM DAS TUBULACOES E CONEXOES.</v>
          </cell>
          <cell r="C3703" t="str">
            <v>UD</v>
          </cell>
          <cell r="D3703">
            <v>397.25</v>
          </cell>
          <cell r="E3703">
            <v>317.8</v>
          </cell>
        </row>
        <row r="3704">
          <cell r="A3704" t="str">
            <v/>
          </cell>
        </row>
        <row r="3705">
          <cell r="A3705" t="str">
            <v>19.07.560</v>
          </cell>
          <cell r="B3705" t="str">
            <v>INSTALACAO DE CAIXA DAQUA DE FIBRO-CIMENTO, (CAPACIDADE 1000 L),INCLUSIVE FORNECIMENTO DA MESMA, COLOCACAO E MONTAGEM DAS TUBULACOES E CONEXOES.</v>
          </cell>
          <cell r="C3705" t="str">
            <v>UD</v>
          </cell>
          <cell r="D3705">
            <v>594.33000000000004</v>
          </cell>
          <cell r="E3705">
            <v>475.47</v>
          </cell>
        </row>
        <row r="3706">
          <cell r="A3706" t="str">
            <v/>
          </cell>
        </row>
        <row r="3707">
          <cell r="A3707" t="str">
            <v>19.07.565</v>
          </cell>
          <cell r="B3707" t="str">
            <v>INSTALACAO DE CAIXA DAQUA DE PVC (CAPACIDADE DE 500 LITROS), INCLUSIVE FORNECIMENTO DA MESMA, COLOCACAO E MONTAGEM DAS TUBULACOES E CONEXOES.</v>
          </cell>
          <cell r="C3707" t="str">
            <v>UD</v>
          </cell>
          <cell r="D3707">
            <v>443.27</v>
          </cell>
          <cell r="E3707">
            <v>354.62</v>
          </cell>
        </row>
        <row r="3708">
          <cell r="A3708" t="str">
            <v/>
          </cell>
        </row>
        <row r="3709">
          <cell r="A3709" t="str">
            <v>19.07.566</v>
          </cell>
          <cell r="B3709" t="str">
            <v>INSTALACAO DE CAIXA DAQUA DE PVC (CAPACIDADE DE 1000 LITROS),INCLUSIVE FORNECIMENTO DA MESMA, COLOCACAO E MONTAGEM DAS TUBULACOES E CONEXOES.</v>
          </cell>
          <cell r="C3709" t="str">
            <v>UD</v>
          </cell>
          <cell r="D3709">
            <v>594.61</v>
          </cell>
          <cell r="E3709">
            <v>475.69</v>
          </cell>
        </row>
        <row r="3710">
          <cell r="A3710" t="str">
            <v/>
          </cell>
        </row>
        <row r="3711">
          <cell r="A3711" t="str">
            <v>19.07.567</v>
          </cell>
          <cell r="B3711" t="str">
            <v>INSTALACAO DE CAIXA DAQUA DE PVC (CAPACIDADE DE 2000 LITROS),INCLUSIVE FORNECIMENTO DA MESMA, COLOCACAO E MONTAGEM DAS TUBULACOES E CONEXOES.</v>
          </cell>
          <cell r="C3711" t="str">
            <v>UD</v>
          </cell>
          <cell r="D3711">
            <v>961.16</v>
          </cell>
          <cell r="E3711">
            <v>768.93</v>
          </cell>
        </row>
        <row r="3712">
          <cell r="A3712" t="str">
            <v/>
          </cell>
        </row>
        <row r="3713">
          <cell r="A3713" t="str">
            <v>19.07.568</v>
          </cell>
          <cell r="B3713" t="str">
            <v>INSTALAÇÃO DE RESERVATÓRIO D´ÁGUA DE PVC, SEM O FORNECIMENTO DO MESMO, CILÍNDRICO, CAPACIDADE DE 2000 L,,INCLUSIVE ADAPTADORES DE PVC COM FLANGES E ANÉIS DE 1"(01  UN), 2"(02UN) E 3/4"(01 UN).</v>
          </cell>
          <cell r="C3713" t="str">
            <v>Un</v>
          </cell>
          <cell r="D3713">
            <v>248.66</v>
          </cell>
          <cell r="E3713">
            <v>198.93</v>
          </cell>
        </row>
        <row r="3714">
          <cell r="A3714" t="str">
            <v/>
          </cell>
        </row>
        <row r="3715">
          <cell r="A3715" t="str">
            <v>19.07.570</v>
          </cell>
          <cell r="B3715" t="str">
            <v>INSTALACAO DE TORNEIRA DE BOIA DIAM.3/4 POL., INCLUSIVE O FORNECIMENTO DA MESMA.</v>
          </cell>
          <cell r="C3715" t="str">
            <v>UD</v>
          </cell>
          <cell r="D3715">
            <v>9.91</v>
          </cell>
          <cell r="E3715">
            <v>7.93</v>
          </cell>
        </row>
        <row r="3716">
          <cell r="A3716" t="str">
            <v/>
          </cell>
        </row>
        <row r="3717">
          <cell r="A3717" t="str">
            <v>19.07.580</v>
          </cell>
          <cell r="B3717" t="str">
            <v>REBAIXAMENTO DE PENA DAQUA, INCLUINDO COMPLEMENTO DE TUBULACAO, CONEXOES, ESCAVACAO E REATERRO.</v>
          </cell>
          <cell r="C3717" t="str">
            <v>UD</v>
          </cell>
          <cell r="D3717">
            <v>35.049999999999997</v>
          </cell>
          <cell r="E3717">
            <v>28.04</v>
          </cell>
        </row>
        <row r="3718">
          <cell r="A3718" t="str">
            <v/>
          </cell>
        </row>
        <row r="3719">
          <cell r="A3719" t="str">
            <v>19.07.585</v>
          </cell>
          <cell r="B3719" t="str">
            <v>IMPLANTACAO DE PENA D´AGUA, INCLUINDO COMPLEMENTO DE TUBULACAO, CONEXOES, ESCAVACAO E REATERRO.</v>
          </cell>
          <cell r="C3719" t="str">
            <v>UD</v>
          </cell>
          <cell r="D3719">
            <v>60.91</v>
          </cell>
          <cell r="E3719">
            <v>48.73</v>
          </cell>
        </row>
        <row r="3720">
          <cell r="A3720" t="str">
            <v/>
          </cell>
        </row>
        <row r="3721">
          <cell r="A3721" t="str">
            <v>19.07.590</v>
          </cell>
          <cell r="B3721" t="str">
            <v>REBAIXAMENTO DE DISTRIBUIDOR DE 110 MM, INCLUSIVE ESCAVACAO E REATERRO (SEM TUBULAÇÃO E CONEXÕES).</v>
          </cell>
          <cell r="C3721" t="str">
            <v>m</v>
          </cell>
          <cell r="D3721">
            <v>17.88</v>
          </cell>
          <cell r="E3721">
            <v>14.31</v>
          </cell>
        </row>
        <row r="3722">
          <cell r="A3722" t="str">
            <v/>
          </cell>
        </row>
        <row r="3723">
          <cell r="A3723" t="str">
            <v>19.07.595</v>
          </cell>
          <cell r="B3723" t="str">
            <v>INSTALACAO DAS CONEXOES, INCLUSIVE COMPLEMENTO DE TUBULACAO NO CASO DE REBAIXAMENTO DE DISTRIBUIDOR DE 110 MM.</v>
          </cell>
          <cell r="C3723" t="str">
            <v>UD</v>
          </cell>
          <cell r="D3723">
            <v>407.4</v>
          </cell>
          <cell r="E3723">
            <v>325.92</v>
          </cell>
        </row>
        <row r="3724">
          <cell r="A3724" t="str">
            <v/>
          </cell>
        </row>
        <row r="3725">
          <cell r="A3725" t="str">
            <v>19.07.600</v>
          </cell>
          <cell r="B3725" t="str">
            <v>IMPLANTAÇÃO DE DISTRIBUIDOR, INCLUSIVE TUBULAÇÃO DE 50MM, CONEXÕES, ESCAVAÇÃO, ESCORAMENTO E REATERRO.</v>
          </cell>
          <cell r="C3725" t="str">
            <v>m</v>
          </cell>
          <cell r="D3725">
            <v>42.78</v>
          </cell>
          <cell r="E3725">
            <v>34.229999999999997</v>
          </cell>
        </row>
        <row r="3726">
          <cell r="A3726" t="str">
            <v/>
          </cell>
        </row>
        <row r="3727">
          <cell r="A3727" t="str">
            <v>19.07.605</v>
          </cell>
          <cell r="B3727" t="str">
            <v>IMPLANTAÇÃO DE DISTRIBUIDOR, INCLUSIVE TUBULAÇÃO DE 60MM, CONEXÕES, ESCAVAÇÃO, ESCORAMENTO E REATERRO.</v>
          </cell>
          <cell r="C3727" t="str">
            <v>m</v>
          </cell>
          <cell r="D3727">
            <v>49.6</v>
          </cell>
          <cell r="E3727">
            <v>39.68</v>
          </cell>
        </row>
        <row r="3728">
          <cell r="A3728" t="str">
            <v/>
          </cell>
        </row>
        <row r="3729">
          <cell r="A3729" t="str">
            <v>19.07.610</v>
          </cell>
          <cell r="B3729" t="str">
            <v>IMPLANTAÇÃO DE DISTRIBUIDOR, INCLUSIVE TUBULAÇÃO DE 75MM, CONEXÕES, ESCAVAÇÃO, ESCORAMENTO E REATERRO.</v>
          </cell>
          <cell r="C3729" t="str">
            <v>m</v>
          </cell>
          <cell r="D3729">
            <v>58.13</v>
          </cell>
          <cell r="E3729">
            <v>46.51</v>
          </cell>
        </row>
        <row r="3730">
          <cell r="A3730" t="str">
            <v/>
          </cell>
        </row>
        <row r="3731">
          <cell r="A3731" t="str">
            <v>19.07.615</v>
          </cell>
          <cell r="B3731" t="str">
            <v>IMPLANTAÇÃO DE DISTRIBUIDOR, INCLUSIVE TUBULAÇÃO DE 85MM, CONEXÕES, ESCAVAÇÃO, ESCORAMENTO E REATERRO.</v>
          </cell>
          <cell r="C3731" t="str">
            <v>m</v>
          </cell>
          <cell r="D3731">
            <v>65.37</v>
          </cell>
          <cell r="E3731">
            <v>52.3</v>
          </cell>
        </row>
        <row r="3732">
          <cell r="A3732" t="str">
            <v/>
          </cell>
        </row>
        <row r="3733">
          <cell r="A3733" t="str">
            <v>19.07.620</v>
          </cell>
          <cell r="B3733" t="str">
            <v>IMPLANTAÇÃO DE DISTRIBUIDOR, INCLUSIVE TUBULAÇÃO DE 110MM, CONEXÕES, ESCAVAÇÃO, ESCORAMENTO E REATERRO.</v>
          </cell>
          <cell r="C3733" t="str">
            <v>m</v>
          </cell>
          <cell r="D3733">
            <v>82.71</v>
          </cell>
          <cell r="E3733">
            <v>66.17</v>
          </cell>
        </row>
        <row r="3734">
          <cell r="A3734" t="str">
            <v/>
          </cell>
        </row>
        <row r="3735">
          <cell r="A3735" t="str">
            <v>19.07.700</v>
          </cell>
          <cell r="B3735" t="str">
            <v>(72685) RALO SIFONADO DE PVC 100X100MM SIMPLES - FORNECIMENTO E INSTALAÇÃO</v>
          </cell>
          <cell r="C3735" t="str">
            <v>Un</v>
          </cell>
          <cell r="D3735">
            <v>17.38</v>
          </cell>
          <cell r="E3735">
            <v>13.91</v>
          </cell>
        </row>
        <row r="3736">
          <cell r="A3736" t="str">
            <v/>
          </cell>
        </row>
        <row r="3737">
          <cell r="A3737" t="str">
            <v>19.08.010</v>
          </cell>
          <cell r="B3737" t="str">
            <v>CORTE E RELIGACAO DE TUBULACAO DOMICILIAR DE AGUA, INCLUINDO REMANEJAMENTO.</v>
          </cell>
          <cell r="C3737" t="str">
            <v>Un</v>
          </cell>
          <cell r="D3737">
            <v>43.8</v>
          </cell>
          <cell r="E3737">
            <v>35.04</v>
          </cell>
        </row>
        <row r="3738">
          <cell r="A3738" t="str">
            <v/>
          </cell>
        </row>
        <row r="3739">
          <cell r="A3739" t="str">
            <v>19.08.020</v>
          </cell>
          <cell r="B3739" t="str">
            <v>ESGOTAMENTO MANUAL DE FOSSA, INCLUSIVE TRANSPORTE DO MATERIAL COM CARRO DE MAO A UMA DISTANCIA MAXIMA DE 30M.</v>
          </cell>
          <cell r="C3739" t="str">
            <v>m3</v>
          </cell>
          <cell r="D3739">
            <v>48.95</v>
          </cell>
          <cell r="E3739">
            <v>39.159999999999997</v>
          </cell>
        </row>
        <row r="3740">
          <cell r="A3740" t="str">
            <v/>
          </cell>
        </row>
        <row r="3741">
          <cell r="A3741" t="str">
            <v>19.08.030</v>
          </cell>
          <cell r="B3741" t="str">
            <v>CAIXA DE INSPECAO COM TAMPA E ANEIS PREMOLDADOS DE CONCRETO ARMADO DIAMETRO DE 0,40M,ISENTA DE CARGA MOVEL(MODELO 1).</v>
          </cell>
          <cell r="C3741" t="str">
            <v>Un</v>
          </cell>
          <cell r="D3741">
            <v>66.2</v>
          </cell>
          <cell r="E3741">
            <v>52.96</v>
          </cell>
        </row>
        <row r="3742">
          <cell r="A3742" t="str">
            <v/>
          </cell>
        </row>
        <row r="3743">
          <cell r="A3743" t="str">
            <v>19.08.040</v>
          </cell>
          <cell r="B3743" t="str">
            <v>CAIXA DE INSPECAO COM TAMPA E ANEIS PREMOLDADOS DE CONCRETO ARMADO DIAMETRO DE 0,40M, SUJEITA A CARGA MOVEL (MODELO 2).</v>
          </cell>
          <cell r="C3743" t="str">
            <v>Un</v>
          </cell>
          <cell r="D3743">
            <v>83.28</v>
          </cell>
          <cell r="E3743">
            <v>66.63</v>
          </cell>
        </row>
        <row r="3744">
          <cell r="A3744" t="str">
            <v/>
          </cell>
        </row>
        <row r="3745">
          <cell r="A3745" t="str">
            <v>19.08.050</v>
          </cell>
          <cell r="B3745" t="str">
            <v>CAIXA DE INSPECAO COM TAMPA E ANEIS PREMOLDADOS DE CONCRETO ARMADO DIAMETRO DE 0,60M,ISENTA DE CARGA MOVEL (MODELO 3).</v>
          </cell>
          <cell r="C3745" t="str">
            <v>Un</v>
          </cell>
          <cell r="D3745">
            <v>138.43</v>
          </cell>
          <cell r="E3745">
            <v>110.75</v>
          </cell>
        </row>
        <row r="3746">
          <cell r="A3746" t="str">
            <v/>
          </cell>
        </row>
        <row r="3747">
          <cell r="A3747" t="str">
            <v>19.08.060</v>
          </cell>
          <cell r="B3747" t="str">
            <v>CAIXA DE INSPECAO COM TAMPA E ANEIS PREMOLDADOS DE CONCRETO ARMADO DIAMETRO DE 0,60M, SUJEITA A CARGA MOVEL (MODELO 4).</v>
          </cell>
          <cell r="C3747" t="str">
            <v>Un</v>
          </cell>
          <cell r="D3747">
            <v>178.92</v>
          </cell>
          <cell r="E3747">
            <v>143.13999999999999</v>
          </cell>
        </row>
        <row r="3748">
          <cell r="A3748" t="str">
            <v/>
          </cell>
        </row>
        <row r="3749">
          <cell r="A3749" t="str">
            <v>19.08.070</v>
          </cell>
          <cell r="B3749" t="str">
            <v>COLCHAO DE AREIA,INCLUSIVE MAO-DE-OBRA DE ESPALHAMENTO E TRANSPORTE COM CARRO DE MAO.</v>
          </cell>
          <cell r="C3749" t="str">
            <v>m3</v>
          </cell>
          <cell r="D3749">
            <v>70.41</v>
          </cell>
          <cell r="E3749">
            <v>56.33</v>
          </cell>
        </row>
        <row r="3750">
          <cell r="A3750" t="str">
            <v/>
          </cell>
        </row>
        <row r="3751">
          <cell r="A3751" t="str">
            <v>19.08.071</v>
          </cell>
          <cell r="B3751" t="str">
            <v>FORNECIMENTO E EXECUÇÃO DE CAMADA DE BRITA 50 EM SUMIDOURO E/OU FILTRO ANAERÓBICO</v>
          </cell>
          <cell r="C3751" t="str">
            <v>m3</v>
          </cell>
          <cell r="D3751">
            <v>104.75</v>
          </cell>
          <cell r="E3751">
            <v>83.8</v>
          </cell>
        </row>
        <row r="3752">
          <cell r="A3752" t="str">
            <v/>
          </cell>
        </row>
        <row r="3753">
          <cell r="A3753" t="str">
            <v>19.08.080</v>
          </cell>
          <cell r="B3753" t="str">
            <v>FORNECIMENTO E INSTALAÇÃO DE CAIXA MÚLTIPLA DE DRENAGEM PLUVIAL RESIDENCIAL 350X350X311MM COM TAMPA EM GRELHA DE ALUMÍNIO PARA TRÁFEGO LEVE 35 X 35CM, INCLUSIVE ANEL DE BORRACHA - TIGRE OU SIMILAR.</v>
          </cell>
          <cell r="C3753" t="str">
            <v>Un</v>
          </cell>
          <cell r="D3753">
            <v>197</v>
          </cell>
          <cell r="E3753">
            <v>157.6</v>
          </cell>
        </row>
        <row r="3754">
          <cell r="A3754" t="str">
            <v/>
          </cell>
        </row>
        <row r="3755">
          <cell r="A3755" t="str">
            <v>19.09.010</v>
          </cell>
          <cell r="B3755"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755" t="str">
            <v>Un</v>
          </cell>
          <cell r="D3755">
            <v>14114.83</v>
          </cell>
          <cell r="E3755">
            <v>11291.87</v>
          </cell>
        </row>
        <row r="3756">
          <cell r="A3756" t="str">
            <v/>
          </cell>
        </row>
        <row r="3757">
          <cell r="A3757" t="str">
            <v>19.09.020</v>
          </cell>
          <cell r="B3757" t="str">
            <v>FORNECIMENTO E MONTAGEM DE RESERVATÓRIO METÁLICO TIPO TAÇA, EM AÇO CARBONO USI SAC 41, COM CAPACIDADE PARA 10.000LITROS, TRATAMENTO INTERNO COM JATO ABRASIVO AO METAL BRANCO PADRÃO SA3, ACABAMENTO EM EPÓXI-POLIAMIDA ALTA ESPESSURA E TRATAMENTO EXTERNO COM</v>
          </cell>
          <cell r="C3757" t="str">
            <v>Un</v>
          </cell>
          <cell r="D3757">
            <v>19877.38</v>
          </cell>
          <cell r="E3757">
            <v>15901.91</v>
          </cell>
        </row>
        <row r="3758">
          <cell r="A3758" t="str">
            <v/>
          </cell>
        </row>
        <row r="3759">
          <cell r="A3759" t="str">
            <v>19.09.030</v>
          </cell>
          <cell r="B3759" t="str">
            <v>FORNECIMENTO E MONTAGEM DE RESERVATÓRIO METÁLICO TIPO TAÇA, EM AÇO CARBONO USI SAC 41, COM CAPACIDADE PARA 15.000LITROS, TRATAMENTO INTERNO COM JATO ABRASIVO AO METAL BRANCO PADRÃO SA3, ACABAMENTO EM EPÓXI-POLIAMIDA ALTA ESPESSURA E TRATAMENTO EXTERNO COM</v>
          </cell>
          <cell r="C3759" t="str">
            <v>Un</v>
          </cell>
          <cell r="D3759">
            <v>28563.77</v>
          </cell>
          <cell r="E3759">
            <v>22851.02</v>
          </cell>
        </row>
        <row r="3760">
          <cell r="A3760" t="str">
            <v/>
          </cell>
        </row>
        <row r="3761">
          <cell r="A3761" t="str">
            <v>19.09.099</v>
          </cell>
          <cell r="B3761" t="str">
            <v>FORNECIMENTO E INSTALAÇÃO DE RESERVATÓRIO D´ÁGUA DE FIBRA DE VIDRO, CILÍNDRICO, CAPACIDADE DE 3000 L, INCLUSIVE COLOCAÇÃO E MONTAGEM DAS TUBULAÇÕES E CONEXÕES (ADAPTADORES DE PVC COM FLANGES E ANÉIS DE 1"(01  UN), 2"(02UN) E 1 1/4"(01 UN)).</v>
          </cell>
          <cell r="C3761" t="str">
            <v>Un</v>
          </cell>
          <cell r="D3761">
            <v>1196.9100000000001</v>
          </cell>
          <cell r="E3761">
            <v>957.53</v>
          </cell>
        </row>
        <row r="3762">
          <cell r="A3762" t="str">
            <v/>
          </cell>
        </row>
        <row r="3763">
          <cell r="A3763" t="str">
            <v>19.09.100</v>
          </cell>
          <cell r="B3763" t="str">
            <v>FORNECIMENTO E INSTALAÇÃO DE RESERVATÓRIO D´ÁGUA DE FIBRA DE VIDRO, CILÍNDRICO, CAPACIDADE DE 5000 L, INCLUSIVE COLOCAÇÃO E MONTAGEM DAS TUBULAÇÕES E CONEXÕES (ADAPTADORES DE PVC COM FLANGES E ANÉIS DE 1"(01  UN), 2"(02UN) E 1 1/4"(01 UN)).</v>
          </cell>
          <cell r="C3763" t="str">
            <v>Un</v>
          </cell>
          <cell r="D3763">
            <v>1805.55</v>
          </cell>
          <cell r="E3763">
            <v>1444.44</v>
          </cell>
        </row>
        <row r="3764">
          <cell r="A3764" t="str">
            <v/>
          </cell>
        </row>
        <row r="3765">
          <cell r="A3765" t="str">
            <v>19.09.200</v>
          </cell>
          <cell r="B3765" t="str">
            <v>ESTRUTURA DE CONCRETO ARMADO E CAIXA D´ÁGUA DE 10.000L EM FIBRA DE VIDRO, INSTALADA, PILAR CIRCULAR DE 7,00M, LAJE CIRCULAR DE CONCRETO ARMADO COM DIAM. DE 2,50M.INCLUSIVE FRETE PARA MIRANDIBA - ESCOLA FRANCISCO PIRES.</v>
          </cell>
          <cell r="C3765" t="str">
            <v>Un</v>
          </cell>
          <cell r="D3765">
            <v>12441.33</v>
          </cell>
          <cell r="E3765">
            <v>9953.07</v>
          </cell>
        </row>
        <row r="3766">
          <cell r="A3766" t="str">
            <v/>
          </cell>
        </row>
        <row r="3767">
          <cell r="A3767" t="str">
            <v>19.09.210</v>
          </cell>
          <cell r="B3767"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767" t="str">
            <v>Un</v>
          </cell>
          <cell r="D3767">
            <v>32367.63</v>
          </cell>
          <cell r="E3767">
            <v>25894.11</v>
          </cell>
        </row>
        <row r="3768">
          <cell r="A3768" t="str">
            <v/>
          </cell>
        </row>
        <row r="3769">
          <cell r="A3769" t="str">
            <v>19.09.211</v>
          </cell>
          <cell r="B3769" t="str">
            <v>FORNECIMENTO E INSTACAO DE CAIXA D AGUA ELEVADA COM CAPACIDADA PARA 17.000 LITROS, CONTRUIDA COM MANILHAS PRE-MOLDADAS COM DIAMETRO DE 3,20M X 0,50M DE ALTURA E ESPESSURA, COM ALTURA TOTAL DE 10,50M INCLUINDO GRADE DE PROTECAO E CISTERNA COM CAPACIDADE PA</v>
          </cell>
          <cell r="C3769" t="str">
            <v>Un</v>
          </cell>
          <cell r="D3769">
            <v>52532.12</v>
          </cell>
          <cell r="E3769">
            <v>42025.7</v>
          </cell>
        </row>
        <row r="3770">
          <cell r="A3770" t="str">
            <v/>
          </cell>
        </row>
        <row r="3771">
          <cell r="A3771" t="str">
            <v>19.10.001</v>
          </cell>
          <cell r="B3771"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771" t="str">
            <v>m</v>
          </cell>
          <cell r="D3771">
            <v>450.07</v>
          </cell>
          <cell r="E3771">
            <v>360.06</v>
          </cell>
        </row>
        <row r="3772">
          <cell r="A3772" t="str">
            <v/>
          </cell>
        </row>
        <row r="3773">
          <cell r="A3773" t="str">
            <v>19.10.002</v>
          </cell>
          <cell r="B3773" t="str">
            <v>EXEC.DE POÇO TUBULAR PROF.- ESC. MAJOR LÉLIO, DIAM. FURO 10", PROF. ESTIMADA ATÉ 48M, SENDO 18M SEDIMENTAR E O RESTANTE CRISTALINO, USO DE BROCA TUNGSTÊNIO E DIAMANTE, BOMBA SUBMERSA, INCL.ANÁLISE DA ÁGUA, LICENÇA DE INST.E OPER.DO POÇO,  INST.QD DE COMAN</v>
          </cell>
          <cell r="C3773" t="str">
            <v>m</v>
          </cell>
          <cell r="D3773">
            <v>687.77</v>
          </cell>
          <cell r="E3773">
            <v>550.22</v>
          </cell>
        </row>
        <row r="3774">
          <cell r="A3774" t="str">
            <v/>
          </cell>
        </row>
        <row r="3775">
          <cell r="A3775" t="str">
            <v>19.10.003</v>
          </cell>
          <cell r="B3775" t="str">
            <v>EXECUÇÃO DE POÇO TUBULAR PROFUNDO NA ESCOLA LUIZ DE CAMÕES, INCLUSIVE INSTALAÇÃO HIDRÁULICA, BOMBA SUBMERSA, ANÁLISE DA ÁGUA, LICENÇA DE INSTALAÇÃO E OPERAÇÃO DO POÇO, INSTALAÇÃO DO QUADRO DE COMANDO, LIGAÇÃO ELÉTRICA NECESSÁRIA PARA O PERFEITO FUNCIONAME</v>
          </cell>
          <cell r="C3775" t="str">
            <v>m</v>
          </cell>
          <cell r="D3775">
            <v>465.65</v>
          </cell>
          <cell r="E3775">
            <v>372.52</v>
          </cell>
        </row>
        <row r="3776">
          <cell r="A3776" t="str">
            <v/>
          </cell>
        </row>
        <row r="3777">
          <cell r="A3777" t="str">
            <v>19.10.004</v>
          </cell>
          <cell r="B3777" t="str">
            <v>EXECUÇÃO DE POÇO TUBULAR PROFUNDO NA ESCOLA MANUEL BORBA, INCLUSIVE INSTALAÇÃO HIDRÁULICA, BOMBA SUBMERSA, ANÁLISE DA ÁGUA, LICENÇA DE INSTALAÇÃO E OPERAÇÃO DO POÇO, INSTALAÇÃO DO QUADRO DE COMANDO, LIGAÇÃO ELÉTRICA NECESSÁRIA PARA O PERFEITO FUNCIONAMENT</v>
          </cell>
          <cell r="C3777" t="str">
            <v>m</v>
          </cell>
          <cell r="D3777">
            <v>624.20000000000005</v>
          </cell>
          <cell r="E3777">
            <v>499.36</v>
          </cell>
        </row>
        <row r="3778">
          <cell r="A3778" t="str">
            <v/>
          </cell>
        </row>
        <row r="3779">
          <cell r="A3779" t="str">
            <v>19.10.005</v>
          </cell>
          <cell r="B3779" t="str">
            <v>EXECUÇÃO DE POÇO TUBULAR PROFUNDO NA ESCOLA BARROS CARVALHO, INCLUSIVE INSTALAÇÃO HIDRÁULICA, BOMBA SUBMERSA, ANÁLISE DA ÁGUA, LICENÇA DE INSTALAÇÃO E OPERAÇÃO DO POÇO, INSTALAÇÃO DO QUADRO DE COMANDO, LIGAÇÃO ELÉTRICA NECESSÁRIA PARA O PERFEITO FUNCIONAM</v>
          </cell>
          <cell r="C3779" t="str">
            <v>m</v>
          </cell>
          <cell r="D3779">
            <v>450.12</v>
          </cell>
          <cell r="E3779">
            <v>360.1</v>
          </cell>
        </row>
        <row r="3780">
          <cell r="A3780" t="str">
            <v/>
          </cell>
        </row>
        <row r="3781">
          <cell r="A3781" t="str">
            <v>19.10.006</v>
          </cell>
          <cell r="B3781" t="str">
            <v xml:space="preserve">EXECUÇÃO  DE POÇO TUBULAR PROFUNDO NA ESCOLA COMPOSITOR ANTÔNIO MARIA, INCLUSIVE INSTAÇÃO HIDRÁULICA, BOMBA SUBMERSA, INCLUSIVE ANÁLISE DA ÁGUA, LICENÇA DE INSTALAÇÃO E OPERAÇÃO DO POÇO, INSTALAÇÃO DO QUADRO DE COMANDO, LIGAÇÃO ELÉTRICA NECESSÁRIA PARA O </v>
          </cell>
          <cell r="C3781" t="str">
            <v>m</v>
          </cell>
          <cell r="D3781">
            <v>817.81</v>
          </cell>
          <cell r="E3781">
            <v>654.25</v>
          </cell>
        </row>
        <row r="3782">
          <cell r="A3782" t="str">
            <v/>
          </cell>
        </row>
        <row r="3783">
          <cell r="A3783" t="str">
            <v>19.10.007</v>
          </cell>
          <cell r="B3783" t="str">
            <v>EXECUÇÃO  DE POÇO TUBULAR PROFUNDO NA ESCOLA MARECHAL EURICO GASPAR DUTRA, INCLUSIVE INSTAÇÃO HIDRÁULICA, BOMBA SUBMERSA, INCLUSIVE ANÁLISE DA ÁGUA, LICENÇA DE INSTALAÇÃO E OPERAÇÃO DO POÇO, INSTALAÇÃO DO QUADRO DE COMANDO, LIGAÇÃO ELÉTRICA NECESSÁRIA PAR</v>
          </cell>
          <cell r="C3783" t="str">
            <v>m</v>
          </cell>
          <cell r="D3783">
            <v>528.66999999999996</v>
          </cell>
          <cell r="E3783">
            <v>422.94</v>
          </cell>
        </row>
        <row r="3784">
          <cell r="A3784" t="str">
            <v/>
          </cell>
        </row>
        <row r="3785">
          <cell r="A3785" t="str">
            <v>19.11.001</v>
          </cell>
          <cell r="B3785" t="str">
            <v>FORNECIMENTO E COLOCAÇÃO DE ANÉIS DE CONCRETO DE 1,20X0,50X0,05 M COM ESCAVAÇÃO PARA POÇO D= 1,20M EM TERRENO DE 1ª CATEGORIA.</v>
          </cell>
          <cell r="C3785" t="str">
            <v>m</v>
          </cell>
          <cell r="D3785">
            <v>451</v>
          </cell>
          <cell r="E3785">
            <v>360.8</v>
          </cell>
        </row>
        <row r="3786">
          <cell r="A3786" t="str">
            <v/>
          </cell>
        </row>
        <row r="3787">
          <cell r="A3787" t="str">
            <v>20.00.000</v>
          </cell>
          <cell r="B3787" t="str">
            <v xml:space="preserve">    PAVIMENTACAO</v>
          </cell>
        </row>
        <row r="3788">
          <cell r="A3788" t="str">
            <v/>
          </cell>
        </row>
        <row r="3789">
          <cell r="A3789" t="str">
            <v>20.01.010</v>
          </cell>
          <cell r="B3789" t="str">
            <v>REGULARIZACAO DO SUBLEITO, ABRANGENDO ESCARIFICACAO, HOMOGENEIZACAO , UMEDECIMENTO E COMPACTACAO COM ESPESSURA DE 15 CM, TEOR DE COMPACTACAO A 100 POR CENTO AASHO NORMAL(DNER-ME 47-64).</v>
          </cell>
          <cell r="C3789" t="str">
            <v>m2</v>
          </cell>
          <cell r="D3789">
            <v>1.42</v>
          </cell>
          <cell r="E3789">
            <v>1.1399999999999999</v>
          </cell>
        </row>
        <row r="3790">
          <cell r="A3790" t="str">
            <v/>
          </cell>
        </row>
        <row r="3791">
          <cell r="A3791" t="str">
            <v>20.01.020</v>
          </cell>
          <cell r="B3791" t="str">
            <v>EXECUCAO DE REFORCO DO SUBLEITO , ABRANGENDO ESPALHAMENTO, HOMOGENEIZACAO, UMEDECIMENTO E COMPACTACAO , TEOR DE COMPACTACAO A 100 POR CENTO AASHO INTERMEDIARIO ( DNER-ME-48-64 ), INCLUSIVE FORNECIMENTO DO MATERIAL PROVENIENTE DE JAZIDA (CBR 10 POR CENTO),</v>
          </cell>
          <cell r="C3791" t="str">
            <v>m3</v>
          </cell>
          <cell r="D3791">
            <v>39.43</v>
          </cell>
          <cell r="E3791">
            <v>31.55</v>
          </cell>
        </row>
        <row r="3792">
          <cell r="A3792" t="str">
            <v/>
          </cell>
        </row>
        <row r="3793">
          <cell r="A3793" t="str">
            <v>20.02.010</v>
          </cell>
          <cell r="B3793" t="str">
            <v xml:space="preserve">EXEC. DE SUB-BASE ESTABILIZADA GRANULOMETR. ABRANGENDO ESPALHAMENTO, HOMOG., UMEDECIMENTO E COMPACTACAO COM ESPESSURA DE 12,0 CM, TEOR DE COMPACTACAO A 100 POR CENTO AASHO INTERMED. (DNER-ME-48-64),INCLUSIVE FORNEC. DO MATERIAL PROV. DE JAZIDA(CBR 20 POR </v>
          </cell>
          <cell r="C3793" t="str">
            <v>m2</v>
          </cell>
          <cell r="D3793">
            <v>6.81</v>
          </cell>
          <cell r="E3793">
            <v>5.45</v>
          </cell>
        </row>
        <row r="3794">
          <cell r="A3794" t="str">
            <v/>
          </cell>
        </row>
        <row r="3795">
          <cell r="A3795" t="str">
            <v>20.02.020</v>
          </cell>
          <cell r="B3795" t="str">
            <v xml:space="preserve">EXEC. DE SUB-BASE ESTABILIZADA GRANULOMETR. ABRANGENDO ESPALHAMENTO, HOMOG., UMEDECIMENTO E COMPACTACAO COM ESPESSURA DE 15,0 CM, TEOR DE COMPACTACAO A 100 POR CENTO AASHO INTERMED. (DNER-ME-48-64),INCLUSIVE FORNEC. DO MATERIAL PROV. DE JAZIDA(CBR 20 POR </v>
          </cell>
          <cell r="C3795" t="str">
            <v>m2</v>
          </cell>
          <cell r="D3795">
            <v>7.86</v>
          </cell>
          <cell r="E3795">
            <v>6.29</v>
          </cell>
        </row>
        <row r="3796">
          <cell r="A3796" t="str">
            <v/>
          </cell>
        </row>
        <row r="3797">
          <cell r="A3797" t="str">
            <v>20.02.030</v>
          </cell>
          <cell r="B3797" t="str">
            <v>EXEC. DE SUB-BASE ESTABILIZADA GRANULOMETR. ABRANGENDO ESPALHAMENTO, HOMOG., UMEDECIMENTO E COMPACTACAO COM ESPESSURA DE 20,0 CM, TEOR DE COMPACTACAO A 100 POR CENTO AASHO INTERMED. (DNER-ME-48-64),INCLUSIVE FORNEC. DO MATERIAL PROV.DE JAZIDA(CBR 20 POR C</v>
          </cell>
          <cell r="C3797" t="str">
            <v>m2</v>
          </cell>
          <cell r="D3797">
            <v>9.61</v>
          </cell>
          <cell r="E3797">
            <v>7.69</v>
          </cell>
        </row>
        <row r="3798">
          <cell r="A3798" t="str">
            <v/>
          </cell>
        </row>
        <row r="3799">
          <cell r="A3799" t="str">
            <v>20.02.040</v>
          </cell>
          <cell r="B3799" t="str">
            <v>EXEC. DE SUB-BASE ESTABILIZADA GRANULOMETR. ABRANGENDO ESPALHAMENTO, HOMOG., UMEDECIMENTO E COMPACTACAO, TEOR DE COMPACTACAO A 100 POR CENTO AASHO INTERMEDIARIO(DNER-ME-48-64), INCLUSIVE FORNECIMENTO DO MATERIAL PROVENIENTE DE JAZIDA (CBR 20 POR CENTO), D</v>
          </cell>
          <cell r="C3799" t="str">
            <v>m3</v>
          </cell>
          <cell r="D3799">
            <v>39.85</v>
          </cell>
          <cell r="E3799">
            <v>31.88</v>
          </cell>
        </row>
        <row r="3800">
          <cell r="A3800" t="str">
            <v/>
          </cell>
        </row>
        <row r="3801">
          <cell r="A3801" t="str">
            <v>20.02.050</v>
          </cell>
          <cell r="B3801" t="str">
            <v>EXEC.DE SUB-BASE OU BASE COM APROVEITAMENTO DO MATERIAL EXISTENTE(CBR 20 POR CENTO), UMEDECIMENTO E COMPACTAÇÃO COM ESPESSURA DE 20,0CM.TEOR DE COMPACTAÇÃO A 100 POR CENTO AASHO INTERMEDIÁRIO(DNER-ME-48-64).</v>
          </cell>
          <cell r="C3801" t="str">
            <v>m2</v>
          </cell>
          <cell r="D3801">
            <v>1.57</v>
          </cell>
          <cell r="E3801">
            <v>1.26</v>
          </cell>
        </row>
        <row r="3802">
          <cell r="A3802" t="str">
            <v/>
          </cell>
        </row>
        <row r="3803">
          <cell r="A3803" t="str">
            <v>20.03.010</v>
          </cell>
          <cell r="B3803" t="str">
            <v>EXECUCAO DE BASE DE MACADAME BETUMINOSO, INCLUSIVE FORNECIMENTO DO MATERIAL.</v>
          </cell>
          <cell r="C3803" t="str">
            <v>m3</v>
          </cell>
          <cell r="D3803">
            <v>353.9</v>
          </cell>
          <cell r="E3803">
            <v>283.12</v>
          </cell>
        </row>
        <row r="3804">
          <cell r="A3804" t="str">
            <v/>
          </cell>
        </row>
        <row r="3805">
          <cell r="A3805" t="str">
            <v>20.03.020</v>
          </cell>
          <cell r="B3805" t="str">
            <v>EXECUCAO DE BASE DE MACADAME HIDRAULICO COM ESPESSURA DE 0,10 M,INCLUSIVE FORNECIMENTO DO MATERIAL.</v>
          </cell>
          <cell r="C3805" t="str">
            <v>m2</v>
          </cell>
          <cell r="D3805">
            <v>14.22</v>
          </cell>
          <cell r="E3805">
            <v>11.38</v>
          </cell>
        </row>
        <row r="3806">
          <cell r="A3806" t="str">
            <v/>
          </cell>
        </row>
        <row r="3807">
          <cell r="A3807" t="str">
            <v>20.03.030</v>
          </cell>
          <cell r="B3807" t="str">
            <v>EXECUCAO DE BASE DE MACADAME HIDRAULICO COM ESPESSURA DE 0,12 M,INCLUSIVE FORNECIMENTO DO MATERIAL.</v>
          </cell>
          <cell r="C3807" t="str">
            <v>m2</v>
          </cell>
          <cell r="D3807">
            <v>17.059999999999999</v>
          </cell>
          <cell r="E3807">
            <v>13.65</v>
          </cell>
        </row>
        <row r="3808">
          <cell r="A3808" t="str">
            <v/>
          </cell>
        </row>
        <row r="3809">
          <cell r="A3809" t="str">
            <v>20.03.040</v>
          </cell>
          <cell r="B3809" t="str">
            <v>EXECUCAO DE BASE DE MACADAME HIDRAULICO COM ESPESSURA DE 0,15 M,INCLUSIVE FORNECIMENTO DO MATERIAL.</v>
          </cell>
          <cell r="C3809" t="str">
            <v>m2</v>
          </cell>
          <cell r="D3809">
            <v>21.35</v>
          </cell>
          <cell r="E3809">
            <v>17.079999999999998</v>
          </cell>
        </row>
        <row r="3810">
          <cell r="A3810" t="str">
            <v/>
          </cell>
        </row>
        <row r="3811">
          <cell r="A3811" t="str">
            <v>20.03.050</v>
          </cell>
          <cell r="B3811" t="str">
            <v>EXECUCAO DE BASE DE MACADAME HIDRAULICO COM ESPESSURA DE 0,20 M,INCLUSIVE FORNECIMENTO DO MATERIAL.</v>
          </cell>
          <cell r="C3811" t="str">
            <v>m2</v>
          </cell>
          <cell r="D3811">
            <v>28.45</v>
          </cell>
          <cell r="E3811">
            <v>22.76</v>
          </cell>
        </row>
        <row r="3812">
          <cell r="A3812" t="str">
            <v/>
          </cell>
        </row>
        <row r="3813">
          <cell r="A3813" t="str">
            <v>20.03.060</v>
          </cell>
          <cell r="B3813" t="str">
            <v>EXECUCAO DE BASE DE MACADAME HIDRAULICO, INCLUSIVE FORNECIMENTO DO MATERIAL.</v>
          </cell>
          <cell r="C3813" t="str">
            <v>m3</v>
          </cell>
          <cell r="D3813">
            <v>142.25</v>
          </cell>
          <cell r="E3813">
            <v>113.8</v>
          </cell>
        </row>
        <row r="3814">
          <cell r="A3814" t="str">
            <v/>
          </cell>
        </row>
        <row r="3815">
          <cell r="A3815" t="str">
            <v>20.03.070</v>
          </cell>
          <cell r="B3815" t="str">
            <v>EXECUCAO DE BASE DE MACADAME VIBRADO A SECO COM ESPESSURA DE 0,10 M, INCLUSIVE FORNECIMENTO DO MATERIAL.</v>
          </cell>
          <cell r="C3815" t="str">
            <v>m2</v>
          </cell>
          <cell r="D3815">
            <v>13.77</v>
          </cell>
          <cell r="E3815">
            <v>11.02</v>
          </cell>
        </row>
        <row r="3816">
          <cell r="A3816" t="str">
            <v/>
          </cell>
        </row>
        <row r="3817">
          <cell r="A3817" t="str">
            <v>20.03.080</v>
          </cell>
          <cell r="B3817" t="str">
            <v>EXECUCAO DE BASE DE MACADAME VIBRADO A SECO COM ESPESSURA DE 0,12 M, INCLUSIVE FORNECIMENTO DO MATERIAL.</v>
          </cell>
          <cell r="C3817" t="str">
            <v>m2</v>
          </cell>
          <cell r="D3817">
            <v>16.53</v>
          </cell>
          <cell r="E3817">
            <v>13.23</v>
          </cell>
        </row>
        <row r="3818">
          <cell r="A3818" t="str">
            <v/>
          </cell>
        </row>
        <row r="3819">
          <cell r="A3819" t="str">
            <v>20.03.090</v>
          </cell>
          <cell r="B3819" t="str">
            <v>EXECUCAO DE BASE DE MACADAME VIBRADO A SECO COM ESPESSURA DE 0,15 M, INCLUSIVE FORNECIMENTO DO MATERIAL.</v>
          </cell>
          <cell r="C3819" t="str">
            <v>m2</v>
          </cell>
          <cell r="D3819">
            <v>20.68</v>
          </cell>
          <cell r="E3819">
            <v>16.55</v>
          </cell>
        </row>
        <row r="3820">
          <cell r="A3820" t="str">
            <v/>
          </cell>
        </row>
        <row r="3821">
          <cell r="A3821" t="str">
            <v>20.03.100</v>
          </cell>
          <cell r="B3821" t="str">
            <v>EXECUCAO DE BASE DE MACADAME VIBRADO A SECO COM ESPESSURA DE 0,20 M, INCLUSIVE FORNECIMENTO DO MATERIAL.</v>
          </cell>
          <cell r="C3821" t="str">
            <v>m2</v>
          </cell>
          <cell r="D3821">
            <v>27.57</v>
          </cell>
          <cell r="E3821">
            <v>22.06</v>
          </cell>
        </row>
        <row r="3822">
          <cell r="A3822" t="str">
            <v/>
          </cell>
        </row>
        <row r="3823">
          <cell r="A3823" t="str">
            <v>20.03.110</v>
          </cell>
          <cell r="B3823" t="str">
            <v>EXECUCAO DE BASE DE MACADAME VIBRADO A SECO, INCLUSIVE FORNECIMENTO DO MATERIAL.</v>
          </cell>
          <cell r="C3823" t="str">
            <v>m3</v>
          </cell>
          <cell r="D3823">
            <v>137.81</v>
          </cell>
          <cell r="E3823">
            <v>110.25</v>
          </cell>
        </row>
        <row r="3824">
          <cell r="A3824" t="str">
            <v/>
          </cell>
        </row>
        <row r="3825">
          <cell r="A3825" t="str">
            <v>20.03.120</v>
          </cell>
          <cell r="B3825" t="str">
            <v>EXECUCAO DE BASE DE SOLO MELHORADO COM CIMENTO COM MISTURA NA PISTA,C/ 4 POR CENTO EM PESO DE CIMENTO, INCLUSIVE FORNECIMENTO DO MATERIAL.</v>
          </cell>
          <cell r="C3825" t="str">
            <v>m3</v>
          </cell>
          <cell r="D3825">
            <v>102.13</v>
          </cell>
          <cell r="E3825">
            <v>81.709999999999994</v>
          </cell>
        </row>
        <row r="3826">
          <cell r="A3826" t="str">
            <v/>
          </cell>
        </row>
        <row r="3827">
          <cell r="A3827" t="str">
            <v>20.03.130</v>
          </cell>
          <cell r="B3827" t="str">
            <v>EXECUCAO DE BASE DE SOLO CIMENTO COM MISTURA NA PISTA, COM 6 POR CENTO EM PESO DE CIMENTO, INCLUSIVE FORNECIMENTO DO MATERIAL.</v>
          </cell>
          <cell r="C3827" t="str">
            <v>m3</v>
          </cell>
          <cell r="D3827">
            <v>120.07</v>
          </cell>
          <cell r="E3827">
            <v>96.06</v>
          </cell>
        </row>
        <row r="3828">
          <cell r="A3828" t="str">
            <v/>
          </cell>
        </row>
        <row r="3829">
          <cell r="A3829" t="str">
            <v>20.03.140</v>
          </cell>
          <cell r="B3829" t="str">
            <v>EXECUCAO DE BASE DE SOLO CIMENTO COM MISTURA NA PISTA, C/ 8 POR CENTO EM PESO DE CIMENTO, INCLUSIVE FORNECIMENTO DE MATERIAL.</v>
          </cell>
          <cell r="C3829" t="str">
            <v>m3</v>
          </cell>
          <cell r="D3829">
            <v>144.32</v>
          </cell>
          <cell r="E3829">
            <v>115.46</v>
          </cell>
        </row>
        <row r="3830">
          <cell r="A3830" t="str">
            <v/>
          </cell>
        </row>
        <row r="3831">
          <cell r="A3831" t="str">
            <v>20.03.150</v>
          </cell>
          <cell r="B3831" t="str">
            <v>EXECUCAO DE BASE DE SOLO BRITA 25 COM 25 POR CENTO DE PEDRA EM PESO, INCLUSIVE FORNECIMENTO DO MATERIAL.</v>
          </cell>
          <cell r="C3831" t="str">
            <v>m3</v>
          </cell>
          <cell r="D3831">
            <v>61.88</v>
          </cell>
          <cell r="E3831">
            <v>49.51</v>
          </cell>
        </row>
        <row r="3832">
          <cell r="A3832" t="str">
            <v/>
          </cell>
        </row>
        <row r="3833">
          <cell r="A3833" t="str">
            <v>20.03.160</v>
          </cell>
          <cell r="B3833" t="str">
            <v>EXECUCAO DE BASE DE SOLO BRITA 25 C/ 35 POR CENTO DE PEDRA EM PESO, INCLUSIVE FORNECIMENTO DO MATERIAL.</v>
          </cell>
          <cell r="C3833" t="str">
            <v>m3</v>
          </cell>
          <cell r="D3833">
            <v>67.56</v>
          </cell>
          <cell r="E3833">
            <v>54.05</v>
          </cell>
        </row>
        <row r="3834">
          <cell r="A3834" t="str">
            <v/>
          </cell>
        </row>
        <row r="3835">
          <cell r="A3835" t="str">
            <v>20.03.170</v>
          </cell>
          <cell r="B3835" t="str">
            <v>EXECUCAO DE BASE DE SOLO BRITA 25 C/ 50 POR CENTO DE PEDRA EM PESO, INCLUSIVE FORNECIMENTO DO MATERIAL.</v>
          </cell>
          <cell r="C3835" t="str">
            <v>m3</v>
          </cell>
          <cell r="D3835">
            <v>76.5</v>
          </cell>
          <cell r="E3835">
            <v>61.2</v>
          </cell>
        </row>
        <row r="3836">
          <cell r="A3836" t="str">
            <v/>
          </cell>
        </row>
        <row r="3837">
          <cell r="A3837" t="str">
            <v>20.04.010</v>
          </cell>
          <cell r="B3837" t="str">
            <v>IMPRIMACAO MECANICA COM CM-30, TAXA 1,2L/M2.</v>
          </cell>
          <cell r="C3837" t="str">
            <v>m2</v>
          </cell>
          <cell r="D3837">
            <v>4.5999999999999996</v>
          </cell>
          <cell r="E3837">
            <v>3.68</v>
          </cell>
        </row>
        <row r="3838">
          <cell r="A3838" t="str">
            <v/>
          </cell>
        </row>
        <row r="3839">
          <cell r="A3839" t="str">
            <v>20.04.020</v>
          </cell>
          <cell r="B3839" t="str">
            <v>IMPRIMACAO MANUAL (MAO DE OBRA).</v>
          </cell>
          <cell r="C3839" t="str">
            <v>m2</v>
          </cell>
          <cell r="D3839">
            <v>1.38</v>
          </cell>
          <cell r="E3839">
            <v>1.1100000000000001</v>
          </cell>
        </row>
        <row r="3840">
          <cell r="A3840" t="str">
            <v/>
          </cell>
        </row>
        <row r="3841">
          <cell r="A3841" t="str">
            <v>20.04.030</v>
          </cell>
          <cell r="B3841" t="str">
            <v>IMPRIMACAO MANUAL (MAO DE OBRA) - SERVICO NOTURNO.</v>
          </cell>
          <cell r="C3841" t="str">
            <v>m2</v>
          </cell>
          <cell r="D3841">
            <v>1.65</v>
          </cell>
          <cell r="E3841">
            <v>1.32</v>
          </cell>
        </row>
        <row r="3842">
          <cell r="A3842" t="str">
            <v/>
          </cell>
        </row>
        <row r="3843">
          <cell r="A3843" t="str">
            <v>20.04.040</v>
          </cell>
          <cell r="B3843" t="str">
            <v>PINTURA ASFALTICA COM APLICACAO MANUAL, EMULSAO CATIONICA RR-1C, TAXA DE 0,5 L/M2.</v>
          </cell>
          <cell r="C3843" t="str">
            <v>m2</v>
          </cell>
          <cell r="D3843">
            <v>2.16</v>
          </cell>
          <cell r="E3843">
            <v>1.73</v>
          </cell>
        </row>
        <row r="3844">
          <cell r="A3844" t="str">
            <v/>
          </cell>
        </row>
        <row r="3845">
          <cell r="A3845" t="str">
            <v>20.04.050</v>
          </cell>
          <cell r="B3845" t="str">
            <v>PINTURA ASFALTICA COM EMULSAO CATIONICA RR-1C, TAXA DE 0,5 L/M2 - SERVICO NOTURNO.</v>
          </cell>
          <cell r="C3845" t="str">
            <v>m2</v>
          </cell>
          <cell r="D3845">
            <v>2.42</v>
          </cell>
          <cell r="E3845">
            <v>1.94</v>
          </cell>
        </row>
        <row r="3846">
          <cell r="A3846" t="str">
            <v/>
          </cell>
        </row>
        <row r="3847">
          <cell r="A3847" t="str">
            <v>20.04.060</v>
          </cell>
          <cell r="B3847" t="str">
            <v>PINTURA ASFALTICA COM APLICACAO MECANICA, COM EMULSAO CATIONICA RR-1C, TAXA 0,5 L/M2.</v>
          </cell>
          <cell r="C3847" t="str">
            <v>m2</v>
          </cell>
          <cell r="D3847">
            <v>1.85</v>
          </cell>
          <cell r="E3847">
            <v>1.48</v>
          </cell>
        </row>
        <row r="3848">
          <cell r="A3848" t="str">
            <v/>
          </cell>
        </row>
        <row r="3849">
          <cell r="A3849" t="str">
            <v>20.05.010</v>
          </cell>
          <cell r="B3849" t="str">
            <v>FABRICACAO DE PRE-MISTURADO A FRIO GROSSO COM 6,5% DE EMULSAO (PRODUCAO COMPACTADA).</v>
          </cell>
          <cell r="C3849" t="str">
            <v>m3</v>
          </cell>
          <cell r="D3849">
            <v>389.63</v>
          </cell>
          <cell r="E3849">
            <v>311.70999999999998</v>
          </cell>
        </row>
        <row r="3850">
          <cell r="A3850" t="str">
            <v/>
          </cell>
        </row>
        <row r="3851">
          <cell r="A3851" t="str">
            <v>20.05.015</v>
          </cell>
          <cell r="B3851" t="str">
            <v>FABRICACAO DE PRE-MISTURADO A FRIO GROSSO PARA CAMADA DE BASE (BINDER) COM 7% DE EMULSAO (PRODUCAO COMPACTADA).</v>
          </cell>
          <cell r="C3851" t="str">
            <v>m3</v>
          </cell>
          <cell r="D3851">
            <v>409.98</v>
          </cell>
          <cell r="E3851">
            <v>327.99</v>
          </cell>
        </row>
        <row r="3852">
          <cell r="A3852" t="str">
            <v/>
          </cell>
        </row>
        <row r="3853">
          <cell r="A3853" t="str">
            <v>20.05.020</v>
          </cell>
          <cell r="B3853" t="str">
            <v>FABRICACAO DE PRE-MISTURADO A FRIO FINO PARA CAMADA DE ROLAMENTO COM 7,0% DE EMULSAO (PRODUCAO COMPACTADA).</v>
          </cell>
          <cell r="C3853" t="str">
            <v>m3</v>
          </cell>
          <cell r="D3853">
            <v>408.32</v>
          </cell>
          <cell r="E3853">
            <v>326.66000000000003</v>
          </cell>
        </row>
        <row r="3854">
          <cell r="A3854" t="str">
            <v/>
          </cell>
        </row>
        <row r="3855">
          <cell r="A3855" t="str">
            <v>20.05.025</v>
          </cell>
          <cell r="B3855" t="str">
            <v>FABRICACAO DE PRE-MISTURADO A FRIO FINO PARA CAMADA DE ROLAMENTO COM 7,5% DE EMULSAO (PRODUCAO COMPACTADA).</v>
          </cell>
          <cell r="C3855" t="str">
            <v>m3</v>
          </cell>
          <cell r="D3855">
            <v>430.55</v>
          </cell>
          <cell r="E3855">
            <v>344.44</v>
          </cell>
        </row>
        <row r="3856">
          <cell r="A3856" t="str">
            <v/>
          </cell>
        </row>
        <row r="3857">
          <cell r="A3857" t="str">
            <v>20.05.030</v>
          </cell>
          <cell r="B3857" t="str">
            <v>CARGA OU DESCARGA MANUAL PRE-MISTURADO A FRIO FINO OU GROSSO (CURADO)</v>
          </cell>
          <cell r="C3857" t="str">
            <v>m3</v>
          </cell>
          <cell r="D3857">
            <v>6.98</v>
          </cell>
          <cell r="E3857">
            <v>5.59</v>
          </cell>
        </row>
        <row r="3858">
          <cell r="A3858" t="str">
            <v/>
          </cell>
        </row>
        <row r="3859">
          <cell r="A3859" t="str">
            <v>20.05.040</v>
          </cell>
          <cell r="B3859" t="str">
            <v>CARGA OU DESCARGA MANUAL PRE-MISTURADO A FRIO FINO OU GROSSO (CURADO)-SERVICO NOTURNO.</v>
          </cell>
          <cell r="C3859" t="str">
            <v>m3</v>
          </cell>
          <cell r="D3859">
            <v>8.3800000000000008</v>
          </cell>
          <cell r="E3859">
            <v>6.71</v>
          </cell>
        </row>
        <row r="3860">
          <cell r="A3860" t="str">
            <v/>
          </cell>
        </row>
        <row r="3861">
          <cell r="A3861" t="str">
            <v>20.05.050</v>
          </cell>
          <cell r="B3861" t="str">
            <v>TRANSPORTE DE PRE-MISTURADO A FRIO FINO OU GROSSO, NO CASO DE REPOSICAO (CAMINHAO ACOMPANHANDO A TURMA), D.M.T. 24 KM.</v>
          </cell>
          <cell r="C3861" t="str">
            <v>m3</v>
          </cell>
          <cell r="D3861">
            <v>86.97</v>
          </cell>
          <cell r="E3861">
            <v>69.58</v>
          </cell>
        </row>
        <row r="3862">
          <cell r="A3862" t="str">
            <v/>
          </cell>
        </row>
        <row r="3863">
          <cell r="A3863" t="str">
            <v>20.05.060</v>
          </cell>
          <cell r="B3863" t="str">
            <v>TRANSPORTE DE PRE-MISTURADO A FRIO FINO OU GROSSO, NO CASO DE REPOSICAO (CAMINHAO ACOMPANHANDO A TURMA), SERVICO NOTURNO, D.M.T 24KM.</v>
          </cell>
          <cell r="C3863" t="str">
            <v>m3</v>
          </cell>
          <cell r="D3863">
            <v>91.58</v>
          </cell>
          <cell r="E3863">
            <v>73.27</v>
          </cell>
        </row>
        <row r="3864">
          <cell r="A3864" t="str">
            <v/>
          </cell>
        </row>
        <row r="3865">
          <cell r="A3865" t="str">
            <v>20.05.070</v>
          </cell>
          <cell r="B3865" t="str">
            <v>ESPALHAMENTO E COMPACTACAO DE PRE-MISTURADO A FRIO FINO OU GROSSO.</v>
          </cell>
          <cell r="C3865" t="str">
            <v>m3</v>
          </cell>
          <cell r="D3865">
            <v>3.12</v>
          </cell>
          <cell r="E3865">
            <v>2.5</v>
          </cell>
        </row>
        <row r="3866">
          <cell r="A3866" t="str">
            <v/>
          </cell>
        </row>
        <row r="3867">
          <cell r="A3867" t="str">
            <v>20.05.080</v>
          </cell>
          <cell r="B3867" t="str">
            <v>ESPALHAMENTO E COMPACTACAO DE PRE-MISTURADO A FRIO FINO OU GROSSO, NO CASO DE REPOSICAO ( TAPA BURACO ).</v>
          </cell>
          <cell r="C3867" t="str">
            <v>m3</v>
          </cell>
          <cell r="D3867">
            <v>7.73</v>
          </cell>
          <cell r="E3867">
            <v>6.19</v>
          </cell>
        </row>
        <row r="3868">
          <cell r="A3868" t="str">
            <v/>
          </cell>
        </row>
        <row r="3869">
          <cell r="A3869" t="str">
            <v>20.05.090</v>
          </cell>
          <cell r="B3869" t="str">
            <v>ESPALHAMENTO E COMPACTACAO DE PRE-MISTURADO A FRIO FINO OU GROSSO, NO CASO DE REPOSICAO ( TAPA BURACO )- SERVICO NOTURNO .</v>
          </cell>
          <cell r="C3869" t="str">
            <v>m3</v>
          </cell>
          <cell r="D3869">
            <v>8.5</v>
          </cell>
          <cell r="E3869">
            <v>6.8</v>
          </cell>
        </row>
        <row r="3870">
          <cell r="A3870" t="str">
            <v/>
          </cell>
        </row>
        <row r="3871">
          <cell r="A3871" t="str">
            <v>20.05.100</v>
          </cell>
          <cell r="B3871" t="str">
            <v>ESCARIFICACAO DE PAVIMENTACAO ASFALTICA.</v>
          </cell>
          <cell r="C3871" t="str">
            <v>m2</v>
          </cell>
          <cell r="D3871">
            <v>6.06</v>
          </cell>
          <cell r="E3871">
            <v>4.8499999999999996</v>
          </cell>
        </row>
        <row r="3872">
          <cell r="A3872" t="str">
            <v/>
          </cell>
        </row>
        <row r="3873">
          <cell r="A3873" t="str">
            <v>20.05.110</v>
          </cell>
          <cell r="B3873" t="str">
            <v>ESCARIFICACAO DE PAVIMENTACAO ASFALTICA (SERVICO NOTURNO).</v>
          </cell>
          <cell r="C3873" t="str">
            <v>m2</v>
          </cell>
          <cell r="D3873">
            <v>7.17</v>
          </cell>
          <cell r="E3873">
            <v>5.74</v>
          </cell>
        </row>
        <row r="3874">
          <cell r="A3874" t="str">
            <v/>
          </cell>
        </row>
        <row r="3875">
          <cell r="A3875" t="str">
            <v>20.05.120</v>
          </cell>
          <cell r="B3875" t="str">
            <v>CONCRETO BETUMINOSO USINADO A QUENTE, PARA CAMADA DE ROLAMENTO, 6% DE CAP EM MEDIA, INCLUSIVE APLICACAO E COMPACTACAO.</v>
          </cell>
          <cell r="C3875" t="str">
            <v>m3</v>
          </cell>
          <cell r="D3875">
            <v>665.35</v>
          </cell>
          <cell r="E3875">
            <v>532.28</v>
          </cell>
        </row>
        <row r="3876">
          <cell r="A3876" t="str">
            <v/>
          </cell>
        </row>
        <row r="3877">
          <cell r="A3877" t="str">
            <v>20.05.130</v>
          </cell>
          <cell r="B3877" t="str">
            <v>TRATAMENTO SUPERFICIAL DUPLO COM 0,025 M DE ESPESSURA.</v>
          </cell>
          <cell r="C3877" t="str">
            <v>m2</v>
          </cell>
          <cell r="D3877">
            <v>6.76</v>
          </cell>
          <cell r="E3877">
            <v>5.41</v>
          </cell>
        </row>
        <row r="3878">
          <cell r="A3878" t="str">
            <v/>
          </cell>
        </row>
        <row r="3879">
          <cell r="A3879" t="str">
            <v>20.05.140</v>
          </cell>
          <cell r="B3879" t="str">
            <v>FORNECIMENTO DE EMULSAO ASFALTICA CATIONICA RR-1C.</v>
          </cell>
          <cell r="C3879" t="str">
            <v>l</v>
          </cell>
          <cell r="D3879">
            <v>1.53</v>
          </cell>
          <cell r="E3879">
            <v>1.23</v>
          </cell>
        </row>
        <row r="3880">
          <cell r="A3880" t="str">
            <v/>
          </cell>
        </row>
        <row r="3881">
          <cell r="A3881" t="str">
            <v>20.05.150</v>
          </cell>
          <cell r="B3881" t="str">
            <v>CONCRETO BETUMINOSO USINADO A QUENTE, PARA CAMADA DE LIGACAO OU REGULARIZACAO (BINDER), 4,5% DE CAP NO MINIMO, INCLUSIVE APLICACAO E COMPACTACAO.</v>
          </cell>
          <cell r="C3881" t="str">
            <v>m3</v>
          </cell>
          <cell r="D3881">
            <v>443.78</v>
          </cell>
          <cell r="E3881">
            <v>355.03</v>
          </cell>
        </row>
        <row r="3882">
          <cell r="A3882" t="str">
            <v/>
          </cell>
        </row>
        <row r="3883">
          <cell r="A3883" t="str">
            <v>20.05.160</v>
          </cell>
          <cell r="B3883" t="str">
            <v>FORNECIMENTO E APLICACAO DE LAMA ASFALTICA</v>
          </cell>
          <cell r="C3883" t="str">
            <v>m2</v>
          </cell>
          <cell r="D3883">
            <v>5.28</v>
          </cell>
          <cell r="E3883">
            <v>4.2300000000000004</v>
          </cell>
        </row>
        <row r="3884">
          <cell r="A3884" t="str">
            <v/>
          </cell>
        </row>
        <row r="3885">
          <cell r="A3885" t="str">
            <v>20.06.010</v>
          </cell>
          <cell r="B3885" t="str">
            <v>PAVIMENTO EM CONCRETO DE CIMENTO PORTLAND DE FCK 33 MPA,COM EXECUCAO MECANIZADA (VIBRO ACABADORA), INCLUSIVE COLCHAO DE AREIA (5 CM), ACO, CURA E PREENCHIMENTO DE JUNTAS COM SELANTE A BASE DE ASFALTO.</v>
          </cell>
          <cell r="C3885" t="str">
            <v>m3</v>
          </cell>
          <cell r="D3885">
            <v>429.66</v>
          </cell>
          <cell r="E3885">
            <v>343.73</v>
          </cell>
        </row>
        <row r="3886">
          <cell r="A3886" t="str">
            <v/>
          </cell>
        </row>
        <row r="3887">
          <cell r="A3887" t="str">
            <v>20.06.020</v>
          </cell>
          <cell r="B3887" t="str">
            <v>PAVIMENTO EM CONCRETO DE CIMENTO PORTLAND DE FCK 33 MPA, COM EXECUCAO MANUAL INCLUSIVE COLCHAO DE AREIA (5 CM), ACO, CURA E PREENCHIMENTO DE JUNTAS COM SELANTE A BASE DE ASFALTO.</v>
          </cell>
          <cell r="C3887" t="str">
            <v>m3</v>
          </cell>
          <cell r="D3887">
            <v>524.48</v>
          </cell>
          <cell r="E3887">
            <v>419.59</v>
          </cell>
        </row>
        <row r="3888">
          <cell r="A3888" t="str">
            <v/>
          </cell>
        </row>
        <row r="3889">
          <cell r="A3889" t="str">
            <v>20.06.030</v>
          </cell>
          <cell r="B3889" t="str">
            <v>PAVIMENTO EM CONCRETO DE CIMENTO PORTLAND DE FCK 33 MPA, PARA RECONSTRUCAO DE PLACAS. INCLUSIVE COLCHAO DE AREIA (5 CM), CURA E PREENCHIMENTO DE JUNTAS C/ SELANTE A BASE DE ASFALTO.</v>
          </cell>
          <cell r="C3889" t="str">
            <v>m3</v>
          </cell>
          <cell r="D3889">
            <v>528.57000000000005</v>
          </cell>
          <cell r="E3889">
            <v>422.86</v>
          </cell>
        </row>
        <row r="3890">
          <cell r="A3890" t="str">
            <v/>
          </cell>
        </row>
        <row r="3891">
          <cell r="A3891" t="str">
            <v>20.06.040</v>
          </cell>
          <cell r="B3891" t="str">
            <v>PAVIMENTO EM CONCRETO DE CIMENTO PORTLAND DE FCK 33 MPA, PARA RECONSTRUCAO DE PLACAS, UTILIZANDO-SE CONCRETO PRE-MISTURADO, EM USINA, INCLUSIVE COLCHAO DE AREIA (5 CM), CURA E PRE ENCHIMENTO DE JUNTAS COM SELANTE A BASE DE ASFALTO.</v>
          </cell>
          <cell r="C3891" t="str">
            <v>m3</v>
          </cell>
          <cell r="D3891">
            <v>425.5</v>
          </cell>
          <cell r="E3891">
            <v>340.4</v>
          </cell>
        </row>
        <row r="3892">
          <cell r="A3892" t="str">
            <v/>
          </cell>
        </row>
        <row r="3893">
          <cell r="A3893" t="str">
            <v>20.06.050</v>
          </cell>
          <cell r="B3893" t="str">
            <v>PREENCHIMENTO DE JUNTAS COM SELANTE A BASE DE ASFALTO.</v>
          </cell>
          <cell r="C3893" t="str">
            <v>m</v>
          </cell>
          <cell r="D3893">
            <v>2.85</v>
          </cell>
          <cell r="E3893">
            <v>2.2799999999999998</v>
          </cell>
        </row>
        <row r="3894">
          <cell r="A3894" t="str">
            <v/>
          </cell>
        </row>
        <row r="3895">
          <cell r="A3895" t="str">
            <v>20.06.060</v>
          </cell>
          <cell r="B3895" t="str">
            <v>PREENCHIMENTO DE JUNTAS COM SELANTE A BASE DE ASFALTO, INCLUSIVE REMOCAO DO SELANTE ANTERIOR.</v>
          </cell>
          <cell r="C3895" t="str">
            <v>m</v>
          </cell>
          <cell r="D3895">
            <v>4.16</v>
          </cell>
          <cell r="E3895">
            <v>3.33</v>
          </cell>
        </row>
        <row r="3896">
          <cell r="A3896" t="str">
            <v/>
          </cell>
        </row>
        <row r="3897">
          <cell r="A3897" t="str">
            <v>20.06.070</v>
          </cell>
          <cell r="B3897" t="str">
            <v>PREENCHIMENTO DE JUNTAS DE PLACAS DE CONCRETO COM MASTIQUE ASFALTICO, INCLUSIVE PENEIRAMENTO DA AREIA E LIMPEZA DAS JUNTAS COM JATO DE AR DE ALTA PRESSAO (SERVICO DIURNO)</v>
          </cell>
          <cell r="C3897" t="str">
            <v>m</v>
          </cell>
          <cell r="D3897">
            <v>2.1800000000000002</v>
          </cell>
          <cell r="E3897">
            <v>1.75</v>
          </cell>
        </row>
        <row r="3898">
          <cell r="A3898" t="str">
            <v/>
          </cell>
        </row>
        <row r="3899">
          <cell r="A3899" t="str">
            <v>20.06.080</v>
          </cell>
          <cell r="B3899" t="str">
            <v>PREENCHIMENTO DE JUNTAS DE PLACAS DE CONCRETO COM MASTIQUE ASFALTICO, INCLUSIVE PENEIRAMENTO DA AREIA E LIMPEZA DAS JUNTAS COM JATO AR DE ALTA PRESSAO (SERVICO NOTURNO)</v>
          </cell>
          <cell r="C3899" t="str">
            <v>m</v>
          </cell>
          <cell r="D3899">
            <v>2.38</v>
          </cell>
          <cell r="E3899">
            <v>1.91</v>
          </cell>
        </row>
        <row r="3900">
          <cell r="A3900" t="str">
            <v/>
          </cell>
        </row>
        <row r="3901">
          <cell r="A3901" t="str">
            <v>20.06.090</v>
          </cell>
          <cell r="B3901" t="str">
            <v>PREENCHIMENTO DE JUNTAS DE PLACAS DE CONCRETO COM MASTIQUE ASFALTICO, INCLUSIVE PENEIRAMENTO DA AREIA, LIMPEZA DAS JUNTAS COM JATO DE AR DE ALTA PRESSAO E REMOCAO DO SELANTE ANTERIOR COM USO DE FERRAMENTAS LEVES (SERVICO DIURNO).</v>
          </cell>
          <cell r="C3901" t="str">
            <v>m</v>
          </cell>
          <cell r="D3901">
            <v>3.2</v>
          </cell>
          <cell r="E3901">
            <v>2.56</v>
          </cell>
        </row>
        <row r="3902">
          <cell r="A3902" t="str">
            <v/>
          </cell>
        </row>
        <row r="3903">
          <cell r="A3903" t="str">
            <v>20.06.100</v>
          </cell>
          <cell r="B3903" t="str">
            <v>PREENCHIMENTO DE JUNTAS DE PLACAS DE CONCRETO COM MASTIQUE ASFALTICO, INCLUSIVE PENEIRAMENTO DA AREIA, LIMPEZA DAS JUNTAS COM JATO DE AR DE ALTA PRESSAO E REMOCAO DO SELANTE ANTERIOR COM USO DE FERRAMENTAS LEVES (SERVICO NOTURNO)</v>
          </cell>
          <cell r="C3903" t="str">
            <v>m</v>
          </cell>
          <cell r="D3903">
            <v>3.6</v>
          </cell>
          <cell r="E3903">
            <v>2.88</v>
          </cell>
        </row>
        <row r="3904">
          <cell r="A3904" t="str">
            <v/>
          </cell>
        </row>
        <row r="3905">
          <cell r="A3905" t="str">
            <v>20.07.005</v>
          </cell>
          <cell r="B3905" t="str">
            <v>PAVIMENTO COM PARALELEPIPEDOS GRANITICOS ASSENTADOS SOBRE COLCHAO DE PO DE PEDRA COM 6.0 CM DE ESPESSURA,E REJUNTADOS COM ARGAMASSA DE CIMENTO E AREIA NO TRACO 1:2.</v>
          </cell>
          <cell r="C3905" t="str">
            <v>m2</v>
          </cell>
          <cell r="D3905">
            <v>37.119999999999997</v>
          </cell>
          <cell r="E3905">
            <v>29.7</v>
          </cell>
        </row>
        <row r="3906">
          <cell r="A3906" t="str">
            <v/>
          </cell>
        </row>
        <row r="3907">
          <cell r="A3907" t="str">
            <v>20.07.010</v>
          </cell>
          <cell r="B3907" t="str">
            <v>PAVIMENTO COM PARALELEPIPEDOS GRANITICOS ASSENTADOS SOBRE COLCHAO DE AREIA COM 6.0 CM DE ESPESSURA, E REJUNTADOS COM ARGAMASSA DE CIMENTO E AREIA NO TRACO 1:2.</v>
          </cell>
          <cell r="C3907" t="str">
            <v>m2</v>
          </cell>
          <cell r="D3907">
            <v>37.96</v>
          </cell>
          <cell r="E3907">
            <v>30.37</v>
          </cell>
        </row>
        <row r="3908">
          <cell r="A3908" t="str">
            <v/>
          </cell>
        </row>
        <row r="3909">
          <cell r="A3909" t="str">
            <v>20.07.020</v>
          </cell>
          <cell r="B3909" t="str">
            <v>PAVIMENTO COM PARALELEPIPEDOS GRANITICOS ( TAPA BURACO ),ASSENTADOS SOBRE COLCHAO DE AREIA DE 6 CM DE ESPESSURA,E REJUNTADOS COM ARGAMASSA DE CIMENTO E AREIA 1 2 ( AREA TOTAL POR RUA INFERIOR OU IGUAL A 30 M2 ).</v>
          </cell>
          <cell r="C3909" t="str">
            <v>m2</v>
          </cell>
          <cell r="D3909">
            <v>43.67</v>
          </cell>
          <cell r="E3909">
            <v>34.94</v>
          </cell>
        </row>
        <row r="3910">
          <cell r="A3910" t="str">
            <v/>
          </cell>
        </row>
        <row r="3911">
          <cell r="A3911" t="str">
            <v>20.07.030</v>
          </cell>
          <cell r="B3911" t="str">
            <v>PAVIMENTO COM PARALELEPIPEDOS GRANITICOS ASSENTADOS SOBRE MISTURA DE CIMENTO E AREIA NO TRACO 1:6 COM 6 CM DE ESPESSURA, E REJUNTADO COM ARGAMASSA DE CIMENTO E AREIA NO TRACO 1:2</v>
          </cell>
          <cell r="C3911" t="str">
            <v>m2</v>
          </cell>
          <cell r="D3911">
            <v>51.31</v>
          </cell>
          <cell r="E3911">
            <v>41.05</v>
          </cell>
        </row>
        <row r="3912">
          <cell r="A3912" t="str">
            <v/>
          </cell>
        </row>
        <row r="3913">
          <cell r="A3913" t="str">
            <v>20.07.040</v>
          </cell>
          <cell r="B3913" t="str">
            <v>PAVIMENTO COM PARALELEPIPEDOS GRANITICOS (TAPA BURACO), ASSENTADOS SOBRE MISTURA DE CIMENTO E AREIA NO TRACO 1 6 COM 6 CM DE ESPESSURA,E REJUNTADOS C/ ARGAMASSA DE CIMENTO E AREIA 1 2 (AREA TOTAL POR RUA INFERIOR OU IGUAL A 30 M2 ).</v>
          </cell>
          <cell r="C3913" t="str">
            <v>m2</v>
          </cell>
          <cell r="D3913">
            <v>59.87</v>
          </cell>
          <cell r="E3913">
            <v>47.9</v>
          </cell>
        </row>
        <row r="3914">
          <cell r="A3914" t="str">
            <v/>
          </cell>
        </row>
        <row r="3915">
          <cell r="A3915" t="str">
            <v>20.07.050</v>
          </cell>
          <cell r="B3915" t="str">
            <v>REPOSICAO DE PAVIMENTO COM PARALELEPIPEDOS GRANITICOS ASSENTADOS SOBRE COLCHAO DE AREIA COM 6 CM DE ESPESSURA , E REJUNTADOS COM ARGAMASSA DE CIMENTO E AREIA 1 2.</v>
          </cell>
          <cell r="C3915" t="str">
            <v>m2</v>
          </cell>
          <cell r="D3915">
            <v>23.72</v>
          </cell>
          <cell r="E3915">
            <v>18.98</v>
          </cell>
        </row>
        <row r="3916">
          <cell r="A3916" t="str">
            <v/>
          </cell>
        </row>
        <row r="3917">
          <cell r="A3917" t="str">
            <v>20.07.060</v>
          </cell>
          <cell r="B3917" t="str">
            <v>REPOSICAO DE PAVIMENTO COM PARALELEPIPEDOS GRANITICOS - ( TAPA BURACO ) ASSENTADOS SOBRE COLCHAO DE AREIA COM 6 CM DE ESPESSURA, E REJUNTADOS COM ARGAMASSA DE CIMENTO E AREIA 1 2 ( AREA TOTAL POR RUA INFERIOR OU IGUAL A 30 M2 ).</v>
          </cell>
          <cell r="C3917" t="str">
            <v>m2</v>
          </cell>
          <cell r="D3917">
            <v>28.45</v>
          </cell>
          <cell r="E3917">
            <v>22.76</v>
          </cell>
        </row>
        <row r="3918">
          <cell r="A3918" t="str">
            <v/>
          </cell>
        </row>
        <row r="3919">
          <cell r="A3919" t="str">
            <v>20.07.070</v>
          </cell>
          <cell r="B3919" t="str">
            <v>REPOSICAO DE PAVIMENTO COM PARALELEPIPEDOS GRANITICOS ASSENTADOS SOBRE MISTURA DE CIMENTO E AREIA NO TRACO 1 6 COM 6 CM DE ESPESSURA, E REJUNTADOS COM ARGAMASSA DE CIMENTO E AREIA 1 2.</v>
          </cell>
          <cell r="C3919" t="str">
            <v>m2</v>
          </cell>
          <cell r="D3919">
            <v>37.21</v>
          </cell>
          <cell r="E3919">
            <v>29.77</v>
          </cell>
        </row>
        <row r="3920">
          <cell r="A3920" t="str">
            <v/>
          </cell>
        </row>
        <row r="3921">
          <cell r="A3921" t="str">
            <v>20.07.080</v>
          </cell>
          <cell r="B3921" t="str">
            <v>REPOSICAO DE PAVIMENTO COM PARALELEPIPEDOS GRANITICOS - ( TAPA BURACO ) ASSENTADOS SOBRE MISTURA DE CIMENTO E AREIA NO TRACO 1 6 COM 6 CM DE ESPESSURA, E REJUNTADOS COM ARGAMASSA DE CIMENTO E AREIA 1 2 ( AREA TOTAL POR RUA INFERIOR OU IGUAL A 30 M2 ).</v>
          </cell>
          <cell r="C3921" t="str">
            <v>m2</v>
          </cell>
          <cell r="D3921">
            <v>44.65</v>
          </cell>
          <cell r="E3921">
            <v>35.72</v>
          </cell>
        </row>
        <row r="3922">
          <cell r="A3922" t="str">
            <v/>
          </cell>
        </row>
        <row r="3923">
          <cell r="A3923" t="str">
            <v>20.07.090</v>
          </cell>
          <cell r="B3923" t="str">
            <v>PAVIMENTO COM PARALELEPIPEDOS GRANITICOS COM REJUNTE ASFALTICO, SOBRE COLCHAO DE AREIA DE 10 CM DE ESPESSURA ( METODO BRIPAR ).</v>
          </cell>
          <cell r="C3923" t="str">
            <v>m2</v>
          </cell>
          <cell r="D3923">
            <v>62.25</v>
          </cell>
          <cell r="E3923">
            <v>49.8</v>
          </cell>
        </row>
        <row r="3924">
          <cell r="A3924" t="str">
            <v/>
          </cell>
        </row>
        <row r="3925">
          <cell r="A3925" t="str">
            <v>20.07.100</v>
          </cell>
          <cell r="B3925" t="str">
            <v>PAVIMENTO COM PARALELEPIPEDOS GRANITICOS ( TAPA BURACO ) , COM REJUNTE ASFALTICO, SOBRE COLCHAO DE AREIA DE 10 CM DE ESPESSURA ( METODO BRIPAR ), ( AREA TOTAL POR RUA INFERIOR OU IGUAL A 30 M2 )</v>
          </cell>
          <cell r="C3925" t="str">
            <v>m2</v>
          </cell>
          <cell r="D3925">
            <v>72.819999999999993</v>
          </cell>
          <cell r="E3925">
            <v>58.26</v>
          </cell>
        </row>
        <row r="3926">
          <cell r="A3926" t="str">
            <v/>
          </cell>
        </row>
        <row r="3927">
          <cell r="A3927" t="str">
            <v>20.08.030</v>
          </cell>
          <cell r="B3927" t="str">
            <v>PAVIMENTO SOBRE BASE JA EXECUTADA COM BLOCOS PRE-MOLDADOS COM 6,5 CM DE ESPESSURA (TIPO BLOKRET OU SIMILAR ), ASSENTADOS SOBRE COLCHAO DE AREIA DE 5 CM, INCLUSIVE REJUNTAMENTO COM ASFALTO.</v>
          </cell>
          <cell r="C3927" t="str">
            <v>m2</v>
          </cell>
          <cell r="D3927">
            <v>45.9</v>
          </cell>
          <cell r="E3927">
            <v>36.72</v>
          </cell>
        </row>
        <row r="3928">
          <cell r="A3928" t="str">
            <v/>
          </cell>
        </row>
        <row r="3929">
          <cell r="A3929" t="str">
            <v>20.08.040</v>
          </cell>
          <cell r="B3929" t="str">
            <v>PAVIMENTO SOBRE BASE JA EXECUTADA COM BLOCOS PRE-MOLDADOS COM 8,0 CM DE ESPESSURA (TIPO BLOKRET OU SIMILAR ), ASSENTADOS SOBRE COLCHAO DE AREIA DE 5 CM, INCLUSIVE REJUNTAMENTO COM ASFALTO.</v>
          </cell>
          <cell r="C3929" t="str">
            <v>m2</v>
          </cell>
          <cell r="D3929">
            <v>56.61</v>
          </cell>
          <cell r="E3929">
            <v>45.29</v>
          </cell>
        </row>
        <row r="3930">
          <cell r="A3930" t="str">
            <v/>
          </cell>
        </row>
        <row r="3931">
          <cell r="A3931" t="str">
            <v>20.08.050</v>
          </cell>
          <cell r="B3931" t="str">
            <v>PAVIMENTO SOBRE BASE JA EXECUTADA COM BLOCOS PRE-MOLDADOS COM 10 CM DE ESPESSURA (TIPO BLOKRET OU SIMILAR ), ASSENTADOS SOBRE COLCHAO DE AREIA DE 5 CM, INCLUSIVE REJUNTAMENTO COM ASFALTO.</v>
          </cell>
          <cell r="C3931" t="str">
            <v>m2</v>
          </cell>
          <cell r="D3931">
            <v>63.66</v>
          </cell>
          <cell r="E3931">
            <v>50.93</v>
          </cell>
        </row>
        <row r="3932">
          <cell r="A3932" t="str">
            <v/>
          </cell>
        </row>
        <row r="3933">
          <cell r="A3933" t="str">
            <v>20.08.060</v>
          </cell>
          <cell r="B3933" t="str">
            <v>REPOSICAO DE BLOCOS PRE-MOLDADOS ( TIPO BLOKRET OU SIMILAR ) , INCLUSIVE REJUNTAMENTO COM ASFALTO.</v>
          </cell>
          <cell r="C3933" t="str">
            <v>m2</v>
          </cell>
          <cell r="D3933">
            <v>14.18</v>
          </cell>
          <cell r="E3933">
            <v>11.35</v>
          </cell>
        </row>
        <row r="3934">
          <cell r="A3934" t="str">
            <v/>
          </cell>
        </row>
        <row r="3935">
          <cell r="A3935" t="str">
            <v>20.08.070</v>
          </cell>
          <cell r="B3935" t="str">
            <v>FORNECIMENTO E EXECUÇÃO PAVIMENTAÇÃO EM BLOCO INTERTRAVADO DE CONCRETO, LINHA PAVER, COR NATURAL, DIMENSÕES 20X10X6CM, FAB: ACINOL OU SIMILAR, ASSENTADO SOBRE COLCHÃO DE AREIA ESP.5CM E JUNTAS PREENCHIDAS COM AREIA</v>
          </cell>
          <cell r="C3935" t="str">
            <v>m2</v>
          </cell>
          <cell r="D3935">
            <v>38.96</v>
          </cell>
          <cell r="E3935">
            <v>31.17</v>
          </cell>
        </row>
        <row r="3936">
          <cell r="A3936" t="str">
            <v/>
          </cell>
        </row>
        <row r="3937">
          <cell r="A3937" t="str">
            <v>20.08.071</v>
          </cell>
          <cell r="B3937" t="str">
            <v>FORNECIMENTO E EXECUÇÃO PAVIMENTAÇÃO EM BLOCO INTERTRAVADO DE CONCRETO, LINHA PAVER, COR VERMELHA, DIMENSÕES 20X10X6CM, FAB: ACINOL OU SIMILAR, ASSENTADO SOBRE COLCHÃO DE AREIA E JUNTAS PREENCHIDAS COM AREIA.</v>
          </cell>
          <cell r="C3937" t="str">
            <v>m2</v>
          </cell>
          <cell r="D3937">
            <v>50.03</v>
          </cell>
          <cell r="E3937">
            <v>40.03</v>
          </cell>
        </row>
        <row r="3938">
          <cell r="A3938" t="str">
            <v/>
          </cell>
        </row>
        <row r="3939">
          <cell r="A3939" t="str">
            <v>20.09.010</v>
          </cell>
          <cell r="B3939" t="str">
            <v>FORNECIMENTO E ASSENTAMENTO DE MEIO-FIO DE PEDRA GRANITICA, REJUNTADO COM ARGAMASSA DE CIMENTO E AREIA 1 2.</v>
          </cell>
          <cell r="C3939" t="str">
            <v>m</v>
          </cell>
          <cell r="D3939">
            <v>18.670000000000002</v>
          </cell>
          <cell r="E3939">
            <v>14.94</v>
          </cell>
        </row>
        <row r="3940">
          <cell r="A3940" t="str">
            <v/>
          </cell>
        </row>
        <row r="3941">
          <cell r="A3941" t="str">
            <v>20.09.020</v>
          </cell>
          <cell r="B3941" t="str">
            <v>FORNECIMENTO E ASSENTAMENTO DE MEIO-FIO DE CONCRETO PARA PAVIMENTACAO PRENSADO (PADRAO DNER), REJUNTADO COM ARGAMASSA DE CIMENTO E A REIA 1 2.</v>
          </cell>
          <cell r="C3941" t="str">
            <v>m</v>
          </cell>
          <cell r="D3941">
            <v>23.61</v>
          </cell>
          <cell r="E3941">
            <v>18.89</v>
          </cell>
        </row>
        <row r="3942">
          <cell r="A3942" t="str">
            <v/>
          </cell>
        </row>
        <row r="3943">
          <cell r="A3943" t="str">
            <v>20.09.021</v>
          </cell>
          <cell r="B3943" t="str">
            <v>FORNECIMENTO E ASSENTAMENTO DE MEIO-FIO DE CONCRETO PRE MOLDADO PARA JARDIM, DIMENSOES (1.00 X 0.20 X 0.075)M, REJUNTADO COM ARGAMASSA DE CIMENTO E AREIA 1 2.</v>
          </cell>
          <cell r="C3943" t="str">
            <v>m</v>
          </cell>
          <cell r="D3943">
            <v>16.41</v>
          </cell>
          <cell r="E3943">
            <v>13.13</v>
          </cell>
        </row>
        <row r="3944">
          <cell r="A3944" t="str">
            <v/>
          </cell>
        </row>
        <row r="3945">
          <cell r="A3945" t="str">
            <v>20.09.022</v>
          </cell>
          <cell r="B3945" t="str">
            <v>FORNECIMENTO E ASSENTAMENTO DE MEIO-FIO DE CONCRETO PRE MOLDADO,DIMENSOES (1.00 X 0.25 X 0.10)M, REJUNTADO COM ARGAMASSA DE CIMENTO E AREIA 1 2.</v>
          </cell>
          <cell r="C3945" t="str">
            <v>m</v>
          </cell>
          <cell r="D3945">
            <v>17.55</v>
          </cell>
          <cell r="E3945">
            <v>14.04</v>
          </cell>
        </row>
        <row r="3946">
          <cell r="A3946" t="str">
            <v/>
          </cell>
        </row>
        <row r="3947">
          <cell r="A3947" t="str">
            <v>20.09.030</v>
          </cell>
          <cell r="B3947" t="str">
            <v>CONSTRUCAO DE LINHA D´AGUA COM PARALELEPIPEDOS GRANITICOS ASSENTADOS SOBRE MISTURA DE CIMENTO E AREIA NO TRACO 1 6 COM 6 CM DE ESPESSURA E REJUNTADOS COM ARGAMASSA DE CIMENTO E AREIA 1 2,INCLUSIVE BASE DE CONCRETO 1 4 8 COM 10 CM DE ESPESSURA.</v>
          </cell>
          <cell r="C3947" t="str">
            <v>m</v>
          </cell>
          <cell r="D3947">
            <v>21.23</v>
          </cell>
          <cell r="E3947">
            <v>16.989999999999998</v>
          </cell>
        </row>
        <row r="3948">
          <cell r="A3948" t="str">
            <v/>
          </cell>
        </row>
        <row r="3949">
          <cell r="A3949" t="str">
            <v>20.09.040</v>
          </cell>
          <cell r="B3949" t="str">
            <v>FORNEC.E ASSENT.DE MEIO-FIO DE PEDRA GRAN. REJUNTADO C/ ARG.DE CIM. E AREIA 1 2 E CONST.DE LINHA DAGUA DE PARALEL. ASSENTADOS SOBRE MISTURA DE CIM. E AREIA 1 6 C/6 CM DE ESP.E REJUNTADOS C/ ARG.DE CIM.E AREIA 1 2 ,INCLUSIVE BASE DE CONCRETO 1 4 8 C/ 10 CM</v>
          </cell>
          <cell r="C3949" t="str">
            <v>m</v>
          </cell>
          <cell r="D3949">
            <v>39.92</v>
          </cell>
          <cell r="E3949">
            <v>31.94</v>
          </cell>
        </row>
        <row r="3950">
          <cell r="A3950" t="str">
            <v/>
          </cell>
        </row>
        <row r="3951">
          <cell r="A3951" t="str">
            <v>20.09.050</v>
          </cell>
          <cell r="B3951" t="str">
            <v>REPOSICAO DE MEIO-FIO DE PEDRA GRANITICA OU DE CONCRETO , REJUNTADOS COM ARGAMASSA DE CIMENTO E AREIA NO TRACO 1 2.</v>
          </cell>
          <cell r="C3951" t="str">
            <v>m</v>
          </cell>
          <cell r="D3951">
            <v>7.4</v>
          </cell>
          <cell r="E3951">
            <v>5.92</v>
          </cell>
        </row>
        <row r="3952">
          <cell r="A3952" t="str">
            <v/>
          </cell>
        </row>
        <row r="3953">
          <cell r="A3953" t="str">
            <v>20.09.060</v>
          </cell>
          <cell r="B3953" t="str">
            <v>REPOSICAO DE LINHA DAQUA DE PARALELEPIPEDOS GRANITICOS ASSENTADOS SOBRE MISTURA DE CIMENTO E AREIA NO TRACO 1 6 COM 6 CM DE ESPESSURA E REJUNTADOS COM ARGAMASSA DE CIMENTO E AREIA 1 2 , INCLUSIVE BASE DE CONCRETO 1 4 8 COM 10 CM DE ESPESSURA.</v>
          </cell>
          <cell r="C3953" t="str">
            <v>m</v>
          </cell>
          <cell r="D3953">
            <v>17.850000000000001</v>
          </cell>
          <cell r="E3953">
            <v>14.28</v>
          </cell>
        </row>
        <row r="3954">
          <cell r="A3954" t="str">
            <v/>
          </cell>
        </row>
        <row r="3955">
          <cell r="A3955" t="str">
            <v>20.09.070</v>
          </cell>
          <cell r="B3955" t="str">
            <v xml:space="preserve">REPOSICAO DE MEIO-FIO DE PEDRA GRANIT. OU DE CONCRETO , REJUNTADO COM ARG. DE CIM. E AREIA 1 2, E LINHA DAGUA DE PARALEL. ASSENT. SOBRE MIST. DE CIM. E AREIA 1 6 C/ 6 CM DE ESPESSURA E REJ. C/ ARG DE CIM. E AREIA 1 2,INCLUSIVE BASE DE CONC.1 4 8 C/ 10 CM </v>
          </cell>
          <cell r="C3955" t="str">
            <v>m</v>
          </cell>
          <cell r="D3955">
            <v>25.26</v>
          </cell>
          <cell r="E3955">
            <v>20.21</v>
          </cell>
        </row>
        <row r="3956">
          <cell r="A3956" t="str">
            <v/>
          </cell>
        </row>
        <row r="3957">
          <cell r="A3957" t="str">
            <v>21.00.000</v>
          </cell>
          <cell r="B3957" t="str">
            <v xml:space="preserve"> DRENAGEM</v>
          </cell>
        </row>
        <row r="3958">
          <cell r="A3958" t="str">
            <v/>
          </cell>
        </row>
        <row r="3959">
          <cell r="A3959" t="str">
            <v>21.01.030</v>
          </cell>
          <cell r="B3959" t="str">
            <v>GRADE DE CONCRETO DE 0,30 X 0,95 M, INCLUSIVE ASSENTAMENTO E TRANSPORTE.</v>
          </cell>
          <cell r="C3959" t="str">
            <v>Un</v>
          </cell>
          <cell r="D3959">
            <v>71.75</v>
          </cell>
          <cell r="E3959">
            <v>57.4</v>
          </cell>
        </row>
        <row r="3960">
          <cell r="A3960" t="str">
            <v/>
          </cell>
        </row>
        <row r="3961">
          <cell r="A3961" t="str">
            <v>21.01.060</v>
          </cell>
          <cell r="B3961" t="str">
            <v>TAMPAO(TAMPA E CAIXILHO) DE CONCRETO C/0,60 M DE DIAMETRO, INCLUSIVE ASSENTAMENTO E TRANSPORTE (LOGOMARCA P.C.R)</v>
          </cell>
          <cell r="C3961" t="str">
            <v>Un</v>
          </cell>
          <cell r="D3961">
            <v>178.35</v>
          </cell>
          <cell r="E3961">
            <v>142.68</v>
          </cell>
        </row>
        <row r="3962">
          <cell r="A3962" t="str">
            <v/>
          </cell>
        </row>
        <row r="3963">
          <cell r="A3963" t="str">
            <v>21.01.070</v>
          </cell>
          <cell r="B3963" t="str">
            <v>TAMPA DE CONCRETO PARA TAMPAO COM 0,60 M DE DIAMETRO, INCLUSIVE ASSENTAMENTO E TRANSPORTE (LOGOMARCA P.C.R.)</v>
          </cell>
          <cell r="C3963" t="str">
            <v>Un</v>
          </cell>
          <cell r="D3963">
            <v>98.08</v>
          </cell>
          <cell r="E3963">
            <v>78.47</v>
          </cell>
        </row>
        <row r="3964">
          <cell r="A3964" t="str">
            <v/>
          </cell>
        </row>
        <row r="3965">
          <cell r="A3965" t="str">
            <v>21.01.080</v>
          </cell>
          <cell r="B3965" t="str">
            <v>SOBRETAMPA DE CONCRETO NAS DIMENSOES 0,60 X 0,60 X 0,08 M,INCLUSIVE ASSENTAMENTO E TRANSPORTE (LOGOMARCA P.C.R)</v>
          </cell>
          <cell r="C3965" t="str">
            <v>Un</v>
          </cell>
          <cell r="D3965">
            <v>73.900000000000006</v>
          </cell>
          <cell r="E3965">
            <v>59.12</v>
          </cell>
        </row>
        <row r="3966">
          <cell r="A3966" t="str">
            <v/>
          </cell>
        </row>
        <row r="3967">
          <cell r="A3967" t="str">
            <v>21.01.090</v>
          </cell>
          <cell r="B3967" t="str">
            <v>LEVANTAMENTO DE TAMPAO DE POCO DE VISITA EXISTENTE (ELEVACAO DA COTA DE NIVEL), DEVIDO A SERVICO DE RECAPEAMENTO ASFALTICO.</v>
          </cell>
          <cell r="C3967" t="str">
            <v>Un</v>
          </cell>
          <cell r="D3967">
            <v>52.21</v>
          </cell>
          <cell r="E3967">
            <v>41.77</v>
          </cell>
        </row>
        <row r="3968">
          <cell r="A3968" t="str">
            <v/>
          </cell>
        </row>
        <row r="3969">
          <cell r="A3969" t="str">
            <v>21.02.010</v>
          </cell>
          <cell r="B3969" t="str">
            <v>CONSTRUCAO DE CAIXA COLETORA,TIPO"COM GRADE", EM ALVENARIA DE 1 VEZ - TIJOLOS MACICOS PRENSADOS ( REF. DR-01-OBRAS RECIFE) NAS DIMENSOES INTERNAS DE 0,25 X 0,85 X 1,00 M, INCLUSIVE ESCAVACAO, REATERRO COMPACTADO E REMOCAO DO MATERIAL EXCEDENTE ( SEM A GRA</v>
          </cell>
          <cell r="C3969" t="str">
            <v>Un</v>
          </cell>
          <cell r="D3969">
            <v>480.98</v>
          </cell>
          <cell r="E3969">
            <v>384.79</v>
          </cell>
        </row>
        <row r="3970">
          <cell r="A3970" t="str">
            <v/>
          </cell>
        </row>
        <row r="3971">
          <cell r="A3971" t="str">
            <v>21.02.020</v>
          </cell>
          <cell r="B3971" t="str">
            <v>CONTRUCAO DE CAIXA COLETORA, TIPO COM GAVETA, EM ALVENARIA DE 1 VEZ DE TIJOLOS MACICOS PRENSADOS (REF. DR-03-OBRAS RECIFE) NAS DIM. INTERNAS 0,25X 0,90X 1,00 M ,INCLUSIVE ESCAVACAO,REATERRO COMPACTADO E REMOCAO DO MATERIAL EXCEDENTE (C/ TAMPA DE CONCRETO)</v>
          </cell>
          <cell r="C3971" t="str">
            <v>Un</v>
          </cell>
          <cell r="D3971">
            <v>815.8</v>
          </cell>
          <cell r="E3971">
            <v>652.64</v>
          </cell>
        </row>
        <row r="3972">
          <cell r="A3972" t="str">
            <v/>
          </cell>
        </row>
        <row r="3973">
          <cell r="A3973" t="str">
            <v>21.02.030</v>
          </cell>
          <cell r="B3973" t="str">
            <v>CONTRUCAO DE CAIXA COLETORA, TIPO COM GAVETA, EM ALVENARIA DE 1 VEZ DE TIJOLOS MACICOS PRENSADOS (REF. DR-06-OBRAS RECIFE) NAS DIM. INTERNAS 0,8 X 0,8 X 0,90 M ,INCLUSIVE ESCAVACAO,REATERRO COMPACTADO E REMOCAO DO MAT. EXCEDENTE ( C/ SOBRETAMPA DE CONC.).</v>
          </cell>
          <cell r="C3973" t="str">
            <v>Un</v>
          </cell>
          <cell r="D3973">
            <v>1096.2</v>
          </cell>
          <cell r="E3973">
            <v>876.96</v>
          </cell>
        </row>
        <row r="3974">
          <cell r="A3974" t="str">
            <v/>
          </cell>
        </row>
        <row r="3975">
          <cell r="A3975" t="str">
            <v>21.03.060</v>
          </cell>
          <cell r="B3975" t="str">
            <v>CONSTRUCAO DE POCO DE VISITA EM ALVENARIA DE 1 VEZ-TIJOLOS MACICOS PRENSADOS (REF.DR-05-OBRAS RECIFE) NAS DIMENSOES INTERNAS 1,00 X 1,00 X 1,50 M, INCLUSIVE ESCAVACAO, REATERRO COMPACTADO E REMOCAO DO MATERIAL EXCEDENTE ( SEM O TAMPAO).</v>
          </cell>
          <cell r="C3975" t="str">
            <v>Un</v>
          </cell>
          <cell r="D3975">
            <v>1888.45</v>
          </cell>
          <cell r="E3975">
            <v>1510.76</v>
          </cell>
        </row>
        <row r="3976">
          <cell r="A3976" t="str">
            <v/>
          </cell>
        </row>
        <row r="3977">
          <cell r="A3977" t="str">
            <v>21.03.070</v>
          </cell>
          <cell r="B3977" t="str">
            <v>CONST. DE POCO DE VISITA EM ALVEN. DE 1 VEZ DE TIJOLOS MACICOS PRENSADOS (REF.DR-05-OBRAS RECIFE) NAS DIMENSOES INTERNAS 1,2X1,2X1,5 M, INCLUSIVE ESCAVACAO, REATERRO COMPACTADO E REMOCAO DO MATERIAL EXCEDENTE (SEM O TAMPAO).</v>
          </cell>
          <cell r="C3977" t="str">
            <v>Un</v>
          </cell>
          <cell r="D3977">
            <v>2202.37</v>
          </cell>
          <cell r="E3977">
            <v>1761.9</v>
          </cell>
        </row>
        <row r="3978">
          <cell r="A3978" t="str">
            <v/>
          </cell>
        </row>
        <row r="3979">
          <cell r="A3979" t="str">
            <v>21.03.080</v>
          </cell>
          <cell r="B3979" t="str">
            <v>CONSTRUCAO DE POCO DE VISITA EM ALVENARIA DE 1 VEZ DE TIJOLOS MACICOS PRENSADOS ( REF.DR-05-OBRAS RECIFE) NAS DIMENSOES INTERNAS 1,5 X 1,5 X 2,0 M INCLUSIVE ESCAVACAO,REATERRO COMPACTADO E REMOCAO DO MATERIAL EXCEDENTE ( SEM O TAMPAO ).</v>
          </cell>
          <cell r="C3979" t="str">
            <v>Un</v>
          </cell>
          <cell r="D3979">
            <v>3131.23</v>
          </cell>
          <cell r="E3979">
            <v>2504.9899999999998</v>
          </cell>
        </row>
        <row r="3980">
          <cell r="A3980" t="str">
            <v/>
          </cell>
        </row>
        <row r="3981">
          <cell r="A3981" t="str">
            <v>21.03.090</v>
          </cell>
          <cell r="B3981" t="str">
            <v>CONST. DE POCO DE VISITA EM ALVEN. DE 1 VEZ DE TIJOLOS MACICOS PRENSADOS (REF.DR-05-OBRAS RECIFE) NAS DIMENSOES INTERNAS 1,8X1,8X2,5 M, INCLUSIVE ESCAVACAO, REATERRO COMPACTADO E REMOCAO DO MATERIAL EXCEDENTE (SEM O TAMPAO).</v>
          </cell>
          <cell r="C3981" t="str">
            <v>Un</v>
          </cell>
          <cell r="D3981">
            <v>4835.25</v>
          </cell>
          <cell r="E3981">
            <v>3868.2</v>
          </cell>
        </row>
        <row r="3982">
          <cell r="A3982" t="str">
            <v/>
          </cell>
        </row>
        <row r="3983">
          <cell r="A3983" t="str">
            <v>21.03.100</v>
          </cell>
          <cell r="B3983" t="str">
            <v>CONST. DE POCO DE VISITA EM ALVEN. DE 1 VEZ DE TIJOLOS MACICOS PRENSADOS (REF.DR-05-OBRAS RECIFE ) NAS DIMENSOES INTERNAS 2,2 X 2,2 X 2,5 M INCLUSIVE ESCAVACAO,REATERRO COMPACTADO E REMOCAO DO MATERIAL EXCEDENTE ( SEM O TAMPAO ).</v>
          </cell>
          <cell r="C3983" t="str">
            <v>Un</v>
          </cell>
          <cell r="D3983">
            <v>6207.28</v>
          </cell>
          <cell r="E3983">
            <v>4965.83</v>
          </cell>
        </row>
        <row r="3984">
          <cell r="A3984" t="str">
            <v/>
          </cell>
        </row>
        <row r="3985">
          <cell r="A3985" t="str">
            <v>21.03.110</v>
          </cell>
          <cell r="B3985" t="str">
            <v>CONST. DE POCO DE VISITA, TIPO C/ GAVETA, EM ALVEN.DE 1 VEZ DE TIJ. MACICOS PRENSADOS (REF DR-02-OBRAS RECIFE ) NAS DIMENSOES INTERNAS 1,0 X 1,0 X 1,5 M,INCLUSIVE ESCAVACAO,REATERRO COMPACTADO E REMOCAO DO MATERIAL EXCEDENTE (COM SOBRETAMPA DE CONCRETO).</v>
          </cell>
          <cell r="C3985" t="str">
            <v>Un</v>
          </cell>
          <cell r="D3985">
            <v>1947.13</v>
          </cell>
          <cell r="E3985">
            <v>1557.71</v>
          </cell>
        </row>
        <row r="3986">
          <cell r="A3986" t="str">
            <v/>
          </cell>
        </row>
        <row r="3987">
          <cell r="A3987" t="str">
            <v>21.03.120</v>
          </cell>
          <cell r="B3987" t="str">
            <v>CONST. DE POCO DE VISITA, TIPO C/ GAVETA, EM ALVENARIA DE 1 VEZ DE TIJ. MACICOS PRENSADOS (REF.DR-02-OBRAS RECIFE) NAS DIMENSOES INTERNAS 1,2 X 1,2 X 1,5 M, INCLUSIVE ESCAVACAO, REATERRO COMPACTADO E REMOCAO DO MATERIAL EXCEDENTE (COM SOBRETAMPA DE CONCRE</v>
          </cell>
          <cell r="C3987" t="str">
            <v>Un</v>
          </cell>
          <cell r="D3987">
            <v>2239.73</v>
          </cell>
          <cell r="E3987">
            <v>1791.79</v>
          </cell>
        </row>
        <row r="3988">
          <cell r="A3988" t="str">
            <v/>
          </cell>
        </row>
        <row r="3989">
          <cell r="A3989" t="str">
            <v>21.03.130</v>
          </cell>
          <cell r="B3989" t="str">
            <v>CONST. DE POCO DE VISITA, TIPO C/ GAVETA, EM ALVENARIA DE 1 VEZ DE TIJ. MACICOS PRENSADOS (REF.DR-02-OBRAS RECIFE) NAS DIMENSOES INTERNAS 1,5X1,5X2,0 M, INCLUSIVE ESCAVACAO, REATERRO COMPACTADO E REMOCAO DO MATERIAL EXCEDENTE (COM SOBRETAMPA DE CONCRETO).</v>
          </cell>
          <cell r="C3989" t="str">
            <v>Un</v>
          </cell>
          <cell r="D3989">
            <v>3429.33</v>
          </cell>
          <cell r="E3989">
            <v>2743.47</v>
          </cell>
        </row>
        <row r="3990">
          <cell r="A3990" t="str">
            <v/>
          </cell>
        </row>
        <row r="3991">
          <cell r="A3991" t="str">
            <v>21.03.140</v>
          </cell>
          <cell r="B3991" t="str">
            <v>CONST. DE POCO DE VISITA, TIPO C/ GAVETA, EM ALVENARIA DE 1 VEZ DE TIJ. MACICOS PRENSADOS (REF.DR-02-OBRAS RECIFE) NAS DIMENSOES INTERNAS 1,8X1,8X2,5 M, INCLUSIVE ESCAVACAO, REATERRO COMPACTADO E REMOCAO DO MATERIAL EXCEDENTE (COM SOBRETAMPA DE CONCRETO).</v>
          </cell>
          <cell r="C3991" t="str">
            <v>Un</v>
          </cell>
          <cell r="D3991">
            <v>4677.1499999999996</v>
          </cell>
          <cell r="E3991">
            <v>3741.72</v>
          </cell>
        </row>
        <row r="3992">
          <cell r="A3992" t="str">
            <v/>
          </cell>
        </row>
        <row r="3993">
          <cell r="A3993" t="str">
            <v>21.03.150</v>
          </cell>
          <cell r="B3993" t="str">
            <v>CONST. DE POCO DE VISITA, TIPO C/ GRADE, EM ALVENARIA DE 1 VEZ DE TIJ. MACICOS PRENSADOS (REF.DR-04-OBRAS RECIFE) NAS DIMENSOES INTERNAS 1,0X1,0X1,5 M, INCLUSIVE ESCAVACAO, REATERRO COMPACTADO E REMOCAO DO MATERIAL EXCEDENTE (C/ SOBRETAMPA DE CONCRETO E S</v>
          </cell>
          <cell r="C3993" t="str">
            <v>Un</v>
          </cell>
          <cell r="D3993">
            <v>2304.8000000000002</v>
          </cell>
          <cell r="E3993">
            <v>1843.84</v>
          </cell>
        </row>
        <row r="3994">
          <cell r="A3994" t="str">
            <v/>
          </cell>
        </row>
        <row r="3995">
          <cell r="A3995" t="str">
            <v>21.03.160</v>
          </cell>
          <cell r="B3995" t="str">
            <v>CONST. DE POCO DE VISITA, TIPO C/ GRADE, EM ALVENARIA DE 1 VEZ DE TIJ. MACICOS PRENSADOS (REF.DR-04-OBRAS RECIFE) NAS DIMENSOES INTERNAS 1,2X1,2X1,5 M, INCLUSIVE ESCAVACAO, REATERRO COMPACTADO E REMOCAO DO MATERIAL EXCEDENTE (C/ SOBRETAMPA DE CONCRETO E S</v>
          </cell>
          <cell r="C3995" t="str">
            <v>Un</v>
          </cell>
          <cell r="D3995">
            <v>2522.1</v>
          </cell>
          <cell r="E3995">
            <v>2017.68</v>
          </cell>
        </row>
        <row r="3996">
          <cell r="A3996" t="str">
            <v/>
          </cell>
        </row>
        <row r="3997">
          <cell r="A3997" t="str">
            <v>21.03.170</v>
          </cell>
          <cell r="B3997" t="str">
            <v>CONST. DE POCO DE VISITA, TIPO C/ GRADE, EM ALVENARIA DE 1 VEZ DE TIJ. MACICOS PRENSADOS (REF.DR-04-OBRAS RECIFE) NAS DIMENSOES INTERNAS 1,5X1,5X2,0 M, INCLUSIVE ESCAVACAO, REATERRO COMPACTADO E REMOCAO DO MATERIAL EXCEDENTE (C/ SOBRETAMPA DE CONCRETO E S</v>
          </cell>
          <cell r="C3997" t="str">
            <v>Un</v>
          </cell>
          <cell r="D3997">
            <v>3962.32</v>
          </cell>
          <cell r="E3997">
            <v>3169.86</v>
          </cell>
        </row>
        <row r="3998">
          <cell r="A3998" t="str">
            <v/>
          </cell>
        </row>
        <row r="3999">
          <cell r="A3999" t="str">
            <v>21.03.180</v>
          </cell>
          <cell r="B3999" t="str">
            <v>CONST. DE POCO DE VISITA, TIPO C/ GRADE, EM ALVENARIA DE 1 VEZ DE TIJ. MACICOS PRENSADOS (REF.DR-04-OBRAS RECIFE) NAS DIMENSOES INTERNAS 1,8X1,8X2,5 M, INCLUSIVE ESCAVACAO, REATERRO COMPACTADO E REMOCAO DO MATERIAL EXCEDENTE (C/ SOBRETAMPA DE CONCRETO E S</v>
          </cell>
          <cell r="C3999" t="str">
            <v>Un</v>
          </cell>
          <cell r="D3999">
            <v>5335.66</v>
          </cell>
          <cell r="E3999">
            <v>4268.53</v>
          </cell>
        </row>
        <row r="4000">
          <cell r="A4000" t="str">
            <v/>
          </cell>
        </row>
        <row r="4001">
          <cell r="A4001" t="str">
            <v>21.04.030</v>
          </cell>
          <cell r="B4001" t="str">
            <v>ENSECADEIRA COM PRANCHOES DE MADEIRA DE LEI DE 3 X 6 POLEGADAS E QUADROS UTILIZANDO LONGARINAS DE MADEIRA DE 3 X 5 POLEGADAS, INCLUSIVE POSTERIOR RETIRADA.(AREA NAO CRAVADA).</v>
          </cell>
          <cell r="C4001" t="str">
            <v>m2</v>
          </cell>
          <cell r="D4001">
            <v>92.25</v>
          </cell>
          <cell r="E4001">
            <v>73.8</v>
          </cell>
        </row>
        <row r="4002">
          <cell r="A4002" t="str">
            <v/>
          </cell>
        </row>
        <row r="4003">
          <cell r="A4003" t="str">
            <v>21.04.035</v>
          </cell>
          <cell r="B4003" t="str">
            <v>ENSECADEIRA COM PRANCHOES DE MADEIRA DE LEI COM 3 X 6 POLEGADAS E QUADROS UTILIZANDO LONGARINAS DE MADEIRA DE 3 X 5 POLEGADAS, INCLUSIVE POSTERIOR RETIRADA. (AREA CRAVADA).</v>
          </cell>
          <cell r="C4003" t="str">
            <v>m2</v>
          </cell>
          <cell r="D4003">
            <v>121.51</v>
          </cell>
          <cell r="E4003">
            <v>97.21</v>
          </cell>
        </row>
        <row r="4004">
          <cell r="A4004" t="str">
            <v/>
          </cell>
        </row>
        <row r="4005">
          <cell r="A4005" t="str">
            <v>21.04.040</v>
          </cell>
          <cell r="B4005" t="str">
            <v>ESCORAMENTO DE VALAS COM PRANCHOES METALICOS E QUADROS UTILIZANDO LONGARINAS DE MADEIRA DE 3 X 5 POL. ,INCLUSIVE POSTERIOR RETIRADA ( AREA CRAVADA ).</v>
          </cell>
          <cell r="C4005" t="str">
            <v>m2</v>
          </cell>
          <cell r="D4005">
            <v>38.85</v>
          </cell>
          <cell r="E4005">
            <v>31.08</v>
          </cell>
        </row>
        <row r="4006">
          <cell r="A4006" t="str">
            <v/>
          </cell>
        </row>
        <row r="4007">
          <cell r="A4007" t="str">
            <v>21.04.050</v>
          </cell>
          <cell r="B4007" t="str">
            <v>ESCORAMENTO DE VALAS COM PRANCHOES METALICOS E QUADROS UTILIZANDO LONGARINAS DE MADEIRA DE 3 X 5 POL., INCLUSIVE POSTERIOR RETIRADA ( AREA NAO CRAVADA ).</v>
          </cell>
          <cell r="C4007" t="str">
            <v>m2</v>
          </cell>
          <cell r="D4007">
            <v>25.4</v>
          </cell>
          <cell r="E4007">
            <v>20.32</v>
          </cell>
        </row>
        <row r="4008">
          <cell r="A4008" t="str">
            <v/>
          </cell>
        </row>
        <row r="4009">
          <cell r="A4009" t="str">
            <v>21.04.060</v>
          </cell>
          <cell r="B4009" t="str">
            <v>ESCORAMENTO DESCONTINUO DE VALAS.</v>
          </cell>
          <cell r="C4009" t="str">
            <v>m2</v>
          </cell>
          <cell r="D4009">
            <v>28</v>
          </cell>
          <cell r="E4009">
            <v>22.4</v>
          </cell>
        </row>
        <row r="4010">
          <cell r="A4010" t="str">
            <v/>
          </cell>
        </row>
        <row r="4011">
          <cell r="A4011" t="str">
            <v>21.04.070</v>
          </cell>
          <cell r="B4011" t="str">
            <v>CONSTRUCAO DE ENSECADEIRA DUPLA EM CHAPA DE MADEIRA COMP. RESINADA DE 12 MM DE ESPESSURA COM AFASTAMENTO INTERNO DE 30 CM, ESCORADA EM ESTRONCAS CRAVADAS A CADA 1,0 M, COSTELAMENTO COM BARROTES DE 3 X 3 POL.E PREENCHIDA COM MAT. ARGILOSO, INCLUSIVE POSTER</v>
          </cell>
          <cell r="C4011" t="str">
            <v>m2</v>
          </cell>
          <cell r="D4011">
            <v>42.53</v>
          </cell>
          <cell r="E4011">
            <v>34.03</v>
          </cell>
        </row>
        <row r="4012">
          <cell r="A4012" t="str">
            <v/>
          </cell>
        </row>
        <row r="4013">
          <cell r="A4013" t="str">
            <v>21.05.010</v>
          </cell>
          <cell r="B4013" t="str">
            <v>ESGOTAMENTO DE ÁGUA COM BOMBA À GASOLINA DE 3,4 HP, INCLUSIVE 10 METROS DE MANGOTE DE 2" COM COMBUSTÍVEL.</v>
          </cell>
          <cell r="C4013" t="str">
            <v>m</v>
          </cell>
          <cell r="D4013">
            <v>4.92</v>
          </cell>
          <cell r="E4013">
            <v>3.94</v>
          </cell>
        </row>
        <row r="4014">
          <cell r="A4014" t="str">
            <v/>
          </cell>
        </row>
        <row r="4015">
          <cell r="A4015" t="str">
            <v>21.05.020</v>
          </cell>
          <cell r="B4015" t="str">
            <v>ESGOTAMENTO DE AGUA COM BOMBA ELETRICA SUBMERSA, POT 4 CV, INCLUSIVE 10 METROS DE MANGOTE DE 3".</v>
          </cell>
          <cell r="C4015" t="str">
            <v>m3</v>
          </cell>
          <cell r="D4015">
            <v>0.18</v>
          </cell>
          <cell r="E4015">
            <v>0.15</v>
          </cell>
        </row>
        <row r="4016">
          <cell r="A4016" t="str">
            <v/>
          </cell>
        </row>
        <row r="4017">
          <cell r="A4017" t="str">
            <v>21.06.010</v>
          </cell>
          <cell r="B4017" t="str">
            <v>GALERIA DE TUBOS DE CONCRETO C2-0,20 M DE DIAMETRO, INCLUSIVE ESCAVACAO MANUAL DAS VALAS ATE 1,50 M DE PROFUNDIDADE, REATERRO COMPACTADO, REMOCAO DO MATERIAL EXCEDENTE E AINDA FORNECIMENTO E ASSENTAMENTO DOS TUBOS.</v>
          </cell>
          <cell r="C4017" t="str">
            <v>m</v>
          </cell>
          <cell r="D4017">
            <v>46.01</v>
          </cell>
          <cell r="E4017">
            <v>36.81</v>
          </cell>
        </row>
        <row r="4018">
          <cell r="A4018" t="str">
            <v/>
          </cell>
        </row>
        <row r="4019">
          <cell r="A4019" t="str">
            <v>21.06.020</v>
          </cell>
          <cell r="B4019" t="str">
            <v>GALERIA DE TUBOS DE CONCRETO C2-0,20 M DE DIAMETRO, INCLUSIVE ESCAVACAO MANUAL DAS VALAS ATE 1,50 M DE PROFUNDIDADE, REATERRO COMPACTADO , REMOCAO DO MATERIAL EXCEDENTE E AINDA FORNECIMENTO E ASSENTAMENTO DOS TUBOS-(SERVICO NOTURNO).</v>
          </cell>
          <cell r="C4019" t="str">
            <v>m</v>
          </cell>
          <cell r="D4019">
            <v>51.87</v>
          </cell>
          <cell r="E4019">
            <v>41.5</v>
          </cell>
        </row>
        <row r="4020">
          <cell r="A4020" t="str">
            <v/>
          </cell>
        </row>
        <row r="4021">
          <cell r="A4021" t="str">
            <v>21.06.030</v>
          </cell>
          <cell r="B4021" t="str">
            <v>GALERIA DE TUBOS DE CONCRETO C2-0,20 M DE DIAMETRO, INCLUSIVE ESCAVACAO MECANICA DAS VALAS ATE 1,50 M DE PROFUNDIDADE, REATERRO COMPACTADO , REMOCAO DO MATERIAL EXCEDENTE E AINDA FORNECIMENTO E ASSENTAMENTO DOS TUBOS.</v>
          </cell>
          <cell r="C4021" t="str">
            <v>m</v>
          </cell>
          <cell r="D4021">
            <v>40.17</v>
          </cell>
          <cell r="E4021">
            <v>32.14</v>
          </cell>
        </row>
        <row r="4022">
          <cell r="A4022" t="str">
            <v/>
          </cell>
        </row>
        <row r="4023">
          <cell r="A4023" t="str">
            <v>21.06.040</v>
          </cell>
          <cell r="B4023" t="str">
            <v>GALERIA DE TUBOS DE CONCRETO C2-0,20 M DE DIAMETRO, INCLUSIVE ESCAVACAO MECANICA DAS VALAS ATE 1,50 M DE PROFUNDIDADE, REATERRO COMPACTADO , REMOCAO DO MATERIAL EXCEDENTE E AINDA FORNECIMENTO E ASSENTAMENTO DOS TUBOS-(SERVICO NOTURNO).</v>
          </cell>
          <cell r="C4023" t="str">
            <v>m</v>
          </cell>
          <cell r="D4023">
            <v>44.52</v>
          </cell>
          <cell r="E4023">
            <v>35.619999999999997</v>
          </cell>
        </row>
        <row r="4024">
          <cell r="A4024" t="str">
            <v/>
          </cell>
        </row>
        <row r="4025">
          <cell r="A4025" t="str">
            <v>21.06.050</v>
          </cell>
          <cell r="B4025" t="str">
            <v>GALERIA DE TUBOS DE CONCRETO C2-0,30 M DE DIAMETRO, INCLUSIVE ESCAVACAO MANUAL DAS VALAS ATE 1,50 M DE PROFUNDIDADE, REATERRO COMPACTADO , REMOCAO DO MATERIAL EXCEDENTE E AINDA FORNECIMENTO E ASSENTAMENTO DOS TUBOS.</v>
          </cell>
          <cell r="C4025" t="str">
            <v>m</v>
          </cell>
          <cell r="D4025">
            <v>68.11</v>
          </cell>
          <cell r="E4025">
            <v>54.49</v>
          </cell>
        </row>
        <row r="4026">
          <cell r="A4026" t="str">
            <v/>
          </cell>
        </row>
        <row r="4027">
          <cell r="A4027" t="str">
            <v>21.06.060</v>
          </cell>
          <cell r="B4027" t="str">
            <v>GALERIA DE TUBOS DE CONCRETO C2-0,30 M DE DIAMETRO, INCLUSIVE ESCAVACAO MANUAL DAS VALAS ATE 1,50 M DE PROFUNDIDADE, REATERRO COMPACTADO , REMOCAO DO MATERIAL EXCEDENTE E AINDA FORNECIMENTO E ASSENTAMENTO DOS TUBOS-(SERVICO NOTURNO).</v>
          </cell>
          <cell r="C4027" t="str">
            <v>m</v>
          </cell>
          <cell r="D4027">
            <v>76.58</v>
          </cell>
          <cell r="E4027">
            <v>61.27</v>
          </cell>
        </row>
        <row r="4028">
          <cell r="A4028" t="str">
            <v/>
          </cell>
        </row>
        <row r="4029">
          <cell r="A4029" t="str">
            <v>21.06.070</v>
          </cell>
          <cell r="B4029" t="str">
            <v>GALERIA DE TUBOS DE CONCRETO C2-0,30 M DE DIAMETRO, INCLUSIVE ESCAVACAO MECANICA DAS VALAS ATE 1,50 M DE PROFUNDIDADE, REATERRO COMPACTADO , REMOCAO DO MATERIAL EXCEDENTE E AINDA FORNECIMENTO E ASSENTAMENTO DOS TUBOS.</v>
          </cell>
          <cell r="C4029" t="str">
            <v>m</v>
          </cell>
          <cell r="D4029">
            <v>59.41</v>
          </cell>
          <cell r="E4029">
            <v>47.53</v>
          </cell>
        </row>
        <row r="4030">
          <cell r="A4030" t="str">
            <v/>
          </cell>
        </row>
        <row r="4031">
          <cell r="A4031" t="str">
            <v>21.06.080</v>
          </cell>
          <cell r="B4031" t="str">
            <v>GALERIA DE TUBOS DE CONCRETO C2-0,30 M DE DIAMETRO, INCLUSIVE ESCAVACAO MECANICA DAS VALAS ATE 1,50 M DE PROFUNDIDADE, REATERRO COMPACTADO , REMOCAO DO MATERIAL EXCEDENTE E AINDA FORNECIMENTO E ASSENTAMENTO DOS TUBOS-(SERVICO NOTURNO).</v>
          </cell>
          <cell r="C4031" t="str">
            <v>m</v>
          </cell>
          <cell r="D4031">
            <v>65.61</v>
          </cell>
          <cell r="E4031">
            <v>52.49</v>
          </cell>
        </row>
        <row r="4032">
          <cell r="A4032" t="str">
            <v/>
          </cell>
        </row>
        <row r="4033">
          <cell r="A4033" t="str">
            <v>21.06.090</v>
          </cell>
          <cell r="B4033" t="str">
            <v>GALERIA DE TUBOS DE CONCRETO C2-0,40 M DE DIAMETRO, INCLUSIVE ESCAVACAO MANUAL DAS VALAS ATE 1,50 M DE PROFUNDIDADE, REATERRO COMPACTADO , REMOCAO DO MATERIAL EXCEDENTE E AINDA FORNECIMENTO E ASSENTAMENTO DOS TUBOS.</v>
          </cell>
          <cell r="C4033" t="str">
            <v>m</v>
          </cell>
          <cell r="D4033">
            <v>89.62</v>
          </cell>
          <cell r="E4033">
            <v>71.7</v>
          </cell>
        </row>
        <row r="4034">
          <cell r="A4034" t="str">
            <v/>
          </cell>
        </row>
        <row r="4035">
          <cell r="A4035" t="str">
            <v>21.06.100</v>
          </cell>
          <cell r="B4035" t="str">
            <v>GALERIA DE TUBOS DE CONCRETO C2-0,40 M DE DIAMETRO, INCLUSIVE ESCAVACAO MANUAL DAS VALAS ATE 1,50 M DE PROFUNDIDADE, REATERRO COMPACTADO , REMOCAO DO MATERIAL EXCEDENTE E AINDA FORNECIMENTO E ASSENTAMENTO DOS TUBOS-(SERVICO NOTURNO).</v>
          </cell>
          <cell r="C4035" t="str">
            <v>m</v>
          </cell>
          <cell r="D4035">
            <v>100.76</v>
          </cell>
          <cell r="E4035">
            <v>80.61</v>
          </cell>
        </row>
        <row r="4036">
          <cell r="A4036" t="str">
            <v/>
          </cell>
        </row>
        <row r="4037">
          <cell r="A4037" t="str">
            <v>21.06.110</v>
          </cell>
          <cell r="B4037" t="str">
            <v>GALERIA DE TUBOS DE CONCRETO C2-0,40 M DE DIAMETRO, INCLUSIVE ESCAVACAO MECANICA DAS VALAS ATE 1,50 M DE PROFUNDIDADE, REATERRO COMPACTADO , REMOCAO DO MATERIAL EXCEDENTE E AINDA FORNECIMENTO E ASSENTAMENTO DOS TUBOS.</v>
          </cell>
          <cell r="C4037" t="str">
            <v>m</v>
          </cell>
          <cell r="D4037">
            <v>78.03</v>
          </cell>
          <cell r="E4037">
            <v>62.43</v>
          </cell>
        </row>
        <row r="4038">
          <cell r="A4038" t="str">
            <v/>
          </cell>
        </row>
        <row r="4039">
          <cell r="A4039" t="str">
            <v>21.06.120</v>
          </cell>
          <cell r="B4039" t="str">
            <v>GALERIA DE TUBOS DE CONCRETO C2-0,40 M DE DIAMETRO, INCLUSIVE ESCAVACAO MECANICA DAS VALAS ATE 1,50 M DE PROFUNDIDADE, REATERRO COMPACTADO , REMOCAO DO MATERIAL EXCEDENTE E AINDA FORNECIMENTO E ASSENTAMENTO DOS TUBOS - (SERVICO NOTURNO).</v>
          </cell>
          <cell r="C4039" t="str">
            <v>m</v>
          </cell>
          <cell r="D4039">
            <v>86.05</v>
          </cell>
          <cell r="E4039">
            <v>68.84</v>
          </cell>
        </row>
        <row r="4040">
          <cell r="A4040" t="str">
            <v/>
          </cell>
        </row>
        <row r="4041">
          <cell r="A4041" t="str">
            <v>21.06.130</v>
          </cell>
          <cell r="B4041" t="str">
            <v>GALERIA DE TUBOS DE CONCRETO C2-0,50 M DE DIAMETRO, INCLUSIVE ESCAVACAO MANUAL DAS VALAS ATE 1,50 M DE PROFUNDIDADE, REATERRO COMPACTADO , REMOCAO DO MATERIAL EXCEDENTE E AINDA FORNECIMENTO E ASSENTAMENTO DOS TUBOS.</v>
          </cell>
          <cell r="C4041" t="str">
            <v>m</v>
          </cell>
          <cell r="D4041">
            <v>117.65</v>
          </cell>
          <cell r="E4041">
            <v>94.12</v>
          </cell>
        </row>
        <row r="4042">
          <cell r="A4042" t="str">
            <v/>
          </cell>
        </row>
        <row r="4043">
          <cell r="A4043" t="str">
            <v>21.06.140</v>
          </cell>
          <cell r="B4043" t="str">
            <v>GALERIA DE TUBOS DE CONCRETO C2-0,50 M DE DIAMETRO, INCLUSIVE ESCAVACAO MANUAL DAS VALAS ATE 1,50 M DE PROFUNDIDADE, REATERRO COMPACTADO , REMOCAO DO MATERIAL EXCEDENTE E AINDA FORNECIMENTO E ASSENTAMENTO DOS TUBOS - (SERVICO NOTURNO).</v>
          </cell>
          <cell r="C4043" t="str">
            <v>m</v>
          </cell>
          <cell r="D4043">
            <v>131.63</v>
          </cell>
          <cell r="E4043">
            <v>105.31</v>
          </cell>
        </row>
        <row r="4044">
          <cell r="A4044" t="str">
            <v/>
          </cell>
        </row>
        <row r="4045">
          <cell r="A4045" t="str">
            <v>21.06.150</v>
          </cell>
          <cell r="B4045" t="str">
            <v>GALERIA DE TUBOS DE CONCRETO C2-0,50 M DE DIAMETRO, INCLUSIVE ESCAVACAO MECANICA DAS VALAS ATE 1,50 M DE PROFUNDIDADE, REATERRO COMPACTADO , REMOCAO DO MATERIAL EXCEDENTE E AINDA FORNECIMENTO E ASSENTAMENTO DOS TUBOS.</v>
          </cell>
          <cell r="C4045" t="str">
            <v>m</v>
          </cell>
          <cell r="D4045">
            <v>103.16</v>
          </cell>
          <cell r="E4045">
            <v>82.53</v>
          </cell>
        </row>
        <row r="4046">
          <cell r="A4046" t="str">
            <v/>
          </cell>
        </row>
        <row r="4047">
          <cell r="A4047" t="str">
            <v>21.06.160</v>
          </cell>
          <cell r="B4047" t="str">
            <v>GALERIA DE TUBOS DE CONCRETO C2-0,50 M DE DIAMETRO, INCLUSIVE ESCAVACAO MECANICA DAS VALAS ATE 1,50 M DE PROFUNDIDADE, REATERRO COMPACTADO , REMOCAO DO MATERIAL EXCEDENTE E AINDA FORNECIMENTO E ASSENTAMENTO DOS TUBOS - (SERVICO NOTURNO).</v>
          </cell>
          <cell r="C4047" t="str">
            <v>m</v>
          </cell>
          <cell r="D4047">
            <v>113.27</v>
          </cell>
          <cell r="E4047">
            <v>90.62</v>
          </cell>
        </row>
        <row r="4048">
          <cell r="A4048" t="str">
            <v/>
          </cell>
        </row>
        <row r="4049">
          <cell r="A4049" t="str">
            <v>21.06.170</v>
          </cell>
          <cell r="B4049" t="str">
            <v>GALERIA DE TUBOS DE CONCRETO C2-0,60 M DE DIAMETRO, INCLUSIVE ESCAVACAO MANUAL DAS VALAS ATE 1,50 M DE PROFUNDIDADE, REATERRO COMPACTADO , REMOCAO DO MATERIAL EXCEDENTE E AINDA FORNECIMENTO E ASSENTAMENTO DOS TUBOS.</v>
          </cell>
          <cell r="C4049" t="str">
            <v>m</v>
          </cell>
          <cell r="D4049">
            <v>154.5</v>
          </cell>
          <cell r="E4049">
            <v>123.6</v>
          </cell>
        </row>
        <row r="4050">
          <cell r="A4050" t="str">
            <v/>
          </cell>
        </row>
        <row r="4051">
          <cell r="A4051" t="str">
            <v>21.06.180</v>
          </cell>
          <cell r="B4051" t="str">
            <v>GALERIA DE TUBOS DE CONCRETO C2-0,60 M DE DIAMETRO, INCLUSIVE ESCAVACAO MANUAL DAS VALAS ATE 1,50 M DE PROFUNDIDADE, REATERRO COMPACTADO , REMOCAO DO MATERIAL EXCEDENTE E AINDA FORNECIMENTO E ASSENTAMENTO DOS TUBOS - (SERVICO NOTURNO).</v>
          </cell>
          <cell r="C4051" t="str">
            <v>m</v>
          </cell>
          <cell r="D4051">
            <v>171.48</v>
          </cell>
          <cell r="E4051">
            <v>137.19</v>
          </cell>
        </row>
        <row r="4052">
          <cell r="A4052" t="str">
            <v/>
          </cell>
        </row>
        <row r="4053">
          <cell r="A4053" t="str">
            <v>21.06.190</v>
          </cell>
          <cell r="B4053" t="str">
            <v>GALERIA DE TUBOS DE CONCRETO C2-0,60 M DE DIAMETRO, INCLUSIVE ESCAVACAO MECANICA DAS VALAS ATE 1,50 M DE PROFUNDIDADE, REATERRO COMPACTADO , REMOCAO DO MATERIAL EXCEDENTE E AINDA FORNECIMENTO E ASSENTAMENTO DOS TUBOS.</v>
          </cell>
          <cell r="C4053" t="str">
            <v>m</v>
          </cell>
          <cell r="D4053">
            <v>137.1</v>
          </cell>
          <cell r="E4053">
            <v>109.68</v>
          </cell>
        </row>
        <row r="4054">
          <cell r="A4054" t="str">
            <v/>
          </cell>
        </row>
        <row r="4055">
          <cell r="A4055" t="str">
            <v>21.06.200</v>
          </cell>
          <cell r="B4055" t="str">
            <v>GALERIA DE TUBOS DE CONCRETO C2-0,60 M DE DIAMETRO, INCLUSIVE ESCAVACAO MECANICA DAS VALAS ATE 1,50 M DE PROFUNDIDADE, REATERRO COMPACTADO , REMOCAO DO MATERIAL EXCEDENTE E AINDA FORNECIMENTO E ASSENTAMENTO DOS TUBOS - (SERVICO NOTURNO).</v>
          </cell>
          <cell r="C4055" t="str">
            <v>m</v>
          </cell>
          <cell r="D4055">
            <v>149.43</v>
          </cell>
          <cell r="E4055">
            <v>119.55</v>
          </cell>
        </row>
        <row r="4056">
          <cell r="A4056" t="str">
            <v/>
          </cell>
        </row>
        <row r="4057">
          <cell r="A4057" t="str">
            <v>21.06.210</v>
          </cell>
          <cell r="B4057" t="str">
            <v>GALERIA DE TUBOS DE CONCRETO CS-0,70 M DE DIAMETRO, INCLUSIVE ESCAVACAO MANUAL DAS VALAS ATE 1,50 M DE PROFUNDIDADE, REATERRO COMPACTADO , REMOCAO DO MATERIAL EXCEDENTE E AINDA FORNECIMENTO E ASSENTAMENTO DOS TUBOS.</v>
          </cell>
          <cell r="C4057" t="str">
            <v>m</v>
          </cell>
          <cell r="D4057">
            <v>188.07</v>
          </cell>
          <cell r="E4057">
            <v>150.46</v>
          </cell>
        </row>
        <row r="4058">
          <cell r="A4058" t="str">
            <v/>
          </cell>
        </row>
        <row r="4059">
          <cell r="A4059" t="str">
            <v>21.06.220</v>
          </cell>
          <cell r="B4059" t="str">
            <v>GALERIA DE TUBOS DE CONCRETO CS-0,70 M DE DIAMETRO, INCLUSIVE ESCAVACAO MANUAL DAS VALAS ATE 1,50 M DE PROFUNDIDADE, REATERRO COMPACTADO , REMOCAO DO MATERIAL EXCEDENTE E AINDA FORNECIMENTO E ASSENTAMENTO DOS TUBOS - (SERVICO NOTURNO).</v>
          </cell>
          <cell r="C4059" t="str">
            <v>m</v>
          </cell>
          <cell r="D4059">
            <v>207.9</v>
          </cell>
          <cell r="E4059">
            <v>166.32</v>
          </cell>
        </row>
        <row r="4060">
          <cell r="A4060" t="str">
            <v/>
          </cell>
        </row>
        <row r="4061">
          <cell r="A4061" t="str">
            <v>21.06.230</v>
          </cell>
          <cell r="B4061" t="str">
            <v>GALERIA DE TUBOS DE CONCRETO CS-0,70 M DE DIAMETRO, INCLUSIVE ESCAVACAO MECANICA DAS VALAS ATE 1,50 M DE PROFUNDIDADE, REATERRO COMPACTADO , REMOCAO DO MATERIAL EXCEDENTE E AINDA FORNECIMENTO E ASSENTAMENTO DOS TUBOS.</v>
          </cell>
          <cell r="C4061" t="str">
            <v>m</v>
          </cell>
          <cell r="D4061">
            <v>167.78</v>
          </cell>
          <cell r="E4061">
            <v>134.22999999999999</v>
          </cell>
        </row>
        <row r="4062">
          <cell r="A4062" t="str">
            <v/>
          </cell>
        </row>
        <row r="4063">
          <cell r="A4063" t="str">
            <v>21.06.240</v>
          </cell>
          <cell r="B4063" t="str">
            <v>GALERIA DE TUBOS DE CONCRETO CS-0,70 M DE DIAMETRO, INCLUSIVE ESCAVACAO MECANICA DAS VALAS ATE 1,50 M DE PROFUNDIDADE, REATERRO COMPACTADO , REMOCAO DO MATERIAL EXCEDENTE E AINDA FORNECIMENTO E ASSENTAMENTO DOS TUBOS - (SERVICO NOTURNO).</v>
          </cell>
          <cell r="C4063" t="str">
            <v>m</v>
          </cell>
          <cell r="D4063">
            <v>182.18</v>
          </cell>
          <cell r="E4063">
            <v>145.75</v>
          </cell>
        </row>
        <row r="4064">
          <cell r="A4064" t="str">
            <v/>
          </cell>
        </row>
        <row r="4065">
          <cell r="A4065" t="str">
            <v>21.06.250</v>
          </cell>
          <cell r="B4065" t="str">
            <v>GALERIA DE TUBOS DE CONCRETO CS-0,80 M DE DIAMETRO, INCLUSIVE ESCAVACAO MANUAL DAS VALAS ATE 1,50 M DE PROFUNDIDADE, REATERRO COMPACTADO, REMOCAO DO MATERIAL EXCEDENTE E AINDA FORNECIMENTO E ASSENTAMENTO DOS TUBOS.</v>
          </cell>
          <cell r="C4065" t="str">
            <v>m</v>
          </cell>
          <cell r="D4065">
            <v>244.57</v>
          </cell>
          <cell r="E4065">
            <v>195.66</v>
          </cell>
        </row>
        <row r="4066">
          <cell r="A4066" t="str">
            <v/>
          </cell>
        </row>
        <row r="4067">
          <cell r="A4067" t="str">
            <v>21.06.260</v>
          </cell>
          <cell r="B4067" t="str">
            <v>GALERIA DE TUBOS DE CONCRETO CS-0,80 M DE DIAMETRO, INCLUSIVE ESCAVACAO MANUAL DAS VALAS ATE 1,50 M DE PROFUNDIDADE, REATERRO COMPACTADO, REMOCAO DO MATERIAL EXCEDENTE E AINDA FORNECIMENTO E ASSENTAMENTO DOS TUBOS - (SERVICO NOTURNO).</v>
          </cell>
          <cell r="C4067" t="str">
            <v>m</v>
          </cell>
          <cell r="D4067">
            <v>267.25</v>
          </cell>
          <cell r="E4067">
            <v>213.8</v>
          </cell>
        </row>
        <row r="4068">
          <cell r="A4068" t="str">
            <v/>
          </cell>
        </row>
        <row r="4069">
          <cell r="A4069" t="str">
            <v>21.06.270</v>
          </cell>
          <cell r="B4069" t="str">
            <v>GALERIA DE TUBOS DE CONCRETO CS-0,80 M DE DIAMETRO, INCLUSIVE ESCAVACAO MECANICA DAS VALAS ATE 1,50 M DE PROFUNDIDADE, REATERRO COMPACTADO, REMOCAO DO MATERIAL EXCEDENTE E AINDA FORNECIMENTO E ASSENTAMENTO DOS TUBOS.</v>
          </cell>
          <cell r="C4069" t="str">
            <v>m</v>
          </cell>
          <cell r="D4069">
            <v>221.38</v>
          </cell>
          <cell r="E4069">
            <v>177.11</v>
          </cell>
        </row>
        <row r="4070">
          <cell r="A4070" t="str">
            <v/>
          </cell>
        </row>
        <row r="4071">
          <cell r="A4071" t="str">
            <v>21.06.280</v>
          </cell>
          <cell r="B4071" t="str">
            <v>GALERIA DE TUBOS DE CONCRETO CS-0,80 M DE DIAMETRO, INCLUSIVE ESCAVACAO MECANICA DAS VALAS ATE 1,50 M DE PROFUNDIDADE, REATERRO COMPACTADO, REMOCAO DO MATERIAL EXCEDENTE E AINDA FORNECIMENTO E ASSENTAMENTO DOS TUBOS - (SERVICO NOTURNO).</v>
          </cell>
          <cell r="C4071" t="str">
            <v>m</v>
          </cell>
          <cell r="D4071">
            <v>237.81</v>
          </cell>
          <cell r="E4071">
            <v>190.25</v>
          </cell>
        </row>
        <row r="4072">
          <cell r="A4072" t="str">
            <v/>
          </cell>
        </row>
        <row r="4073">
          <cell r="A4073" t="str">
            <v>21.06.290</v>
          </cell>
          <cell r="B4073" t="str">
            <v>GALERIA DE TUBOS DE CONCRETO CS-0,90 M DE DIAMETRO, INCLUSIVE ESCAVACAO MANUAL DAS VALAS ATE 1,50 M DE PROFUNDIDADE, REATERRO COMPACTADO, REMOCAO DO MATERIAL EXCEDENTE E AINDA FORNECIMENTO E ASSENTAMENTO DOS TUBOS.</v>
          </cell>
          <cell r="C4073" t="str">
            <v>m</v>
          </cell>
          <cell r="D4073">
            <v>268.42</v>
          </cell>
          <cell r="E4073">
            <v>214.74</v>
          </cell>
        </row>
        <row r="4074">
          <cell r="A4074" t="str">
            <v/>
          </cell>
        </row>
        <row r="4075">
          <cell r="A4075" t="str">
            <v>21.06.300</v>
          </cell>
          <cell r="B4075" t="str">
            <v>GALERIA DE TUBOS DE CONCRETO CS-0,90 M DE DIAMETRO, INCLUSIVE ESCAVACAO MANUAL DAS VALAS ATE 1,50 M DE PROFUNDIDADE, REATERRO COMPACTADO, REMOCAO DO MATERIAL EXCEDENTE E AINDA FORNECIMENTO E ASSENTAMENTO DOS TUBOS - (SERVICO NOTURNO).</v>
          </cell>
          <cell r="C4075" t="str">
            <v>m</v>
          </cell>
          <cell r="D4075">
            <v>294.45999999999998</v>
          </cell>
          <cell r="E4075">
            <v>235.57</v>
          </cell>
        </row>
        <row r="4076">
          <cell r="A4076" t="str">
            <v/>
          </cell>
        </row>
        <row r="4077">
          <cell r="A4077" t="str">
            <v>21.06.310</v>
          </cell>
          <cell r="B4077" t="str">
            <v>GALERIA DE TUBOS DE CONCRETO CS-0,90 M DE DIAMETRO, INCLUSIVE ESCAVACAO MECANICA DAS VALAS ATE 1,50 M DE PROFUNDIDADE, REATERRO COMPACTADO, REMOCAO DO MATERIAL EXCEDENTE E AINDA FORNECIMENTO E ASSENTAMENTO DOS TUBOS.</v>
          </cell>
          <cell r="C4077" t="str">
            <v>m</v>
          </cell>
          <cell r="D4077">
            <v>242.32</v>
          </cell>
          <cell r="E4077">
            <v>193.86</v>
          </cell>
        </row>
        <row r="4078">
          <cell r="A4078" t="str">
            <v/>
          </cell>
        </row>
        <row r="4079">
          <cell r="A4079" t="str">
            <v>21.06.320</v>
          </cell>
          <cell r="B4079" t="str">
            <v>GALERIA DE TUBOS DE CONCRETO CS-0,90 M DE DIAMETRO, INCLUSIVE ESCAVACAO MECANICA DAS VALAS ATE 1,50 M DE PROFUNDIDADE, REATERRO COMPACTADO, REMOCAO DO MATERIAL EXCEDENTE E AINDA FORNECIMENTO E ASSENTAMENTO DOS TUBOS - (SERVICO NOTURNO).</v>
          </cell>
          <cell r="C4079" t="str">
            <v>m</v>
          </cell>
          <cell r="D4079">
            <v>261.5</v>
          </cell>
          <cell r="E4079">
            <v>209.2</v>
          </cell>
        </row>
        <row r="4080">
          <cell r="A4080" t="str">
            <v/>
          </cell>
        </row>
        <row r="4081">
          <cell r="A4081" t="str">
            <v>21.06.330</v>
          </cell>
          <cell r="B4081" t="str">
            <v>GALERIA DE TUBOS DE CONCRETO CS-1,00 M DE DIAMETRO, INCLUSIVE ESCAVACAO MANUAL DAS VALAS ATE 2,00 M DE PROFUNDIDADE, REATERRO COMPACTADO, REMOCAO DO MATERIAL EXCEDENTE E AINDA FORNECIMENTO E ASSENTAMENTO DOS TUBOS.</v>
          </cell>
          <cell r="C4081" t="str">
            <v>m</v>
          </cell>
          <cell r="D4081">
            <v>402.03</v>
          </cell>
          <cell r="E4081">
            <v>321.63</v>
          </cell>
        </row>
        <row r="4082">
          <cell r="A4082" t="str">
            <v/>
          </cell>
        </row>
        <row r="4083">
          <cell r="A4083" t="str">
            <v>21.06.340</v>
          </cell>
          <cell r="B4083" t="str">
            <v>GALERIA DE TUBOS DE CONCRETO CS-1,00 M DE DIAMETRO, INCLUSIVE ESCAVACAO MANUAL DAS VALAS ATE 2,00 M DE PROFUNDIDADE, REATERRO COMPACTADO, REMOCAO DO MATERIAL EXCEDENTE E AINDA FORNECIMENTO E ASSENTAMENTO DOS TUBOS - (SERVICO NOTURNO).</v>
          </cell>
          <cell r="C4083" t="str">
            <v>m</v>
          </cell>
          <cell r="D4083">
            <v>442.38</v>
          </cell>
          <cell r="E4083">
            <v>353.91</v>
          </cell>
        </row>
        <row r="4084">
          <cell r="A4084" t="str">
            <v/>
          </cell>
        </row>
        <row r="4085">
          <cell r="A4085" t="str">
            <v>21.06.350</v>
          </cell>
          <cell r="B4085" t="str">
            <v>GALERIA DE TUBOS DE CONCRETO CS-1,00 M DE DIAMETRO, INCLUSIVE ESCAVACAO MECANICA DAS VALAS ATE 2,00 M DE PROFUNDIDADE, REATERRO COMPACTADO, REMOCAO DO MATERIAL EXCEDENTE E AINDA FORNECIMENTO E ASSENTAMENTO DOS TUBOS.</v>
          </cell>
          <cell r="C4085" t="str">
            <v>m</v>
          </cell>
          <cell r="D4085">
            <v>353.77</v>
          </cell>
          <cell r="E4085">
            <v>283.02</v>
          </cell>
        </row>
        <row r="4086">
          <cell r="A4086" t="str">
            <v/>
          </cell>
        </row>
        <row r="4087">
          <cell r="A4087" t="str">
            <v>21.06.360</v>
          </cell>
          <cell r="B4087" t="str">
            <v>GALERIA DE TUBOS DE CONCRETO CS-1,00 M DE DIAMETRO, INCLUSIVE ESCAVACAO MECANICA DAS VALAS ATE 2,00 M DE PROFUNDIDADE, REATERRO COMPACTADO, REMOCAO DO MATERIAL EXCEDENTE E AINDA FORNECIMENTO E ASSENTAMENTO DOS TUBOS - (SERVICO NOTURNO).</v>
          </cell>
          <cell r="C4087" t="str">
            <v>m</v>
          </cell>
          <cell r="D4087">
            <v>381.82</v>
          </cell>
          <cell r="E4087">
            <v>305.45999999999998</v>
          </cell>
        </row>
        <row r="4088">
          <cell r="A4088" t="str">
            <v/>
          </cell>
        </row>
        <row r="4089">
          <cell r="A4089" t="str">
            <v>21.06.370</v>
          </cell>
          <cell r="B4089" t="str">
            <v>GALERIA DE TUBOS DE CONCRETO CA1-0,60M DE DIAMETRO, INCLUSIVE ESCAVACAO MANUAL DAS VALAS ATE 1,50 M DE PROFUNDIDADE, REATERRO COMPACTADO, REMOCAO DO MATERIAL EXCEDENTE E AINDA FORNECIMENTO E ASSENTAMENTO DOS TUBOS.</v>
          </cell>
          <cell r="C4089" t="str">
            <v>m</v>
          </cell>
          <cell r="D4089">
            <v>211.8</v>
          </cell>
          <cell r="E4089">
            <v>169.44</v>
          </cell>
        </row>
        <row r="4090">
          <cell r="A4090" t="str">
            <v/>
          </cell>
        </row>
        <row r="4091">
          <cell r="A4091" t="str">
            <v>21.06.380</v>
          </cell>
          <cell r="B4091" t="str">
            <v>GALERIA DE TUBOS DE CONCRETO CA1-0,60M DE DIAMETRO, INCLUSIVE ESCAVACAO MANUAL DAS VALAS ATE 1,50 M DE PROFUNDIDADE,REATERRO COMPACTADO, REMOCAO DO MATERIAL EXCEDENTE E AINDA FORNECIMENTO E ASSENTAMENTO DOS TUBOS - (SERVICO NOTURNO).</v>
          </cell>
          <cell r="C4091" t="str">
            <v>m</v>
          </cell>
          <cell r="D4091">
            <v>228.8</v>
          </cell>
          <cell r="E4091">
            <v>183.04</v>
          </cell>
        </row>
        <row r="4092">
          <cell r="A4092" t="str">
            <v/>
          </cell>
        </row>
        <row r="4093">
          <cell r="A4093" t="str">
            <v>21.06.390</v>
          </cell>
          <cell r="B4093" t="str">
            <v>GALERIA DE TUBOS DE CONCRETO CA1-0,60M DE DIAMETRO, INCLUSIVE ESCAVACAO MECANICA DAS VALAS ATE 1,50 M DE PROFUNDIDADE,REATERRO COMPACTADO, REMOCAO DO MATERIAL EXCEDENTE E AINDA FORNECIMENTO E ASSENTAMENTO DOS TUBOS.</v>
          </cell>
          <cell r="C4093" t="str">
            <v>m</v>
          </cell>
          <cell r="D4093">
            <v>194.41</v>
          </cell>
          <cell r="E4093">
            <v>155.53</v>
          </cell>
        </row>
        <row r="4094">
          <cell r="A4094" t="str">
            <v/>
          </cell>
        </row>
        <row r="4095">
          <cell r="A4095" t="str">
            <v>21.06.400</v>
          </cell>
          <cell r="B4095" t="str">
            <v>GALERIA DE TUBOS DE CONCRETO CA1-0,60M DE DIAMETRO, INCLUSIVE ESCAVACAO MECANICA DAS VALAS ATE 1,50 M DE PROFUNDIDADE,REATERRO COMPACTADO, REMOCAO DO MATERIAL EXCEDENTE E AINDA FORNECIMENTO E ASSENTAMENTO DOS TUBOS - (SERVICO NOTURNO).</v>
          </cell>
          <cell r="C4095" t="str">
            <v>m</v>
          </cell>
          <cell r="D4095">
            <v>206.75</v>
          </cell>
          <cell r="E4095">
            <v>165.4</v>
          </cell>
        </row>
        <row r="4096">
          <cell r="A4096" t="str">
            <v/>
          </cell>
        </row>
        <row r="4097">
          <cell r="A4097" t="str">
            <v>21.06.410</v>
          </cell>
          <cell r="B4097" t="str">
            <v>GALERIA DE TUBOS DE CONCRETO CA1-0,70M DE DIAMETRO, INCLUSIVE ESCAVACAO MANUAL DAS VALAS ATE 1,50 M DE PROFUNDIDADE,REATERRO COMPACTADO, REMOCAO DO MATERIAL EXCEDENTE E AINDA FORNECIMENTO E ASSENTAMENTO DOS TUBOS.</v>
          </cell>
          <cell r="C4097" t="str">
            <v>m</v>
          </cell>
          <cell r="D4097">
            <v>228.96</v>
          </cell>
          <cell r="E4097">
            <v>183.17</v>
          </cell>
        </row>
        <row r="4098">
          <cell r="A4098" t="str">
            <v/>
          </cell>
        </row>
        <row r="4099">
          <cell r="A4099" t="str">
            <v>21.06.420</v>
          </cell>
          <cell r="B4099" t="str">
            <v>GALERIA DE TUBOS DE CONCRETO CA1-0,70M DE DIAMETRO, INCLUSIVE ESCAVACAO MANUAL DAS VALAS ATE 1,50 M DE PROFUNDIDADE,REATERRO COMPACTADO, REMOCAO DO MATERIAL EXCEDENTE E AINDA FORNECIMENTO E ASSENTAMENTO DOS TUBOS - (SERVICO NOTURNO).</v>
          </cell>
          <cell r="C4099" t="str">
            <v>m</v>
          </cell>
          <cell r="D4099">
            <v>248.78</v>
          </cell>
          <cell r="E4099">
            <v>199.03</v>
          </cell>
        </row>
        <row r="4100">
          <cell r="A4100" t="str">
            <v/>
          </cell>
        </row>
        <row r="4101">
          <cell r="A4101" t="str">
            <v>21.06.430</v>
          </cell>
          <cell r="B4101" t="str">
            <v>GALERIA DE TUBOS DE CONCRETO CA1-0,70M DE DIAMETRO, INCLUSIVE ESCAVACAO MECANICA DAS VALAS ATE 1,50 M DE PROFUNDIDADE,REATERRO COMPACTADO, REMOCAO DO MATERIAL EXCEDENTE E AINDA FORNECIMENTO E ASSENTAMENTO DOS TUBOS.</v>
          </cell>
          <cell r="C4101" t="str">
            <v>m</v>
          </cell>
          <cell r="D4101">
            <v>208.67</v>
          </cell>
          <cell r="E4101">
            <v>166.94</v>
          </cell>
        </row>
        <row r="4102">
          <cell r="A4102" t="str">
            <v/>
          </cell>
        </row>
        <row r="4103">
          <cell r="A4103" t="str">
            <v>21.06.440</v>
          </cell>
          <cell r="B4103" t="str">
            <v>GALERIA DE TUBOS DE CONCRETO CA1-0,70M DE DIAMETRO, INCLUSIVE ESCAVACAO MECANICA DAS VALAS ATE 1,50 M DE PROFUNDIDADE,REATERRO COMPACTADO, REMOCAO DO MATERIAL EXCEDENTE E AINDA FORNECIMENTO E ASSENTAMENTO DOS TUBOS - ( SERVICO NOTURNO ).</v>
          </cell>
          <cell r="C4103" t="str">
            <v>m</v>
          </cell>
          <cell r="D4103">
            <v>223.07</v>
          </cell>
          <cell r="E4103">
            <v>178.46</v>
          </cell>
        </row>
        <row r="4104">
          <cell r="A4104" t="str">
            <v/>
          </cell>
        </row>
        <row r="4105">
          <cell r="A4105" t="str">
            <v>21.06.450</v>
          </cell>
          <cell r="B4105" t="str">
            <v>GALERIA DE TUBOS DE CONCRETO CA1-0,80M DE DIAMETRO, INCLUSIVE ESCAVACAO MANUAL DAS VALAS ATE 1,50 M DE PROFUNDIDADE,REATERRO COMPACTADO, REMOCAO DO MATERIAL EXCEDENTE E AINDA FORNECIMENTO E ASSENTAMENTO DOS TUBOS.</v>
          </cell>
          <cell r="C4105" t="str">
            <v>m</v>
          </cell>
          <cell r="D4105">
            <v>316.05</v>
          </cell>
          <cell r="E4105">
            <v>252.84</v>
          </cell>
        </row>
        <row r="4106">
          <cell r="A4106" t="str">
            <v/>
          </cell>
        </row>
        <row r="4107">
          <cell r="A4107" t="str">
            <v>21.06.460</v>
          </cell>
          <cell r="B4107" t="str">
            <v>GALERIA DE TUBOS DE CONCRETO CA1-0,80M DE DIAMETRO, INCLUSIVE ESCAVACAO MANUAL DAS VALAS ATE 1,50 M DE PROFUNDIDADE,REATERRO COMPACTADO, REMOCAO DO MATERIAL EXCEDENTE E AINDA FORNECIMENTO E ASSENTAMENTO DOS TUBOS - (SERVICO NOTURNO).</v>
          </cell>
          <cell r="C4107" t="str">
            <v>m</v>
          </cell>
          <cell r="D4107">
            <v>338.72</v>
          </cell>
          <cell r="E4107">
            <v>270.98</v>
          </cell>
        </row>
        <row r="4108">
          <cell r="A4108" t="str">
            <v/>
          </cell>
        </row>
        <row r="4109">
          <cell r="A4109" t="str">
            <v>21.06.470</v>
          </cell>
          <cell r="B4109" t="str">
            <v>GALERIA DE TUBOS DE CONCRETO CA1-0,80M DE DIAMETRO, INCLUSIVE ESCAVACAO MECANICA DAS VALAS ATE 1,50 M DE PROFUNDIDADE,REATERRO COMPACTADO, REMOCAO DO MATERIAL EXCEDENTE E AINDA FORNECIMENTO E ASSENTAMENTO DOS TUBOS.</v>
          </cell>
          <cell r="C4109" t="str">
            <v>m</v>
          </cell>
          <cell r="D4109">
            <v>292.86</v>
          </cell>
          <cell r="E4109">
            <v>234.29</v>
          </cell>
        </row>
        <row r="4110">
          <cell r="A4110" t="str">
            <v/>
          </cell>
        </row>
        <row r="4111">
          <cell r="A4111" t="str">
            <v>21.06.480</v>
          </cell>
          <cell r="B4111" t="str">
            <v>GALERIA DE TUBOS DE CONCRETO CA1-0,80M DE DIAMETRO, INCLUSIVE ESCAVACAO MECANICA DAS VALAS ATE 1,50 M DE PROFUNDIDADE, REATERRO COMPACTADO,REMOCAO DO MATERIAL EXCEDENTE E AINDA FORNECIMENTO E ASSENTAMENTO DOS TUBOS (SERVICO NOTURNO ).</v>
          </cell>
          <cell r="C4111" t="str">
            <v>m</v>
          </cell>
          <cell r="D4111">
            <v>309.27999999999997</v>
          </cell>
          <cell r="E4111">
            <v>247.43</v>
          </cell>
        </row>
        <row r="4112">
          <cell r="A4112" t="str">
            <v/>
          </cell>
        </row>
        <row r="4113">
          <cell r="A4113" t="str">
            <v>21.06.490</v>
          </cell>
          <cell r="B4113" t="str">
            <v>GALERIA DE TUBOS DE CONCRETO CA1-0,90M DE DIAMETRO, INCLUSIVE ESCAVACAO MANUAL DAS VALAS ATE 1,50 M DE PROFUNDIDADE, REATERRO COMPACTADO, REMOCAO DO MATERIAL EXCEDENTE E AINDA FORNECIMENTO E ASSENTAMENTO DOS TUBOS.</v>
          </cell>
          <cell r="C4113" t="str">
            <v>m</v>
          </cell>
          <cell r="D4113">
            <v>356.81</v>
          </cell>
          <cell r="E4113">
            <v>285.45</v>
          </cell>
        </row>
        <row r="4114">
          <cell r="A4114" t="str">
            <v/>
          </cell>
        </row>
        <row r="4115">
          <cell r="A4115" t="str">
            <v>21.06.500</v>
          </cell>
          <cell r="B4115" t="str">
            <v>GALERIA DE TUBOS DE CONCRETO CA1-0,90M DE DIAMETRO, INCLUSIVE ESCAVACAO MANUAL DAS VALAS ATE 1,50 M DE PROFUNDIDADE, REATERRO COMPACTADO, REMOCAO DO MATERIAL EXCEDENTE E AINDA FORNECIMENTO E ASSENTAMENTO DOS TUBOS ( SERVICO NOTURNO ).</v>
          </cell>
          <cell r="C4115" t="str">
            <v>m</v>
          </cell>
          <cell r="D4115">
            <v>382.85</v>
          </cell>
          <cell r="E4115">
            <v>306.27999999999997</v>
          </cell>
        </row>
        <row r="4116">
          <cell r="A4116" t="str">
            <v/>
          </cell>
        </row>
        <row r="4117">
          <cell r="A4117" t="str">
            <v>21.06.510</v>
          </cell>
          <cell r="B4117" t="str">
            <v>GALERIA DE TUBOS DE CONCRETO CA1- 0,90 M DE DIAMETRO, INCLUSIVE ESCAVACAO MECANICA DAS VALAS ATE 1,50 M DE PROFUNDIDADE, REATERRO COMPACTADO, REMOCAO DO MATERIAL EXCEDENTE E AINDA FORNECIMENTO E ASSENTAMENTO DOS TUBOS.</v>
          </cell>
          <cell r="C4117" t="str">
            <v>m</v>
          </cell>
          <cell r="D4117">
            <v>330.72</v>
          </cell>
          <cell r="E4117">
            <v>264.58</v>
          </cell>
        </row>
        <row r="4118">
          <cell r="A4118" t="str">
            <v/>
          </cell>
        </row>
        <row r="4119">
          <cell r="A4119" t="str">
            <v>21.06.520</v>
          </cell>
          <cell r="B4119" t="str">
            <v>GALERIA DE TUBOS DE CONCRETO CA1- 0,90 M DE DIAMETRO, INCLUSIVE ESCAVACAO MECANICA DAS VALAS ATE 1,50 M DE PROFUNDIDADE, REATERRO COMPACTADO, REMOCAO DO MATERIAL EXCEDENTE E AINDA FORNECIMENTO E ASSENTAMENTO DOS TUBOS (SERVICO NOTURNO ).</v>
          </cell>
          <cell r="C4119" t="str">
            <v>m</v>
          </cell>
          <cell r="D4119">
            <v>349.9</v>
          </cell>
          <cell r="E4119">
            <v>279.92</v>
          </cell>
        </row>
        <row r="4120">
          <cell r="A4120" t="str">
            <v/>
          </cell>
        </row>
        <row r="4121">
          <cell r="A4121" t="str">
            <v>21.06.530</v>
          </cell>
          <cell r="B4121" t="str">
            <v>GALERIA DE TUBOS DE CONCRETO CA1- 1,00 M DE DIAMETRO, INCLUSIVE ESCAVACAO MANUAL DAS VALAS ATE 2,00 M DE PROFUNDIDADE, REATERRO COMPACTADO, REMOCAO DO MATERIAL EXCEDENTE E AINDA FORNECIMENTO E ASSENTAMENTO DOS TUBOS.</v>
          </cell>
          <cell r="C4121" t="str">
            <v>m</v>
          </cell>
          <cell r="D4121">
            <v>469.42</v>
          </cell>
          <cell r="E4121">
            <v>375.54</v>
          </cell>
        </row>
        <row r="4122">
          <cell r="A4122" t="str">
            <v/>
          </cell>
        </row>
        <row r="4123">
          <cell r="A4123" t="str">
            <v>21.06.540</v>
          </cell>
          <cell r="B4123" t="str">
            <v>GALERIA DE TUBOS DE CONCRETO CA1- 1,00 M DE DIAMETRO, INCLUSIVE ESCAVACAO MANUAL DAS VALAS ATE 2,00 M DE PROFUNDIDADE, REATERRO COMPACTADO, REMOCAO DO MATERIAL EXCEDENTE E AINDA FORNECIMENTO E ASSENTAMENTO DOS TUBOS ( SERVICO NOTURNO ).</v>
          </cell>
          <cell r="C4123" t="str">
            <v>m</v>
          </cell>
          <cell r="D4123">
            <v>509.77</v>
          </cell>
          <cell r="E4123">
            <v>407.82</v>
          </cell>
        </row>
        <row r="4124">
          <cell r="A4124" t="str">
            <v/>
          </cell>
        </row>
        <row r="4125">
          <cell r="A4125" t="str">
            <v>21.06.550</v>
          </cell>
          <cell r="B4125" t="str">
            <v>GALERIA DE TUBOS DE CONCRETO CA1- 1,00 M DE DIAMETRO, INCLUSIVE ESCAVACAO MECANICA DAS VALAS ATE 2,00 M DE PROFUNDIDADE, REATERRO COMPACTADO, REMOCAO DO MATERIAL EXCEDENTE E AINDA FORNECIMENTO E ASSENTAMENTO DOS TUBOS.</v>
          </cell>
          <cell r="C4125" t="str">
            <v>m</v>
          </cell>
          <cell r="D4125">
            <v>421.16</v>
          </cell>
          <cell r="E4125">
            <v>336.93</v>
          </cell>
        </row>
        <row r="4126">
          <cell r="A4126" t="str">
            <v/>
          </cell>
        </row>
        <row r="4127">
          <cell r="A4127" t="str">
            <v>21.06.560</v>
          </cell>
          <cell r="B4127" t="str">
            <v>GALERIA DE TUBOS DE CONCRETO CA1- 1,00 M DE DIAMETRO, INCLUSIVE ESCAVACAO MECANICA DAS VALAS ATE 2,00 M DE PROFUNDIDADE, REATERRO COMPACTADO, REMOCAO DO MATERIAL EXCEDENTE E AINDA FORNECIMENTO E ASSENTAMENTO DOS TUBOS ( SERVICO NOTURNO ).</v>
          </cell>
          <cell r="C4127" t="str">
            <v>m</v>
          </cell>
          <cell r="D4127">
            <v>449.21</v>
          </cell>
          <cell r="E4127">
            <v>359.37</v>
          </cell>
        </row>
        <row r="4128">
          <cell r="A4128" t="str">
            <v/>
          </cell>
        </row>
        <row r="4129">
          <cell r="A4129" t="str">
            <v>21.06.570</v>
          </cell>
          <cell r="B4129" t="str">
            <v>GALERIA DE TUBOS DE CONCRETO CA1- 1,10 M DE DIAMETRO, INCLUSIVE ESCAVACAO MECANICA DAS VALAS ATE 2,00 M DE PROFUNDIDADE, REATERRO COMPACTADO, REMOCAO DO MATERIAL EXCEDENTE E AINDA FORNECIMENTO E ASSENTAMENTO DOS TUBOS.</v>
          </cell>
          <cell r="C4129" t="str">
            <v>m</v>
          </cell>
          <cell r="D4129">
            <v>455.22</v>
          </cell>
          <cell r="E4129">
            <v>364.18</v>
          </cell>
        </row>
        <row r="4130">
          <cell r="A4130" t="str">
            <v/>
          </cell>
        </row>
        <row r="4131">
          <cell r="A4131" t="str">
            <v>21.06.580</v>
          </cell>
          <cell r="B4131" t="str">
            <v>GALERIA DE TUBOS DE CONCRETO CA1- 1,10 M DE DIAMETRO, INCLUSIVE ESCAVACAO MECANICA DAS VALAS ATE 2,00 M DE PROFUNDIDADE, REATERRO COMPACTADO, REMOCAO DO MATERIAL EXCEDENTE E AINDA FORNECIMENTO E ASSENTAMENTO DOS TUBOS ( SERVICO NOTURNO ).</v>
          </cell>
          <cell r="C4131" t="str">
            <v>m</v>
          </cell>
          <cell r="D4131">
            <v>486.36</v>
          </cell>
          <cell r="E4131">
            <v>389.09</v>
          </cell>
        </row>
        <row r="4132">
          <cell r="A4132" t="str">
            <v/>
          </cell>
        </row>
        <row r="4133">
          <cell r="A4133" t="str">
            <v>21.06.590</v>
          </cell>
          <cell r="B4133" t="str">
            <v>GALERIA DE TUBOS DE CONCRETO CA1- 1,20 M DE DIAMETRO, INCLUSIVE ESCAVACAO MECANICA DAS VALAS ATE 2,00 M DE PROFUNDIDADE, REATERRO COMPACTADO, REMOCAO DO MATERIAL EXCEDENTE E AINDA FORNECIMENTO E ASSENTAMENTO DOS TUBOS.</v>
          </cell>
          <cell r="C4133" t="str">
            <v>m</v>
          </cell>
          <cell r="D4133">
            <v>573.83000000000004</v>
          </cell>
          <cell r="E4133">
            <v>459.07</v>
          </cell>
        </row>
        <row r="4134">
          <cell r="A4134" t="str">
            <v/>
          </cell>
        </row>
        <row r="4135">
          <cell r="A4135" t="str">
            <v>21.06.600</v>
          </cell>
          <cell r="B4135" t="str">
            <v>GALERIA DE TUBOS DE CONCRETO CA1- 1,20 M DE DIAMETRO, INCLUSIVE ESCAVACAO MECANICA DAS VALAS ATE 2,00 M DE PROFUNDIDADE, REATERRO COMPACTADO, REMOCAO DO MATERIAL EXCEDENTE E AINDA FORNECIMENTO E ASSENTAMENTO DOS TUBOS ( SERVICO NOTURNO ).</v>
          </cell>
          <cell r="C4135" t="str">
            <v>m</v>
          </cell>
          <cell r="D4135">
            <v>609.32000000000005</v>
          </cell>
          <cell r="E4135">
            <v>487.46</v>
          </cell>
        </row>
        <row r="4136">
          <cell r="A4136" t="str">
            <v/>
          </cell>
        </row>
        <row r="4137">
          <cell r="A4137" t="str">
            <v>21.06.610</v>
          </cell>
          <cell r="B4137" t="str">
            <v>GALERIA DE TUBOS DE CONCRETO CA1- 1,50 M DE DIAMETRO, INCLUSIVE ESCAVACAO MECANICA DAS VALAS ATE 2,00 M DE PROFUNDIDADE, REATERRO COMPACTADO, REMOCAO DO MATERIAL EXCEDENTE E AINDA FORNECIMENTO E ASSENTAMENTO DOS TUBOS.</v>
          </cell>
          <cell r="C4137" t="str">
            <v>m</v>
          </cell>
          <cell r="D4137">
            <v>902.01</v>
          </cell>
          <cell r="E4137">
            <v>721.61</v>
          </cell>
        </row>
        <row r="4138">
          <cell r="A4138" t="str">
            <v/>
          </cell>
        </row>
        <row r="4139">
          <cell r="A4139" t="str">
            <v>21.06.620</v>
          </cell>
          <cell r="B4139" t="str">
            <v>GALERIA DE TUBOS DE CONCRETO CA1- 1,50 M DE DIAMETRO, INCLUSIVE ESCAVACAO MECANICA DAS VALAS ATE 2,00 M DE PROFUNDIDADE, REATERRO COMPACTADO, REMOCAO DO MATERIAL EXCEDENTE E AINDA FORNECIMENTO E ASSENTAMENTO DOS TUBOS ( SERVICO NOTURNO ).</v>
          </cell>
          <cell r="C4139" t="str">
            <v>m</v>
          </cell>
          <cell r="D4139">
            <v>954.4</v>
          </cell>
          <cell r="E4139">
            <v>763.52</v>
          </cell>
        </row>
        <row r="4140">
          <cell r="A4140" t="str">
            <v/>
          </cell>
        </row>
        <row r="4141">
          <cell r="A4141" t="str">
            <v>21.07.010</v>
          </cell>
          <cell r="B4141" t="str">
            <v>GALERIA DE TUBO DE CONCRETO C2-0,20 M DE DIAMETRO, INCLUSIVE ESCAVACAO MANUAL DAS VALAS ATE 1,50 M DE PROFUNDIDADE,REATERRO COMPACTADO, REMOCAO DO MATERIAL EXCEDENTE E ASSENTAMENTO DOS TUBOS ( SEM O FORNECIMENTO DOS MESMOS ).</v>
          </cell>
          <cell r="C4141" t="str">
            <v>m</v>
          </cell>
          <cell r="D4141">
            <v>29.95</v>
          </cell>
          <cell r="E4141">
            <v>23.96</v>
          </cell>
        </row>
        <row r="4142">
          <cell r="A4142" t="str">
            <v/>
          </cell>
        </row>
        <row r="4143">
          <cell r="A4143" t="str">
            <v>21.07.020</v>
          </cell>
          <cell r="B4143" t="str">
            <v>GALERIA DE TUBO DE CONCRETO C2-0,20 M DE DIAMETRO, INCLUSIVE ESCAVACAO MANUAL DAS VALAS ATE 1,50 M DE PROFUNDIDADE,REATERRO COMPACTADO, REMOCAO DO MATERIAL EXCEDENTE E ASSENTAMENTO DOS TUBOS ( SEM O FORNECIMENTO DOS MESMOS )-SERVICO NOTURNO.</v>
          </cell>
          <cell r="C4143" t="str">
            <v>m</v>
          </cell>
          <cell r="D4143">
            <v>35.81</v>
          </cell>
          <cell r="E4143">
            <v>28.65</v>
          </cell>
        </row>
        <row r="4144">
          <cell r="A4144" t="str">
            <v/>
          </cell>
        </row>
        <row r="4145">
          <cell r="A4145" t="str">
            <v>21.07.030</v>
          </cell>
          <cell r="B4145" t="str">
            <v>GALERIA DE TUBO DE CONCRETO C2-0,20 M DE DIAMETRO, INCLUSIVE ESCAVACAO MECANICA DAS VALAS ATE 1,50 M DE PROFUNDIDADE,REATERRO COMPACTADO, REMOCAO DO MATERIAL EXCEDENTE E ASSENTAMENTO DOS TUBOS ( SEM O FORNECIMENTO DOS MESMOS ).</v>
          </cell>
          <cell r="C4145" t="str">
            <v>m</v>
          </cell>
          <cell r="D4145">
            <v>24.12</v>
          </cell>
          <cell r="E4145">
            <v>19.3</v>
          </cell>
        </row>
        <row r="4146">
          <cell r="A4146" t="str">
            <v/>
          </cell>
        </row>
        <row r="4147">
          <cell r="A4147" t="str">
            <v>21.07.040</v>
          </cell>
          <cell r="B4147" t="str">
            <v>GALERIA DE TUBO DE CONCRETO C2-0,20 M DE DIAMETRO, INCLUSIVE ESCAVACAO MECANICA DAS VALAS ATE 1,50 M DE PROFUNDIDADE,REATERRO COMPACTADO, REMOCAO DO MATERIAL EXCEDENTE E ASSENTAMENTO DOS TUBOS ( SEM O FORNECIMENTO DOS MESMOS )- SERVICO NOTURNO.</v>
          </cell>
          <cell r="C4147" t="str">
            <v>m</v>
          </cell>
          <cell r="D4147">
            <v>28.45</v>
          </cell>
          <cell r="E4147">
            <v>22.76</v>
          </cell>
        </row>
        <row r="4148">
          <cell r="A4148" t="str">
            <v/>
          </cell>
        </row>
        <row r="4149">
          <cell r="A4149" t="str">
            <v>21.07.050</v>
          </cell>
          <cell r="B4149" t="str">
            <v>GALERIA DE TUBO DE CONCRETO C2-0,30 M DE DIAMETRO, INCLUSIVE ESCAVACAO MANUAL DAS VALAS ATE 1,50 M DE PROFUNDIDADE,REATERRO COMPACTADO, REMOCAO DO MATERIAL EXCEDENTE E ASSENTAMENTO DOS TUBOS ( SEM O FORNECIMENTO DOS MESMOS ).</v>
          </cell>
          <cell r="C4149" t="str">
            <v>m</v>
          </cell>
          <cell r="D4149">
            <v>43.65</v>
          </cell>
          <cell r="E4149">
            <v>34.92</v>
          </cell>
        </row>
        <row r="4150">
          <cell r="A4150" t="str">
            <v/>
          </cell>
        </row>
        <row r="4151">
          <cell r="A4151" t="str">
            <v>21.07.060</v>
          </cell>
          <cell r="B4151" t="str">
            <v>GALERIA DE TUBO DE CONCRETO C2-0,30 M DE DIAMETRO, INCLUSIVE ESCAVACAO MANUAL DAS VALAS ATE 1,50 M DE PROFUNDIDADE,REATERRO COMPACTADO, REMOCAO DO MATERIAL EXCEDENTE E ASSENTAMENTO DOS TUBOS ( SEM O FORNECIMENTO DOS MESMOS )-SERVICO NOTURNO.</v>
          </cell>
          <cell r="C4151" t="str">
            <v>m</v>
          </cell>
          <cell r="D4151">
            <v>52.13</v>
          </cell>
          <cell r="E4151">
            <v>41.71</v>
          </cell>
        </row>
        <row r="4152">
          <cell r="A4152" t="str">
            <v/>
          </cell>
        </row>
        <row r="4153">
          <cell r="A4153" t="str">
            <v>21.07.070</v>
          </cell>
          <cell r="B4153" t="str">
            <v>GALERIA DE TUBO DE CONCRETO C2-0,30 M DE DIAMETRO, INCLUSIVE ESCAVACAO MECANICA DAS VALAS ATE 1,50 M DE PROFUNDIDADE,REATERRO COMPACTADO, REMOCAO DO MATERIAL EXCEDENTE E ASSENTAMENTO DOS TUBOS ( SEM O FORNECIMENTO DOS MESMOS ).</v>
          </cell>
          <cell r="C4153" t="str">
            <v>m</v>
          </cell>
          <cell r="D4153">
            <v>34.950000000000003</v>
          </cell>
          <cell r="E4153">
            <v>27.96</v>
          </cell>
        </row>
        <row r="4154">
          <cell r="A4154" t="str">
            <v/>
          </cell>
        </row>
        <row r="4155">
          <cell r="A4155" t="str">
            <v>21.07.080</v>
          </cell>
          <cell r="B4155" t="str">
            <v>GALERIA DE TUBO DE CONCRETO C2-0,30 M DE DIAMETRO, INCLUSIVE ESCAVACAO MECANICA DAS VALAS ATE 1,50 M DE PROFUNDIDADE,REATERRO COMPACTADO, REMOCAO DO MATERIAL EXCEDENTE E ASSENTAMENTO DOS TUBOS ( SEM O FORNECIMENTO DOS MESMOS )-SERVICO NOTURNO.</v>
          </cell>
          <cell r="C4155" t="str">
            <v>m</v>
          </cell>
          <cell r="D4155">
            <v>41.15</v>
          </cell>
          <cell r="E4155">
            <v>32.92</v>
          </cell>
        </row>
        <row r="4156">
          <cell r="A4156" t="str">
            <v/>
          </cell>
        </row>
        <row r="4157">
          <cell r="A4157" t="str">
            <v>21.07.090</v>
          </cell>
          <cell r="B4157" t="str">
            <v>GALERIA DE TUBOS DE CONCRETO C2-0,40 M DE DIAMETRO, INCLUSIVE ESCAVACAO MANUAL DAS VALAS ATE 1,50 M DE PROFUNDIDADE,REATERRO COMPACTADO, REMOCAO DO MATERIAL EXCEDENTE E ASSENTAMENTO DOS TUBOS ( SEM O FORNECIMENTO DOS MESMOS ).</v>
          </cell>
          <cell r="C4157" t="str">
            <v>m</v>
          </cell>
          <cell r="D4157">
            <v>57.41</v>
          </cell>
          <cell r="E4157">
            <v>45.93</v>
          </cell>
        </row>
        <row r="4158">
          <cell r="A4158" t="str">
            <v/>
          </cell>
        </row>
        <row r="4159">
          <cell r="A4159" t="str">
            <v>21.07.100</v>
          </cell>
          <cell r="B4159" t="str">
            <v>GALERIA DE TUBOS DE CONCRETO C2-0,40 M DE DIAMETRO, INCLUSIVE ESCAVACAO MANUAL DAS VALAS ATE 1,50 M DE PROFUNDIDADE,REATERRO COMPACTADO, REMOCAO DO MATERIAL EXCEDENTE E ASSENTAMENTO DOS TUBOS ( SEM O FORNECIMENTO DOS MESMOS )-SERVICO NOTURNO.</v>
          </cell>
          <cell r="C4159" t="str">
            <v>m</v>
          </cell>
          <cell r="D4159">
            <v>68.53</v>
          </cell>
          <cell r="E4159">
            <v>54.83</v>
          </cell>
        </row>
        <row r="4160">
          <cell r="A4160" t="str">
            <v/>
          </cell>
        </row>
        <row r="4161">
          <cell r="A4161" t="str">
            <v>21.07.110</v>
          </cell>
          <cell r="B4161" t="str">
            <v>GALERIA DE TUBOS DE CONCRETO C2-0,40 M DE DIAMETRO, INCLUSIVE ESCAVACAO MECANICA DAS VALAS ATE 1,50 M DE PROFUNDIDADE,REATERRO COMPACTADO, REMOCAO DO MATERIAL EXCEDENTE E ASSENTAMENTO DOS TUBOS ( SEM O FORNECIMENTO DOS MESMOS ).</v>
          </cell>
          <cell r="C4161" t="str">
            <v>m</v>
          </cell>
          <cell r="D4161">
            <v>45.81</v>
          </cell>
          <cell r="E4161">
            <v>36.65</v>
          </cell>
        </row>
        <row r="4162">
          <cell r="A4162" t="str">
            <v/>
          </cell>
        </row>
        <row r="4163">
          <cell r="A4163" t="str">
            <v>21.07.120</v>
          </cell>
          <cell r="B4163" t="str">
            <v>GALERIA DE TUBOS DE CONCRETO C2-0,40 M DE DIAMETRO, INCLUSIVE ESCAVACAO MECANICA DAS VALAS ATE 1,50 M DE PROFUNDIDADE,REATERRO COMPACTADO, REMOCAO DO MATERIAL EXCEDENTE E ASSENTAMENTO DOS TUBOS ( SEM O FORNECIMENTO DOS MESMOS )-SERVICO NOTURNO.</v>
          </cell>
          <cell r="C4163" t="str">
            <v>m</v>
          </cell>
          <cell r="D4163">
            <v>53.83</v>
          </cell>
          <cell r="E4163">
            <v>43.07</v>
          </cell>
        </row>
        <row r="4164">
          <cell r="A4164" t="str">
            <v/>
          </cell>
        </row>
        <row r="4165">
          <cell r="A4165" t="str">
            <v>21.07.130</v>
          </cell>
          <cell r="B4165" t="str">
            <v>GALERIA DE TUBOS DE CONCRETO C2-0,50 M DE DIAMETRO, INCLUSIVE ESCAVACAO MANUAL DAS VALAS ATE 1,50 M DE PROFUNDIDADE,REATERRO COMPACTADO, REMOCAO DO MATERIAL EXCEDENTE E ASSENTAMENTO DOS TUBOS ( SEM O FORNECIMENTO DOS MESMOS ).</v>
          </cell>
          <cell r="C4165" t="str">
            <v>m</v>
          </cell>
          <cell r="D4165">
            <v>72.53</v>
          </cell>
          <cell r="E4165">
            <v>58.03</v>
          </cell>
        </row>
        <row r="4166">
          <cell r="A4166" t="str">
            <v/>
          </cell>
        </row>
        <row r="4167">
          <cell r="A4167" t="str">
            <v>21.07.140</v>
          </cell>
          <cell r="B4167" t="str">
            <v>GALERIA DE TUBOS DE CONCRETO C2-0,50 M DE DIAMETRO, INCLUSIVE ESCAVACAO MANUAL DAS VALAS ATE 1,50 M DE PROFUNDIDADE,REATERRO COMPACTADO, REMOCAO DO MATERIAL EXCEDENTE E ASSENTAMENTO DOS TUBOS ( SEM O FORNECIMENTO DOS MESMOS )-SERVICO NOTURNO.</v>
          </cell>
          <cell r="C4167" t="str">
            <v>m</v>
          </cell>
          <cell r="D4167">
            <v>86.51</v>
          </cell>
          <cell r="E4167">
            <v>69.209999999999994</v>
          </cell>
        </row>
        <row r="4168">
          <cell r="A4168" t="str">
            <v/>
          </cell>
        </row>
        <row r="4169">
          <cell r="A4169" t="str">
            <v>21.07.150</v>
          </cell>
          <cell r="B4169" t="str">
            <v>GALERIA DE TUBOS DE CONCRETO C2-0,50 M DE DIAMETRO, INCLUSIVE ESCAVACAO MECANICA DAS VALAS ATE 1,50 M DE PROFUNDIDADE,REATERRO COMPACTADO, REMOCAO DO MATERIAL EXCEDENTE E ASSENTAMENTO DOS TUBOS ( SEM O FORNECIMENTO DOS MESMOS ).</v>
          </cell>
          <cell r="C4169" t="str">
            <v>m</v>
          </cell>
          <cell r="D4169">
            <v>58.1</v>
          </cell>
          <cell r="E4169">
            <v>46.48</v>
          </cell>
        </row>
        <row r="4170">
          <cell r="A4170" t="str">
            <v/>
          </cell>
        </row>
        <row r="4171">
          <cell r="A4171" t="str">
            <v>21.07.160</v>
          </cell>
          <cell r="B4171" t="str">
            <v>GALERIA DE TUBOS DE CONCRETO C2-0,50 M DE DIAMETRO, INCLUSIVE ESCAVACAO MECANICA DAS VALAS ATE 1,50 M DE PROFUNDIDADE,REATERRO COMPACTADO, REMOCAO DO MATERIAL EXCEDENTE E ASSENTAMENTO DOS TUBOS ( SEM O FORNECIMENTO DOS MESMOS )-SERVICO NOTURNO.</v>
          </cell>
          <cell r="C4171" t="str">
            <v>m</v>
          </cell>
          <cell r="D4171">
            <v>68.16</v>
          </cell>
          <cell r="E4171">
            <v>54.53</v>
          </cell>
        </row>
        <row r="4172">
          <cell r="A4172" t="str">
            <v/>
          </cell>
        </row>
        <row r="4173">
          <cell r="A4173" t="str">
            <v>21.07.170</v>
          </cell>
          <cell r="B4173" t="str">
            <v>GALERIA DE TUBOS DE CONCRETO C2 OU CA1-0,60 M DE DIAMETRO, INCLUSIVE ESCAVACAO MANUAL DAS VALAS ATE 1,50 M DE PROFUNDIDADE , REATERRO COMPACTADO , REMOCAO DO MATERIAL EXCEDENTE E ASSENTAMENTO DOS TUBOS ( SEM O FORNECIMENTO DOS MESMOS ).</v>
          </cell>
          <cell r="C4173" t="str">
            <v>m</v>
          </cell>
          <cell r="D4173">
            <v>87.75</v>
          </cell>
          <cell r="E4173">
            <v>70.2</v>
          </cell>
        </row>
        <row r="4174">
          <cell r="A4174" t="str">
            <v/>
          </cell>
        </row>
        <row r="4175">
          <cell r="A4175" t="str">
            <v>21.07.180</v>
          </cell>
          <cell r="B4175" t="str">
            <v>GALERIA DE TUBOS DE CONCRETO C2 OU CA1-0,60 M DE DIAMETRO, INCLUSIVE ESCAVACAO MANUAL DAS VALAS ATE 1,50 M DE PROFUNDIDADE , REATERRO COMPACTADO , REMOCAO DO MATERIAL EXCEDENTE E ASSENTAMENTO DOS TUBOS ( SEM O FORNECIMENTO DOS MESMOS )-SERVICO NOTURNO.</v>
          </cell>
          <cell r="C4175" t="str">
            <v>m</v>
          </cell>
          <cell r="D4175">
            <v>105.3</v>
          </cell>
          <cell r="E4175">
            <v>84.24</v>
          </cell>
        </row>
        <row r="4176">
          <cell r="A4176" t="str">
            <v/>
          </cell>
        </row>
        <row r="4177">
          <cell r="A4177" t="str">
            <v>21.07.190</v>
          </cell>
          <cell r="B4177" t="str">
            <v>GALERIA DE TUBOS DE CONCRETO C2 OU CA1-0,60M DE DIAMETRO, INCLUSIVE ESCAVACAO MECANICA DAS VALAS ATE 1,50 M DE PROFUNDIDADE , REATERRO COMPACTADO, REMOCAO DO MATERIAL EXCEDENTE E ASSENTAMENTO DOS TUBOS ( SEM O FORNECIMENTO DOS MESMOS ).</v>
          </cell>
          <cell r="C4177" t="str">
            <v>m</v>
          </cell>
          <cell r="D4177">
            <v>70.91</v>
          </cell>
          <cell r="E4177">
            <v>56.73</v>
          </cell>
        </row>
        <row r="4178">
          <cell r="A4178" t="str">
            <v/>
          </cell>
        </row>
        <row r="4179">
          <cell r="A4179" t="str">
            <v>21.07.200</v>
          </cell>
          <cell r="B4179" t="str">
            <v>GALERIA DE TUBOS DE CONCRETO C2 OU CA1-0,60M DE DIAMETRO, INCLUSIVE ESCAVACAO MECANICA DAS VALAS ATE 1,50 M DE PROFUNDIDADE , REATERRO COMPACTADO, REMOCAO DO MATERIAL EXCEDENTE E ASSENTAMENTO DOS TUBOS ( SEM O FORNECIMENTO DOS MESMOS )-SERVICO NOTURNO.</v>
          </cell>
          <cell r="C4179" t="str">
            <v>m</v>
          </cell>
          <cell r="D4179">
            <v>83.25</v>
          </cell>
          <cell r="E4179">
            <v>66.599999999999994</v>
          </cell>
        </row>
        <row r="4180">
          <cell r="A4180" t="str">
            <v/>
          </cell>
        </row>
        <row r="4181">
          <cell r="A4181" t="str">
            <v>21.07.210</v>
          </cell>
          <cell r="B4181" t="str">
            <v>GALERIA DE TUBOS DE CONCRETO CS OU CA1-0,70M DE DIAMETRO, INCLUSIVE ESCAVACAO MANUAL DAS VALAS ATE 1,50 M DE PROFUNDIDADE , REATERRO COMPACTADO, REMOCAO DO MATERIAL EXCEDENTE E ASSENTAMENTO DOS TUBOS ( SEM O FORNECIMENTO DOS MESMOS ).</v>
          </cell>
          <cell r="C4181" t="str">
            <v>m</v>
          </cell>
          <cell r="D4181">
            <v>103.48</v>
          </cell>
          <cell r="E4181">
            <v>82.79</v>
          </cell>
        </row>
        <row r="4182">
          <cell r="A4182" t="str">
            <v/>
          </cell>
        </row>
        <row r="4183">
          <cell r="A4183" t="str">
            <v>21.07.220</v>
          </cell>
          <cell r="B4183" t="str">
            <v>GALERIA DE TUBOS DE CONCRETO CS OU CA1-0,70M DE DIAMETRO, INCLUSIVE ESCAVACAO MANUAL DAS VALAS ATE 1,50 M DE PROFUNDIDADE , REATERRO COMPACTADO, REMOCAO DO MATERIAL EXCEDENTE E ASSENTAMENTO DOS TUBOS ( SEM O FORNECIMENTO DOS MESMOS )-SERVICO NOTURNO.</v>
          </cell>
          <cell r="C4183" t="str">
            <v>m</v>
          </cell>
          <cell r="D4183">
            <v>123.31</v>
          </cell>
          <cell r="E4183">
            <v>98.65</v>
          </cell>
        </row>
        <row r="4184">
          <cell r="A4184" t="str">
            <v/>
          </cell>
        </row>
        <row r="4185">
          <cell r="A4185" t="str">
            <v>21.07.230</v>
          </cell>
          <cell r="B4185" t="str">
            <v>GALERIA DE TUBOS DE CONCRETO CS OU CA1-0,70M DE DIAMETRO, INCLUSIVE ESCAVACAO MECANICA DAS VALAS ATE 1,50 M DE PROFUNDIDADE , REATERRO COMPACTADO, REMOCAO DO MATERIAL EXCEDENTE E ASSENTAMENTO DOS TUBOS ( SEM O FORNECIMENTO DOS MESMOS ).</v>
          </cell>
          <cell r="C4185" t="str">
            <v>m</v>
          </cell>
          <cell r="D4185">
            <v>83.2</v>
          </cell>
          <cell r="E4185">
            <v>66.56</v>
          </cell>
        </row>
        <row r="4186">
          <cell r="A4186" t="str">
            <v/>
          </cell>
        </row>
        <row r="4187">
          <cell r="A4187" t="str">
            <v>21.07.240</v>
          </cell>
          <cell r="B4187" t="str">
            <v>GALERIA DE TUBOS DE CONCRETO CS OU CA1-0,70M DE DIAMETRO, INCLUSIVE ESCAVACAO MECANICA DAS VALAS ATE 1,50 M DE PROFUNDIDADE , REATERRO COMPACTADO, REMOCAO DO MATERIAL EXCEDENTE E ASSENTAMENTO DOS TUBOS ( SEM O FORNECIMENTO DOS MESMOS )-SERVICO NOTURNO.</v>
          </cell>
          <cell r="C4187" t="str">
            <v>m</v>
          </cell>
          <cell r="D4187">
            <v>97.6</v>
          </cell>
          <cell r="E4187">
            <v>78.08</v>
          </cell>
        </row>
        <row r="4188">
          <cell r="A4188" t="str">
            <v/>
          </cell>
        </row>
        <row r="4189">
          <cell r="A4189" t="str">
            <v>21.07.250</v>
          </cell>
          <cell r="B4189" t="str">
            <v>GALERIA DE TUBOS DE CONCRETO CS OU CA1-0,80M DE DIAMETRO, INCLUSIVE ESCAVACAO MANUAL DAS VALAS ATE 1,50 M DE PROFUNDIDADE , REATERRO COMPACTADO, REMOCAO DO MATERIAL EXCEDENTE E ASSENTAMENTO DOS TUBOS ( SEM O FORNECIMENTO DOS MESMOS ).</v>
          </cell>
          <cell r="C4189" t="str">
            <v>m</v>
          </cell>
          <cell r="D4189">
            <v>119.37</v>
          </cell>
          <cell r="E4189">
            <v>95.5</v>
          </cell>
        </row>
        <row r="4190">
          <cell r="A4190" t="str">
            <v/>
          </cell>
        </row>
        <row r="4191">
          <cell r="A4191" t="str">
            <v>21.07.260</v>
          </cell>
          <cell r="B4191" t="str">
            <v>GALERIA DE TUBOS DE CONCRETO CS OU CA1-0,80M DE DIAMETRO, INCLUSIVE ESCAVACAO MANUAL DAS VALAS ATE 1,50 M DE PROFUNDIDADE , REATERRO COMPACTADO, REMOCAO DO MATERIAL EXCEDENTE E ASSENTAMENTO DOS TUBOS ( SEM O FORNECIMENTO DOS MESMOS )-SERVICO NOTURNO.</v>
          </cell>
          <cell r="C4191" t="str">
            <v>m</v>
          </cell>
          <cell r="D4191">
            <v>142.06</v>
          </cell>
          <cell r="E4191">
            <v>113.65</v>
          </cell>
        </row>
        <row r="4192">
          <cell r="A4192" t="str">
            <v/>
          </cell>
        </row>
        <row r="4193">
          <cell r="A4193" t="str">
            <v>21.07.270</v>
          </cell>
          <cell r="B4193" t="str">
            <v>GALERIA DE TUBOS DE CONCRETO CS OU CA1-0,80M DE DIAMETRO, INCLUSIVE ESCAVACAO MECANICA DAS VALAS ATE 1,50 M DE PROFUNDIDADE , REATERRO COMPACTADO, REMOCAO DO MATERIAL EXCEDENTE E ASSENTAMENTO DOS TUBOS ( SEM O FORNECIMENTO DOS MESMOS ).</v>
          </cell>
          <cell r="C4193" t="str">
            <v>m</v>
          </cell>
          <cell r="D4193">
            <v>96.2</v>
          </cell>
          <cell r="E4193">
            <v>76.959999999999994</v>
          </cell>
        </row>
        <row r="4194">
          <cell r="A4194" t="str">
            <v/>
          </cell>
        </row>
        <row r="4195">
          <cell r="A4195" t="str">
            <v>21.07.280</v>
          </cell>
          <cell r="B4195" t="str">
            <v>GALERIA DE TUBOS DE CONCRETO CS OU CA1-0,80M DE DIAMETRO, INCLUSIVE ESCAVACAO MECANICA DAS VALAS ATE 1,50 M DE PROFUNDIDADE , REATERRO COMPACTADO, REMOCAO DO MATERIAL EXCEDENTE E ASSENTAMENTO DOS TUBOS ( SEM O FORNECIMENTO DOS MESMOS )-SERVICO NOTURNO.</v>
          </cell>
          <cell r="C4195" t="str">
            <v>m</v>
          </cell>
          <cell r="D4195">
            <v>112.62</v>
          </cell>
          <cell r="E4195">
            <v>90.1</v>
          </cell>
        </row>
        <row r="4196">
          <cell r="A4196" t="str">
            <v/>
          </cell>
        </row>
        <row r="4197">
          <cell r="A4197" t="str">
            <v>21.07.290</v>
          </cell>
          <cell r="B4197" t="str">
            <v>GALERIA DE TUBOS DE CONCRETO CS OU CA1-0,90M DE DIAMETRO, INCLUSIVE ESCAVACAO MANUAL DAS VALAS ATE 1,50 M DE PROFUNDIDADE , REATERRO COMPACTADO, REMOCAO DO MATERIAL EXCEDENTE E ASSENTAMENTO DOS TUBOS ( SEM O FORNECIMENTO DOS MESMOS ).</v>
          </cell>
          <cell r="C4197" t="str">
            <v>m</v>
          </cell>
          <cell r="D4197">
            <v>137.81</v>
          </cell>
          <cell r="E4197">
            <v>110.25</v>
          </cell>
        </row>
        <row r="4198">
          <cell r="A4198" t="str">
            <v/>
          </cell>
        </row>
        <row r="4199">
          <cell r="A4199" t="str">
            <v>21.07.300</v>
          </cell>
          <cell r="B4199" t="str">
            <v>GALERIA DE TUBOS DE CONCRETO CS OU CA1-0,90M DE DIAMETRO, INCLUSIVE ESCAVACAO MANUAL DAS VALAS ATE 1,50 M DE PROFUNDIDADE , REATERRO COMPACTADO, REMOCAO DO MATERIAL EXCEDENTE E ASSENTAMENTO DOS TUBOS ( SEM O FORNECIMENTO DOS MESMOS )-SERVIVO NOTURNO.</v>
          </cell>
          <cell r="C4199" t="str">
            <v>m</v>
          </cell>
          <cell r="D4199">
            <v>163.85</v>
          </cell>
          <cell r="E4199">
            <v>131.08000000000001</v>
          </cell>
        </row>
        <row r="4200">
          <cell r="A4200" t="str">
            <v/>
          </cell>
        </row>
        <row r="4201">
          <cell r="A4201" t="str">
            <v>21.07.310</v>
          </cell>
          <cell r="B4201" t="str">
            <v>GALERIA DE TUBOS DE CONCRETO CS OU CA1-0,90M DE DIAMETRO, INCLUSIVE ESCAVACAO MECANICA DAS VALAS ATE 1,50 M DE PROFUNDIDADE , REATERRO COMPACTADO, REMOCAO DO MATERIAL EXCEDENTE E ASSENTAMENTO DOS TUBOS ( SEM O FORNECIMENTO DOS MESMOS ).</v>
          </cell>
          <cell r="C4201" t="str">
            <v>m</v>
          </cell>
          <cell r="D4201">
            <v>111.71</v>
          </cell>
          <cell r="E4201">
            <v>89.37</v>
          </cell>
        </row>
        <row r="4202">
          <cell r="A4202" t="str">
            <v/>
          </cell>
        </row>
        <row r="4203">
          <cell r="A4203" t="str">
            <v>21.07.320</v>
          </cell>
          <cell r="B4203" t="str">
            <v>GALERIA DE TUBOS DE CONCRETO CS OU CA1-0,90M DE DIAMETRO, INCLUSIVE ESCAVACAO MECANICA DAS VALAS ATE 1,50 M DE PROFUNDIDADE , REATERRO COMPACTADO, REMOCAO DO MATERIAL EXCEDENTE E ASSENTAMENTO DOS TUBOS ( SEM O FORNECIMENTO DOS MESMOS )-SERVICO NOTURNO.</v>
          </cell>
          <cell r="C4203" t="str">
            <v>m</v>
          </cell>
          <cell r="D4203">
            <v>130.88</v>
          </cell>
          <cell r="E4203">
            <v>104.71</v>
          </cell>
        </row>
        <row r="4204">
          <cell r="A4204" t="str">
            <v/>
          </cell>
        </row>
        <row r="4205">
          <cell r="A4205" t="str">
            <v>21.07.330</v>
          </cell>
          <cell r="B4205" t="str">
            <v>GALERIA DE TUBOS DE CONCRETO CS OU CA1-1,00M DE DIAMETRO, INCLUSIVE ESCAVACAO MANUAL DAS VALAS ATE 2,00 M DE PROFUNDIDADE , REATERRO COMPACTADO, REMOCAO DO MATERIAL EXCEDENTE E ASSENTAMENTO DOS TUBOS ( SEM O FORNECIMENTO DOS MESMOS ).</v>
          </cell>
          <cell r="C4205" t="str">
            <v>m</v>
          </cell>
          <cell r="D4205">
            <v>211.86</v>
          </cell>
          <cell r="E4205">
            <v>169.49</v>
          </cell>
        </row>
        <row r="4206">
          <cell r="A4206" t="str">
            <v/>
          </cell>
        </row>
        <row r="4207">
          <cell r="A4207" t="str">
            <v>21.07.340</v>
          </cell>
          <cell r="B4207" t="str">
            <v>GALERIA DE TUBOS DE CONCRETO CS OU CA1-1,00M DE DIAMETRO, INCLUSIVE ESCAVACAO MANUAL DAS VALAS ATE 2,00 M DE PROFUNDIDADE , REATERRO COMPACTADO, REMOCAO DO MATERIAL EXCEDENTE E ASSENTAMENTO DOS TUBOS ( SEM O FORNECIMENTO DOS MESMOS )-SERVICO NOTURNO.</v>
          </cell>
          <cell r="C4207" t="str">
            <v>m</v>
          </cell>
          <cell r="D4207">
            <v>252.21</v>
          </cell>
          <cell r="E4207">
            <v>201.77</v>
          </cell>
        </row>
        <row r="4208">
          <cell r="A4208" t="str">
            <v/>
          </cell>
        </row>
        <row r="4209">
          <cell r="A4209" t="str">
            <v>21.07.350</v>
          </cell>
          <cell r="B4209" t="str">
            <v>GALERIA DE TUBOS DE CONCRETO CS OU CA1-1,00M DE DIAMETRO, INCLUSIVE ESCAVACAO MECANICA DAS VALAS ATE 2,00 M DE PROFUNDIDADE , REATERRO COMPACTADO, REMOCAO DO MATERIAL EXCEDENTE E ASSENTAMENTO DOS TUBOS ( SEM O FORNECIMENTO DOS MESMOS ).</v>
          </cell>
          <cell r="C4209" t="str">
            <v>m</v>
          </cell>
          <cell r="D4209">
            <v>163.58000000000001</v>
          </cell>
          <cell r="E4209">
            <v>130.87</v>
          </cell>
        </row>
        <row r="4210">
          <cell r="A4210" t="str">
            <v/>
          </cell>
        </row>
        <row r="4211">
          <cell r="A4211" t="str">
            <v>21.07.360</v>
          </cell>
          <cell r="B4211" t="str">
            <v>GALERIA DE TUBOS DE CONCRETO CS OU CA1-1,00M DE DIAMETRO, INCLUSIVE ESCAVACAO MECANICA DAS VALAS ATE 2,00 M DE PROFUNDIDADE , REATERRO COMPACTADO, REMOCAO DO MATERIAL EXCEDENTE E ASSENTAMENTO DOS TUBOS ( SEM O FORNECIMENTO DOS MESMOS )-SERVICO NOTURNO.</v>
          </cell>
          <cell r="C4211" t="str">
            <v>m</v>
          </cell>
          <cell r="D4211">
            <v>191.65</v>
          </cell>
          <cell r="E4211">
            <v>153.32</v>
          </cell>
        </row>
        <row r="4212">
          <cell r="A4212" t="str">
            <v/>
          </cell>
        </row>
        <row r="4213">
          <cell r="A4213" t="str">
            <v>21.07.370</v>
          </cell>
          <cell r="B4213" t="str">
            <v>GALERIA DE TUBOS DE CONCRETO CA1-1,10M DE DIAMETRO, INCLUSIVE ESCAVACAO MECANICA DAS VALAS ATE 2,00 M DE PROFUNDIDADE, REATERRO COMPACTADO, REMOCAO DO MATERIAL EXCEDENTE E ASSENTAMENTO DOS TUBOS (S/ O FORNECIMENTO DOS MESMOS).</v>
          </cell>
          <cell r="C4213" t="str">
            <v>m</v>
          </cell>
          <cell r="D4213">
            <v>183.12</v>
          </cell>
          <cell r="E4213">
            <v>146.5</v>
          </cell>
        </row>
        <row r="4214">
          <cell r="A4214" t="str">
            <v/>
          </cell>
        </row>
        <row r="4215">
          <cell r="A4215" t="str">
            <v>21.07.380</v>
          </cell>
          <cell r="B4215" t="str">
            <v>GALERIA DE TUBOS DE CONCRETO CA1-1,10M DE DIAMETRO, INCLUSIVE ESCAVACAO MECANICA DAS VALAS ATE 2,00 M DE PROFUNDIDADE, REATERRO COMPACTADO, REMOCAO DO MATERIAL EXCEDENTE E ASSENTAMENTO DOS TUBOS (S/ O FORNECIMENTO DOS MESMOS)-SERVICO NOTURNO.</v>
          </cell>
          <cell r="C4215" t="str">
            <v>m</v>
          </cell>
          <cell r="D4215">
            <v>214.27</v>
          </cell>
          <cell r="E4215">
            <v>171.42</v>
          </cell>
        </row>
        <row r="4216">
          <cell r="A4216" t="str">
            <v/>
          </cell>
        </row>
        <row r="4217">
          <cell r="A4217" t="str">
            <v>21.07.390</v>
          </cell>
          <cell r="B4217" t="str">
            <v>GALERIA DE TUBOS DE CONCRETO CA1-1,20M DE DIAMETRO, INCLUSIVE ESCAVACAO MECANICA DAS VALAS ATE 2,00 M DE PROFUNDIDADE, REATERRO COMPACTADO, REMOCAO DO MATERIAL EXCEDENTE E ASSENTAMENTO DOS TUBOS (S/ O FORNECIMENTO DOS MESMOS).</v>
          </cell>
          <cell r="C4217" t="str">
            <v>m</v>
          </cell>
          <cell r="D4217">
            <v>208.7</v>
          </cell>
          <cell r="E4217">
            <v>166.96</v>
          </cell>
        </row>
        <row r="4218">
          <cell r="A4218" t="str">
            <v/>
          </cell>
        </row>
        <row r="4219">
          <cell r="A4219" t="str">
            <v>21.07.400</v>
          </cell>
          <cell r="B4219" t="str">
            <v>GALERIA DE TUBOS DE CONCRETO CA1-1,20M DE DIAMETRO, INCLUSIVE ESCAVACAO MECANICA DAS VALAS ATE 2,00 M DE PROFUNDIDADE, REATERRO COMPACTADO, REMOCAO DO MATERIAL EXCEDENTE E ASSENTAMENTO DOS TUBOS (S/ O FORNECIMENTO DOS MESMOS)-SERVICO NOTURNO.</v>
          </cell>
          <cell r="C4219" t="str">
            <v>m</v>
          </cell>
          <cell r="D4219">
            <v>244.18</v>
          </cell>
          <cell r="E4219">
            <v>195.35</v>
          </cell>
        </row>
        <row r="4220">
          <cell r="A4220" t="str">
            <v/>
          </cell>
        </row>
        <row r="4221">
          <cell r="A4221" t="str">
            <v>21.07.410</v>
          </cell>
          <cell r="B4221" t="str">
            <v>GALERIA DE TUBOS DE CONCRETO CA1-1,50M DE DIAMETRO,INCLUSIVE ESCAVACAO MECANICA DAS VALAS ATE 2,50 M DE PROFUNDIDADE, REATERRO COMPACTADO, REMOCAO DO MATERIAL EXCEDENTE E ASSENTAMENTO DOS TUBOS (S/ O FORNECIMENTO DOS MESMOS).</v>
          </cell>
          <cell r="C4221" t="str">
            <v>m</v>
          </cell>
          <cell r="D4221">
            <v>314.12</v>
          </cell>
          <cell r="E4221">
            <v>251.3</v>
          </cell>
        </row>
        <row r="4222">
          <cell r="A4222" t="str">
            <v/>
          </cell>
        </row>
        <row r="4223">
          <cell r="A4223" t="str">
            <v>21.07.413</v>
          </cell>
          <cell r="B4223" t="str">
            <v>(73879/009) ASSENTAMENTO DE TUBO DE CONCRETO DIAMETRO 1200 MM, JUNTAS COM ANEL DE BORRACHA, MONTAGEM COM AUXÍLIO DE EQUIPAMENTOS</v>
          </cell>
          <cell r="C4223" t="str">
            <v>m</v>
          </cell>
          <cell r="D4223">
            <v>150.71</v>
          </cell>
          <cell r="E4223">
            <v>120.57</v>
          </cell>
        </row>
        <row r="4224">
          <cell r="A4224" t="str">
            <v/>
          </cell>
        </row>
        <row r="4225">
          <cell r="A4225" t="str">
            <v>21.07.420</v>
          </cell>
          <cell r="B4225" t="str">
            <v>GALERIA DE TUBO DE CONCRETO CA1-1,50 M DE DIAMETRO,INCLUSIVE ESCAVACAO MECANICA DAS VALAS ATE 2,50 M DE PROFUNDIDADE, REATERRO COMPACTADO, REMOCAO DO MATERIAL EXCEDENTE E ASSENTAMENTO DOS TUBOS (S/ O FORNECIMENTO DOS MESMOS)- SERVICO NOTURNO.</v>
          </cell>
          <cell r="C4225" t="str">
            <v>m</v>
          </cell>
          <cell r="D4225">
            <v>366.51</v>
          </cell>
          <cell r="E4225">
            <v>293.20999999999998</v>
          </cell>
        </row>
        <row r="4226">
          <cell r="A4226" t="str">
            <v/>
          </cell>
        </row>
        <row r="4227">
          <cell r="A4227" t="str">
            <v>21.08.010</v>
          </cell>
          <cell r="B4227" t="str">
            <v>ASSENTAMENTO DE TUBOS DE CONCRETO C2-0,20 M DE DIAMETRO, INCLUSIVE O FORNECIMENTO DOS MESMOS E TRANSPORTE.</v>
          </cell>
          <cell r="C4227" t="str">
            <v>m</v>
          </cell>
          <cell r="D4227">
            <v>24.85</v>
          </cell>
          <cell r="E4227">
            <v>19.88</v>
          </cell>
        </row>
        <row r="4228">
          <cell r="A4228" t="str">
            <v/>
          </cell>
        </row>
        <row r="4229">
          <cell r="A4229" t="str">
            <v>21.08.020</v>
          </cell>
          <cell r="B4229" t="str">
            <v>ASSENTAMENTO DE TUBOS DE CONCRETO C2-0,30 M DE DIAMETRO, INCLUSIVE O FORNECIMENTO DOS MESMOS E TRANSPORTE.</v>
          </cell>
          <cell r="C4229" t="str">
            <v>m</v>
          </cell>
          <cell r="D4229">
            <v>36.729999999999997</v>
          </cell>
          <cell r="E4229">
            <v>29.39</v>
          </cell>
        </row>
        <row r="4230">
          <cell r="A4230" t="str">
            <v/>
          </cell>
        </row>
        <row r="4231">
          <cell r="A4231" t="str">
            <v>21.08.030</v>
          </cell>
          <cell r="B4231" t="str">
            <v>ASSENTAMENTO DE TUBOS DE CONCRETO C2-0,40 M DE DIAMETRO, INCLUSIVE O FORNECIMENTO DOS MESMOS E TRANSPORTE.</v>
          </cell>
          <cell r="C4231" t="str">
            <v>m</v>
          </cell>
          <cell r="D4231">
            <v>48.26</v>
          </cell>
          <cell r="E4231">
            <v>38.61</v>
          </cell>
        </row>
        <row r="4232">
          <cell r="A4232" t="str">
            <v/>
          </cell>
        </row>
        <row r="4233">
          <cell r="A4233" t="str">
            <v>21.08.040</v>
          </cell>
          <cell r="B4233" t="str">
            <v>ASSENTAMENTO DE TUBOS DE CONCRETO C2-0,50 M DE DIAMETRO, INCLUSIVE O FORNECIMENTO DOS MESMOS E TRANSPORTE.</v>
          </cell>
          <cell r="C4233" t="str">
            <v>m</v>
          </cell>
          <cell r="D4233">
            <v>66.42</v>
          </cell>
          <cell r="E4233">
            <v>53.14</v>
          </cell>
        </row>
        <row r="4234">
          <cell r="A4234" t="str">
            <v/>
          </cell>
        </row>
        <row r="4235">
          <cell r="A4235" t="str">
            <v>21.08.050</v>
          </cell>
          <cell r="B4235" t="str">
            <v>ASSENTAMENTO DE TUBOS DE CONCRETO C2-0,60 M DE DIAMETRO, INCLUSIVE O FORNECIMENTO DOS MESMOS E TRANSPORTE.</v>
          </cell>
          <cell r="C4235" t="str">
            <v>m</v>
          </cell>
          <cell r="D4235">
            <v>93.76</v>
          </cell>
          <cell r="E4235">
            <v>75.010000000000005</v>
          </cell>
        </row>
        <row r="4236">
          <cell r="A4236" t="str">
            <v/>
          </cell>
        </row>
        <row r="4237">
          <cell r="A4237" t="str">
            <v>21.08.060</v>
          </cell>
          <cell r="B4237" t="str">
            <v>ASSENTAMENTO DE TUBOS DE CONCRETO CS-0,70 M DE DIAMETRO, INCLUSIVE O FORNECIMENTO DOS MESMOS E TRANSPORTE.</v>
          </cell>
          <cell r="C4237" t="str">
            <v>m</v>
          </cell>
          <cell r="D4237">
            <v>117.97</v>
          </cell>
          <cell r="E4237">
            <v>94.38</v>
          </cell>
        </row>
        <row r="4238">
          <cell r="A4238" t="str">
            <v/>
          </cell>
        </row>
        <row r="4239">
          <cell r="A4239" t="str">
            <v>21.08.070</v>
          </cell>
          <cell r="B4239" t="str">
            <v>ASSENTAMENTO DE TUBOS DE CONCRETO CS-0,80 M DE DIAMETRO, INCLUSIVE O FORNECIMENTO DOS MESMOS E TRANSPORTE.</v>
          </cell>
          <cell r="C4239" t="str">
            <v>m</v>
          </cell>
          <cell r="D4239">
            <v>166.32</v>
          </cell>
          <cell r="E4239">
            <v>133.06</v>
          </cell>
        </row>
        <row r="4240">
          <cell r="A4240" t="str">
            <v/>
          </cell>
        </row>
        <row r="4241">
          <cell r="A4241" t="str">
            <v>21.08.080</v>
          </cell>
          <cell r="B4241" t="str">
            <v>ASSENTAMENTO DE TUBOS DE CONCRETO CS-0,90 M DE DIAMETRO, INCLUSIVE O FORNECIMENTO DOS MESMOS E TRANSPORTE.</v>
          </cell>
          <cell r="C4241" t="str">
            <v>m</v>
          </cell>
          <cell r="D4241">
            <v>181.41</v>
          </cell>
          <cell r="E4241">
            <v>145.13</v>
          </cell>
        </row>
        <row r="4242">
          <cell r="A4242" t="str">
            <v/>
          </cell>
        </row>
        <row r="4243">
          <cell r="A4243" t="str">
            <v>21.08.090</v>
          </cell>
          <cell r="B4243" t="str">
            <v>ASSENTAMENTO DE TUBOS DE CONCRETO CS-1,00 M DE DIAMETRO, INCLUSIVE O FORNECIMENTO DOS MESMOS E TRANSPORTE.</v>
          </cell>
          <cell r="C4243" t="str">
            <v>m</v>
          </cell>
          <cell r="D4243">
            <v>260.43</v>
          </cell>
          <cell r="E4243">
            <v>208.35</v>
          </cell>
        </row>
        <row r="4244">
          <cell r="A4244" t="str">
            <v/>
          </cell>
        </row>
        <row r="4245">
          <cell r="A4245" t="str">
            <v>21.08.100</v>
          </cell>
          <cell r="B4245" t="str">
            <v>ASSENTAMENTO DE TUBOS DE CONCRETO CA1-0,60 M DE DIAMETRO, INCLUSIVE O FORNECIMENTO DOS MESMOS E TRANSPORTE.</v>
          </cell>
          <cell r="C4245" t="str">
            <v>m</v>
          </cell>
          <cell r="D4245">
            <v>151.07</v>
          </cell>
          <cell r="E4245">
            <v>120.86</v>
          </cell>
        </row>
        <row r="4246">
          <cell r="A4246" t="str">
            <v/>
          </cell>
        </row>
        <row r="4247">
          <cell r="A4247" t="str">
            <v>21.08.105</v>
          </cell>
          <cell r="B4247" t="str">
            <v>ASSENTAMENTO DE TUBOS DE CONCRETO CA 2-0,60 M DE DIAMETRO, INCLUSIVE FORNECIMENTO DOS MESMOS E TRANSPORTE.</v>
          </cell>
          <cell r="C4247" t="str">
            <v>m</v>
          </cell>
          <cell r="D4247">
            <v>145.65</v>
          </cell>
          <cell r="E4247">
            <v>116.52</v>
          </cell>
        </row>
        <row r="4248">
          <cell r="A4248" t="str">
            <v/>
          </cell>
        </row>
        <row r="4249">
          <cell r="A4249" t="str">
            <v>21.08.110</v>
          </cell>
          <cell r="B4249" t="str">
            <v>ASSENTAMENTO DE TUBOS DE CONCRETO CA1-0,70 M DE DIAMETRO, INCLUSIVE O FORNECIMENTO DOS MESMOS E TRANSPORTE.</v>
          </cell>
          <cell r="C4249" t="str">
            <v>m</v>
          </cell>
          <cell r="D4249">
            <v>158.85</v>
          </cell>
          <cell r="E4249">
            <v>127.08</v>
          </cell>
        </row>
        <row r="4250">
          <cell r="A4250" t="str">
            <v/>
          </cell>
        </row>
        <row r="4251">
          <cell r="A4251" t="str">
            <v>21.08.120</v>
          </cell>
          <cell r="B4251" t="str">
            <v>ASSENTAMENTO DE TUBOS DE CONCRETO CA1-0,80 M DE DIAMETRO, INCLUSIVE O FORNECIMENTO DOS MESMOS E TRANSPORTE.</v>
          </cell>
          <cell r="C4251" t="str">
            <v>m</v>
          </cell>
          <cell r="D4251">
            <v>237.8</v>
          </cell>
          <cell r="E4251">
            <v>190.24</v>
          </cell>
        </row>
        <row r="4252">
          <cell r="A4252" t="str">
            <v/>
          </cell>
        </row>
        <row r="4253">
          <cell r="A4253" t="str">
            <v>21.08.130</v>
          </cell>
          <cell r="B4253" t="str">
            <v>ASSENTAMENTO DE TUBOS DE CONCRETO CA1-0,90 M DE DIAMETRO, INCLUSIVE O FORNECIMENTO DOS MESMOS E TRANSPORTE.</v>
          </cell>
          <cell r="C4253" t="str">
            <v>m</v>
          </cell>
          <cell r="D4253">
            <v>269.8</v>
          </cell>
          <cell r="E4253">
            <v>215.84</v>
          </cell>
        </row>
        <row r="4254">
          <cell r="A4254" t="str">
            <v/>
          </cell>
        </row>
        <row r="4255">
          <cell r="A4255" t="str">
            <v>21.08.140</v>
          </cell>
          <cell r="B4255" t="str">
            <v>ASSENTAMENTO DE TUBOS DE CONCRETO CA1-1,00 M DE DIAMETRO, INCLUSIVE O FORNECIMENTO DOS MESMOS E TRANSPORTE.</v>
          </cell>
          <cell r="C4255" t="str">
            <v>m</v>
          </cell>
          <cell r="D4255">
            <v>327.82</v>
          </cell>
          <cell r="E4255">
            <v>262.26</v>
          </cell>
        </row>
        <row r="4256">
          <cell r="A4256" t="str">
            <v/>
          </cell>
        </row>
        <row r="4257">
          <cell r="A4257" t="str">
            <v>21.08.150</v>
          </cell>
          <cell r="B4257" t="str">
            <v>ASSENTAMENTO DE TUBOS DE CONCRETO CA1-1,10 M DE DIAMETRO,INCLUSIVE O FORNECIMENTO DOS MESMOS E TRANSPORTE.</v>
          </cell>
          <cell r="C4257" t="str">
            <v>m</v>
          </cell>
          <cell r="D4257">
            <v>352.68</v>
          </cell>
          <cell r="E4257">
            <v>282.14999999999998</v>
          </cell>
        </row>
        <row r="4258">
          <cell r="A4258" t="str">
            <v/>
          </cell>
        </row>
        <row r="4259">
          <cell r="A4259" t="str">
            <v>21.08.160</v>
          </cell>
          <cell r="B4259" t="str">
            <v>ASSENTAMENTO DE TUBOS DE CONCRETO CA1-1,20 M DE DIAMETRO,INCLUSIVE O FORNECIMENTO DOS MESMOS E TRANSPORTE.</v>
          </cell>
          <cell r="C4259" t="str">
            <v>m</v>
          </cell>
          <cell r="D4259">
            <v>463.42</v>
          </cell>
          <cell r="E4259">
            <v>370.74</v>
          </cell>
        </row>
        <row r="4260">
          <cell r="A4260" t="str">
            <v/>
          </cell>
        </row>
        <row r="4261">
          <cell r="A4261" t="str">
            <v>21.08.170</v>
          </cell>
          <cell r="B4261" t="str">
            <v>ASSENTAMENTO DE TUBOS DE CONCRETO CA1-1,50 M DE DIAMETRO,INCLUSIVE O FORNECIMENTO DOS MESMOS E TRANSPORTE.</v>
          </cell>
          <cell r="C4261" t="str">
            <v>m</v>
          </cell>
          <cell r="D4261">
            <v>724.95</v>
          </cell>
          <cell r="E4261">
            <v>579.96</v>
          </cell>
        </row>
        <row r="4262">
          <cell r="A4262" t="str">
            <v/>
          </cell>
        </row>
        <row r="4263">
          <cell r="A4263" t="str">
            <v>21.08.180</v>
          </cell>
          <cell r="B4263" t="str">
            <v>ASSENTAMENTO DE TUBOS DE CONCRETO C2-0,20 M DE DIAMETRO, SEM O FORNECIMENTO DOS MESMOS.</v>
          </cell>
          <cell r="C4263" t="str">
            <v>m</v>
          </cell>
          <cell r="D4263">
            <v>8.3000000000000007</v>
          </cell>
          <cell r="E4263">
            <v>6.64</v>
          </cell>
        </row>
        <row r="4264">
          <cell r="A4264" t="str">
            <v/>
          </cell>
        </row>
        <row r="4265">
          <cell r="A4265" t="str">
            <v>21.08.190</v>
          </cell>
          <cell r="B4265" t="str">
            <v>ASSENTAMENTO DE TUBOS DE CONCRETO C2-0,30 M DE DIAMETRO, SEM O FORNECIMENTO DOS MESMOS.</v>
          </cell>
          <cell r="C4265" t="str">
            <v>m</v>
          </cell>
          <cell r="D4265">
            <v>11.45</v>
          </cell>
          <cell r="E4265">
            <v>9.16</v>
          </cell>
        </row>
        <row r="4266">
          <cell r="A4266" t="str">
            <v/>
          </cell>
        </row>
        <row r="4267">
          <cell r="A4267" t="str">
            <v>21.08.200</v>
          </cell>
          <cell r="B4267" t="str">
            <v>ASSENTAMENTO DE TUBOS DE CONCRETO C2-0,40 M DE DIAMETRO, SEM O FORNECIMENTO DOS MESMOS.</v>
          </cell>
          <cell r="C4267" t="str">
            <v>m</v>
          </cell>
          <cell r="D4267">
            <v>14.78</v>
          </cell>
          <cell r="E4267">
            <v>11.83</v>
          </cell>
        </row>
        <row r="4268">
          <cell r="A4268" t="str">
            <v/>
          </cell>
        </row>
        <row r="4269">
          <cell r="A4269" t="str">
            <v>21.08.210</v>
          </cell>
          <cell r="B4269" t="str">
            <v>ASSENTAMENTO DE TUBOS DE CONCRETO C2-0,50 M DE DIAMETRO, SEM O FORNECIMENTO DOS MESMOS.</v>
          </cell>
          <cell r="C4269" t="str">
            <v>m</v>
          </cell>
          <cell r="D4269">
            <v>19.559999999999999</v>
          </cell>
          <cell r="E4269">
            <v>15.65</v>
          </cell>
        </row>
        <row r="4270">
          <cell r="A4270" t="str">
            <v/>
          </cell>
        </row>
        <row r="4271">
          <cell r="A4271" t="str">
            <v>21.08.220</v>
          </cell>
          <cell r="B4271" t="str">
            <v>ASSENTAMENTO DE TUBOS DE CONCRETO C2 OU CA1 0,60 M DE DIAMETRO, SEM O FORNECIMENTO DOS MESMOS.</v>
          </cell>
          <cell r="C4271" t="str">
            <v>m</v>
          </cell>
          <cell r="D4271">
            <v>25.25</v>
          </cell>
          <cell r="E4271">
            <v>20.2</v>
          </cell>
        </row>
        <row r="4272">
          <cell r="A4272" t="str">
            <v/>
          </cell>
        </row>
        <row r="4273">
          <cell r="A4273" t="str">
            <v>21.08.230</v>
          </cell>
          <cell r="B4273" t="str">
            <v>ASSENTAMENTO DE TUBOS DE CONCRETO CS OU CA1 0,70 M DE DIAMETRO, SEM O FORNECIMENTO DOS MESMOS.</v>
          </cell>
          <cell r="C4273" t="str">
            <v>m</v>
          </cell>
          <cell r="D4273">
            <v>30.36</v>
          </cell>
          <cell r="E4273">
            <v>24.29</v>
          </cell>
        </row>
        <row r="4274">
          <cell r="A4274" t="str">
            <v/>
          </cell>
        </row>
        <row r="4275">
          <cell r="A4275" t="str">
            <v>21.08.240</v>
          </cell>
          <cell r="B4275" t="str">
            <v>ASSENTAMENTO DE TUBOS DE CONCRETO CS OU CA1 0,80 M DE DIAMETRO, SEM O FORNECIMENTO DOS MESMOS.</v>
          </cell>
          <cell r="C4275" t="str">
            <v>m</v>
          </cell>
          <cell r="D4275">
            <v>37.119999999999997</v>
          </cell>
          <cell r="E4275">
            <v>29.7</v>
          </cell>
        </row>
        <row r="4276">
          <cell r="A4276" t="str">
            <v/>
          </cell>
        </row>
        <row r="4277">
          <cell r="A4277" t="str">
            <v>21.08.250</v>
          </cell>
          <cell r="B4277" t="str">
            <v>ASSENTAMENTO DE TUBOS DE CONCRETO CS OU CA1 0,90 M DE DIAMETRO, SEM O FORNECIMENTO DOS MESMOS.</v>
          </cell>
          <cell r="C4277" t="str">
            <v>m</v>
          </cell>
          <cell r="D4277">
            <v>45.95</v>
          </cell>
          <cell r="E4277">
            <v>36.76</v>
          </cell>
        </row>
        <row r="4278">
          <cell r="A4278" t="str">
            <v/>
          </cell>
        </row>
        <row r="4279">
          <cell r="A4279" t="str">
            <v>21.08.260</v>
          </cell>
          <cell r="B4279" t="str">
            <v>ASSENTAMENTO DE TUBOS DE CONCRETO CS OU CA1 1,00 M DE DIAMETRO, SEM O FORNECIMENTO DOS MESMOS.</v>
          </cell>
          <cell r="C4279" t="str">
            <v>m</v>
          </cell>
          <cell r="D4279">
            <v>64.069999999999993</v>
          </cell>
          <cell r="E4279">
            <v>51.26</v>
          </cell>
        </row>
        <row r="4280">
          <cell r="A4280" t="str">
            <v/>
          </cell>
        </row>
        <row r="4281">
          <cell r="A4281" t="str">
            <v>21.08.270</v>
          </cell>
          <cell r="B4281" t="str">
            <v>ASSENTAMENTO DE TUBOS DE CONCRETO CA1-1,10M DE DIAMETRO, SEM O FORNECIMENTO DOS MESMOS.</v>
          </cell>
          <cell r="C4281" t="str">
            <v>m</v>
          </cell>
          <cell r="D4281">
            <v>74.41</v>
          </cell>
          <cell r="E4281">
            <v>59.53</v>
          </cell>
        </row>
        <row r="4282">
          <cell r="A4282" t="str">
            <v/>
          </cell>
        </row>
        <row r="4283">
          <cell r="A4283" t="str">
            <v>21.08.280</v>
          </cell>
          <cell r="B4283" t="str">
            <v>ASSENTAMENTO DE TUBOS DE CONCRETO CA1-1,20 M DE DIAMETRO, SEM O FORNECIMENTO DOS MESMOS.</v>
          </cell>
          <cell r="C4283" t="str">
            <v>m</v>
          </cell>
          <cell r="D4283">
            <v>92.1</v>
          </cell>
          <cell r="E4283">
            <v>73.680000000000007</v>
          </cell>
        </row>
        <row r="4284">
          <cell r="A4284" t="str">
            <v/>
          </cell>
        </row>
        <row r="4285">
          <cell r="A4285" t="str">
            <v>21.08.290</v>
          </cell>
          <cell r="B4285" t="str">
            <v>ASSENTAMENTO DE TUBOS DE CONCRETO CA1-1,50 M DE DIAMETRO, SEM O FORNECIMENTO DOS MESMOS.</v>
          </cell>
          <cell r="C4285" t="str">
            <v>m</v>
          </cell>
          <cell r="D4285">
            <v>130.88</v>
          </cell>
          <cell r="E4285">
            <v>104.71</v>
          </cell>
        </row>
        <row r="4286">
          <cell r="A4286" t="str">
            <v/>
          </cell>
        </row>
        <row r="4287">
          <cell r="A4287" t="str">
            <v>21.08.370</v>
          </cell>
          <cell r="B4287" t="str">
            <v>ASSENTAMENTO DE TUBOS POROSOS DE CONCRETO COM 0,20 M DE DIAMETRO, INCLUSIVE O FORNECIMENTO DOS MESMOS E TRANSPORTE.</v>
          </cell>
          <cell r="C4287" t="str">
            <v>m</v>
          </cell>
          <cell r="D4287">
            <v>33.9</v>
          </cell>
          <cell r="E4287">
            <v>27.12</v>
          </cell>
        </row>
        <row r="4288">
          <cell r="A4288" t="str">
            <v/>
          </cell>
        </row>
        <row r="4289">
          <cell r="A4289" t="str">
            <v>21.09.010</v>
          </cell>
          <cell r="B4289" t="str">
            <v>LIMPEZA DE LINHA D´AGUA, SEM A REMOCAO DO MATERIAL.</v>
          </cell>
          <cell r="C4289" t="str">
            <v>m</v>
          </cell>
          <cell r="D4289">
            <v>0.48</v>
          </cell>
          <cell r="E4289">
            <v>0.39</v>
          </cell>
        </row>
        <row r="4290">
          <cell r="A4290" t="str">
            <v/>
          </cell>
        </row>
        <row r="4291">
          <cell r="A4291" t="str">
            <v>21.09.020</v>
          </cell>
          <cell r="B4291" t="str">
            <v>LIMPEZA DE LINHA D´AGUA, SEM A REMOCAO DO MATERIAL-(SERVICO NOTURNO).</v>
          </cell>
          <cell r="C4291" t="str">
            <v>m</v>
          </cell>
          <cell r="D4291">
            <v>0.57999999999999996</v>
          </cell>
          <cell r="E4291">
            <v>0.47</v>
          </cell>
        </row>
        <row r="4292">
          <cell r="A4292" t="str">
            <v/>
          </cell>
        </row>
        <row r="4293">
          <cell r="A4293" t="str">
            <v>21.09.030</v>
          </cell>
          <cell r="B4293" t="str">
            <v>LIMPEZA DE CAIXA COLETORA DE 0,30 X 0,90 X 1,00 M.</v>
          </cell>
          <cell r="C4293" t="str">
            <v>Un</v>
          </cell>
          <cell r="D4293">
            <v>6.2</v>
          </cell>
          <cell r="E4293">
            <v>4.96</v>
          </cell>
        </row>
        <row r="4294">
          <cell r="A4294" t="str">
            <v/>
          </cell>
        </row>
        <row r="4295">
          <cell r="A4295" t="str">
            <v>21.09.040</v>
          </cell>
          <cell r="B4295" t="str">
            <v>LIMPEZA DE CAIXA COLETORA DE 0,30 X 0,90 X 1,00 M-(SERVICO NOTURNO).</v>
          </cell>
          <cell r="C4295" t="str">
            <v>Un</v>
          </cell>
          <cell r="D4295">
            <v>7.43</v>
          </cell>
          <cell r="E4295">
            <v>5.95</v>
          </cell>
        </row>
        <row r="4296">
          <cell r="A4296" t="str">
            <v/>
          </cell>
        </row>
        <row r="4297">
          <cell r="A4297" t="str">
            <v>21.09.050</v>
          </cell>
          <cell r="B4297" t="str">
            <v>LIMPEZA DE GALERIA DE 0,20 M, 0,30 M E 0,40 M DE DIAMETRO.</v>
          </cell>
          <cell r="C4297" t="str">
            <v>m</v>
          </cell>
          <cell r="D4297">
            <v>13.02</v>
          </cell>
          <cell r="E4297">
            <v>10.42</v>
          </cell>
        </row>
        <row r="4298">
          <cell r="A4298" t="str">
            <v/>
          </cell>
        </row>
        <row r="4299">
          <cell r="A4299" t="str">
            <v>21.09.060</v>
          </cell>
          <cell r="B4299" t="str">
            <v>LIMPEZA DE GALERIA DE 0,20 M, 0,30 M E 0,40 M DE DIAMETRO-(SERVICO NOTURNO).</v>
          </cell>
          <cell r="C4299" t="str">
            <v>m</v>
          </cell>
          <cell r="D4299">
            <v>15.63</v>
          </cell>
          <cell r="E4299">
            <v>12.51</v>
          </cell>
        </row>
        <row r="4300">
          <cell r="A4300" t="str">
            <v/>
          </cell>
        </row>
        <row r="4301">
          <cell r="A4301" t="str">
            <v>21.09.070</v>
          </cell>
          <cell r="B4301" t="str">
            <v>LIMPEZA DE GALERIA DE 0,50 M, 0,60 M E 0,70 M DE DIAMETRO.</v>
          </cell>
          <cell r="C4301" t="str">
            <v>m</v>
          </cell>
          <cell r="D4301">
            <v>15.51</v>
          </cell>
          <cell r="E4301">
            <v>12.41</v>
          </cell>
        </row>
        <row r="4302">
          <cell r="A4302" t="str">
            <v/>
          </cell>
        </row>
        <row r="4303">
          <cell r="A4303" t="str">
            <v>21.09.080</v>
          </cell>
          <cell r="B4303" t="str">
            <v>LIMPEZA DE GALERIA DE 0,50 M, 0,60 M E 0,70 M DE DIAMETRO-(SERVICO NOTURNO).</v>
          </cell>
          <cell r="C4303" t="str">
            <v>m</v>
          </cell>
          <cell r="D4303">
            <v>18.61</v>
          </cell>
          <cell r="E4303">
            <v>14.89</v>
          </cell>
        </row>
        <row r="4304">
          <cell r="A4304" t="str">
            <v/>
          </cell>
        </row>
        <row r="4305">
          <cell r="A4305" t="str">
            <v>21.09.090</v>
          </cell>
          <cell r="B4305" t="str">
            <v>LIMPEZA DE GALERIA DE 0,80 M, 0,90 M E 1,00 M DE DIAMETRO.</v>
          </cell>
          <cell r="C4305" t="str">
            <v>m</v>
          </cell>
          <cell r="D4305">
            <v>20.47</v>
          </cell>
          <cell r="E4305">
            <v>16.38</v>
          </cell>
        </row>
        <row r="4306">
          <cell r="A4306" t="str">
            <v/>
          </cell>
        </row>
        <row r="4307">
          <cell r="A4307" t="str">
            <v>21.09.100</v>
          </cell>
          <cell r="B4307" t="str">
            <v>LIMPEZA DE GALERIA DE 0,80 M, 0,90 M E 1,00 M DE DIAMETRO-(SERVICO NOTURNO).</v>
          </cell>
          <cell r="C4307" t="str">
            <v>m</v>
          </cell>
          <cell r="D4307">
            <v>24.57</v>
          </cell>
          <cell r="E4307">
            <v>19.66</v>
          </cell>
        </row>
        <row r="4308">
          <cell r="A4308" t="str">
            <v/>
          </cell>
        </row>
        <row r="4309">
          <cell r="A4309" t="str">
            <v>21.09.110</v>
          </cell>
          <cell r="B4309" t="str">
            <v>LIMPEZA DE GALERIA DE 1,10 M E 1,20 M DE DIAMETRO.</v>
          </cell>
          <cell r="C4309" t="str">
            <v>m</v>
          </cell>
          <cell r="D4309">
            <v>24.81</v>
          </cell>
          <cell r="E4309">
            <v>19.850000000000001</v>
          </cell>
        </row>
        <row r="4310">
          <cell r="A4310" t="str">
            <v/>
          </cell>
        </row>
        <row r="4311">
          <cell r="A4311" t="str">
            <v>21.09.120</v>
          </cell>
          <cell r="B4311" t="str">
            <v>LIMPEZA DE GALERIA DE 1,10 M E 1,20 M DE DIAMETRO-(SERVICO NOTURNO).</v>
          </cell>
          <cell r="C4311" t="str">
            <v>m</v>
          </cell>
          <cell r="D4311">
            <v>29.77</v>
          </cell>
          <cell r="E4311">
            <v>23.82</v>
          </cell>
        </row>
        <row r="4312">
          <cell r="A4312" t="str">
            <v/>
          </cell>
        </row>
        <row r="4313">
          <cell r="A4313" t="str">
            <v>21.09.130</v>
          </cell>
          <cell r="B4313" t="str">
            <v>LIMPEZA DE GALERIA DE 1,50 M DE DIAMETRO.</v>
          </cell>
          <cell r="C4313" t="str">
            <v>m</v>
          </cell>
          <cell r="D4313">
            <v>31.02</v>
          </cell>
          <cell r="E4313">
            <v>24.82</v>
          </cell>
        </row>
        <row r="4314">
          <cell r="A4314" t="str">
            <v/>
          </cell>
        </row>
        <row r="4315">
          <cell r="A4315" t="str">
            <v>21.09.140</v>
          </cell>
          <cell r="B4315" t="str">
            <v>LIMPEZA DE GALERIA DE 1,50 M DE DIAMETRO- (SERVICO NOTURNO).</v>
          </cell>
          <cell r="C4315" t="str">
            <v>m</v>
          </cell>
          <cell r="D4315">
            <v>37.229999999999997</v>
          </cell>
          <cell r="E4315">
            <v>29.79</v>
          </cell>
        </row>
        <row r="4316">
          <cell r="A4316" t="str">
            <v/>
          </cell>
        </row>
        <row r="4317">
          <cell r="A4317" t="str">
            <v>21.09.150</v>
          </cell>
          <cell r="B4317" t="str">
            <v>LIMPEZA DE MANILHA DE 4 POL., 6 POL. E 8 POL. DE DIAMETRO.</v>
          </cell>
          <cell r="C4317" t="str">
            <v>m</v>
          </cell>
          <cell r="D4317">
            <v>10.55</v>
          </cell>
          <cell r="E4317">
            <v>8.44</v>
          </cell>
        </row>
        <row r="4318">
          <cell r="A4318" t="str">
            <v/>
          </cell>
        </row>
        <row r="4319">
          <cell r="A4319" t="str">
            <v>21.09.160</v>
          </cell>
          <cell r="B4319" t="str">
            <v>LIMPEZA DE MANILHA DE 4 POL., 6 POL. E 8 POL. DE DIAMETRO-(SERVICO NOTURNO).</v>
          </cell>
          <cell r="C4319" t="str">
            <v>m</v>
          </cell>
          <cell r="D4319">
            <v>12.66</v>
          </cell>
          <cell r="E4319">
            <v>10.130000000000001</v>
          </cell>
        </row>
        <row r="4320">
          <cell r="A4320" t="str">
            <v/>
          </cell>
        </row>
        <row r="4321">
          <cell r="A4321" t="str">
            <v>21.09.170</v>
          </cell>
          <cell r="B4321" t="str">
            <v>RETIRADA DE BARONESAS DE CANAIS.</v>
          </cell>
          <cell r="C4321" t="str">
            <v>m2</v>
          </cell>
          <cell r="D4321">
            <v>1.52</v>
          </cell>
          <cell r="E4321">
            <v>1.22</v>
          </cell>
        </row>
        <row r="4322">
          <cell r="A4322" t="str">
            <v/>
          </cell>
        </row>
        <row r="4323">
          <cell r="A4323" t="str">
            <v>21.09.180</v>
          </cell>
          <cell r="B4323" t="str">
            <v>HORA-HOMEM PARA LIMPEZA DE CANAIS E GALERIAS, INCLUINDO INSALUBRIDADE, EQUIPAMENTOS E FARDAMENTO.</v>
          </cell>
          <cell r="C4323" t="str">
            <v>H</v>
          </cell>
          <cell r="D4323">
            <v>10.029999999999999</v>
          </cell>
          <cell r="E4323">
            <v>8.0299999999999994</v>
          </cell>
        </row>
        <row r="4324">
          <cell r="A4324" t="str">
            <v/>
          </cell>
        </row>
        <row r="4325">
          <cell r="A4325" t="str">
            <v>21.09.190</v>
          </cell>
          <cell r="B4325" t="str">
            <v>FORNECIMENTO DE FARDAMENTO COMPOSTO DE DUAS CAMISETAS COM A LOGOMARCA DA "OBRAS RECIFE" , UMA BERMUDA DE BRIM E UM PAR DE BOTAS.</v>
          </cell>
          <cell r="C4325" t="str">
            <v>Un</v>
          </cell>
          <cell r="D4325">
            <v>125.31</v>
          </cell>
          <cell r="E4325">
            <v>100.25</v>
          </cell>
        </row>
        <row r="4326">
          <cell r="A4326" t="str">
            <v/>
          </cell>
        </row>
        <row r="4327">
          <cell r="A4327" t="str">
            <v>21.09.300</v>
          </cell>
          <cell r="B4327" t="str">
            <v xml:space="preserve">LIMP.MANUAL DE CANAL OU CANALETA,ABERTA OU C/ TAMPA MOVEL,PROFUND.ATE 1,50M EM LOCAIS PROX. DE ENCOSTAS DE MORROS,PLANICIES OU ALAGADOS , C/ TRANSP. MAT. RETIRADO EM CARRO DE MAO ATE 100M DIST. E CARGA EM CACAMBA ESTAC. E/OU CAM BASC.INC. M.O. C/ INSAL., </v>
          </cell>
          <cell r="C4327" t="str">
            <v>m3</v>
          </cell>
          <cell r="D4327">
            <v>36.83</v>
          </cell>
          <cell r="E4327">
            <v>29.47</v>
          </cell>
        </row>
        <row r="4328">
          <cell r="A4328" t="str">
            <v/>
          </cell>
        </row>
        <row r="4329">
          <cell r="A4329" t="str">
            <v>21.09.310</v>
          </cell>
          <cell r="B4329" t="str">
            <v xml:space="preserve">LIMP.MANUAL DE CANAL OU CANALETA,ABERTA OU C/ TAMPA MOVEL,PROF. ACIMA 1,50M EM LOCAIS PROX. DE ENCOSTAS DE MORROS,PLANICIES OU ALAGADOS , C/ TRANSP. MAT. RETIRADO EM CARRO DE MAO ATE 100M DIST. E CARGA EM CACAMBA ESTAC. E/OU CAM BASC.INC. M.O. C/ INSAL., </v>
          </cell>
          <cell r="C4329" t="str">
            <v>m3</v>
          </cell>
          <cell r="D4329">
            <v>49.08</v>
          </cell>
          <cell r="E4329">
            <v>39.270000000000003</v>
          </cell>
        </row>
        <row r="4330">
          <cell r="A4330" t="str">
            <v/>
          </cell>
        </row>
        <row r="4331">
          <cell r="A4331" t="str">
            <v>21.09.320</v>
          </cell>
          <cell r="B4331" t="str">
            <v>LIMPEZA MANUAL DE GALERIA COM DIAMETRO ATE 1,50M COM TRANSPORTE DO MATERIAL RETIRADO COM CARRO DE MAO ATE 100M DE DISTANCIA E CARGA EM CACAMBA ESTACIONARIA E/OU CAMINHAO BASCULANTE INCLUSIVE MAO DE OBRA COM INSALUBRIDADE, EQUIPAMENTOS E FARDAMENTO.</v>
          </cell>
          <cell r="C4331" t="str">
            <v>m3</v>
          </cell>
          <cell r="D4331">
            <v>141.32</v>
          </cell>
          <cell r="E4331">
            <v>113.06</v>
          </cell>
        </row>
        <row r="4332">
          <cell r="A4332" t="str">
            <v/>
          </cell>
        </row>
        <row r="4333">
          <cell r="A4333" t="str">
            <v>21.10.010</v>
          </cell>
          <cell r="B4333" t="str">
            <v>REVESTIMENTO COM PEDRAS GRANITICAS DE DIMENSOES MEDIAS 0,45 X 0,45 X 0,05 M E COM UMA SUPERFICIE PLANA (NAO TRABALHADA),ASSENTADAS E REJUNTADAS C/ ARGAMASSA DE CIMENTO E AREIA 1 3.</v>
          </cell>
          <cell r="C4333" t="str">
            <v>m2</v>
          </cell>
          <cell r="D4333">
            <v>71.17</v>
          </cell>
          <cell r="E4333">
            <v>56.94</v>
          </cell>
        </row>
        <row r="4334">
          <cell r="A4334" t="str">
            <v/>
          </cell>
        </row>
        <row r="4335">
          <cell r="A4335" t="str">
            <v>21.10.020</v>
          </cell>
          <cell r="B4335" t="str">
            <v>REVESTIMENTO COM PEDRAS GRANITICAS DE DIMENSOES MEDIAS 0,45 X 0,45 X 0,05 M E COM UMA SUPERFICIE PLANA (NAO TRABALHADA),ASSENTADAS E REJUNTADAS C/ ARGAMASSA DE CIMENTO E AREIA 1 3 - SEM O FORNECIMENTO DAS PEDRAS.</v>
          </cell>
          <cell r="C4335" t="str">
            <v>m2</v>
          </cell>
          <cell r="D4335">
            <v>45.8</v>
          </cell>
          <cell r="E4335">
            <v>36.64</v>
          </cell>
        </row>
        <row r="4336">
          <cell r="A4336" t="str">
            <v/>
          </cell>
        </row>
        <row r="4337">
          <cell r="A4337" t="str">
            <v>21.10.026</v>
          </cell>
          <cell r="B4337" t="str">
            <v>EXECUCAO DE CAMADA DRENANTE COM BRITA 19MM, INCLUSIVE O FORNECIMENTO DA MESMA</v>
          </cell>
          <cell r="C4337" t="str">
            <v>m3</v>
          </cell>
          <cell r="D4337">
            <v>84.91</v>
          </cell>
          <cell r="E4337">
            <v>67.930000000000007</v>
          </cell>
        </row>
        <row r="4338">
          <cell r="A4338" t="str">
            <v/>
          </cell>
        </row>
        <row r="4339">
          <cell r="A4339" t="str">
            <v>21.10.028</v>
          </cell>
          <cell r="B4339" t="str">
            <v>EXECUCAO DE CAMADA DRENANTE COM BRITA 25MM, INCLUSIVE O FORNECIMENTO DA MESMA.</v>
          </cell>
          <cell r="C4339" t="str">
            <v>m3</v>
          </cell>
          <cell r="D4339">
            <v>84.91</v>
          </cell>
          <cell r="E4339">
            <v>67.930000000000007</v>
          </cell>
        </row>
        <row r="4340">
          <cell r="A4340" t="str">
            <v/>
          </cell>
        </row>
        <row r="4341">
          <cell r="A4341" t="str">
            <v>21.10.030</v>
          </cell>
          <cell r="B4341" t="str">
            <v>EXECUCAO DE CAMADA DRENANTE COM BRITA 38MM, INCLUSIVE O FORNECIMENTO DA MESMA.</v>
          </cell>
          <cell r="C4341" t="str">
            <v>m3</v>
          </cell>
          <cell r="D4341">
            <v>84.91</v>
          </cell>
          <cell r="E4341">
            <v>67.930000000000007</v>
          </cell>
        </row>
        <row r="4342">
          <cell r="A4342" t="str">
            <v/>
          </cell>
        </row>
        <row r="4343">
          <cell r="A4343" t="str">
            <v>21.10.035</v>
          </cell>
          <cell r="B4343" t="str">
            <v>FORNECIMENTO DE GEOTEXTIL TIPO BIDIM OP 30 OU SIMILAR COMO FILTRO EM SUBSTITUICAO A TRANSICAO GRANULOMETRICA EM ATERROS, GABIOES, ENROCAMENTO, RIP-RAPS, CONTENCOES, PROTECAO A EROSAO E ETC, INCLUSIVE APLICACAO.</v>
          </cell>
          <cell r="C4343" t="str">
            <v>m2</v>
          </cell>
          <cell r="D4343">
            <v>7.02</v>
          </cell>
          <cell r="E4343">
            <v>5.62</v>
          </cell>
        </row>
        <row r="4344">
          <cell r="A4344" t="str">
            <v/>
          </cell>
        </row>
        <row r="4345">
          <cell r="A4345" t="str">
            <v>21.10.040</v>
          </cell>
          <cell r="B4345" t="str">
            <v>COLOCACAO DE DRENOS OU BARBACANS DE PVC COM DIAMETRO DE 110 MM, INCLUSIVE GEOTEXTIL, (NAO INCLUI A CAMADA DRENANTE DE BRITA).</v>
          </cell>
          <cell r="C4345" t="str">
            <v>m</v>
          </cell>
          <cell r="D4345">
            <v>55.92</v>
          </cell>
          <cell r="E4345">
            <v>44.74</v>
          </cell>
        </row>
        <row r="4346">
          <cell r="A4346" t="str">
            <v/>
          </cell>
        </row>
        <row r="4347">
          <cell r="A4347" t="str">
            <v>21.10.050</v>
          </cell>
          <cell r="B4347" t="str">
            <v>FORNECIMENTO E COLOCAÇÃO DE LONA PLÁSTICA DE 150 MICRA.</v>
          </cell>
          <cell r="C4347" t="str">
            <v>m2</v>
          </cell>
          <cell r="D4347">
            <v>1.2</v>
          </cell>
          <cell r="E4347">
            <v>0.96</v>
          </cell>
        </row>
        <row r="4348">
          <cell r="A4348" t="str">
            <v/>
          </cell>
        </row>
        <row r="4349">
          <cell r="A4349" t="str">
            <v>21.11.010</v>
          </cell>
          <cell r="B4349" t="str">
            <v>COLOCACAO DE CALHA DE CONCRETO DE 0,30 M DE DIAMETRO, INCLUINDO CORTE DO TUBO, ESCAVACAO ATE 1,50M DE PROFUNDIDADE,REATERRO COMPACTADO E FORNECIMENTO DA MESMA.</v>
          </cell>
          <cell r="C4349" t="str">
            <v>Un</v>
          </cell>
          <cell r="D4349">
            <v>82.58</v>
          </cell>
          <cell r="E4349">
            <v>66.069999999999993</v>
          </cell>
        </row>
        <row r="4350">
          <cell r="A4350" t="str">
            <v/>
          </cell>
        </row>
        <row r="4351">
          <cell r="A4351" t="str">
            <v>21.11.020</v>
          </cell>
          <cell r="B4351" t="str">
            <v>COLOCACAO DE CALHA DE CONCRETO DE 0,30 M DE DIAMETRO, INCLUINDO CORTE DO TUBO, ESCAVACAO ATE 1,50M DE PROFUNDIDADE,REATERRO COMPACTADO.</v>
          </cell>
          <cell r="C4351" t="str">
            <v>Un</v>
          </cell>
          <cell r="D4351">
            <v>69.180000000000007</v>
          </cell>
          <cell r="E4351">
            <v>55.35</v>
          </cell>
        </row>
        <row r="4352">
          <cell r="A4352" t="str">
            <v/>
          </cell>
        </row>
        <row r="4353">
          <cell r="A4353" t="str">
            <v>21.11.030</v>
          </cell>
          <cell r="B4353" t="str">
            <v>COLOCACAO DE CALHA DE CONCRETO DE 0,40 M DE DIAMETRO, INCLUINDO CORTE DO TUBO, ESCAVACAO ATE 1,50M DE PROFUNDIDADE,REATERRO COMPACTADO E FORNECIMENTO DA MESMA.</v>
          </cell>
          <cell r="C4353" t="str">
            <v>Un</v>
          </cell>
          <cell r="D4353">
            <v>109.85</v>
          </cell>
          <cell r="E4353">
            <v>87.88</v>
          </cell>
        </row>
        <row r="4354">
          <cell r="A4354" t="str">
            <v/>
          </cell>
        </row>
        <row r="4355">
          <cell r="A4355" t="str">
            <v>21.11.040</v>
          </cell>
          <cell r="B4355" t="str">
            <v>COLOCACAO DE CALHA DE CONCRETO DE 0,40 M DE DIAMETRO, INCLUINDO CORTE DO TUBO, ESCAVACAO ATE 1,50M DE PROFUNDIDADE,REATERRO COMPACTADO.</v>
          </cell>
          <cell r="C4355" t="str">
            <v>Un</v>
          </cell>
          <cell r="D4355">
            <v>88.7</v>
          </cell>
          <cell r="E4355">
            <v>70.959999999999994</v>
          </cell>
        </row>
        <row r="4356">
          <cell r="A4356" t="str">
            <v/>
          </cell>
        </row>
        <row r="4357">
          <cell r="A4357" t="str">
            <v>21.11.050</v>
          </cell>
          <cell r="B4357" t="str">
            <v>COLOCACAO DE CALHA DE CONCRETO DE 0,60 M DE DIAMETRO, INCLUINDO CORTE DO TUBO, ESCAVACAO ATE 1,50M DE PROFUNDIDADE,REATERRO COMPACTADO E FORNECIMENTO DA MESMA.</v>
          </cell>
          <cell r="C4357" t="str">
            <v>Un</v>
          </cell>
          <cell r="D4357">
            <v>181.22</v>
          </cell>
          <cell r="E4357">
            <v>144.97999999999999</v>
          </cell>
        </row>
        <row r="4358">
          <cell r="A4358" t="str">
            <v/>
          </cell>
        </row>
        <row r="4359">
          <cell r="A4359" t="str">
            <v>21.11.060</v>
          </cell>
          <cell r="B4359" t="str">
            <v>COLOCACAO DE CALHA DE CONCRETO DE 0,60 M DE DIAMETRO, INCLUINDO CORTE DO TUBO, ESCAVACAO ATE 1,50M DE PROFUNDIDADE,REATERRO COMPACTADO.</v>
          </cell>
          <cell r="C4359" t="str">
            <v>Un</v>
          </cell>
          <cell r="D4359">
            <v>131.38</v>
          </cell>
          <cell r="E4359">
            <v>105.11</v>
          </cell>
        </row>
        <row r="4360">
          <cell r="A4360" t="str">
            <v/>
          </cell>
        </row>
        <row r="4361">
          <cell r="A4361" t="str">
            <v>21.12.010</v>
          </cell>
          <cell r="B4361" t="str">
            <v>ARRANCAMENTO DE TUBOS DE GALERIA DE DIAMETRO 0,20 M, INCLUSIVE ESCAVACAO.</v>
          </cell>
          <cell r="C4361" t="str">
            <v>m</v>
          </cell>
          <cell r="D4361">
            <v>14.36</v>
          </cell>
          <cell r="E4361">
            <v>11.49</v>
          </cell>
        </row>
        <row r="4362">
          <cell r="A4362" t="str">
            <v/>
          </cell>
        </row>
        <row r="4363">
          <cell r="A4363" t="str">
            <v>21.12.020</v>
          </cell>
          <cell r="B4363" t="str">
            <v>ARRANCAMENTO DE TUBOS DE GALERIA DE DIAMETRO 0,30 M, INCLUSIVE ESCAVACAO.</v>
          </cell>
          <cell r="C4363" t="str">
            <v>m</v>
          </cell>
          <cell r="D4363">
            <v>20.8</v>
          </cell>
          <cell r="E4363">
            <v>16.64</v>
          </cell>
        </row>
        <row r="4364">
          <cell r="A4364" t="str">
            <v/>
          </cell>
        </row>
        <row r="4365">
          <cell r="A4365" t="str">
            <v>21.12.030</v>
          </cell>
          <cell r="B4365" t="str">
            <v>ARRANCAMENTO DE TUBOS DE GALERIA DE DIAMETRO 0,40 M, INCLUSIVE ESCAVACAO.</v>
          </cell>
          <cell r="C4365" t="str">
            <v>m</v>
          </cell>
          <cell r="D4365">
            <v>25.81</v>
          </cell>
          <cell r="E4365">
            <v>20.65</v>
          </cell>
        </row>
        <row r="4366">
          <cell r="A4366" t="str">
            <v/>
          </cell>
        </row>
        <row r="4367">
          <cell r="A4367" t="str">
            <v>21.12.040</v>
          </cell>
          <cell r="B4367" t="str">
            <v>ARRANCAMENTO DE TUBOS DE GALERIA DE DIAMETRO 0,50 M, INCLUSIVE ESCAVACAO.</v>
          </cell>
          <cell r="C4367" t="str">
            <v>m</v>
          </cell>
          <cell r="D4367">
            <v>33.71</v>
          </cell>
          <cell r="E4367">
            <v>26.97</v>
          </cell>
        </row>
        <row r="4368">
          <cell r="A4368" t="str">
            <v/>
          </cell>
        </row>
        <row r="4369">
          <cell r="A4369" t="str">
            <v>21.12.050</v>
          </cell>
          <cell r="B4369" t="str">
            <v>ARRANCAMENTO DE TUBOS DE GALERIA DE DIAMETRO 0,60 M, INCLUSIVE ESCAVACAO.</v>
          </cell>
          <cell r="C4369" t="str">
            <v>m</v>
          </cell>
          <cell r="D4369">
            <v>42.78</v>
          </cell>
          <cell r="E4369">
            <v>34.229999999999997</v>
          </cell>
        </row>
        <row r="4370">
          <cell r="A4370" t="str">
            <v/>
          </cell>
        </row>
        <row r="4371">
          <cell r="A4371" t="str">
            <v>21.12.060</v>
          </cell>
          <cell r="B4371" t="str">
            <v>ARRANCAMENTO DE TUBOS DE GALERIA DE DIAMETRO 0,70 M, INCLUSIVE ESCAVACAO.</v>
          </cell>
          <cell r="C4371" t="str">
            <v>m</v>
          </cell>
          <cell r="D4371">
            <v>50.76</v>
          </cell>
          <cell r="E4371">
            <v>40.61</v>
          </cell>
        </row>
        <row r="4372">
          <cell r="A4372" t="str">
            <v/>
          </cell>
        </row>
        <row r="4373">
          <cell r="A4373" t="str">
            <v>21.12.070</v>
          </cell>
          <cell r="B4373" t="str">
            <v>ARRANCAMENTO DE TUBOS DE GALERIA DE DIAMETRO 0,80 M, INCLUSIVE ESCAVACAO.</v>
          </cell>
          <cell r="C4373" t="str">
            <v>m</v>
          </cell>
          <cell r="D4373">
            <v>61</v>
          </cell>
          <cell r="E4373">
            <v>48.8</v>
          </cell>
        </row>
        <row r="4374">
          <cell r="A4374" t="str">
            <v/>
          </cell>
        </row>
        <row r="4375">
          <cell r="A4375" t="str">
            <v>21.12.080</v>
          </cell>
          <cell r="B4375" t="str">
            <v>ARRANCAMENTO DE TUBOS DE GALERIA DE DIAMETRO 0,90 M, INCLUSIVE ESCAVACAO.</v>
          </cell>
          <cell r="C4375" t="str">
            <v>m</v>
          </cell>
          <cell r="D4375">
            <v>74.510000000000005</v>
          </cell>
          <cell r="E4375">
            <v>59.61</v>
          </cell>
        </row>
        <row r="4376">
          <cell r="A4376" t="str">
            <v/>
          </cell>
        </row>
        <row r="4377">
          <cell r="A4377" t="str">
            <v>21.12.090</v>
          </cell>
          <cell r="B4377" t="str">
            <v>ARRANCAMENTO DE TUBOS DE GALERIA DE DIAMETRO 1,00 M, INCLUSIVE ESCAVACAO.</v>
          </cell>
          <cell r="C4377" t="str">
            <v>m</v>
          </cell>
          <cell r="D4377">
            <v>100.4</v>
          </cell>
          <cell r="E4377">
            <v>80.319999999999993</v>
          </cell>
        </row>
        <row r="4378">
          <cell r="A4378" t="str">
            <v/>
          </cell>
        </row>
        <row r="4379">
          <cell r="A4379" t="str">
            <v>21.13.010</v>
          </cell>
          <cell r="B4379" t="str">
            <v>CONSTRUCAO DE CALHA PRE-MOLDADA DE CONCRETO, DIAM. 30 CM, INCLUSIVE ESCAVACAO, REMOCAO, COLCHAO DE AREIA E REJUNTE COM ARGAMASSA DE CIMENTO E AREIA NO TRACO 1:4.</v>
          </cell>
          <cell r="C4379" t="str">
            <v>m</v>
          </cell>
          <cell r="D4379">
            <v>20.68</v>
          </cell>
          <cell r="E4379">
            <v>16.55</v>
          </cell>
        </row>
        <row r="4380">
          <cell r="A4380" t="str">
            <v/>
          </cell>
        </row>
        <row r="4381">
          <cell r="A4381" t="str">
            <v>21.13.013</v>
          </cell>
          <cell r="B4381" t="str">
            <v>(73882/002) MEIA CANA DE CONCRETO, DIAMETRO 300 MM</v>
          </cell>
          <cell r="C4381" t="str">
            <v>m</v>
          </cell>
          <cell r="D4381">
            <v>20.98</v>
          </cell>
          <cell r="E4381">
            <v>16.79</v>
          </cell>
        </row>
        <row r="4382">
          <cell r="A4382" t="str">
            <v/>
          </cell>
        </row>
        <row r="4383">
          <cell r="A4383" t="str">
            <v>21.13.020</v>
          </cell>
          <cell r="B4383" t="str">
            <v>CONSTRUCAO DE CALHA PRE-MOLDADA DE CONCRETO, DIAM. 40 CM, INCLUSIVE ESCAVACAO , REMOCAO , COLCHAO DE AREIA E REJUNTE COM ARGAMASSA DE CIMENTO E AREIA NO TRACO 1:4.</v>
          </cell>
          <cell r="C4383" t="str">
            <v>m</v>
          </cell>
          <cell r="D4383">
            <v>32.380000000000003</v>
          </cell>
          <cell r="E4383">
            <v>25.91</v>
          </cell>
        </row>
        <row r="4384">
          <cell r="A4384" t="str">
            <v/>
          </cell>
        </row>
        <row r="4385">
          <cell r="A4385" t="str">
            <v>21.13.030</v>
          </cell>
          <cell r="B4385" t="str">
            <v>CONSTRUCAO DE CALHA PRE-MOLDADA DE CONCRETO, DIAM. 50 CM, INCLUSIVE ESCAVACAO , REMOCAO , COLCHAO DE AREIA E REJUNTE COM ARGAMASSA DE CIMENTO E AREIA NO TRACO 1:4.</v>
          </cell>
          <cell r="C4385" t="str">
            <v>m</v>
          </cell>
          <cell r="D4385">
            <v>44.48</v>
          </cell>
          <cell r="E4385">
            <v>35.590000000000003</v>
          </cell>
        </row>
        <row r="4386">
          <cell r="A4386" t="str">
            <v/>
          </cell>
        </row>
        <row r="4387">
          <cell r="A4387" t="str">
            <v>21.13.040</v>
          </cell>
          <cell r="B4387" t="str">
            <v>CONSTRUCAO DE CALHA PRE-MOLDADA DE CONCRETO, DIAM. 60 CM, INCLUSIVE ESCAVACAO , REMOCAO , COLCHAO DE AREIA E REJUNTE COM ARGAMASSA DE CIMENTO E AREIA NO TRACO 1:4.</v>
          </cell>
          <cell r="C4387" t="str">
            <v>m</v>
          </cell>
          <cell r="D4387">
            <v>71.87</v>
          </cell>
          <cell r="E4387">
            <v>57.5</v>
          </cell>
        </row>
        <row r="4388">
          <cell r="A4388" t="str">
            <v/>
          </cell>
        </row>
        <row r="4389">
          <cell r="A4389" t="str">
            <v>21.13.050</v>
          </cell>
          <cell r="B4389" t="str">
            <v>CONSTRUCAO DE CALHA PRE-MOLDADA DE CONCRETO, DIAM. 80 CM, INCLUSIVE ESCAVACAO , REMOCAO , COLCHAO DE AREIA E REJUNTE COM ARGAMASSA DE CIMENTO E AREIA NO TRACO 1:4.</v>
          </cell>
          <cell r="C4389" t="str">
            <v>m</v>
          </cell>
          <cell r="D4389">
            <v>103.9</v>
          </cell>
          <cell r="E4389">
            <v>83.12</v>
          </cell>
        </row>
        <row r="4390">
          <cell r="A4390" t="str">
            <v/>
          </cell>
        </row>
        <row r="4391">
          <cell r="A4391" t="str">
            <v>21.14.010</v>
          </cell>
          <cell r="B4391" t="str">
            <v>RECUPERACAO DE ABATIMENTO EM PAVIMENTACAO COM DIMENSOES DE (1,0X1,0X1,0)M.</v>
          </cell>
          <cell r="C4391" t="str">
            <v>UD</v>
          </cell>
          <cell r="D4391">
            <v>272.12</v>
          </cell>
          <cell r="E4391">
            <v>217.7</v>
          </cell>
        </row>
        <row r="4392">
          <cell r="A4392" t="str">
            <v/>
          </cell>
        </row>
        <row r="4393">
          <cell r="A4393" t="str">
            <v>21.14.020</v>
          </cell>
          <cell r="B4393" t="str">
            <v>RECUPERACAO DE ABATIMENTO EM PAVIMENTACAO COM DIMENSOES DE (2,0X1,5X1,5)M, INCLUSIVE COM SUBSTITUICAO DE DOIS TUBOS DE 0,60M DE DIAMETRO.</v>
          </cell>
          <cell r="C4393" t="str">
            <v>UD</v>
          </cell>
          <cell r="D4393">
            <v>921.08</v>
          </cell>
          <cell r="E4393">
            <v>736.87</v>
          </cell>
        </row>
        <row r="4394">
          <cell r="A4394" t="str">
            <v/>
          </cell>
        </row>
        <row r="4395">
          <cell r="A4395" t="str">
            <v>21.14.030</v>
          </cell>
          <cell r="B4395" t="str">
            <v>RECUPERACAO DE ABATIMENTO EM PAVIMENTACAO COM DIMENSOES DE (1,5X1,5X1,5)M.</v>
          </cell>
          <cell r="C4395" t="str">
            <v>UD</v>
          </cell>
          <cell r="D4395">
            <v>558.48</v>
          </cell>
          <cell r="E4395">
            <v>446.79</v>
          </cell>
        </row>
        <row r="4396">
          <cell r="A4396" t="str">
            <v/>
          </cell>
        </row>
        <row r="4397">
          <cell r="A4397" t="str">
            <v>21.15.001</v>
          </cell>
          <cell r="B4397" t="str">
            <v>MOBILIZAÇÃO E INSTALAÇÃO DE CONJUNTO COM ATÉ 50 PONTEIRAS FILTRANTES E BOMBAS DE SUCÇÃO PARA REBAIXAMENTO DE LENÇOL FREÁTICO ATÉ 5,00M DE PROFUNDIDADE.</v>
          </cell>
          <cell r="C4397" t="str">
            <v>Cj</v>
          </cell>
          <cell r="D4397">
            <v>1127.82</v>
          </cell>
          <cell r="E4397">
            <v>902.26</v>
          </cell>
        </row>
        <row r="4398">
          <cell r="A4398" t="str">
            <v/>
          </cell>
        </row>
        <row r="4399">
          <cell r="A4399" t="str">
            <v>21.15.002</v>
          </cell>
          <cell r="B4399" t="str">
            <v>OPERAÇÃO DE CONJUNTO COM ATÉ 50 PONTEIRAS FILTRANTES E BOMBAS DE SUCÇÃO PARA REBAIXAMENTO DE LENÇOL FRÉTICO ATÉ 5M DE PROFUNDIDADE.</v>
          </cell>
          <cell r="C4399" t="str">
            <v>Dia</v>
          </cell>
          <cell r="D4399">
            <v>148.02000000000001</v>
          </cell>
          <cell r="E4399">
            <v>118.42</v>
          </cell>
        </row>
        <row r="4400">
          <cell r="A4400" t="str">
            <v/>
          </cell>
        </row>
        <row r="4401">
          <cell r="A4401" t="str">
            <v>22.00.000</v>
          </cell>
          <cell r="B4401" t="str">
            <v xml:space="preserve">      DETALHES DA SEDUC</v>
          </cell>
        </row>
        <row r="4402">
          <cell r="A4402" t="str">
            <v/>
          </cell>
        </row>
        <row r="4403">
          <cell r="A4403" t="str">
            <v>22.03.030</v>
          </cell>
          <cell r="B4403" t="str">
            <v>DET.44 - FORN. E INST. DE CORRIMÃO EM TUBO DE FERRO GALVANIZADO DE 1.1/2" (DUPLO) E MONTANTES EM TUBOS DE FERRO GALVANIZADO DE 2" COM ESPAÇAMENTO ENTRE OS MONTANTES DE 1,50M COM ALTURA TOTAL LIVRE DE 0,75M. SEM PINTURA.</v>
          </cell>
          <cell r="C4403" t="str">
            <v>m</v>
          </cell>
          <cell r="D4403">
            <v>171.13</v>
          </cell>
          <cell r="E4403">
            <v>136.91</v>
          </cell>
        </row>
        <row r="4404">
          <cell r="A4404" t="str">
            <v/>
          </cell>
        </row>
        <row r="4405">
          <cell r="A4405" t="str">
            <v>22.10.012</v>
          </cell>
          <cell r="B4405" t="str">
            <v>DET 01-A e B - FORNECIMENTO E COLOCAÇÃO DE PLACA INDICATIVA (2,50X0,60X0,05)M COM O NOME DA ESCOLA EM CONCRETO ARMADO INCLUSIVE ABERTURA DE LETREIRO COM PINTURA</v>
          </cell>
          <cell r="C4405" t="str">
            <v>Un</v>
          </cell>
          <cell r="D4405">
            <v>372.02</v>
          </cell>
          <cell r="E4405">
            <v>297.62</v>
          </cell>
        </row>
        <row r="4406">
          <cell r="A4406" t="str">
            <v/>
          </cell>
        </row>
        <row r="4407">
          <cell r="A4407" t="str">
            <v>22.10.015</v>
          </cell>
          <cell r="B4407" t="str">
            <v>DET 01-B- FORNEC. E INST.DE GRADIL DO PÓRTICO,EM MONTANTES DE CANTONEIRAS VERT."L" DE 11/2"X1/4" FORMANDO SEÇÃO QUADRADA A  CADA 1,00M,BARRA CHATA DE FERRO 1"X3/16" EM "X" E DEMAIS BARRAS CHATAS DE FERRO DE 1"X1/4",CHUMBADO C/ ARG. DE CIMENTO E AREIA TRAÇ</v>
          </cell>
          <cell r="C4407" t="str">
            <v>m2</v>
          </cell>
          <cell r="D4407">
            <v>247.01</v>
          </cell>
          <cell r="E4407">
            <v>197.61</v>
          </cell>
        </row>
        <row r="4408">
          <cell r="A4408" t="str">
            <v/>
          </cell>
        </row>
        <row r="4409">
          <cell r="A4409" t="str">
            <v>22.10.016</v>
          </cell>
          <cell r="B4409" t="str">
            <v>DET 01 B- FORN.E INST.DE PORTÃO PÓRTICO,EM MONTANTES DE CANTON. VERT."L" DE 11/2"X1/4" FORMANDO QUADRADOS A  CADA 1,50M,BARRA CHATA DE FERRO 1"X3/16" EM "X" E DEMAIS BARRAS CHATAS DE FERRO DE 1"X1/4",INC.FECHAD.DOBRAD.E FECHO CREMONA,CHUMBADO COM ARG. C:A</v>
          </cell>
          <cell r="C4409" t="str">
            <v>m2</v>
          </cell>
          <cell r="D4409">
            <v>275.2</v>
          </cell>
          <cell r="E4409">
            <v>220.16</v>
          </cell>
        </row>
        <row r="4410">
          <cell r="A4410" t="str">
            <v/>
          </cell>
        </row>
        <row r="4411">
          <cell r="A4411" t="str">
            <v>22.10.020</v>
          </cell>
          <cell r="B4411" t="str">
            <v>DET 02-A- BANCO E BANCADA EM CONCRETO ARMADO ENVERNIZADO NO RECREIO COBERTO, ENGASTADO ENTRE PILARES,INCLUSIVE PILARETES DE APOIO EM CONCRETO APARENTE PINTADO COM TINTA A ÓLEO, EMBASAMENTO DE ALVENARIA DE 1 1/2VEZ SOBRE CONCRETO MAGRO.</v>
          </cell>
          <cell r="C4411" t="str">
            <v>m</v>
          </cell>
          <cell r="D4411">
            <v>102.16</v>
          </cell>
          <cell r="E4411">
            <v>81.73</v>
          </cell>
        </row>
        <row r="4412">
          <cell r="A4412" t="str">
            <v/>
          </cell>
        </row>
        <row r="4413">
          <cell r="A4413" t="str">
            <v>22.10.025</v>
          </cell>
          <cell r="B4413" t="str">
            <v>DET 02-B- BANCADA PARA DEFICIENTE EM CONCRETO APARENTE ENVERNIZADO NO RECREIO COBERTO, ENGASTADA ENTRE PILARES EXISTENTES, INCLUSIVE PILARETE DE APOIO EM CONCRETO APARENTE PINTADO COM TINTA A ÓLEO, EMBASAMENTO DE ALVENARIA DE 1 1/2VEZ SOBRE CONCRETO MAGRO</v>
          </cell>
          <cell r="C4413" t="str">
            <v>m</v>
          </cell>
          <cell r="D4413">
            <v>51.06</v>
          </cell>
          <cell r="E4413">
            <v>40.85</v>
          </cell>
        </row>
        <row r="4414">
          <cell r="A4414" t="str">
            <v/>
          </cell>
        </row>
        <row r="4415">
          <cell r="A4415" t="str">
            <v>22.10.030</v>
          </cell>
          <cell r="B4415" t="str">
            <v xml:space="preserve">DET 03 E DET 20 - FORNECIMENTO E COLOCAÇÃO DE CUBA EM AÇO INOX 50X40X25CM AISI-304-18/8, INCLUSIVE VÁLVULA METÁLICA 3 1/2"" PARA  CUBA INOX E SIFÃO METÁLICO EM INOX 1 1/2"" X 2"". </v>
          </cell>
          <cell r="C4415" t="str">
            <v>Un</v>
          </cell>
          <cell r="D4415">
            <v>970.36</v>
          </cell>
          <cell r="E4415">
            <v>776.29</v>
          </cell>
        </row>
        <row r="4416">
          <cell r="A4416" t="str">
            <v/>
          </cell>
        </row>
        <row r="4417">
          <cell r="A4417" t="str">
            <v>22.10.032</v>
          </cell>
          <cell r="B4417" t="str">
            <v>DET. 03 - PONTO DE TOMADA 2P+T 16A/250V SHUCO - REF.5160 SILENTOQUE - PIAL OU SIMILAR (COMPLETA), INCLUSIVE TUBULAÇÃO PVC RIGIDO, FIAÇÃO, CAIXA 4X2 POL. TIGREFLEX OU SIMILAR, PLACA E DEMAIS ACESSÓRIOS, ATÉ O PONTO DE LUZ OU QUADRO DE DISTRIBUIÇÃO.</v>
          </cell>
          <cell r="C4417" t="str">
            <v>Pt</v>
          </cell>
          <cell r="D4417">
            <v>108.86</v>
          </cell>
          <cell r="E4417">
            <v>87.09</v>
          </cell>
        </row>
        <row r="4418">
          <cell r="A4418" t="str">
            <v/>
          </cell>
        </row>
        <row r="4419">
          <cell r="A4419" t="str">
            <v>22.10.033</v>
          </cell>
          <cell r="B4419" t="str">
            <v>DET. 03 - PONTO DE GÁS INSTALADO EM BANCADA DE LABORATÓRIO COM DISTÂNCIA ATÉ A CASA DE GÁS DE 5,00 M, INCLUSIVE FORN. DE BICO DE BUSEN, TUBULAÇÕES DE COBRE E ACESSÓRIOS NECESSÁRIOS, SEM FORNECIMENTO DO BOTIJÃO.</v>
          </cell>
          <cell r="C4419" t="str">
            <v>Pt</v>
          </cell>
          <cell r="D4419">
            <v>431.37</v>
          </cell>
          <cell r="E4419">
            <v>345.1</v>
          </cell>
        </row>
        <row r="4420">
          <cell r="A4420" t="str">
            <v/>
          </cell>
        </row>
        <row r="4421">
          <cell r="A4421" t="str">
            <v>22.10.040</v>
          </cell>
          <cell r="B4421" t="str">
            <v>DET 04 - BALCÃO  DE PIA EM AÇO INOX PARA LABORATÓRIO COM 02 CUBAS DE (40X34X12)CM, COMPRIMENTO 2,80M - INCLUINDO COLOCAÇÃO</v>
          </cell>
          <cell r="C4421" t="str">
            <v>Un</v>
          </cell>
          <cell r="D4421">
            <v>3097.05</v>
          </cell>
          <cell r="E4421">
            <v>2477.64</v>
          </cell>
        </row>
        <row r="4422">
          <cell r="A4422" t="str">
            <v/>
          </cell>
        </row>
        <row r="4423">
          <cell r="A4423" t="str">
            <v>22.10.045</v>
          </cell>
          <cell r="B4423" t="str">
            <v>DET.04 - PORTAS DE ARMÁRIOS PARA FECHAMENTO DE BALCÃO COM 06 PORTAS DE 2,80X0,71M EM COMPENSADO DE 15MM REVESTIDAS EM LAMINADO NA COR AZUL MINERAL EM TODAS AS FACES, INCLUSIVE FERRAGENS.</v>
          </cell>
          <cell r="C4423" t="str">
            <v>m</v>
          </cell>
          <cell r="D4423">
            <v>181.91</v>
          </cell>
          <cell r="E4423">
            <v>145.53</v>
          </cell>
        </row>
        <row r="4424">
          <cell r="A4424" t="str">
            <v/>
          </cell>
        </row>
        <row r="4425">
          <cell r="A4425" t="str">
            <v>22.10.050</v>
          </cell>
          <cell r="B4425" t="str">
            <v>DET 05 E 06-  BANCO EM CONCRETO APARENTE  DE CONTORNO DAS ÁRVORES OU DE ARREMATE DE CANTEIROS APOIADO EM ALVENARIA DE 1 VEZ, REVESTIDA COM ASSANHADINHO  EMBASAMENTO  DE  0,20 M SOBRE CONCRETO MAGRO .</v>
          </cell>
          <cell r="C4425" t="str">
            <v>m</v>
          </cell>
          <cell r="D4425">
            <v>105.85</v>
          </cell>
          <cell r="E4425">
            <v>84.68</v>
          </cell>
        </row>
        <row r="4426">
          <cell r="A4426" t="str">
            <v/>
          </cell>
        </row>
        <row r="4427">
          <cell r="A4427" t="str">
            <v>22.10.090</v>
          </cell>
          <cell r="B4427" t="str">
            <v>DET.09-FORNECIMENTO E INSTALAÇÃO DE BARRA DE APOIO AOS DEFICIENTES EM TUBO DE FERRO GALVANIZADO DE 1 1/2" COM FLANGE SOLDADA NAS EXTREMIDADES, INCL.PINTURA EM ESMALTE SINTÉTICO E FUNDO PREPARARDOR GALVOPRIMER TIPO GALVITE DA SHERWIN WILLIAMS OU SIMILAR, C</v>
          </cell>
          <cell r="C4427" t="str">
            <v>m</v>
          </cell>
          <cell r="D4427">
            <v>88.66</v>
          </cell>
          <cell r="E4427">
            <v>70.930000000000007</v>
          </cell>
        </row>
        <row r="4428">
          <cell r="A4428" t="str">
            <v/>
          </cell>
        </row>
        <row r="4429">
          <cell r="A4429" t="str">
            <v>22.10.091</v>
          </cell>
          <cell r="B4429" t="str">
            <v>DET.09 - FORNECIMENTO E INSTALAÇÃO DE PUXADOR EM TUBO DE FERRO GALVANIZADO DE 1.1/2" COM FLANGE SOLDADA NAS EXTREMIDADES, INCLUSIVE PINTURA EM ESMALTE SINTÉTICO E FUNDO PREPARADOR COM GALVOPRIMER TIPO GALVITE DA SHERWIN WILLIAMS OU SIMILAR, FIXADO EM PORT</v>
          </cell>
          <cell r="C4429" t="str">
            <v>m</v>
          </cell>
          <cell r="D4429">
            <v>126.2</v>
          </cell>
          <cell r="E4429">
            <v>100.96</v>
          </cell>
        </row>
        <row r="4430">
          <cell r="A4430" t="str">
            <v/>
          </cell>
        </row>
        <row r="4431">
          <cell r="A4431" t="str">
            <v>22.10.092</v>
          </cell>
          <cell r="B4431" t="str">
            <v>DET.09 - FORNECIMENTO E ASSENTAMENTO DE LAVATÓRIO DE CANTO, SEM COLUNA, FAB:DECA, COR:BRANCA, LINHA IZY, REF.L101 OU SIMLAR, FIXADO COM PARAFUSO CROMADO DE COMPRIMENTO 2 1/2" E DIÂMETRO DE 1/4" COM BUCHA DE 8MM, CHICOTE PLÁSTICO COM 30CM DE 1/2", SIFÃO CO</v>
          </cell>
          <cell r="C4431" t="str">
            <v>Un</v>
          </cell>
          <cell r="D4431">
            <v>133.47999999999999</v>
          </cell>
          <cell r="E4431">
            <v>106.79</v>
          </cell>
        </row>
        <row r="4432">
          <cell r="A4432" t="str">
            <v/>
          </cell>
        </row>
        <row r="4433">
          <cell r="A4433" t="str">
            <v>22.10.100</v>
          </cell>
          <cell r="B4433" t="str">
            <v>DET 10 -BALCÃO DE WC (1,80 X 0,55 M)DE GRANITO CINZA ANDORINHA ESP=2,0 CM, INCLUSIVE TESTEIRA E ESPELHO DE GRANITO 5,00 X 2,0 CM INCLUSIVE PLACA DE CONCRETO ARMADO PARA APOIO SEM FORNECIMENTO DE CUBAS.</v>
          </cell>
          <cell r="C4433" t="str">
            <v>m</v>
          </cell>
          <cell r="D4433">
            <v>531.57000000000005</v>
          </cell>
          <cell r="E4433">
            <v>425.26</v>
          </cell>
        </row>
        <row r="4434">
          <cell r="A4434" t="str">
            <v/>
          </cell>
        </row>
        <row r="4435">
          <cell r="A4435" t="str">
            <v>22.10.101</v>
          </cell>
          <cell r="B4435" t="str">
            <v>DET. 10 - FORNECIMENTO E INSTALAÇÃO DE CUBA DE LOUÇA DE EMBUTIR OVAL 490X325MM, REF. 10116 CELITE OU SIMILAR, SEM A TORNEIRA, INCLUSIVE OS DEMAIS ACESSÓRIOS.</v>
          </cell>
          <cell r="C4435" t="str">
            <v>Un</v>
          </cell>
          <cell r="D4435">
            <v>162.96</v>
          </cell>
          <cell r="E4435">
            <v>130.37</v>
          </cell>
        </row>
        <row r="4436">
          <cell r="A4436" t="str">
            <v/>
          </cell>
        </row>
        <row r="4437">
          <cell r="A4437" t="str">
            <v>22.10.110</v>
          </cell>
          <cell r="B4437" t="str">
            <v>DET 11  E DET 12 -BANCADA  (2,63X0,72 M) PARA BALCÃO DA SECRETARIA  E BANCADA EM L (2,10+1,78X0,72 M) PRA BALCÃO DA BIBLIOTECA EM  GRANITO CINZA ANDORINHA ESP=2,0 CM , INCLUSIVE TESTEIRA DE GRANITO 5,0X2,0 CM  INCLUSIVE PLACA DE CONCRETO ARMADO PARA APOIO</v>
          </cell>
          <cell r="C4437" t="str">
            <v>m</v>
          </cell>
          <cell r="D4437">
            <v>322.93</v>
          </cell>
          <cell r="E4437">
            <v>258.35000000000002</v>
          </cell>
        </row>
        <row r="4438">
          <cell r="A4438" t="str">
            <v/>
          </cell>
        </row>
        <row r="4439">
          <cell r="A4439" t="str">
            <v>22.10.115</v>
          </cell>
          <cell r="B4439" t="str">
            <v>DET.11 E DET.12 - TAMPO (2,63X0,72)M PARA BALCÃO DA SECRETARIA E BANCADA EM "L" (2,10+1,78X0,72)M PARA BALCÃO DA BIBLIOTECA - EM GRANITO  CINZA ANDORINHA ESP.2,0CM, INCL. TESTEIRA DE GRANITO 5X2CM, SEM PLACA DE CONCRETO ARMADO PARA APOIO.</v>
          </cell>
          <cell r="C4439" t="str">
            <v>m</v>
          </cell>
          <cell r="D4439">
            <v>257.01</v>
          </cell>
          <cell r="E4439">
            <v>205.61</v>
          </cell>
        </row>
        <row r="4440">
          <cell r="A4440" t="str">
            <v/>
          </cell>
        </row>
        <row r="4441">
          <cell r="A4441" t="str">
            <v>22.10.116</v>
          </cell>
          <cell r="B4441" t="str">
            <v>DET.11 - PORTA DE ACESSO FIXADA EM BALCÃO COM 0,80X0,60M EM COMPENSADO DE 15MM REVESTIDA COM LAMINADO TEXTURIZADO NA COR AZUL MINERAL, INCLUSIVE FERRAGENS.</v>
          </cell>
          <cell r="C4441" t="str">
            <v>Un</v>
          </cell>
          <cell r="D4441">
            <v>295.87</v>
          </cell>
          <cell r="E4441">
            <v>236.7</v>
          </cell>
        </row>
        <row r="4442">
          <cell r="A4442" t="str">
            <v/>
          </cell>
        </row>
        <row r="4443">
          <cell r="A4443" t="str">
            <v>22.10.130</v>
          </cell>
          <cell r="B4443" t="str">
            <v>DET 13-A -FORNECIMENTO E EXECUÇÃO DE PRATELEIRA EM CONCRETO APARENTE POLIDO, PINTADA COM VERNIZ  ACRÍLICO .</v>
          </cell>
          <cell r="C4443" t="str">
            <v>m</v>
          </cell>
          <cell r="D4443">
            <v>49.77</v>
          </cell>
          <cell r="E4443">
            <v>39.82</v>
          </cell>
        </row>
        <row r="4444">
          <cell r="A4444" t="str">
            <v/>
          </cell>
        </row>
        <row r="4445">
          <cell r="A4445" t="str">
            <v>22.10.131</v>
          </cell>
          <cell r="B4445" t="str">
            <v>DET 13-B -FORNECIMENTO E INSTALAÇÃO DE  PRATELEIRA EM CONCRETO ARMADO REVESTIDA COM AZULEJO 15X15 CM  INCLUSIVE CHAPISCO E EMBOÇO.</v>
          </cell>
          <cell r="C4445" t="str">
            <v>m</v>
          </cell>
          <cell r="D4445">
            <v>69.709999999999994</v>
          </cell>
          <cell r="E4445">
            <v>55.77</v>
          </cell>
        </row>
        <row r="4446">
          <cell r="A4446" t="str">
            <v/>
          </cell>
        </row>
        <row r="4447">
          <cell r="A4447" t="str">
            <v>22.10.140</v>
          </cell>
          <cell r="B4447" t="str">
            <v>DET. 14-A - QUADRO VERDE/AVISOS DE 4,66X1,33M  EM LAMINADO VERDE PAUTADO E CARPETE CINZA COLADO, INCLUSIVE COMPENSADO DE 10MM FIXADO COM PARAFUSOS, CALHA EM CONCRETO ARMADO COM 3,16M PARA APOIO DO APAGADOR E PINCEL, E MOLDURA DE ARGAMASSA ARMADA.</v>
          </cell>
          <cell r="C4447" t="str">
            <v>Un</v>
          </cell>
          <cell r="D4447">
            <v>678.16</v>
          </cell>
          <cell r="E4447">
            <v>542.53</v>
          </cell>
        </row>
        <row r="4448">
          <cell r="A4448" t="str">
            <v/>
          </cell>
        </row>
        <row r="4449">
          <cell r="A4449" t="str">
            <v>22.10.141</v>
          </cell>
          <cell r="B4449" t="str">
            <v>DET 14-A -FORNECIMENTO E  COLOCAÇÃO DE LAMINADO FENÓLICO PAUTADO ESCOLAR NA COR VERDE PARA QUADRO ESCOLAR,  INCLUSIVE COMPENSADO DE 10 MM, FIXADO COM PARAFUSOS E BUCHAS S-8.</v>
          </cell>
          <cell r="C4449" t="str">
            <v>m2</v>
          </cell>
          <cell r="D4449">
            <v>99.11</v>
          </cell>
          <cell r="E4449">
            <v>79.290000000000006</v>
          </cell>
        </row>
        <row r="4450">
          <cell r="A4450" t="str">
            <v/>
          </cell>
        </row>
        <row r="4451">
          <cell r="A4451" t="str">
            <v>22.10.142</v>
          </cell>
          <cell r="B4451" t="str">
            <v>DET. 14A E 14B - FORNECIMENTO E COLOCAÇÃO DE CARPETE CINZA 4MM PARA QUADRO ESCOLAR, INCLUSIVE COMPENSADO DE 10MM, FIXADO COM PARAFUSOS E BUCHAS S-8.</v>
          </cell>
          <cell r="C4451" t="str">
            <v>m2</v>
          </cell>
          <cell r="D4451">
            <v>76.16</v>
          </cell>
          <cell r="E4451">
            <v>60.93</v>
          </cell>
        </row>
        <row r="4452">
          <cell r="A4452" t="str">
            <v/>
          </cell>
        </row>
        <row r="4453">
          <cell r="A4453" t="str">
            <v>22.10.143</v>
          </cell>
          <cell r="B4453" t="str">
            <v>DET. 14 A E 14 B - FORNECIMENTO E COLOCAÇÃO DE CARPETE CINZA 4MM PARA QUADRO DE AVISO, APLICADO SOBRE COMPENSADO EXISTENTE.</v>
          </cell>
          <cell r="C4453" t="str">
            <v>m2</v>
          </cell>
          <cell r="D4453">
            <v>32.119999999999997</v>
          </cell>
          <cell r="E4453">
            <v>25.7</v>
          </cell>
        </row>
        <row r="4454">
          <cell r="A4454" t="str">
            <v/>
          </cell>
        </row>
        <row r="4455">
          <cell r="A4455" t="str">
            <v>22.10.144</v>
          </cell>
          <cell r="B4455" t="str">
            <v>DET.14A - FORNECIMENTO E  COLOCAÇÃO DE LAMINADO FENÓLICO PAUTADO ESCOLAR NA COR VERDE PARA QUADRO ESCOLAR UTILIZANDO COLA.</v>
          </cell>
          <cell r="C4455" t="str">
            <v>m2</v>
          </cell>
          <cell r="D4455">
            <v>56.02</v>
          </cell>
          <cell r="E4455">
            <v>44.82</v>
          </cell>
        </row>
        <row r="4456">
          <cell r="A4456" t="str">
            <v/>
          </cell>
        </row>
        <row r="4457">
          <cell r="A4457" t="str">
            <v>22.10.145</v>
          </cell>
          <cell r="B4457" t="str">
            <v>DET. 14-B - QUADRO BRANCO/AVISOS DE 4,66X1,33M  EM LAMINADO BRANCO  PAUTADO E CARPETE CINZA COLADO, INCLUSIVE COMPENSADO DE 10MM FIXADO COM PARAFUSOS, CALHA DE 0,30M DE COMPRIMENTO PARA APAGADOR E PINCEL DE CONCRETO ARMADO, E MOLDURA DE ARGAMASSA ARMADA.</v>
          </cell>
          <cell r="C4457" t="str">
            <v>Un</v>
          </cell>
          <cell r="D4457">
            <v>675.83</v>
          </cell>
          <cell r="E4457">
            <v>540.66999999999996</v>
          </cell>
        </row>
        <row r="4458">
          <cell r="A4458" t="str">
            <v/>
          </cell>
        </row>
        <row r="4459">
          <cell r="A4459" t="str">
            <v>22.10.146</v>
          </cell>
          <cell r="B4459" t="str">
            <v>DET. 14B - FORNECIMENTO E COLOCAÇÃO DE LAMINADO FENÓLICO PAUTADO ESCOLAR NA COR BRANCA PARA QUADRO ESCOLAR, INCLUSIVE COMPENSADO DE 10MM, FIXADO COM PARAFUSOS E BUCHAS S-8.</v>
          </cell>
          <cell r="C4459" t="str">
            <v>m2</v>
          </cell>
          <cell r="D4459">
            <v>100.47</v>
          </cell>
          <cell r="E4459">
            <v>80.38</v>
          </cell>
        </row>
        <row r="4460">
          <cell r="A4460" t="str">
            <v/>
          </cell>
        </row>
        <row r="4461">
          <cell r="A4461" t="str">
            <v>22.10.147</v>
          </cell>
          <cell r="B4461" t="str">
            <v>DET.14B - FORNECIMENTO E COLOCAÇÃO DE LAMINADO FENÓLICO PAUTADO ESCOLAR NA COR BRANCA PARA QUADRO ESCOLAR UTILIZANDO COLA.</v>
          </cell>
          <cell r="C4461" t="str">
            <v>m2</v>
          </cell>
          <cell r="D4461">
            <v>57.38</v>
          </cell>
          <cell r="E4461">
            <v>45.91</v>
          </cell>
        </row>
        <row r="4462">
          <cell r="A4462" t="str">
            <v/>
          </cell>
        </row>
        <row r="4463">
          <cell r="A4463" t="str">
            <v>22.10.148</v>
          </cell>
          <cell r="B4463" t="str">
            <v>DET. 14B - FORNECIMENTO E COLOCAÇÃO DE LAMINADO LISO ESCOLAR NA COR BRANCA PARA QUADRO ESCOLAR UTILIZANDO COLA.</v>
          </cell>
          <cell r="C4463" t="str">
            <v>m2</v>
          </cell>
          <cell r="D4463">
            <v>57.25</v>
          </cell>
          <cell r="E4463">
            <v>45.8</v>
          </cell>
        </row>
        <row r="4464">
          <cell r="A4464" t="str">
            <v/>
          </cell>
        </row>
        <row r="4465">
          <cell r="A4465" t="str">
            <v>22.10.150</v>
          </cell>
          <cell r="B4465" t="str">
            <v>DET. 15 - PLATAFORMA DE CONCRETO ARMADO DE 20MPA COM 03 MASTROS DE FERRO GALVANIZADO PINTADOS SENDO 02 COM ALTURA DE 6,00M E 01 COM ALTURA DE 7,00M. FUNDAÇÃO EM ALVENARIA DE 1VEZ, ATERRO COMPACTADO E CONCRETO MAGRO (1:4:8). INCLUSIVE PINTURA DA PLATAFORMA</v>
          </cell>
          <cell r="C4465" t="str">
            <v>Un</v>
          </cell>
          <cell r="D4465">
            <v>2913.11</v>
          </cell>
          <cell r="E4465">
            <v>2330.4899999999998</v>
          </cell>
        </row>
        <row r="4466">
          <cell r="A4466" t="str">
            <v/>
          </cell>
        </row>
        <row r="4467">
          <cell r="A4467" t="str">
            <v>22.10.170</v>
          </cell>
          <cell r="B4467" t="str">
            <v>DET.17A E 17B - APOIO EM GRANITO CINZA ANDORINHA COM 2,00CM DE ESPESSURA DA JANELA DE ATENDIMENTO DA COZINHA E DA SECRETARIA SOBRE PLACA DE CONCRETO ARMADO, CONFORME DETALHE.</v>
          </cell>
          <cell r="C4467" t="str">
            <v>m2</v>
          </cell>
          <cell r="D4467">
            <v>347.75</v>
          </cell>
          <cell r="E4467">
            <v>278.2</v>
          </cell>
        </row>
        <row r="4468">
          <cell r="A4468" t="str">
            <v/>
          </cell>
        </row>
        <row r="4469">
          <cell r="A4469" t="str">
            <v>22.10.171</v>
          </cell>
          <cell r="B4469" t="str">
            <v>DET.17B - FORNECIMENTO E INSTALAÇÃO DE GRADE DE MADEIRA COM BAGUETES PARA FIXAÇÃO DE VIDROS DIMENSÕES DE 1,20X1,25M, LARGURA DE 15CM, EM MADEIRA MASSARANDUBA OU SIMILAR. NÃO INCLUSO VIDRO.</v>
          </cell>
          <cell r="C4469" t="str">
            <v>Un</v>
          </cell>
          <cell r="D4469">
            <v>210.27</v>
          </cell>
          <cell r="E4469">
            <v>168.22</v>
          </cell>
        </row>
        <row r="4470">
          <cell r="A4470" t="str">
            <v/>
          </cell>
        </row>
        <row r="4471">
          <cell r="A4471" t="str">
            <v>22.10.172</v>
          </cell>
          <cell r="B4471" t="str">
            <v>DET. 17A E 17B - BANCADA INTERNA AO APOIO DE GRANITO POLIDO CINZA ANDORINHA, ESP.2CM, LARGURA DE 60CM, INCLUSIVE TESTEIRA 5X2CM, SEM ESPELHO, SOBRE PLACA DE CONCRETO ARMADO, CONFORME DETALHE.</v>
          </cell>
          <cell r="C4471" t="str">
            <v>m</v>
          </cell>
          <cell r="D4471">
            <v>296.22000000000003</v>
          </cell>
          <cell r="E4471">
            <v>236.98</v>
          </cell>
        </row>
        <row r="4472">
          <cell r="A4472" t="str">
            <v/>
          </cell>
        </row>
        <row r="4473">
          <cell r="A4473" t="str">
            <v>22.10.200</v>
          </cell>
          <cell r="B4473" t="str">
            <v>DET. 20 - BANCADA (2,80X0,60)M DA COZINHA EM GRANITO CINZA ANDORINHA PARA 02 CUBAS DE (50X40X25)CM - INCLUSIVE TESTEIRA E ESPELHO DE 2,0X5,0CM.</v>
          </cell>
          <cell r="C4473" t="str">
            <v>m</v>
          </cell>
          <cell r="D4473">
            <v>313.77999999999997</v>
          </cell>
          <cell r="E4473">
            <v>251.03</v>
          </cell>
        </row>
        <row r="4474">
          <cell r="A4474" t="str">
            <v/>
          </cell>
        </row>
        <row r="4475">
          <cell r="A4475" t="str">
            <v>22.10.201</v>
          </cell>
          <cell r="B4475" t="str">
            <v>DET. 20 - COMPLEMENTO DA BANCADA DA COZINHA EM TAMPO DE GRANITO CINZA ANDORINHA 0,60M DE LARGURA, LISO, SEM FURO - INCLUSIVE TESTEIRA E ESPELHO DE 2,0X5,0CM.</v>
          </cell>
          <cell r="C4475" t="str">
            <v>m</v>
          </cell>
          <cell r="D4475">
            <v>296.82</v>
          </cell>
          <cell r="E4475">
            <v>237.46</v>
          </cell>
        </row>
        <row r="4476">
          <cell r="A4476" t="str">
            <v/>
          </cell>
        </row>
        <row r="4477">
          <cell r="A4477" t="str">
            <v>22.10.205</v>
          </cell>
          <cell r="B4477" t="str">
            <v>DET.20 - TAMPO (2,80X0,60)M DA COZINHA EM GRANITO CINZA ANDORINHA PARA 02 CUBAS DE (50X40X25)CM - INCLUSIVE TESTEIRA E ESPELHO DE 2,0X5,0CM. SEM A PLACA DE CONCRETO ARMADO PARA APOIO.</v>
          </cell>
          <cell r="C4477" t="str">
            <v>m</v>
          </cell>
          <cell r="D4477">
            <v>256.05</v>
          </cell>
          <cell r="E4477">
            <v>204.84</v>
          </cell>
        </row>
        <row r="4478">
          <cell r="A4478" t="str">
            <v/>
          </cell>
        </row>
        <row r="4479">
          <cell r="A4479" t="str">
            <v>22.10.210</v>
          </cell>
          <cell r="B4479" t="str">
            <v>DET.20 - PORTAS DE ARMÁRIOS PARA FECHAMENTO DE BALCÃO COM 05 PORTAS DE 2,50X0,71M EM COMPENSADO DE 15MM REVESTIDAS EM LAMINADO NA COR AZUL MINERAL EM TODAS AS FACES, INCLUSIVE FERRAGENS.</v>
          </cell>
          <cell r="C4479" t="str">
            <v>m</v>
          </cell>
          <cell r="D4479">
            <v>186.61</v>
          </cell>
          <cell r="E4479">
            <v>149.29</v>
          </cell>
        </row>
        <row r="4480">
          <cell r="A4480" t="str">
            <v/>
          </cell>
        </row>
        <row r="4481">
          <cell r="A4481" t="str">
            <v>22.10.280</v>
          </cell>
          <cell r="B4481" t="str">
            <v>DET 28- FORNEC.E INSTAL.ALAMBRADO, SEM PORTÃO, EM TELA,SIMPLES TORÇÃO,GALVAN.PESADA,MALHA QUADRADA 2"X2",FIO 12BWG E ARAME AMARR.FIO 14BWG,SEM REVEST.EM PVC,FIXADA EM TUBO FERRO GALVAN. 3" E 2", INCL.SOLDA E MONTAGEM,TRATAM.ANTIFER.E PINT.ESMALTE. FUNDAÇÃ</v>
          </cell>
          <cell r="C4481" t="str">
            <v>m</v>
          </cell>
          <cell r="D4481">
            <v>821.38</v>
          </cell>
          <cell r="E4481">
            <v>657.11</v>
          </cell>
        </row>
        <row r="4482">
          <cell r="A4482" t="str">
            <v/>
          </cell>
        </row>
        <row r="4483">
          <cell r="A4483" t="str">
            <v>22.10.281</v>
          </cell>
          <cell r="B4483" t="str">
            <v>DET 28-FORNEC.E INSTAL.ALAMBRADO C/PORTÃO EM TELA,SIMPLES TORÇÃO,GALVAN.PESADA,MALHA QUADRADA 2"X2",FIO 12BWG E ARAME AMARR.FIO 14BWG,SEM REVEST.EM PVC,FIXADA EM TUBO FERRO GALVAN. 3" E 2", INCL.SOLDA E MONTAGEM,TRATAM.ANTIFER.E PINT.ESMALTE, FUNDAÇÃO CON</v>
          </cell>
          <cell r="C4483" t="str">
            <v>m</v>
          </cell>
          <cell r="D4483">
            <v>821.38</v>
          </cell>
          <cell r="E4483">
            <v>657.11</v>
          </cell>
        </row>
        <row r="4484">
          <cell r="A4484" t="str">
            <v/>
          </cell>
        </row>
        <row r="4485">
          <cell r="A4485" t="str">
            <v>22.10.282</v>
          </cell>
          <cell r="B4485" t="str">
            <v>DET. 28 - INSTALAÇÃO DE ALAMBRADO CONFORME DETALHE 28, INCLUSIVE ESCAVAÇÃO, REMOÇÃO DE MATERIAL E FUNDAÇÃO EM CONCRETO MAGRO E ESTRUTURAL DE FCK 20MPA. ALTURA ÚTIL DE 5,50M. SEM O FORNECIMENTO DOS MATERIAIS DO ALAMBRADO.</v>
          </cell>
          <cell r="C4485" t="str">
            <v>m</v>
          </cell>
          <cell r="D4485">
            <v>121.07</v>
          </cell>
          <cell r="E4485">
            <v>96.86</v>
          </cell>
        </row>
        <row r="4486">
          <cell r="A4486" t="str">
            <v/>
          </cell>
        </row>
        <row r="4487">
          <cell r="A4487" t="str">
            <v>22.10.300</v>
          </cell>
          <cell r="B4487" t="str">
            <v>DET 30-A- BANCO INTERNO COM TAMPO EM CONCRETO APARENTE ENVERNIZADO, MODELO 01 , PRESO NA PAREDE E APOIADO EM ALVENARIA DE 1/2 VEZ PINTADA COM TINTA PVA E EMBASAMENTO  EM ALVENARIA DE  1 VEZ  SOBRE CONCRETO MAGRO.</v>
          </cell>
          <cell r="C4487" t="str">
            <v>m</v>
          </cell>
          <cell r="D4487">
            <v>123.77</v>
          </cell>
          <cell r="E4487">
            <v>99.02</v>
          </cell>
        </row>
        <row r="4488">
          <cell r="A4488" t="str">
            <v/>
          </cell>
        </row>
        <row r="4489">
          <cell r="A4489" t="str">
            <v>22.10.305</v>
          </cell>
          <cell r="B4489" t="str">
            <v>DET 30-B- BANCO INTERNO COM TAMPO EM CONCRETO APARENTE ENVERNIZADO, MODELO 02 , SOLTO DA PAREDE E APOIADO EM ALVENARIA DE 1 VEZ E PILARETE DE CONCRETO ARMADO, REVESTIDOS, PINTADOS COM TINTA PVA E EMBASAMENTO  EM ALVENARIA DE  1 VEZ  SOBRE CONCRETO MAGRO.</v>
          </cell>
          <cell r="C4489" t="str">
            <v>m</v>
          </cell>
          <cell r="D4489">
            <v>147.1</v>
          </cell>
          <cell r="E4489">
            <v>117.68</v>
          </cell>
        </row>
        <row r="4490">
          <cell r="A4490" t="str">
            <v/>
          </cell>
        </row>
        <row r="4491">
          <cell r="A4491" t="str">
            <v>22.10.311</v>
          </cell>
          <cell r="B4491" t="str">
            <v>DET.31A - FORN.E INST.DE CORRIMÃO DUPLO EM TUBOS DE FERRO GALV.DE 1.1/2", ESP.DA PAREDE DO TUBO NA CHAPA 13, CHUMBADOS NA PAREDE ATRAVÉS DE SUPORTES DE APOIO EM TUBOS DE FG DE 3/4", ESP.DA PAREDE NA CHAPA 13, A CADA 1,00M. SEM PINTURA.</v>
          </cell>
          <cell r="C4491" t="str">
            <v>m</v>
          </cell>
          <cell r="D4491">
            <v>187.03</v>
          </cell>
          <cell r="E4491">
            <v>149.63</v>
          </cell>
        </row>
        <row r="4492">
          <cell r="A4492" t="str">
            <v/>
          </cell>
        </row>
        <row r="4493">
          <cell r="A4493" t="str">
            <v>22.10.312</v>
          </cell>
          <cell r="B4493" t="str">
            <v>DET.31B - FORNECIMENTO E INSTALAÇÃO DE CORRIMÃO EM TUBO DE FERRO GALVANIZADO DE 1.1/2" (CHAPA 13) E MONTANTES DE 1,00M COM ALTURA UTIL DE 0,60M E SUPORTES DE APOIO EM VARÃO DE FERRO DE 5/8". PINTURA EM GALVOPRIMER</v>
          </cell>
          <cell r="C4493" t="str">
            <v>m</v>
          </cell>
          <cell r="D4493">
            <v>193</v>
          </cell>
          <cell r="E4493">
            <v>154.4</v>
          </cell>
        </row>
        <row r="4494">
          <cell r="A4494" t="str">
            <v/>
          </cell>
        </row>
        <row r="4495">
          <cell r="A4495" t="str">
            <v>22.10.313</v>
          </cell>
          <cell r="B4495" t="str">
            <v>DET.31C - FORNECIMENTO E INST.DE CORRIMÃO EM TUBO DE FERRO GALVANIZADO DE 1.1/2" (CHAPA 13) E MONTANTES EM TUBOS DE FERRO GALV. 1.1/4" (CHAPA 13) C/ESPAÇAMENTO ENTRE OS MONTANTES DE 1,00M C/ ALTURA UTIL DE 0,90M E SUPORTES DE APOIO AO CORRIMÃO EM VARÃO DE</v>
          </cell>
          <cell r="C4495" t="str">
            <v>m</v>
          </cell>
          <cell r="D4495">
            <v>169.5</v>
          </cell>
          <cell r="E4495">
            <v>135.6</v>
          </cell>
        </row>
        <row r="4496">
          <cell r="A4496" t="str">
            <v/>
          </cell>
        </row>
        <row r="4497">
          <cell r="A4497" t="str">
            <v>22.10.320</v>
          </cell>
          <cell r="B4497" t="str">
            <v>DET 32 - REVESTIMENTO EM CERÂMICA (10 X 10)CM², TIPO A, ELIZABETH  LINHA CRISTAL OU SIMILAR, ASSENTADA COM ARGAMASSA PRE-FABRICADA DE CIMENTO COLANTE SOBRE EMBOÇO PRONTO E REJUNTADO COM ARGAMASSA DE REJUNTAMENTO WEBER-COLOR FLEXÍVEL - QUARTZOLIT OU SIMILA</v>
          </cell>
          <cell r="C4497" t="str">
            <v>m2</v>
          </cell>
          <cell r="D4497">
            <v>42.78</v>
          </cell>
          <cell r="E4497">
            <v>34.229999999999997</v>
          </cell>
        </row>
        <row r="4498">
          <cell r="A4498" t="str">
            <v/>
          </cell>
        </row>
        <row r="4499">
          <cell r="A4499" t="str">
            <v>22.10.340</v>
          </cell>
          <cell r="B4499" t="str">
            <v>DET 034 - MESA E BANCO DE CONCRETO APARENTE  INCLUSIVE PINTURA EM VERNIZ ACRÍLICO.</v>
          </cell>
          <cell r="C4499" t="str">
            <v>Cj</v>
          </cell>
          <cell r="D4499">
            <v>1337.27</v>
          </cell>
          <cell r="E4499">
            <v>1069.82</v>
          </cell>
        </row>
        <row r="4500">
          <cell r="A4500" t="str">
            <v/>
          </cell>
        </row>
        <row r="4501">
          <cell r="A4501" t="str">
            <v>22.10.350</v>
          </cell>
          <cell r="B4501" t="str">
            <v>DET 35-FORNECIMENTO E EXECUÇÃO DE REVESTIMENTO EM GRANILITE ESP. 10MM, COR CINZA, PARA BALCÃO OU BANCADA , ACABAMENTO POLIDO.</v>
          </cell>
          <cell r="C4501" t="str">
            <v>m2</v>
          </cell>
          <cell r="D4501">
            <v>56.38</v>
          </cell>
          <cell r="E4501">
            <v>45.11</v>
          </cell>
        </row>
        <row r="4502">
          <cell r="A4502" t="str">
            <v/>
          </cell>
        </row>
        <row r="4503">
          <cell r="A4503" t="str">
            <v>22.10.360</v>
          </cell>
          <cell r="B4503" t="str">
            <v>DET 36- FORN E INST . DE  BICICLETÁRIO EM TUBO GALVANIZADO DE 3" , COM 2,00 M, PINTADO COM  02(DUAS) DEMÃOS DE ESMALTE SINTÉTICO SOBRE GALVOPRIMER TIPO GALVITE DA  SHERWIN WILLIANS OU SIMILAR.( MEDIR PELA PROJEÇÃO DO MESMO).</v>
          </cell>
          <cell r="C4503" t="str">
            <v>m</v>
          </cell>
          <cell r="D4503">
            <v>177.65</v>
          </cell>
          <cell r="E4503">
            <v>142.12</v>
          </cell>
        </row>
        <row r="4504">
          <cell r="A4504" t="str">
            <v/>
          </cell>
        </row>
        <row r="4505">
          <cell r="A4505" t="str">
            <v>22.10.370</v>
          </cell>
          <cell r="B4505" t="str">
            <v>DET 37- PRANCHA Nº 03/03- ESCADA DE MARINHEIRO EM FERRO COM DEGRAUS EM TUBO DE 1", LATERAIS EM TUBO DE 1 1/4", PROTEÇÃO CIRCULAR E EM BARRAS VERTICAIS DE 1"X3/16" E APOIO SUPERIOR EM TUBOS DE 1" E BARRA CHATA DE 1"X3/16",SEM PINTURA.</v>
          </cell>
          <cell r="C4505" t="str">
            <v>m</v>
          </cell>
          <cell r="D4505">
            <v>262.25</v>
          </cell>
          <cell r="E4505">
            <v>209.8</v>
          </cell>
        </row>
        <row r="4506">
          <cell r="A4506" t="str">
            <v/>
          </cell>
        </row>
        <row r="4507">
          <cell r="A4507" t="str">
            <v>22.10.417</v>
          </cell>
          <cell r="B4507" t="str">
            <v>FORN. E EXEC.DE PISO E=20CM EM CONC.EST.FCK 30Mpa USIN.BOMB.COND.(NBR-12655), LANÇADO, ADENSADO E NIVELADO, CONF.PROJ.DA SEE, ARMADO C/ TELA Q138 E Q196, INCLUSIVE LONA PLÁSTICA 150MICRA, ACAB.VÍTREO, TRAT. DA JUNTA DE DILATAÇÃO(LARG.2 CM E PROF.6 CM) PRE</v>
          </cell>
          <cell r="C4507" t="str">
            <v>m2</v>
          </cell>
          <cell r="D4507">
            <v>153.12</v>
          </cell>
          <cell r="E4507">
            <v>122.5</v>
          </cell>
        </row>
        <row r="4508">
          <cell r="A4508" t="str">
            <v/>
          </cell>
        </row>
        <row r="4509">
          <cell r="A4509" t="str">
            <v>22.10.418</v>
          </cell>
          <cell r="B4509" t="str">
            <v>FORN. E EXEC. DED PISO E=12CM EM CONC.ESTFCK 25Mpa USIN.BOMB.COND(NBR-12655), LANÇADO, ADENSADO E NIVELADO, CONF.PROJDA SEE, ARMADO C/TELA Q92, INCLUSIVE LONA PLÁSTICA 150MICRA, ACAB.VÍTREO, TRAT. DA JUNTA DE DILATAÇÃO(LARG.2 CM E PROF.6 CM) PRENCHIDA C/T</v>
          </cell>
          <cell r="C4509" t="str">
            <v>m2</v>
          </cell>
          <cell r="D4509">
            <v>76.36</v>
          </cell>
          <cell r="E4509">
            <v>61.09</v>
          </cell>
        </row>
        <row r="4510">
          <cell r="A4510" t="str">
            <v/>
          </cell>
        </row>
        <row r="4511">
          <cell r="A4511" t="str">
            <v>22.10.419</v>
          </cell>
          <cell r="B4511" t="str">
            <v>FORN. E EXEC. DE PISO E=8CM, CONC EST. FCK25MPA VIRADO NO LOCAL COND. A (NBR-12655), LANÇADO, ADENSADO E NIVELADO, CONF. PROJ. DA SEDUC, ARMADO C/TELA Q61, INCL. LONA PLÁSTICA 150MICRA, ACAB. VÍTREO, FIBRA DE POLIPROPILENO, CORTE DA JUNTA (LARG.4MM E PROF</v>
          </cell>
          <cell r="C4511" t="str">
            <v>m2</v>
          </cell>
          <cell r="D4511">
            <v>62.93</v>
          </cell>
          <cell r="E4511">
            <v>50.35</v>
          </cell>
        </row>
        <row r="4512">
          <cell r="A4512" t="str">
            <v/>
          </cell>
        </row>
        <row r="4513">
          <cell r="A4513" t="str">
            <v>22.10.420</v>
          </cell>
          <cell r="B4513" t="str">
            <v>FORN.E EXEC.DE PISO E=8CM,CONC.EST.FCK 25 MPA USIN. BOMB. COND. A (NBR-12655), LANÇADO,ADENSADO E NIVELADO, CONF.PROJ.DA SEDUC, ARMADO C/TELA Q61, INCL. LONA PLÁSTICA 150MICRA, ACAB. VÍTREO, FIBRA DE POLIPROPILENO,CORTE DA JUNTA (LARG.4MM E PROF.22MM) E T</v>
          </cell>
          <cell r="C4513" t="str">
            <v>m2</v>
          </cell>
          <cell r="D4513">
            <v>63.95</v>
          </cell>
          <cell r="E4513">
            <v>51.16</v>
          </cell>
        </row>
        <row r="4514">
          <cell r="A4514" t="str">
            <v/>
          </cell>
        </row>
        <row r="4515">
          <cell r="A4515" t="str">
            <v>22.10.421</v>
          </cell>
          <cell r="B4515" t="str">
            <v>DET. 25, 26 E 27 - FORNECIMENTO E INSTALAÇÃO DE PEITORIL, EM TUBO DE FERRO GALVANIZADO, COM 3,35MM(1/8") DE ESPESSURA DA PAREDE E DIÂMETRO DE 3", PINTADO COM ESMALTE SINTÉTICO, CHUMBADO NA ALVENARIA, CONFORME DETALHE:"GUARDA-CORPO QUADRA". H=30CM.</v>
          </cell>
          <cell r="C4515" t="str">
            <v>m</v>
          </cell>
          <cell r="D4515">
            <v>170.68</v>
          </cell>
          <cell r="E4515">
            <v>136.55000000000001</v>
          </cell>
        </row>
        <row r="4516">
          <cell r="A4516" t="str">
            <v/>
          </cell>
        </row>
        <row r="4517">
          <cell r="A4517" t="str">
            <v>22.10.422</v>
          </cell>
          <cell r="B4517" t="str">
            <v>ESCADA HELICOIDAL, PRÉ-MOLDADA DE CONCRETO E DEGRAUS DE 1,00M.</v>
          </cell>
          <cell r="C4517" t="str">
            <v>m</v>
          </cell>
          <cell r="D4517">
            <v>962.41</v>
          </cell>
          <cell r="E4517">
            <v>769.93</v>
          </cell>
        </row>
        <row r="4518">
          <cell r="A4518" t="str">
            <v/>
          </cell>
        </row>
        <row r="4519">
          <cell r="A4519" t="str">
            <v>22.20.001</v>
          </cell>
          <cell r="B4519" t="str">
            <v>FORNECIMENTO E INSTALAÇÃO  DE ESTRUTURA MEDINDO 10,00m x 4,00m COM BASE DE 0,50m PARA INAUGURAÇÃO DA ESCOLA TÉCNICA ESTADUAL DE SURUBIM PARA ESTIRAMENTO DE LONA IMPRESSA PELO SISTEMA DIGITAL, SEM O FORNECIMENTO DA LONA.</v>
          </cell>
          <cell r="C4519" t="str">
            <v>Un</v>
          </cell>
          <cell r="D4519">
            <v>6015.08</v>
          </cell>
          <cell r="E4519">
            <v>4812.07</v>
          </cell>
        </row>
        <row r="4520">
          <cell r="A4520" t="str">
            <v/>
          </cell>
        </row>
        <row r="4521">
          <cell r="A4521" t="str">
            <v>22.20.002</v>
          </cell>
          <cell r="B4521" t="str">
            <v>FORNECIMENTO E INSTALAÇÃO  DE ESTRUTURA MEDINDO 10,00m x 4,00m COM BASE DE 0,50m PARA INAUGURAÇÃO DA ESCOLA TÉCNICA ESTADUAL DE SERTÂNEA PARA ESTIRAMENTO DE LONA IMPRESSA PELO SISTEMA DIGITAL, INCLUSIVE O FORNECIMENTO DA LONA.</v>
          </cell>
          <cell r="C4521" t="str">
            <v>Un</v>
          </cell>
          <cell r="D4521">
            <v>9633.51</v>
          </cell>
          <cell r="E4521">
            <v>7706.81</v>
          </cell>
        </row>
        <row r="4522">
          <cell r="A4522" t="str">
            <v/>
          </cell>
        </row>
        <row r="4523">
          <cell r="A4523" t="str">
            <v>22.20.003</v>
          </cell>
          <cell r="B4523" t="str">
            <v>FORNECIMENTO E INSTALAÇÃO  DE ESTRUTURA MEDINDO 10,00m x 4,00m COM BASE DE 0,50m PARA INAUGURAÇÃO DA ESCOLA TÉCNICA ESTADUAL DE LIMOEIRO PARA ESTIRAMENTO DE LONA IMPRESSA PELO SISTEMA DIGITAL, INCLUSIVE O FORNECIMENTO DA LONA.</v>
          </cell>
          <cell r="C4523" t="str">
            <v>Un</v>
          </cell>
          <cell r="D4523">
            <v>9116.61</v>
          </cell>
          <cell r="E4523">
            <v>7293.29</v>
          </cell>
        </row>
        <row r="4524">
          <cell r="A4524" t="str">
            <v/>
          </cell>
        </row>
        <row r="4525">
          <cell r="A4525" t="str">
            <v>22.20.004</v>
          </cell>
          <cell r="B4525" t="str">
            <v>FORNECIMENTO E INSTALAÇÃO  DE ESTRUTURA MEDINDO 10,00m x 4,00m COM BASE DE 0,50m PARA INAUGURAÇÃO DA ESCOLA TÉCNICA ESTADUAL DE GOIANA PARA ESTIRAMENTO DE LONA IMPRESSA PELO SISTEMA DIGITAL, INCLUSIVE O FORNECIMENTO DA LONA.</v>
          </cell>
          <cell r="C4525" t="str">
            <v>Un</v>
          </cell>
          <cell r="D4525">
            <v>7894.78</v>
          </cell>
          <cell r="E4525">
            <v>6315.83</v>
          </cell>
        </row>
        <row r="4526">
          <cell r="A4526" t="str">
            <v/>
          </cell>
        </row>
        <row r="4527">
          <cell r="A4527" t="str">
            <v>22.20.010</v>
          </cell>
          <cell r="B4527" t="str">
            <v>FORNECIMENTO E INSTALAÇÃO DE PAINEL COM ESTRUTURA EM TUBOS 25 x 25 PARA AUDITÓRIO DA ESCOLA TÉCNICA ESTADUAL DE SURUBIM, MEDINDO 10,50m x 2,80m, PARA ESTIRAMENTO DE LONA IMPRESSA PELO SISTEMA DIGITAL, INCLUSIVE O FORNECIMENTO DA LONA.</v>
          </cell>
          <cell r="C4527" t="str">
            <v>Un</v>
          </cell>
          <cell r="D4527">
            <v>7639.61</v>
          </cell>
          <cell r="E4527">
            <v>6111.69</v>
          </cell>
        </row>
        <row r="4528">
          <cell r="A4528" t="str">
            <v/>
          </cell>
        </row>
        <row r="4529">
          <cell r="A4529" t="str">
            <v>22.20.011</v>
          </cell>
          <cell r="B4529" t="str">
            <v>FORNECIMENTO E INSTALAÇÃO DE PAINEL COM ESTRUTURA EM TUBOS 25 x 25 PARA AUDITÓRIO DA ESCOLA TÉCNICA ESTADUAL DE SERTÂNEA, MEDINDO 10,74m x 2,96m, PARA ESTIRAMENTO DE LONA IMPRESSA PELO SISTEMA DIGITAL, INCLUSIVE O FORNECIMENTO DA LONA.</v>
          </cell>
          <cell r="C4529" t="str">
            <v>Un</v>
          </cell>
          <cell r="D4529">
            <v>9328.07</v>
          </cell>
          <cell r="E4529">
            <v>7462.46</v>
          </cell>
        </row>
        <row r="4530">
          <cell r="A4530" t="str">
            <v/>
          </cell>
        </row>
        <row r="4531">
          <cell r="A4531" t="str">
            <v>22.20.012</v>
          </cell>
          <cell r="B4531" t="str">
            <v>FORNECIMENTO E INSTALAÇÃO DE PAINEL COM ESTRUTURA EM TUBOS 25 x 25 PARA AUDITÓRIO DA ESCOLA TÉCNICA ESTADUAL DE LIMOEIRO, MEDINDO 10,90m x 2,80m, PARA ESTIRAMENTO DE LONA IMPRESSA PELO SISTEMA DIGITAL, INCLUSIVE O FORNECIMENTO DA LONA.</v>
          </cell>
          <cell r="C4531" t="str">
            <v>Un</v>
          </cell>
          <cell r="D4531">
            <v>8063.96</v>
          </cell>
          <cell r="E4531">
            <v>6451.17</v>
          </cell>
        </row>
        <row r="4532">
          <cell r="A4532" t="str">
            <v/>
          </cell>
        </row>
        <row r="4533">
          <cell r="A4533" t="str">
            <v>22.20.013</v>
          </cell>
          <cell r="B4533" t="str">
            <v>FORNECIMENTO E INSTALAÇÃO DE PAINEL COM ESTRUTURA EM TUBOS 25 x 25 PARA AUDITÓRIO DA ESCOLA TÉCNICA ESTADUAL DE GOIANA, MEDINDO 8,80m x 2,61m, PARA ESTIRAMENTO DE LONA IMPRESSA PELO SISTEMA DIGITAL, INCLUSIVE O FORNECIMENTO DA LONA.</v>
          </cell>
          <cell r="C4533" t="str">
            <v>Un</v>
          </cell>
          <cell r="D4533">
            <v>6508.51</v>
          </cell>
          <cell r="E4533">
            <v>5206.8100000000004</v>
          </cell>
        </row>
        <row r="4534">
          <cell r="A4534" t="str">
            <v/>
          </cell>
        </row>
        <row r="4535">
          <cell r="A4535" t="str">
            <v>30.11.055</v>
          </cell>
          <cell r="B4535" t="str">
            <v>ESCAV MANUAL VALA/CAVA MAT 1A CAT 1,5 A 3M EXCL ESG/ESCOR (AREIA ARGILA OU PICARRA). (73965/011-SI)</v>
          </cell>
          <cell r="C4535" t="str">
            <v>m3</v>
          </cell>
          <cell r="D4535">
            <v>35.15</v>
          </cell>
          <cell r="E4535">
            <v>28.12</v>
          </cell>
        </row>
        <row r="4536">
          <cell r="A4536" t="str">
            <v/>
          </cell>
        </row>
        <row r="4537">
          <cell r="A4537" t="str">
            <v>30.11.056</v>
          </cell>
          <cell r="B4537" t="str">
            <v>REATERRO DE VALA COM MATERIAL GRANULAR REAPROVEITADO ADENSADO E VIBRADO. (72920-SI)</v>
          </cell>
          <cell r="C4537" t="str">
            <v>m3</v>
          </cell>
          <cell r="D4537">
            <v>12.42</v>
          </cell>
          <cell r="E4537">
            <v>9.94</v>
          </cell>
        </row>
        <row r="4538">
          <cell r="A4538" t="str">
            <v/>
          </cell>
        </row>
        <row r="4539">
          <cell r="A4539" t="str">
            <v>30.11.057</v>
          </cell>
          <cell r="B4539" t="str">
            <v>REMOCAO DE MATERIAL 1A. CATEGORIA, EM CAMINHAO BASCULANTE, D.M.T.=6 KM (INCLUSIVE CARGA MECANICA E DESCARGA). (74203/001-SI)</v>
          </cell>
          <cell r="C4539" t="str">
            <v>m3</v>
          </cell>
          <cell r="D4539">
            <v>10.61</v>
          </cell>
          <cell r="E4539">
            <v>8.49</v>
          </cell>
        </row>
        <row r="4540">
          <cell r="A4540" t="str">
            <v/>
          </cell>
        </row>
        <row r="4541">
          <cell r="A4541" t="str">
            <v>30.11.058</v>
          </cell>
          <cell r="B4541" t="str">
            <v>CONCRETO FCK=15MPA CONTROLE C ,EXCLUINDO O LANCAMENTO, PREPARO COM BETONEIRA, UTILIZANDO BRITA 1 E 2. (CONFORME NBR 6118, PERMITIDO APENAS PARA FUNDAÇÕES. (73983/001-SI)</v>
          </cell>
          <cell r="C4541" t="str">
            <v>m3</v>
          </cell>
          <cell r="D4541">
            <v>414.8</v>
          </cell>
          <cell r="E4541">
            <v>331.84</v>
          </cell>
        </row>
        <row r="4542">
          <cell r="A4542" t="str">
            <v/>
          </cell>
        </row>
        <row r="4543">
          <cell r="A4543" t="str">
            <v>30.11.059</v>
          </cell>
          <cell r="B4543" t="str">
            <v>LANÇAMENTO E ADENSAMENTO DE CONCRETO EM FUNDAÇÕES. (74157/001-SI)</v>
          </cell>
          <cell r="C4543" t="str">
            <v>m3</v>
          </cell>
          <cell r="D4543">
            <v>60.12</v>
          </cell>
          <cell r="E4543">
            <v>48.1</v>
          </cell>
        </row>
        <row r="4544">
          <cell r="A4544" t="str">
            <v/>
          </cell>
        </row>
        <row r="4545">
          <cell r="A4545" t="str">
            <v>23.00.000</v>
          </cell>
          <cell r="B4545" t="str">
            <v xml:space="preserve">    INSTALAÇÕES ESPECIAIS</v>
          </cell>
        </row>
        <row r="4546">
          <cell r="A4546" t="str">
            <v/>
          </cell>
        </row>
        <row r="4547">
          <cell r="A4547" t="str">
            <v>23.01.025</v>
          </cell>
          <cell r="B4547" t="str">
            <v>FORNECIMENTO E EXECUÇÃO DE PONTO PARA REDE LÓGICA SECO,COM ELETRODUTO DE PVC RÍGIDO DE 3/4", BUCHA E ARRUELA DE ALUMÍNIO, CAIXA PLÁSTICA, RÍGIDA, RETANGULAR 4X2" FAB. TIGRE OU SIMILAR E TAMPA CEGA 4X2" FAB.PIAL OU SIMILAR. INCLUINDO RASGO EM ALVENARIA.</v>
          </cell>
          <cell r="C4547" t="str">
            <v>Pt</v>
          </cell>
          <cell r="D4547">
            <v>27.1</v>
          </cell>
          <cell r="E4547">
            <v>21.68</v>
          </cell>
        </row>
        <row r="4548">
          <cell r="A4548" t="str">
            <v/>
          </cell>
        </row>
        <row r="4549">
          <cell r="A4549" t="str">
            <v>23.01.030</v>
          </cell>
          <cell r="B4549" t="str">
            <v>FORNECIMENTO E INSTALAÇÃO DE CABEAMENTO DE LÓGICA COM CABO UTP CATEGORIA 5E-04 PARES.</v>
          </cell>
          <cell r="C4549" t="str">
            <v>m</v>
          </cell>
          <cell r="D4549">
            <v>3.68</v>
          </cell>
          <cell r="E4549">
            <v>2.95</v>
          </cell>
        </row>
        <row r="4550">
          <cell r="A4550" t="str">
            <v/>
          </cell>
        </row>
        <row r="4551">
          <cell r="A4551" t="str">
            <v>23.01.031</v>
          </cell>
          <cell r="B4551" t="str">
            <v>RETIRADA E COLOCAÇÃO DE CABOS LÓGICOS, SEM FORNECIMENTO DO MATERIAL.</v>
          </cell>
          <cell r="C4551" t="str">
            <v>m</v>
          </cell>
          <cell r="D4551">
            <v>3.15</v>
          </cell>
          <cell r="E4551">
            <v>2.52</v>
          </cell>
        </row>
        <row r="4552">
          <cell r="A4552" t="str">
            <v/>
          </cell>
        </row>
        <row r="4553">
          <cell r="A4553" t="str">
            <v>23.01.032</v>
          </cell>
          <cell r="B4553" t="str">
            <v>FORNECIMENTO E INSTALAÇÃO DE CABO DE PAR TRANÇADO, UTP-4 PARES, CATEGORIA 6</v>
          </cell>
          <cell r="C4553" t="str">
            <v>m</v>
          </cell>
          <cell r="D4553">
            <v>4.8099999999999996</v>
          </cell>
          <cell r="E4553">
            <v>3.85</v>
          </cell>
        </row>
        <row r="4554">
          <cell r="A4554" t="str">
            <v/>
          </cell>
        </row>
        <row r="4555">
          <cell r="A4555" t="str">
            <v>23.01.033</v>
          </cell>
          <cell r="B4555" t="str">
            <v>FORNECIMENTO E INSTALAÇÃO DE PATCH CABLE 110 IDC - RJ - 2,50 METROS DE COMPRIMENTO.</v>
          </cell>
          <cell r="C4555" t="str">
            <v>Un</v>
          </cell>
          <cell r="D4555">
            <v>24.15</v>
          </cell>
          <cell r="E4555">
            <v>19.32</v>
          </cell>
        </row>
        <row r="4556">
          <cell r="A4556" t="str">
            <v/>
          </cell>
        </row>
        <row r="4557">
          <cell r="A4557" t="str">
            <v>23.01.034</v>
          </cell>
          <cell r="B4557" t="str">
            <v>CABO FAST-LAN 24 X 4P CATEGORIA 6, 600 MHZ</v>
          </cell>
          <cell r="C4557" t="str">
            <v>m</v>
          </cell>
          <cell r="D4557">
            <v>5.0999999999999996</v>
          </cell>
          <cell r="E4557">
            <v>4.08</v>
          </cell>
        </row>
        <row r="4558">
          <cell r="A4558" t="str">
            <v/>
          </cell>
        </row>
        <row r="4559">
          <cell r="A4559" t="str">
            <v>23.01.061</v>
          </cell>
          <cell r="B4559" t="str">
            <v>FORNECIMENTO E EXECUÇÃO DE PONTO SECO DE ANTENA EXTERNA, COM ELETRODUTO DE PVC RÍGIDO DE 3/4", BUCHA E ARRUELA DE ALUMÍNIO, CAIXA PVC 4X2" RÍGIDA FAB. TIGRE OU SIMILAR E TAMPA CEGA 4X2" FAB.PIAL OU SIMILAR. INCLUINDO RASGO EM ALVENARIA.</v>
          </cell>
          <cell r="C4559" t="str">
            <v>Pt</v>
          </cell>
          <cell r="D4559">
            <v>52.97</v>
          </cell>
          <cell r="E4559">
            <v>42.38</v>
          </cell>
        </row>
        <row r="4560">
          <cell r="A4560" t="str">
            <v/>
          </cell>
        </row>
        <row r="4561">
          <cell r="A4561" t="str">
            <v>23.01.062</v>
          </cell>
          <cell r="B4561" t="str">
            <v>PONTO DE ANTENA EXTERNO SECO, EM CONDULETES METÁLICOS, INCLUSIVE ELETRODUTOS DE PVC RÍGIDO ROSCÁVEL 3/4" COM 9,00M, LUVAS E CURVAS EM PVC, ABRAÇADEIRAS TIPO "D" BUCHAS E ARRUELAS DE ALUMÍNIO (INSTALAÇÃO APARENTE).</v>
          </cell>
          <cell r="C4561" t="str">
            <v>Pt</v>
          </cell>
          <cell r="D4561">
            <v>100.21</v>
          </cell>
          <cell r="E4561">
            <v>80.17</v>
          </cell>
        </row>
        <row r="4562">
          <cell r="A4562" t="str">
            <v/>
          </cell>
        </row>
        <row r="4563">
          <cell r="A4563" t="str">
            <v>23.02.010</v>
          </cell>
          <cell r="B4563" t="str">
            <v>JACK RJ45 CAT6 - 586A/B GIGALAN BEGE.</v>
          </cell>
          <cell r="C4563" t="str">
            <v>Un</v>
          </cell>
          <cell r="D4563">
            <v>32.36</v>
          </cell>
          <cell r="E4563">
            <v>25.89</v>
          </cell>
        </row>
        <row r="4564">
          <cell r="A4564" t="str">
            <v/>
          </cell>
        </row>
        <row r="4565">
          <cell r="A4565" t="str">
            <v>23.02.020</v>
          </cell>
          <cell r="B4565" t="str">
            <v>ADAPTER CABLE CAT.6 - 568-A COMPRIMENTO 2,5 METROS</v>
          </cell>
          <cell r="C4565" t="str">
            <v>Un</v>
          </cell>
          <cell r="D4565">
            <v>34.520000000000003</v>
          </cell>
          <cell r="E4565">
            <v>27.62</v>
          </cell>
        </row>
        <row r="4566">
          <cell r="A4566" t="str">
            <v/>
          </cell>
        </row>
        <row r="4567">
          <cell r="A4567" t="str">
            <v>23.02.030</v>
          </cell>
          <cell r="B4567" t="str">
            <v>GUIAS DE CABOS VERTICAL PARA RACK PLUS 44U</v>
          </cell>
          <cell r="C4567" t="str">
            <v>Un</v>
          </cell>
          <cell r="D4567">
            <v>655.52</v>
          </cell>
          <cell r="E4567">
            <v>524.41999999999996</v>
          </cell>
        </row>
        <row r="4568">
          <cell r="A4568" t="str">
            <v/>
          </cell>
        </row>
        <row r="4569">
          <cell r="A4569" t="str">
            <v>23.02.040</v>
          </cell>
          <cell r="B4569" t="str">
            <v>GUIAS DE CABOS INFERIORES PRETO PARA RACK</v>
          </cell>
          <cell r="C4569" t="str">
            <v>Un</v>
          </cell>
          <cell r="D4569">
            <v>94.4</v>
          </cell>
          <cell r="E4569">
            <v>75.52</v>
          </cell>
        </row>
        <row r="4570">
          <cell r="A4570" t="str">
            <v/>
          </cell>
        </row>
        <row r="4571">
          <cell r="A4571" t="str">
            <v>23.02.050</v>
          </cell>
          <cell r="B4571" t="str">
            <v>GUIAS DE CABOS SUPERIOR PRETO PARA RACK</v>
          </cell>
          <cell r="C4571" t="str">
            <v>Un</v>
          </cell>
          <cell r="D4571">
            <v>76.86</v>
          </cell>
          <cell r="E4571">
            <v>61.49</v>
          </cell>
        </row>
        <row r="4572">
          <cell r="A4572" t="str">
            <v/>
          </cell>
        </row>
        <row r="4573">
          <cell r="A4573" t="str">
            <v>23.02.060</v>
          </cell>
          <cell r="B4573" t="str">
            <v>FORNECIMENTO E INSTALAÇÃO DE PAINEL DE FECHAMENTO 19"X1U</v>
          </cell>
          <cell r="C4573" t="str">
            <v>Un</v>
          </cell>
          <cell r="D4573">
            <v>3797.96</v>
          </cell>
          <cell r="E4573">
            <v>3038.37</v>
          </cell>
        </row>
        <row r="4574">
          <cell r="A4574" t="str">
            <v/>
          </cell>
        </row>
        <row r="4575">
          <cell r="A4575" t="str">
            <v>23.02.070</v>
          </cell>
          <cell r="B4575" t="str">
            <v>FORNECIMENTO E INSTALAÇÃO DE PAINEL DE FECHAMENTO 19" X 4U</v>
          </cell>
          <cell r="C4575" t="str">
            <v>Un</v>
          </cell>
          <cell r="D4575">
            <v>115.95</v>
          </cell>
          <cell r="E4575">
            <v>92.76</v>
          </cell>
        </row>
        <row r="4576">
          <cell r="A4576" t="str">
            <v/>
          </cell>
        </row>
        <row r="4577">
          <cell r="A4577" t="str">
            <v>23.02.080</v>
          </cell>
          <cell r="B4577" t="str">
            <v>FORNECIMENTO E INSTALAÇÃO DE PTCH PANEL 24 PORTAS CAT.6 , 568 A/B GIGALAN.</v>
          </cell>
          <cell r="C4577" t="str">
            <v>Un</v>
          </cell>
          <cell r="D4577">
            <v>664.92</v>
          </cell>
          <cell r="E4577">
            <v>531.94000000000005</v>
          </cell>
        </row>
        <row r="4578">
          <cell r="A4578" t="str">
            <v/>
          </cell>
        </row>
        <row r="4579">
          <cell r="A4579" t="str">
            <v>23.02.090</v>
          </cell>
          <cell r="B4579" t="str">
            <v>FORNECIMENTO E INSTALAÇÃO DE RACK ABERTO PLUS 19" X 44U</v>
          </cell>
          <cell r="C4579" t="str">
            <v>Un</v>
          </cell>
          <cell r="D4579">
            <v>735.33</v>
          </cell>
          <cell r="E4579">
            <v>588.27</v>
          </cell>
        </row>
        <row r="4580">
          <cell r="A4580" t="str">
            <v/>
          </cell>
        </row>
        <row r="4581">
          <cell r="A4581" t="str">
            <v>23.02.100</v>
          </cell>
          <cell r="B4581" t="str">
            <v>FORNECIMENTO E INSTALAÇÃO DE PAINEL 19" X 4U, COM BLOCO 110IDC, 200 PARES</v>
          </cell>
          <cell r="C4581" t="str">
            <v>Un</v>
          </cell>
          <cell r="D4581">
            <v>558.26</v>
          </cell>
          <cell r="E4581">
            <v>446.61</v>
          </cell>
        </row>
        <row r="4582">
          <cell r="A4582" t="str">
            <v/>
          </cell>
        </row>
        <row r="4583">
          <cell r="A4583" t="str">
            <v>23.02.105</v>
          </cell>
          <cell r="B4583" t="str">
            <v>PLACA (ESPELHO) PARA CAIXA , 4 X 2 - 1 SAÍDA RJ 45</v>
          </cell>
          <cell r="C4583" t="str">
            <v>Un</v>
          </cell>
          <cell r="D4583">
            <v>4.3499999999999996</v>
          </cell>
          <cell r="E4583">
            <v>3.48</v>
          </cell>
        </row>
        <row r="4584">
          <cell r="A4584" t="str">
            <v/>
          </cell>
        </row>
        <row r="4585">
          <cell r="A4585" t="str">
            <v>23.02.110</v>
          </cell>
          <cell r="B4585" t="str">
            <v>PLACA (ESPELHO) PARA CAIXA, 4 X 2 - 2 SAÍDAS RJ45</v>
          </cell>
          <cell r="C4585" t="str">
            <v>Un</v>
          </cell>
          <cell r="D4585">
            <v>4.3499999999999996</v>
          </cell>
          <cell r="E4585">
            <v>3.48</v>
          </cell>
        </row>
        <row r="4586">
          <cell r="A4586" t="str">
            <v/>
          </cell>
        </row>
        <row r="4587">
          <cell r="A4587" t="str">
            <v>23.02.120</v>
          </cell>
          <cell r="B4587" t="str">
            <v>FORNECIMENTO E INSTALAÇÃO DE CONECTOR 110 IDC 5 PARES FÊMEA</v>
          </cell>
          <cell r="C4587" t="str">
            <v>Un</v>
          </cell>
          <cell r="D4587">
            <v>11.06</v>
          </cell>
          <cell r="E4587">
            <v>8.85</v>
          </cell>
        </row>
        <row r="4588">
          <cell r="A4588" t="str">
            <v/>
          </cell>
        </row>
        <row r="4589">
          <cell r="A4589" t="str">
            <v>23.03.001</v>
          </cell>
          <cell r="B4589" t="str">
            <v>(72283) ABRIGO PARA HIDRANTE, 75X45X17CM, COM REGISTRO GLOBO ANGULAR 45° 2.1/2 ", ADAPTADOR STORZ 2.1/2", MANGUEIRA DE INCÊNDIO 15M, REDUÇÃO 2.1/2X1.</v>
          </cell>
          <cell r="C4589" t="str">
            <v>Un</v>
          </cell>
          <cell r="D4589">
            <v>1101.07</v>
          </cell>
          <cell r="E4589">
            <v>880.86</v>
          </cell>
        </row>
        <row r="4590">
          <cell r="A4590" t="str">
            <v/>
          </cell>
        </row>
        <row r="4591">
          <cell r="A4591" t="str">
            <v>23.03.002</v>
          </cell>
          <cell r="B4591" t="str">
            <v xml:space="preserve"> REGISTRO DE RECALQUE NO PASSEIO Ø 65MM (2 1/2") - INCÊNDIO.</v>
          </cell>
          <cell r="C4591" t="str">
            <v>Un</v>
          </cell>
          <cell r="D4591">
            <v>633.9</v>
          </cell>
          <cell r="E4591">
            <v>507.12</v>
          </cell>
        </row>
        <row r="4592">
          <cell r="A4592" t="str">
            <v/>
          </cell>
        </row>
        <row r="4593">
          <cell r="A4593" t="str">
            <v>23.03.015</v>
          </cell>
          <cell r="B4593" t="str">
            <v>FORNECIMENTO E FIXAÇÃO DE EXTINTOR DE PÓ QUÍMICO 4KG, COM SUPORTE E PLACA DE SINALIZAÇÃO.</v>
          </cell>
          <cell r="C4593" t="str">
            <v>Un</v>
          </cell>
          <cell r="D4593">
            <v>141.91</v>
          </cell>
          <cell r="E4593">
            <v>113.53</v>
          </cell>
        </row>
        <row r="4594">
          <cell r="A4594" t="str">
            <v/>
          </cell>
        </row>
        <row r="4595">
          <cell r="A4595" t="str">
            <v>23.03.025</v>
          </cell>
          <cell r="B4595" t="str">
            <v>FORNECIMENTO E FIXAÇÃO DE EXTINTOR DE PÓ QUÍMICO 6KG, COM SUPORTE E SINALIZAÇÃO</v>
          </cell>
          <cell r="C4595" t="str">
            <v>Un</v>
          </cell>
          <cell r="D4595">
            <v>169.11</v>
          </cell>
          <cell r="E4595">
            <v>135.29</v>
          </cell>
        </row>
        <row r="4596">
          <cell r="A4596" t="str">
            <v/>
          </cell>
        </row>
        <row r="4597">
          <cell r="A4597" t="str">
            <v>23.03.026</v>
          </cell>
          <cell r="B4597" t="str">
            <v>FORNECIMENTO E FIXAÇÃO DE EXTINTOR DE PÓ QUÍMICO 8 KG, COM SUPORTE E PLACA DE SINALIZAÇÃO.</v>
          </cell>
          <cell r="C4597" t="str">
            <v>Un</v>
          </cell>
          <cell r="D4597">
            <v>230.26</v>
          </cell>
          <cell r="E4597">
            <v>184.21</v>
          </cell>
        </row>
        <row r="4598">
          <cell r="A4598" t="str">
            <v/>
          </cell>
        </row>
        <row r="4599">
          <cell r="A4599" t="str">
            <v>23.03.027</v>
          </cell>
          <cell r="B4599" t="str">
            <v>FORNECIMENTO E FIXAÇÃO DE EXTINTOR DE PÓ QUÍMICO 12 KG, COM SUPORTE E PLACA DE SINALIZAÇÃO.</v>
          </cell>
          <cell r="C4599" t="str">
            <v>Un</v>
          </cell>
          <cell r="D4599">
            <v>277.26</v>
          </cell>
          <cell r="E4599">
            <v>221.81</v>
          </cell>
        </row>
        <row r="4600">
          <cell r="A4600" t="str">
            <v/>
          </cell>
        </row>
        <row r="4601">
          <cell r="A4601" t="str">
            <v>23.03.028</v>
          </cell>
          <cell r="B4601" t="str">
            <v>FORNECIMENTO E FIXAÇÃO DE EXTINTOR DE GÁS CARBÔNICO 10 KG, COM SUPORTE E PLACA DE SINALIZAÇÃO.</v>
          </cell>
          <cell r="C4601" t="str">
            <v>Un</v>
          </cell>
          <cell r="D4601">
            <v>1138.1600000000001</v>
          </cell>
          <cell r="E4601">
            <v>910.53</v>
          </cell>
        </row>
        <row r="4602">
          <cell r="A4602" t="str">
            <v/>
          </cell>
        </row>
        <row r="4603">
          <cell r="A4603" t="str">
            <v>23.03.035</v>
          </cell>
          <cell r="B4603" t="str">
            <v>FORNECIMENTO E FIXAÇÃO DE EXTINTOR DE GÁS CARBÔNICO 6KG, COM SUPORTE E PLACA DE SINALIZAÇÃO.</v>
          </cell>
          <cell r="C4603" t="str">
            <v>Un</v>
          </cell>
          <cell r="D4603">
            <v>499.9</v>
          </cell>
          <cell r="E4603">
            <v>399.92</v>
          </cell>
        </row>
        <row r="4604">
          <cell r="A4604" t="str">
            <v/>
          </cell>
        </row>
        <row r="4605">
          <cell r="A4605" t="str">
            <v>23.03.045</v>
          </cell>
          <cell r="B4605" t="str">
            <v>FORNECIMENTO E FIXAÇÃO DE EXTINTOR DE ÁGUA PRESSURIZADA CAP.10L, COM SUPORTE E PLACA DE SINALIZAÇÃO.</v>
          </cell>
          <cell r="C4605" t="str">
            <v>Un</v>
          </cell>
          <cell r="D4605">
            <v>145.58000000000001</v>
          </cell>
          <cell r="E4605">
            <v>116.47</v>
          </cell>
        </row>
        <row r="4606">
          <cell r="A4606" t="str">
            <v/>
          </cell>
        </row>
        <row r="4607">
          <cell r="A4607" t="str">
            <v>23.04.010</v>
          </cell>
          <cell r="B4607" t="str">
            <v>FORNECIMENTO E INSTALAÇÃO DE CENTRAL DE ALARME CONVENCIONAL.</v>
          </cell>
          <cell r="C4607" t="str">
            <v>Un</v>
          </cell>
          <cell r="D4607">
            <v>1232.83</v>
          </cell>
          <cell r="E4607">
            <v>986.27</v>
          </cell>
        </row>
        <row r="4608">
          <cell r="A4608" t="str">
            <v/>
          </cell>
        </row>
        <row r="4609">
          <cell r="A4609" t="str">
            <v>23.04.020</v>
          </cell>
          <cell r="B4609" t="str">
            <v>FORNECIMENTO E INSTALAÇÃO DE ACIONADOR DE ALARME</v>
          </cell>
          <cell r="C4609" t="str">
            <v>Un</v>
          </cell>
          <cell r="D4609">
            <v>113</v>
          </cell>
          <cell r="E4609">
            <v>90.4</v>
          </cell>
        </row>
        <row r="4610">
          <cell r="A4610" t="str">
            <v/>
          </cell>
        </row>
        <row r="4611">
          <cell r="A4611" t="str">
            <v>23.04.030</v>
          </cell>
          <cell r="B4611" t="str">
            <v>FORNECIMENTO E INSTALAÇÃO DE SIRENE PARA ALARME</v>
          </cell>
          <cell r="C4611" t="str">
            <v>Un</v>
          </cell>
          <cell r="D4611">
            <v>118.26</v>
          </cell>
          <cell r="E4611">
            <v>94.61</v>
          </cell>
        </row>
        <row r="4612">
          <cell r="A4612" t="str">
            <v/>
          </cell>
        </row>
        <row r="4613">
          <cell r="A4613" t="str">
            <v>23.04.040</v>
          </cell>
          <cell r="B4613" t="str">
            <v>FORNECIMENTO E INSTALAÇÃO DE DETECTOR DE FUMAÇA</v>
          </cell>
          <cell r="C4613" t="str">
            <v>Un</v>
          </cell>
          <cell r="D4613">
            <v>166.56</v>
          </cell>
          <cell r="E4613">
            <v>133.25</v>
          </cell>
        </row>
        <row r="4614">
          <cell r="A4614" t="str">
            <v/>
          </cell>
        </row>
        <row r="4615">
          <cell r="A4615" t="str">
            <v>23.05.010</v>
          </cell>
          <cell r="B4615" t="str">
            <v>FORNECIMENTO E INSTALAÇÃO DE CENTRAL DE GÁS GLP PARA 4 P-45 (2+2) INCLUINDO PIGTAIL VIBRASIL 1/2"X800,00MM, VÁLVULA DE RETENÇÃO 7/16X1/2", COLETOR GLP 2+2 E REGULADOR DE 1º ESTÁGIO.</v>
          </cell>
          <cell r="C4615" t="str">
            <v>Cj</v>
          </cell>
          <cell r="D4615">
            <v>1315.93</v>
          </cell>
          <cell r="E4615">
            <v>1052.75</v>
          </cell>
        </row>
        <row r="4616">
          <cell r="A4616" t="str">
            <v/>
          </cell>
        </row>
        <row r="4617">
          <cell r="A4617" t="str">
            <v>23.05.020</v>
          </cell>
          <cell r="B4617" t="str">
            <v>PONTO DE GÁS GLP INCLUINDO FORNECIMENTO E INSTALAÇÃO DE REDE DE DISTRIBUIÇÃO EM TUBO DE AÇO CARBONO SEM COSTURA SCHEDULE 40 DE 1/2",  PARA ATENDER PONTOS DE CONSUMO, INCLUSIVE PINTURA DA REDE E TESTE DE ESTANQUEIDADE.</v>
          </cell>
          <cell r="C4617" t="str">
            <v>Pt</v>
          </cell>
          <cell r="D4617">
            <v>636.77</v>
          </cell>
          <cell r="E4617">
            <v>509.42</v>
          </cell>
        </row>
        <row r="4618">
          <cell r="A4618" t="str">
            <v/>
          </cell>
        </row>
        <row r="4619">
          <cell r="A4619" t="str">
            <v>23.06.007</v>
          </cell>
          <cell r="B4619" t="str">
            <v>FORNECIMENTO E INSTALAÇÃO DE PLUG PARA TOMADA MONOFÁSICA INSDUSTRIAL DE 16A - 3 POLOS - 220V - COM PARTES PLÁSTICAS EM POLIAMIDA 6.6 AUTO-EXTINGUÍVEL, VEDAÇÕES E GUARNIÇÕES EM SBR E TERMINAIS EM LATÃO MACIÇO - REF. N3076 - STECK, SIEMENS OU SIMILAR.</v>
          </cell>
          <cell r="C4619" t="str">
            <v>Un</v>
          </cell>
          <cell r="D4619">
            <v>17.8</v>
          </cell>
          <cell r="E4619">
            <v>14.24</v>
          </cell>
        </row>
        <row r="4620">
          <cell r="A4620" t="str">
            <v/>
          </cell>
        </row>
        <row r="4621">
          <cell r="A4621" t="str">
            <v>23.06.008</v>
          </cell>
          <cell r="B4621" t="str">
            <v>FORNECIMENTO E INSTALAÇÃO DE PLUG PARA TOMADA TRIFÁSICA INSDUSTRIAL DE 32A - 4 POLOS - 380V - COM PARTES PLÁSTICAS EM POLIAMIDA 6.6 AUTO-EXTINGUÍVEL, VEDAÇÕES E GUARNIÇÕES EM SBR E TERMINAIS EM LATÃO MACIÇO - REF. N4276 - STECK, SIEMENS OU SIMILAR.</v>
          </cell>
          <cell r="C4621" t="str">
            <v>Un</v>
          </cell>
          <cell r="D4621">
            <v>25.02</v>
          </cell>
          <cell r="E4621">
            <v>20.02</v>
          </cell>
        </row>
        <row r="4622">
          <cell r="A4622" t="str">
            <v/>
          </cell>
        </row>
        <row r="4623">
          <cell r="A4623" t="str">
            <v>23.06.011</v>
          </cell>
          <cell r="B4623" t="str">
            <v>FORNECIMENTO E INSTALAÇÃO DE TOMADA MONOFÁSICA INSDUSTRIAL DE 16A - 3 POLOS - 220V - SOBREPOR, COM PARTES PLÁSTICAS EM POLIAMIDA 6.6 AUTO-EXTINGUÍVEL, VEDAÇÕES E GUARNIÇÕES EM SBR E TERMINAIS EM LATÃO MACIÇO - REF. N3006 - STECK, SIEMENS OU SIMILAR.</v>
          </cell>
          <cell r="C4623" t="str">
            <v>Un</v>
          </cell>
          <cell r="D4623">
            <v>29.53</v>
          </cell>
          <cell r="E4623">
            <v>23.63</v>
          </cell>
        </row>
        <row r="4624">
          <cell r="A4624" t="str">
            <v/>
          </cell>
        </row>
        <row r="4625">
          <cell r="A4625" t="str">
            <v>23.06.021</v>
          </cell>
          <cell r="B4625" t="str">
            <v>FORNECIMENTO E INSTALAÇÃO DE TOMADA TRIFÁSICA INSDUSTRIAL DE 32A - 4 POLOS - 380V - SOBREPOR, COM PARTES PLÁSTICAS EM POLIAMIDA 6.6 AUTO-EXTINGUÍVEL, VEDAÇÕES E GUARNIÇÕES EM SBR E TERMINAIS EM LATÃO MACIÇO - REF. N4206 - STECK, SIEMENS OU SIMILAR.</v>
          </cell>
          <cell r="C4625" t="str">
            <v>Un</v>
          </cell>
          <cell r="D4625">
            <v>34.659999999999997</v>
          </cell>
          <cell r="E4625">
            <v>27.73</v>
          </cell>
        </row>
        <row r="4626">
          <cell r="A4626" t="str">
            <v/>
          </cell>
        </row>
        <row r="4627">
          <cell r="A4627" t="str">
            <v>23.06.031</v>
          </cell>
          <cell r="B4627" t="str">
            <v>FORNECIMENTO E INSTALAÇÃO DE TOMADA PARA PISO TRIFÁSICA INSDUSTRIAL DE 32A - 4 POLOS - 380V - EMBUTIR, COM PARTES PLÁSTICAS EM POLIAMIDA 6.6 AUTO-EXTINGUÍVEL, VEDAÇÕES E GUARNIÇÕES EM SBR E TERMINAIS EM LATÃO MACIÇO - REF. N4246 - STECK, SIEMENS OU SIMILA</v>
          </cell>
          <cell r="C4627" t="str">
            <v>Un</v>
          </cell>
          <cell r="D4627">
            <v>35.630000000000003</v>
          </cell>
          <cell r="E4627">
            <v>28.51</v>
          </cell>
        </row>
        <row r="4628">
          <cell r="A4628" t="str">
            <v/>
          </cell>
        </row>
        <row r="4629">
          <cell r="A4629" t="str">
            <v>23.06.032</v>
          </cell>
          <cell r="B4629" t="str">
            <v>FORNECIMENTO E INSTALAÇÃO DE RÉGUA PARA 8 TOMADAS.</v>
          </cell>
          <cell r="C4629" t="str">
            <v>Un</v>
          </cell>
          <cell r="D4629">
            <v>107.05</v>
          </cell>
          <cell r="E4629">
            <v>85.64</v>
          </cell>
        </row>
        <row r="4630">
          <cell r="A4630" t="str">
            <v/>
          </cell>
        </row>
        <row r="4631">
          <cell r="A4631" t="str">
            <v>23.07.010</v>
          </cell>
          <cell r="B4631" t="str">
            <v>INSTALAÇÃO DE APARELHO DE AR CONDICIONADO TIPO SPLIT EM PAREDE, SEM FORNECIMENTO DE EQUIPAMENTO, INCLUINDO OS SERVIÇOS DE: INSTALAÇÃO DOS EQUIPAMENTOS (SPLIT E CONDENSADOR NO SUPORTE); EXECUÇÃO DE SOLDA E DRENO; FORNECIMENTO DO GÁS; FORNECIMENTO E INSTALA</v>
          </cell>
          <cell r="C4631" t="str">
            <v>Un</v>
          </cell>
          <cell r="D4631">
            <v>1047.93</v>
          </cell>
          <cell r="E4631">
            <v>838.35</v>
          </cell>
        </row>
        <row r="4632">
          <cell r="A4632" t="str">
            <v/>
          </cell>
        </row>
        <row r="4633">
          <cell r="A4633" t="str">
            <v>23.08.001</v>
          </cell>
          <cell r="B4633" t="str">
            <v>FORNECIMENTO E INSTALAÇÃO DE PARA-RAIO, TIPO FRANKLIN, DE 04 PONTAS EM AÇO INOXIDÁVEL COM 350 MM.</v>
          </cell>
          <cell r="C4633" t="str">
            <v>Un</v>
          </cell>
          <cell r="D4633">
            <v>72.260000000000005</v>
          </cell>
          <cell r="E4633">
            <v>57.81</v>
          </cell>
        </row>
        <row r="4634">
          <cell r="A4634" t="str">
            <v/>
          </cell>
        </row>
        <row r="4635">
          <cell r="A4635" t="str">
            <v>23.08.002</v>
          </cell>
          <cell r="B4635" t="str">
            <v>FORNECIMENTO E INSTALAÇÃO DE SUPORTE GUIA, H=20 CM, GALV. A FOGO COM RODANA DE POLIPROPILENO COM CHAPA ENCOSTO PARA PARAFUSAR.</v>
          </cell>
          <cell r="C4635" t="str">
            <v>Un</v>
          </cell>
          <cell r="D4635">
            <v>19.600000000000001</v>
          </cell>
          <cell r="E4635">
            <v>15.68</v>
          </cell>
        </row>
        <row r="4636">
          <cell r="A4636" t="str">
            <v/>
          </cell>
        </row>
        <row r="4637">
          <cell r="A4637" t="str">
            <v>23.08.003</v>
          </cell>
          <cell r="B4637" t="str">
            <v>FORNECIMENTO E INSTALAÇÃO DE CONJUNTO DE ESTAIS, COM CABO DE AÇO, COM 2 M CADA - ESTAI COM DIAM. 1 1/2</v>
          </cell>
          <cell r="C4637" t="str">
            <v>Cj</v>
          </cell>
          <cell r="D4637">
            <v>158.47</v>
          </cell>
          <cell r="E4637">
            <v>126.78</v>
          </cell>
        </row>
        <row r="4638">
          <cell r="A4638" t="str">
            <v/>
          </cell>
        </row>
        <row r="4639">
          <cell r="A4639" t="str">
            <v>23.08.004</v>
          </cell>
          <cell r="B4639" t="str">
            <v>FORNECIMENTO E INSTALAÇÃO DE TUBO GALVANIZADO, COM COSTURA, TIPO PESADO DIN 2440 DIAM. 1 1/2, PEÇA COM 3M.</v>
          </cell>
          <cell r="C4639" t="str">
            <v>Un</v>
          </cell>
          <cell r="D4639">
            <v>221.2</v>
          </cell>
          <cell r="E4639">
            <v>176.96</v>
          </cell>
        </row>
        <row r="4640">
          <cell r="A4640" t="str">
            <v/>
          </cell>
        </row>
        <row r="4641">
          <cell r="A4641" t="str">
            <v>23.08.005</v>
          </cell>
          <cell r="B4641" t="str">
            <v>FORNECIMENTO E INSTALAÇÃO DE SINALIZADOR NOTURNO AUTOMÁTICO, PARA 01 LAM. INCAND. DE 60 W,  COM RELE FOTOELÉTRICO EM 220 W.</v>
          </cell>
          <cell r="C4641" t="str">
            <v>Un</v>
          </cell>
          <cell r="D4641">
            <v>72.8</v>
          </cell>
          <cell r="E4641">
            <v>58.24</v>
          </cell>
        </row>
        <row r="4642">
          <cell r="A4642" t="str">
            <v/>
          </cell>
        </row>
        <row r="4643">
          <cell r="A4643" t="str">
            <v>23.08.006</v>
          </cell>
          <cell r="B4643" t="str">
            <v>FORNECIMENTO E INSTALAÇÃO DE SUPORTE PARA SINALIZADOR EM MASTRO COM ROSCA DUPLA DIAM. 1/2"</v>
          </cell>
          <cell r="C4643" t="str">
            <v>Un</v>
          </cell>
          <cell r="D4643">
            <v>28.07</v>
          </cell>
          <cell r="E4643">
            <v>22.46</v>
          </cell>
        </row>
        <row r="4644">
          <cell r="A4644" t="str">
            <v/>
          </cell>
        </row>
        <row r="4645">
          <cell r="A4645" t="str">
            <v>23.08.007</v>
          </cell>
          <cell r="B4645" t="str">
            <v>FORNECIMENTO E INSTALAÇÃO DE TERMINAL AÉREO COM BANDEIRINHA HORIZONTAL H=500MM.</v>
          </cell>
          <cell r="C4645" t="str">
            <v>Un</v>
          </cell>
          <cell r="D4645">
            <v>26.51</v>
          </cell>
          <cell r="E4645">
            <v>21.21</v>
          </cell>
        </row>
        <row r="4646">
          <cell r="A4646" t="str">
            <v/>
          </cell>
        </row>
        <row r="4647">
          <cell r="A4647" t="str">
            <v>23.08.008</v>
          </cell>
          <cell r="B4647" t="str">
            <v>FORNECIMENTO E INSTALAÇÃO DE TERMINAL AEREO COM BANDEIRINHA HORIZONTAL H=350MM X DIAM. 3/8</v>
          </cell>
          <cell r="C4647" t="str">
            <v>Un</v>
          </cell>
          <cell r="D4647">
            <v>20.58</v>
          </cell>
          <cell r="E4647">
            <v>16.47</v>
          </cell>
        </row>
        <row r="4648">
          <cell r="A4648" t="str">
            <v/>
          </cell>
        </row>
        <row r="4649">
          <cell r="A4649" t="str">
            <v>23.08.009</v>
          </cell>
          <cell r="B4649" t="str">
            <v>FORNECIMENTO E INSTALAÇÃO DE CONECTOR PARALELO EM BRONZE COM PARAFUSOS PARA CABO DE COBRE NÚ DE 16 A 50 MM².</v>
          </cell>
          <cell r="C4649" t="str">
            <v>Un</v>
          </cell>
          <cell r="D4649">
            <v>37.68</v>
          </cell>
          <cell r="E4649">
            <v>30.15</v>
          </cell>
        </row>
        <row r="4650">
          <cell r="A4650" t="str">
            <v/>
          </cell>
        </row>
        <row r="4651">
          <cell r="A4651" t="str">
            <v>23.08.010</v>
          </cell>
          <cell r="B4651" t="str">
            <v>FORNECIMENTO E INSTALAÇÃO DE BASE DE BARRA DE FERRO FUNDIDO PARA MASTRO COM DIAM. 1 1/2 ( PARA-RAIO )</v>
          </cell>
          <cell r="C4651" t="str">
            <v>Un</v>
          </cell>
          <cell r="D4651">
            <v>124.06</v>
          </cell>
          <cell r="E4651">
            <v>99.25</v>
          </cell>
        </row>
        <row r="4652">
          <cell r="A4652" t="str">
            <v/>
          </cell>
        </row>
        <row r="4653">
          <cell r="A4653" t="str">
            <v>23.08.011</v>
          </cell>
          <cell r="B4653" t="str">
            <v xml:space="preserve">FORNECIMENTO E INSTALAÇÃO DE ABRAÇADEIRA TIPO BANDEIRA REFORÇADA C/PERFIL DIAM. 2". </v>
          </cell>
          <cell r="C4653" t="str">
            <v>Un</v>
          </cell>
          <cell r="D4653">
            <v>64.37</v>
          </cell>
          <cell r="E4653">
            <v>51.5</v>
          </cell>
        </row>
        <row r="4654">
          <cell r="A4654" t="str">
            <v/>
          </cell>
        </row>
        <row r="4655">
          <cell r="A4655" t="str">
            <v>23.08.012</v>
          </cell>
          <cell r="B4655" t="str">
            <v>FORNECIMENTO E INSTALAÇÃO DE ABRAÇADEIRA GUIA PARA MASTRO SIMPLES COM 01 DESCIDA.</v>
          </cell>
          <cell r="C4655" t="str">
            <v>Un</v>
          </cell>
          <cell r="D4655">
            <v>17.350000000000001</v>
          </cell>
          <cell r="E4655">
            <v>13.88</v>
          </cell>
        </row>
        <row r="4656">
          <cell r="A4656" t="str">
            <v/>
          </cell>
        </row>
        <row r="4657">
          <cell r="A4657" t="str">
            <v>23.08.013</v>
          </cell>
          <cell r="B4657" t="str">
            <v>FORNECIMENTO E INSTALAÇÃO DE CONECTOR, TIPO CUNHA, PARA CABO DE COBRE NU DE 16 A 50MM².</v>
          </cell>
          <cell r="C4657" t="str">
            <v>Un</v>
          </cell>
          <cell r="D4657">
            <v>39.909999999999997</v>
          </cell>
          <cell r="E4657">
            <v>31.93</v>
          </cell>
        </row>
        <row r="4658">
          <cell r="A4658" t="str">
            <v/>
          </cell>
        </row>
        <row r="4659">
          <cell r="A4659" t="str">
            <v>23.08.014</v>
          </cell>
          <cell r="B4659" t="str">
            <v>FORNECIMENTO E INSTALAÇÃO DE FITA DE AÇO TIPO BANDIT</v>
          </cell>
          <cell r="C4659" t="str">
            <v>m</v>
          </cell>
          <cell r="D4659">
            <v>11.42</v>
          </cell>
          <cell r="E4659">
            <v>9.14</v>
          </cell>
        </row>
        <row r="4660">
          <cell r="A4660" t="str">
            <v/>
          </cell>
        </row>
        <row r="4661">
          <cell r="A4661" t="str">
            <v>23.08.015</v>
          </cell>
          <cell r="B4661" t="str">
            <v>FORNECIMENTO E INSTALAÇÃO DE CABO DE ALUMINIO NU 1/0 CAA</v>
          </cell>
          <cell r="C4661" t="str">
            <v>m</v>
          </cell>
          <cell r="D4661">
            <v>31</v>
          </cell>
          <cell r="E4661">
            <v>24.8</v>
          </cell>
        </row>
        <row r="4662">
          <cell r="A4662" t="str">
            <v/>
          </cell>
        </row>
        <row r="4663">
          <cell r="A4663" t="str">
            <v>23.08.016</v>
          </cell>
          <cell r="B4663" t="str">
            <v xml:space="preserve">FORNECIMENTO E INSTALAÇÃO DE ABRAÇADEIRA PARA PARA-RAIO EM POSTE </v>
          </cell>
          <cell r="C4663" t="str">
            <v>Un</v>
          </cell>
          <cell r="D4663">
            <v>41.91</v>
          </cell>
          <cell r="E4663">
            <v>33.53</v>
          </cell>
        </row>
        <row r="4664">
          <cell r="A4664" t="str">
            <v/>
          </cell>
        </row>
        <row r="4665">
          <cell r="A4665" t="str">
            <v>24.00.000</v>
          </cell>
          <cell r="B4665" t="str">
            <v xml:space="preserve">    EQUIPAMENTOS</v>
          </cell>
        </row>
        <row r="4666">
          <cell r="A4666" t="str">
            <v/>
          </cell>
        </row>
        <row r="4667">
          <cell r="A4667" t="str">
            <v>24.01.011</v>
          </cell>
          <cell r="B4667" t="str">
            <v>INSTALAÇÃO DE VENTILADOR - APENAS MÃO-DE-OBRA</v>
          </cell>
          <cell r="C4667" t="str">
            <v>Un</v>
          </cell>
          <cell r="D4667">
            <v>16.100000000000001</v>
          </cell>
          <cell r="E4667">
            <v>12.88</v>
          </cell>
        </row>
        <row r="4668">
          <cell r="A4668" t="str">
            <v/>
          </cell>
        </row>
        <row r="4669">
          <cell r="A4669" t="str">
            <v>24.01.012</v>
          </cell>
          <cell r="B4669" t="str">
            <v>FORNECIMENTO E INSTALAÇÃO DE VENTILADOR DE PAREDE, DIÂMETRO DE 60CM (24") , POTÊNCIA 1/4CV-2000W, 1400RPM, BIVOLT, COM VELOCIDADE REGULÁVEL , FABRICAÇÃO VENTDELTA OU SIMILAR.</v>
          </cell>
          <cell r="C4669" t="str">
            <v>Un</v>
          </cell>
          <cell r="D4669">
            <v>213.88</v>
          </cell>
          <cell r="E4669">
            <v>171.11</v>
          </cell>
        </row>
        <row r="4670">
          <cell r="A4670" t="str">
            <v/>
          </cell>
        </row>
        <row r="4671">
          <cell r="A4671" t="str">
            <v>24.01.021</v>
          </cell>
          <cell r="B4671" t="str">
            <v>FORNECIMENTO E INSTALAÇÃO DE EXAUSTORES EÓLICOS SEM MOTOR, COM VAZÃO DE 4000M³/HORA,  DIÂMETRO DE 24", COM BASE DE APOIO.</v>
          </cell>
          <cell r="C4671" t="str">
            <v>Un</v>
          </cell>
          <cell r="D4671">
            <v>351.5</v>
          </cell>
          <cell r="E4671">
            <v>281.2</v>
          </cell>
        </row>
        <row r="4672">
          <cell r="A4672" t="str">
            <v/>
          </cell>
        </row>
        <row r="4673">
          <cell r="A4673" t="str">
            <v>24.01.022</v>
          </cell>
          <cell r="B4673" t="str">
            <v>FORNECIMENTO E INSTALAÇÃO DE TELA 60X60CM TODA EM ALUMÍNIO PARA EXAUSTORES EÓLICOS.</v>
          </cell>
          <cell r="C4673" t="str">
            <v>Un</v>
          </cell>
          <cell r="D4673">
            <v>76.55</v>
          </cell>
          <cell r="E4673">
            <v>61.24</v>
          </cell>
        </row>
        <row r="4674">
          <cell r="A4674" t="str">
            <v/>
          </cell>
        </row>
        <row r="4675">
          <cell r="A4675" t="str">
            <v>24.01.023</v>
          </cell>
          <cell r="B4675" t="str">
            <v>FORNECIMENTO E INSTALAÇÃO DE CHAPA GALVANIZADA GALVALUME ASDM 792 DE COMPLEMENTO PARA EXAUSTORES EÓLICOS.</v>
          </cell>
          <cell r="C4675" t="str">
            <v>Un</v>
          </cell>
          <cell r="D4675">
            <v>85.47</v>
          </cell>
          <cell r="E4675">
            <v>68.38</v>
          </cell>
        </row>
        <row r="4676">
          <cell r="A4676" t="str">
            <v/>
          </cell>
        </row>
        <row r="4677">
          <cell r="A4677" t="str">
            <v>25.00.000</v>
          </cell>
          <cell r="B4677" t="str">
            <v xml:space="preserve">   LIMPEZAS</v>
          </cell>
        </row>
        <row r="4678">
          <cell r="A4678" t="str">
            <v/>
          </cell>
        </row>
        <row r="4679">
          <cell r="A4679" t="str">
            <v>25.01.071</v>
          </cell>
          <cell r="B4679" t="str">
            <v>LIMPEZA GERAL DA OBRA (POR METRO QUADRADO DE CONSTRUÇÃO)</v>
          </cell>
          <cell r="C4679" t="str">
            <v>m2</v>
          </cell>
          <cell r="D4679">
            <v>1.78</v>
          </cell>
          <cell r="E4679">
            <v>1.43</v>
          </cell>
        </row>
        <row r="4680">
          <cell r="A4680" t="str">
            <v/>
          </cell>
        </row>
        <row r="4681">
          <cell r="A4681" t="str">
            <v>25.01.072</v>
          </cell>
          <cell r="B4681" t="str">
            <v>(9537) LIMPEZA FINAL DA OBRA</v>
          </cell>
          <cell r="C4681" t="str">
            <v>m2</v>
          </cell>
          <cell r="D4681">
            <v>1.33</v>
          </cell>
          <cell r="E4681">
            <v>1.07</v>
          </cell>
        </row>
        <row r="4682">
          <cell r="A4682" t="str">
            <v/>
          </cell>
        </row>
        <row r="4683">
          <cell r="A4683" t="str">
            <v>30.00.000</v>
          </cell>
          <cell r="B4683" t="str">
            <v xml:space="preserve">   ESCOLA TÉCNICA  MEC VERSÃO 02</v>
          </cell>
        </row>
        <row r="4684">
          <cell r="A4684" t="str">
            <v/>
          </cell>
        </row>
        <row r="4685">
          <cell r="A4685" t="str">
            <v>30.01.001</v>
          </cell>
          <cell r="B4685" t="str">
            <v>LOCACAO CONVENCIONAL DE OBRA, ATRAVÉS DE GABARITO DE TABUAS CORRIDAS PONTALETADAS, COM REAPROVEITAMENTO DE 10 VEZES. (74077/002-SI)</v>
          </cell>
          <cell r="C4685" t="str">
            <v>m2</v>
          </cell>
          <cell r="D4685">
            <v>2.4700000000000002</v>
          </cell>
          <cell r="E4685">
            <v>1.98</v>
          </cell>
        </row>
        <row r="4686">
          <cell r="A4686" t="str">
            <v/>
          </cell>
        </row>
        <row r="4687">
          <cell r="A4687" t="str">
            <v>30.01.002</v>
          </cell>
          <cell r="B4687" t="str">
            <v xml:space="preserve">BARRACAO DE OBRA PARA ALOJAMENTO/ESCRITORIO, PISO EM PINHO 3A, PAREDES EM COMPENSADO 10MM, COBERTURA EM TELHA AMIANTO 6MM, INCLUSO INSTALACOES ELETRICAS E ESQUADRIAS. (73805/001- SI)  </v>
          </cell>
          <cell r="C4687" t="str">
            <v>m2</v>
          </cell>
          <cell r="D4687">
            <v>185.11</v>
          </cell>
          <cell r="E4687">
            <v>148.09</v>
          </cell>
        </row>
        <row r="4688">
          <cell r="A4688" t="str">
            <v/>
          </cell>
        </row>
        <row r="4689">
          <cell r="A4689" t="str">
            <v>30.01.003</v>
          </cell>
          <cell r="B4689" t="str">
            <v>BARRACAO PARA DEPOSITO EM TABUAS DE MADEIRA, COBERTURA EM FIBROCIMENTO 4 MM, INCLUSO PISO ARGAMASSA TRAÇO 1:6 (CIMENTO E AREIA)  (74210/001-SI)</v>
          </cell>
          <cell r="C4689" t="str">
            <v>m2</v>
          </cell>
          <cell r="D4689">
            <v>232.91</v>
          </cell>
          <cell r="E4689">
            <v>186.33</v>
          </cell>
        </row>
        <row r="4690">
          <cell r="A4690" t="str">
            <v/>
          </cell>
        </row>
        <row r="4691">
          <cell r="A4691" t="str">
            <v>30.01.004</v>
          </cell>
          <cell r="B4691" t="str">
            <v>INSTAL/LIGACAO PROVISORIA ELETRICA BAIXA TENSAO P/CANT OBRA,M3-CHAVE 100A CARGA 3KWH,20CV EXCL FORN MEDIDOR (73960/001-SI)</v>
          </cell>
          <cell r="C4691" t="str">
            <v>Un</v>
          </cell>
          <cell r="D4691">
            <v>1144.8800000000001</v>
          </cell>
          <cell r="E4691">
            <v>915.91</v>
          </cell>
        </row>
        <row r="4692">
          <cell r="A4692" t="str">
            <v/>
          </cell>
        </row>
        <row r="4693">
          <cell r="A4693" t="str">
            <v>30.01.005</v>
          </cell>
          <cell r="B4693" t="str">
            <v xml:space="preserve">INSTALAÇÕES PROVISÓRIAS DE ÁGUA. (C2851)  </v>
          </cell>
          <cell r="C4693" t="str">
            <v>Un</v>
          </cell>
          <cell r="D4693">
            <v>820.15</v>
          </cell>
          <cell r="E4693">
            <v>656.12</v>
          </cell>
        </row>
        <row r="4694">
          <cell r="A4694" t="str">
            <v/>
          </cell>
        </row>
        <row r="4695">
          <cell r="A4695" t="str">
            <v>30.01.006</v>
          </cell>
          <cell r="B4695" t="str">
            <v xml:space="preserve">INSTALAÇÕES PROVISÓRIAS DE ESGOTO. (C2849)  </v>
          </cell>
          <cell r="C4695" t="str">
            <v>Un</v>
          </cell>
          <cell r="D4695">
            <v>257.5</v>
          </cell>
          <cell r="E4695">
            <v>206</v>
          </cell>
        </row>
        <row r="4696">
          <cell r="A4696" t="str">
            <v/>
          </cell>
        </row>
        <row r="4697">
          <cell r="A4697" t="str">
            <v>30.01.007</v>
          </cell>
          <cell r="B4697" t="str">
            <v>SANITÁRIOS E CHUVEIROS. ( C 2946)</v>
          </cell>
          <cell r="C4697" t="str">
            <v>m2</v>
          </cell>
          <cell r="D4697">
            <v>130.68</v>
          </cell>
          <cell r="E4697">
            <v>104.55</v>
          </cell>
        </row>
        <row r="4698">
          <cell r="A4698" t="str">
            <v/>
          </cell>
        </row>
        <row r="4699">
          <cell r="A4699" t="str">
            <v>30.01.008</v>
          </cell>
          <cell r="B4699" t="str">
            <v xml:space="preserve">LOCACAO DE ANDAIME METALICO TIPO FACHADEIRO. (73618-SI)  </v>
          </cell>
          <cell r="C4699" t="str">
            <v>m2</v>
          </cell>
          <cell r="D4699">
            <v>5.83</v>
          </cell>
          <cell r="E4699">
            <v>4.67</v>
          </cell>
        </row>
        <row r="4700">
          <cell r="A4700" t="str">
            <v/>
          </cell>
        </row>
        <row r="4701">
          <cell r="A4701" t="str">
            <v>30.01.009</v>
          </cell>
          <cell r="B4701" t="str">
            <v>PLATAFORMA EM TÁBUAS DE PINHO, INCLUSIVE MOVIMENTAÇÃO (UTIL. 6X)  (74074/003-SI)</v>
          </cell>
          <cell r="C4701" t="str">
            <v>m2</v>
          </cell>
          <cell r="D4701">
            <v>38.76</v>
          </cell>
          <cell r="E4701">
            <v>31.01</v>
          </cell>
        </row>
        <row r="4702">
          <cell r="A4702" t="str">
            <v/>
          </cell>
        </row>
        <row r="4703">
          <cell r="A4703" t="str">
            <v>30.01.010</v>
          </cell>
          <cell r="B4703" t="str">
            <v xml:space="preserve">PLACA PADRÃO  FNDE DE OBRA EM AÇO GALVANIZADO. (74209/001-SI)  </v>
          </cell>
          <cell r="C4703" t="str">
            <v>m2</v>
          </cell>
          <cell r="D4703">
            <v>347.26</v>
          </cell>
          <cell r="E4703">
            <v>277.81</v>
          </cell>
        </row>
        <row r="4704">
          <cell r="A4704" t="str">
            <v/>
          </cell>
        </row>
        <row r="4705">
          <cell r="A4705" t="str">
            <v>30.02.001</v>
          </cell>
          <cell r="B4705" t="str">
            <v xml:space="preserve">ESCAVACAO MANUAL DE VALAS H &lt;= 1,50 M.  ( 73965/015 - SI)  </v>
          </cell>
          <cell r="C4705" t="str">
            <v>m3</v>
          </cell>
          <cell r="D4705">
            <v>23.42</v>
          </cell>
          <cell r="E4705">
            <v>18.739999999999998</v>
          </cell>
        </row>
        <row r="4706">
          <cell r="A4706" t="str">
            <v/>
          </cell>
        </row>
        <row r="4707">
          <cell r="A4707" t="str">
            <v>30.02.002</v>
          </cell>
          <cell r="B4707" t="str">
            <v xml:space="preserve">ESCAVACAO MANUAL DE CAVAS(FUNDACOES RASAS,=2,00 M).  (6430 - SI)  </v>
          </cell>
          <cell r="C4707" t="str">
            <v>m3</v>
          </cell>
          <cell r="D4707">
            <v>23.42</v>
          </cell>
          <cell r="E4707">
            <v>18.739999999999998</v>
          </cell>
        </row>
        <row r="4708">
          <cell r="A4708" t="str">
            <v/>
          </cell>
        </row>
        <row r="4709">
          <cell r="A4709" t="str">
            <v>30.02.003</v>
          </cell>
          <cell r="B4709" t="str">
            <v xml:space="preserve">REATERRO APILOADO (MANUAL) DE VALA COM DESLOCAMENTO DE MATERIAL EM CAMADAS DE 20 CM. (73904/002-SI)  </v>
          </cell>
          <cell r="C4709" t="str">
            <v>m3</v>
          </cell>
          <cell r="D4709">
            <v>27.33</v>
          </cell>
          <cell r="E4709">
            <v>21.87</v>
          </cell>
        </row>
        <row r="4710">
          <cell r="A4710" t="str">
            <v/>
          </cell>
        </row>
        <row r="4711">
          <cell r="A4711" t="str">
            <v>30.03.001</v>
          </cell>
          <cell r="B4711" t="str">
            <v xml:space="preserve">EMBASAMENTO C/PEDRA ARGAMASSADA UTILIZANDO ARG.CIM/AREIA 1:4. (6122-SI)  </v>
          </cell>
          <cell r="C4711" t="str">
            <v>m3</v>
          </cell>
          <cell r="D4711">
            <v>304.91000000000003</v>
          </cell>
          <cell r="E4711">
            <v>243.93</v>
          </cell>
        </row>
        <row r="4712">
          <cell r="A4712" t="str">
            <v/>
          </cell>
        </row>
        <row r="4713">
          <cell r="A4713" t="str">
            <v>30.03.002</v>
          </cell>
          <cell r="B4713" t="str">
            <v xml:space="preserve">CONCRETO CICLOPICO C/CONC DOS RAC 10 MPA 30% PED DE MAO INCL TRANSP HORIZ C/CARRINHOS ATE 20M E COLOCACAO.(73361-SI)  </v>
          </cell>
          <cell r="C4713" t="str">
            <v>m3</v>
          </cell>
          <cell r="D4713">
            <v>327.31</v>
          </cell>
          <cell r="E4713">
            <v>261.85000000000002</v>
          </cell>
        </row>
        <row r="4714">
          <cell r="A4714" t="str">
            <v/>
          </cell>
        </row>
        <row r="4715">
          <cell r="A4715" t="str">
            <v>30.03.003</v>
          </cell>
          <cell r="B4715" t="str">
            <v xml:space="preserve">CONCRETO SIMPLES ( 13,5 MPA), C/ BETONEIRA, LANÇAMENTO E ADENSAMENTO C/ VIBRADOR.(73944-SI)  </v>
          </cell>
          <cell r="C4715" t="str">
            <v>m3</v>
          </cell>
          <cell r="D4715">
            <v>445.27</v>
          </cell>
          <cell r="E4715">
            <v>356.22</v>
          </cell>
        </row>
        <row r="4716">
          <cell r="A4716" t="str">
            <v/>
          </cell>
        </row>
        <row r="4717">
          <cell r="A4717" t="str">
            <v>30.03.004</v>
          </cell>
          <cell r="B4717" t="str">
            <v xml:space="preserve">CONCRETO USINADO BOMBEADO FCK=30MPA, INCLUSIVE COLOCAÇÃO, ESPALHAMENTO E ACABAMENTO.(74138/004-SI)  </v>
          </cell>
          <cell r="C4717" t="str">
            <v>m3</v>
          </cell>
          <cell r="D4717">
            <v>462.66</v>
          </cell>
          <cell r="E4717">
            <v>370.13</v>
          </cell>
        </row>
        <row r="4718">
          <cell r="A4718" t="str">
            <v/>
          </cell>
        </row>
        <row r="4719">
          <cell r="A4719" t="str">
            <v>30.03.005</v>
          </cell>
          <cell r="B4719" t="str">
            <v>PEÇAS PRÉ- MOLDADAS (PM) DE CONCRETO, ESP.= 5cm  (C1901)</v>
          </cell>
          <cell r="C4719" t="str">
            <v>m2</v>
          </cell>
          <cell r="D4719">
            <v>215.85</v>
          </cell>
          <cell r="E4719">
            <v>172.68</v>
          </cell>
        </row>
        <row r="4720">
          <cell r="A4720" t="str">
            <v/>
          </cell>
        </row>
        <row r="4721">
          <cell r="A4721" t="str">
            <v>30.03.006</v>
          </cell>
          <cell r="B4721" t="str">
            <v xml:space="preserve">FORMA MADEIRA COMP RESINADA 12MM P/ESTRUTURA REAPROV 3 VEZES - CORTE/MONTAGEM/ESCORAMENTO/DESFORMA. (74075/002-SI)  </v>
          </cell>
          <cell r="C4721" t="str">
            <v>m2</v>
          </cell>
          <cell r="D4721">
            <v>63.18</v>
          </cell>
          <cell r="E4721">
            <v>50.55</v>
          </cell>
        </row>
        <row r="4722">
          <cell r="A4722" t="str">
            <v/>
          </cell>
        </row>
        <row r="4723">
          <cell r="A4723" t="str">
            <v>30.03.007</v>
          </cell>
          <cell r="B4723" t="str">
            <v xml:space="preserve">LOCAÇÃO MENSAL DE CUBETAS (61X61) cm - H=21cm PARA LAJE NERVURADA - FONECIMENTO. (07337/OR)  </v>
          </cell>
          <cell r="C4723" t="str">
            <v>m2</v>
          </cell>
          <cell r="D4723">
            <v>27.92</v>
          </cell>
          <cell r="E4723">
            <v>22.34</v>
          </cell>
        </row>
        <row r="4724">
          <cell r="A4724" t="str">
            <v/>
          </cell>
        </row>
        <row r="4725">
          <cell r="A4725" t="str">
            <v>30.03.009</v>
          </cell>
          <cell r="B4725" t="str">
            <v xml:space="preserve">LOCAÇÃO MENSAL PARA ESCORAMENTO E CIMBRAMENTO PARA LAJES NERVURADAS. (07338/OR)  </v>
          </cell>
          <cell r="C4725" t="str">
            <v>m2</v>
          </cell>
          <cell r="D4725">
            <v>49.71</v>
          </cell>
          <cell r="E4725">
            <v>39.770000000000003</v>
          </cell>
        </row>
        <row r="4726">
          <cell r="A4726" t="str">
            <v/>
          </cell>
        </row>
        <row r="4727">
          <cell r="A4727" t="str">
            <v>30.03.010</v>
          </cell>
          <cell r="B4727" t="str">
            <v xml:space="preserve">ARMACAO ACO CA-50, DIAM. 6,3 (1/4) À 12,5MM(1/2) -FORNECIMENTO/ CORTE(PERDA DE 10%) / DOBRA / COLOCAÇÃO.(74254/002-SI)  </v>
          </cell>
          <cell r="C4727" t="str">
            <v>Kg</v>
          </cell>
          <cell r="D4727">
            <v>7.76</v>
          </cell>
          <cell r="E4727">
            <v>6.21</v>
          </cell>
        </row>
        <row r="4728">
          <cell r="A4728" t="str">
            <v/>
          </cell>
        </row>
        <row r="4729">
          <cell r="A4729" t="str">
            <v>30.03.011</v>
          </cell>
          <cell r="B4729" t="str">
            <v xml:space="preserve">ARMACAO DE ACO CA-60 DIAM. 3,4 A 6,0MM.- FORNECIMENTO / CORTE (C/PERDA DE 10%) / DOBRA / COLOCAÇÃO. (73942/002-SI)  </v>
          </cell>
          <cell r="C4729" t="str">
            <v>Kg</v>
          </cell>
          <cell r="D4729">
            <v>8.3800000000000008</v>
          </cell>
          <cell r="E4729">
            <v>6.71</v>
          </cell>
        </row>
        <row r="4730">
          <cell r="A4730" t="str">
            <v/>
          </cell>
        </row>
        <row r="4731">
          <cell r="A4731" t="str">
            <v>30.03.012</v>
          </cell>
          <cell r="B4731" t="str">
            <v xml:space="preserve">FORNECIMENTO, CORTE, MONTAGEM E PROTENSÃO DE CABO COM C/ 1 CORDOALHA DE 12,70mm (SISTEMA NÃO ADERENTE). (C3344)  </v>
          </cell>
          <cell r="C4731" t="str">
            <v>Kg</v>
          </cell>
          <cell r="D4731">
            <v>19.66</v>
          </cell>
          <cell r="E4731">
            <v>15.73</v>
          </cell>
        </row>
        <row r="4732">
          <cell r="A4732" t="str">
            <v/>
          </cell>
        </row>
        <row r="4733">
          <cell r="A4733" t="str">
            <v>30.03.013</v>
          </cell>
          <cell r="B4733" t="str">
            <v xml:space="preserve">ANCORAGEM ATIVA PARA CABO COM 1 CORDOALHA DE 12,7mm. (C3331)  </v>
          </cell>
          <cell r="C4733" t="str">
            <v>Un</v>
          </cell>
          <cell r="D4733">
            <v>70.099999999999994</v>
          </cell>
          <cell r="E4733">
            <v>56.08</v>
          </cell>
        </row>
        <row r="4734">
          <cell r="A4734" t="str">
            <v/>
          </cell>
        </row>
        <row r="4735">
          <cell r="A4735" t="str">
            <v>30.03.014</v>
          </cell>
          <cell r="B4735" t="str">
            <v xml:space="preserve">ANCORAGEM PASSIVA PARA CABO COM 1 CORDOALHA DE 12,7mm. (C3337)  </v>
          </cell>
          <cell r="C4735" t="str">
            <v>Un</v>
          </cell>
          <cell r="D4735">
            <v>32.200000000000003</v>
          </cell>
          <cell r="E4735">
            <v>25.76</v>
          </cell>
        </row>
        <row r="4736">
          <cell r="A4736" t="str">
            <v/>
          </cell>
        </row>
        <row r="4737">
          <cell r="A4737" t="str">
            <v>30.03.015</v>
          </cell>
          <cell r="B4737" t="str">
            <v xml:space="preserve">EXECUÇÃO DE BALDRAME EM CONCRETO CICLOPICO 1:3 C/30% PEDRA-DE-MAO CAVAS ATE 80 CM DE LARGURA, INCLUSIVE ESCAVAÇÃO, INCLUSIVE FORMAS.(74164/003-SI)  </v>
          </cell>
          <cell r="C4737" t="str">
            <v>m3</v>
          </cell>
          <cell r="D4737">
            <v>317.64999999999998</v>
          </cell>
          <cell r="E4737">
            <v>254.12</v>
          </cell>
        </row>
        <row r="4738">
          <cell r="A4738" t="str">
            <v/>
          </cell>
        </row>
        <row r="4739">
          <cell r="A4739" t="str">
            <v>30.04.001</v>
          </cell>
          <cell r="B4739" t="str">
            <v xml:space="preserve">ALVENARIA EM TIJOLO CERAMICO FURADO 10X20X20CM, 1/2 VEZ, ASSENTADO EM ARGAMASSA TRACO 1:4 (CIMENTO E AREIA),E=1CM.(73935/001-SI)  </v>
          </cell>
          <cell r="C4739" t="str">
            <v>m2</v>
          </cell>
          <cell r="D4739">
            <v>35.06</v>
          </cell>
          <cell r="E4739">
            <v>28.05</v>
          </cell>
        </row>
        <row r="4740">
          <cell r="A4740" t="str">
            <v/>
          </cell>
        </row>
        <row r="4741">
          <cell r="A4741" t="str">
            <v>30.04.002</v>
          </cell>
          <cell r="B4741" t="str">
            <v xml:space="preserve">ALVENARIA EM TIJOLO CERAMICO FURADO 10X20X20CM, 1 VEZ, ASSENTADO EM ARGAMASSA TRACO 1:4 (CIMENTO E AREIA),E=1CM.(73935/002-SI)  </v>
          </cell>
          <cell r="C4741" t="str">
            <v>m2</v>
          </cell>
          <cell r="D4741">
            <v>62.6</v>
          </cell>
          <cell r="E4741">
            <v>50.08</v>
          </cell>
        </row>
        <row r="4742">
          <cell r="A4742" t="str">
            <v/>
          </cell>
        </row>
        <row r="4743">
          <cell r="A4743" t="str">
            <v>30.04.003</v>
          </cell>
          <cell r="B4743" t="str">
            <v xml:space="preserve">COBOGÓ DE CONCRETO (ELEMENTO VAZADO), 10X15X15CM, ASSENTADO COM ARGAMASSA DE CIMENTO E AREIA .(07.02.035)  </v>
          </cell>
          <cell r="C4743" t="str">
            <v>m2</v>
          </cell>
          <cell r="D4743">
            <v>120.62</v>
          </cell>
          <cell r="E4743">
            <v>96.5</v>
          </cell>
        </row>
        <row r="4744">
          <cell r="A4744" t="str">
            <v/>
          </cell>
        </row>
        <row r="4745">
          <cell r="A4745" t="str">
            <v>30.04.004</v>
          </cell>
          <cell r="B4745" t="str">
            <v xml:space="preserve">CHAPIM PRÉ-MOLDADO DE CONCRETO. (C 0773)  </v>
          </cell>
          <cell r="C4745" t="str">
            <v>m2</v>
          </cell>
          <cell r="D4745">
            <v>66.010000000000005</v>
          </cell>
          <cell r="E4745">
            <v>52.81</v>
          </cell>
        </row>
        <row r="4746">
          <cell r="A4746" t="str">
            <v/>
          </cell>
        </row>
        <row r="4747">
          <cell r="A4747" t="str">
            <v>30.04.005</v>
          </cell>
          <cell r="B4747" t="str">
            <v xml:space="preserve">CHAPIM EM GRANITO POLIDO L=23cm (CONFORME PROJETO). (11.15.010)    </v>
          </cell>
          <cell r="C4747" t="str">
            <v>m</v>
          </cell>
          <cell r="D4747">
            <v>59.01</v>
          </cell>
          <cell r="E4747">
            <v>47.21</v>
          </cell>
        </row>
        <row r="4748">
          <cell r="A4748" t="str">
            <v/>
          </cell>
        </row>
        <row r="4749">
          <cell r="A4749" t="str">
            <v>30.04.006</v>
          </cell>
          <cell r="B4749" t="str">
            <v xml:space="preserve">CHAPIM EM GRANITO POLIDO L=21cm (CONFORME PROJETO). ( 11.15.010)  </v>
          </cell>
          <cell r="C4749" t="str">
            <v>m</v>
          </cell>
          <cell r="D4749">
            <v>59.01</v>
          </cell>
          <cell r="E4749">
            <v>47.21</v>
          </cell>
        </row>
        <row r="4750">
          <cell r="A4750" t="str">
            <v/>
          </cell>
        </row>
        <row r="4751">
          <cell r="A4751" t="str">
            <v>30.04.007</v>
          </cell>
          <cell r="B4751" t="str">
            <v xml:space="preserve">VERGAS DE CONCRETO ARMADO PARA ALVENARIA COM APROVEITAMENTO DA MADEIRA POR 10 VEZES. (73499 - SI)  </v>
          </cell>
          <cell r="C4751" t="str">
            <v>m3</v>
          </cell>
          <cell r="D4751">
            <v>1209.58</v>
          </cell>
          <cell r="E4751">
            <v>967.67</v>
          </cell>
        </row>
        <row r="4752">
          <cell r="A4752" t="str">
            <v/>
          </cell>
        </row>
        <row r="4753">
          <cell r="A4753" t="str">
            <v>30.04.008</v>
          </cell>
          <cell r="B4753" t="str">
            <v xml:space="preserve">TAMPO PRÉ-MOLDADO DE CONCRETO PARA BANCOS. (74202/002 - SI)  </v>
          </cell>
          <cell r="C4753" t="str">
            <v>m2</v>
          </cell>
          <cell r="D4753">
            <v>68.53</v>
          </cell>
          <cell r="E4753">
            <v>54.83</v>
          </cell>
        </row>
        <row r="4754">
          <cell r="A4754" t="str">
            <v/>
          </cell>
        </row>
        <row r="4755">
          <cell r="A4755" t="str">
            <v>30.04.009</v>
          </cell>
          <cell r="B4755" t="str">
            <v xml:space="preserve">ASSENTO DE BANCO EM PEÇAS DE MADEIRA CERTIFICADA (MAÇARANDUBA, CUMARÚ OU IPÊ) ESP.=3cm. ( 73488 - SI)  </v>
          </cell>
          <cell r="C4755" t="str">
            <v>m</v>
          </cell>
          <cell r="D4755">
            <v>38.880000000000003</v>
          </cell>
          <cell r="E4755">
            <v>31.11</v>
          </cell>
        </row>
        <row r="4756">
          <cell r="A4756" t="str">
            <v/>
          </cell>
        </row>
        <row r="4757">
          <cell r="A4757" t="str">
            <v>30.04.010</v>
          </cell>
          <cell r="B4757" t="str">
            <v xml:space="preserve">SUPORTE EM BARRA CHATA DE FERRO ENGASTADO NA PAREDE P/BANCADAS E/OU PRATELEIRAS. (C 3674)  </v>
          </cell>
          <cell r="C4757" t="str">
            <v>Un</v>
          </cell>
          <cell r="D4757">
            <v>8.36</v>
          </cell>
          <cell r="E4757">
            <v>6.69</v>
          </cell>
        </row>
        <row r="4758">
          <cell r="A4758" t="str">
            <v/>
          </cell>
        </row>
        <row r="4759">
          <cell r="A4759" t="str">
            <v>30.04.011</v>
          </cell>
          <cell r="B4759" t="str">
            <v xml:space="preserve">DIVISÓRIA DE GRANITO CINZA E=2cm. (72244-SI)  </v>
          </cell>
          <cell r="C4759" t="str">
            <v>m2</v>
          </cell>
          <cell r="D4759">
            <v>269.31</v>
          </cell>
          <cell r="E4759">
            <v>215.45</v>
          </cell>
        </row>
        <row r="4760">
          <cell r="A4760" t="str">
            <v/>
          </cell>
        </row>
        <row r="4761">
          <cell r="A4761" t="str">
            <v>30.04.012</v>
          </cell>
          <cell r="B4761" t="str">
            <v xml:space="preserve">DIVISÓRIA DE GRANITO CINZA E=3cm. (07.07.010)  </v>
          </cell>
          <cell r="C4761" t="str">
            <v>m2</v>
          </cell>
          <cell r="D4761">
            <v>405.3</v>
          </cell>
          <cell r="E4761">
            <v>324.24</v>
          </cell>
        </row>
        <row r="4762">
          <cell r="A4762" t="str">
            <v/>
          </cell>
        </row>
        <row r="4763">
          <cell r="A4763" t="str">
            <v>30.04.013</v>
          </cell>
          <cell r="B4763" t="str">
            <v xml:space="preserve">PRATELEIRA PRÉ-MOLDADA DE CONCRETO e=5,0 cm.  ( 02433 - OR)  </v>
          </cell>
          <cell r="C4763" t="str">
            <v>m2</v>
          </cell>
          <cell r="D4763">
            <v>19.8</v>
          </cell>
          <cell r="E4763">
            <v>15.84</v>
          </cell>
        </row>
        <row r="4764">
          <cell r="A4764" t="str">
            <v/>
          </cell>
        </row>
        <row r="4765">
          <cell r="A4765" t="str">
            <v>30.04.014</v>
          </cell>
          <cell r="B4765" t="str">
            <v xml:space="preserve">SUPORTE PRÉ-MOLDADO DE CONCRETO e= 3,0cm. ( 74202/001 - SI)  </v>
          </cell>
          <cell r="C4765" t="str">
            <v>m2</v>
          </cell>
          <cell r="D4765">
            <v>60.23</v>
          </cell>
          <cell r="E4765">
            <v>48.19</v>
          </cell>
        </row>
        <row r="4766">
          <cell r="A4766" t="str">
            <v/>
          </cell>
        </row>
        <row r="4767">
          <cell r="A4767" t="str">
            <v>30.05.001</v>
          </cell>
          <cell r="B4767" t="str">
            <v xml:space="preserve">PORTA DE ABRIR EM MADEIRA COMPENSADA 36mm TIPO PARANÁ 0,70m x 1,60m.  ( 73910/004 - SI)  </v>
          </cell>
          <cell r="C4767" t="str">
            <v>Un</v>
          </cell>
          <cell r="D4767">
            <v>398.65</v>
          </cell>
          <cell r="E4767">
            <v>318.92</v>
          </cell>
        </row>
        <row r="4768">
          <cell r="A4768" t="str">
            <v/>
          </cell>
        </row>
        <row r="4769">
          <cell r="A4769" t="str">
            <v>30.05.002</v>
          </cell>
          <cell r="B4769" t="str">
            <v xml:space="preserve">PORTA DE ABRIR EM MADEIRA COMPENSADA 36mm TIPO PARANÁ 0,60m x 1,60m.  (73910/002 - SI)  </v>
          </cell>
          <cell r="C4769" t="str">
            <v>Un</v>
          </cell>
          <cell r="D4769">
            <v>393.77</v>
          </cell>
          <cell r="E4769">
            <v>315.02</v>
          </cell>
        </row>
        <row r="4770">
          <cell r="A4770" t="str">
            <v/>
          </cell>
        </row>
        <row r="4771">
          <cell r="A4771" t="str">
            <v>30.05.003</v>
          </cell>
          <cell r="B4771" t="str">
            <v xml:space="preserve">PORTA DE MADEIRA PARA BANHEIRO EM COMPENSADO 0,70X1,60M, INCLUSO MARCO, DOBRADICAS E TARJETA TIPO LIVRE/OCUPADO. (74139/002- SI)  </v>
          </cell>
          <cell r="C4771" t="str">
            <v>Un</v>
          </cell>
          <cell r="D4771">
            <v>217.25</v>
          </cell>
          <cell r="E4771">
            <v>173.8</v>
          </cell>
        </row>
        <row r="4772">
          <cell r="A4772" t="str">
            <v/>
          </cell>
        </row>
        <row r="4773">
          <cell r="A4773" t="str">
            <v>30.05.004</v>
          </cell>
          <cell r="B4773" t="str">
            <v xml:space="preserve">PORTA DE ABRIR DE 0,80m x 2,00m EM VIDRO TEMPERADO 10mm (COM PUXADORES E FECHADURA). (73838/001-SI)  </v>
          </cell>
          <cell r="C4773" t="str">
            <v>Un</v>
          </cell>
          <cell r="D4773">
            <v>1666.1</v>
          </cell>
          <cell r="E4773">
            <v>1332.88</v>
          </cell>
        </row>
        <row r="4774">
          <cell r="A4774" t="str">
            <v/>
          </cell>
        </row>
        <row r="4775">
          <cell r="A4775" t="str">
            <v>30.05.005</v>
          </cell>
          <cell r="B4775" t="str">
            <v>PORTA EXTERNA DE CEDRO LISA COMPLETA UMA FOLHA (0.80X 2.10)m  . (C 1977)</v>
          </cell>
          <cell r="C4775" t="str">
            <v>Un</v>
          </cell>
          <cell r="D4775">
            <v>456.73</v>
          </cell>
          <cell r="E4775">
            <v>365.39</v>
          </cell>
        </row>
        <row r="4776">
          <cell r="A4776" t="str">
            <v/>
          </cell>
        </row>
        <row r="4777">
          <cell r="A4777" t="str">
            <v>30.05.006</v>
          </cell>
          <cell r="B4777" t="str">
            <v xml:space="preserve">PORTA DE ABRIR EM MADEIRA MACIÇA DE 0,90m x 2,10m REVESTIDA EM AÇO GALVANIZADO TIPO P60 COM BARRAS ANTI-PÂNICO. (9019 - OR)  </v>
          </cell>
          <cell r="C4777" t="str">
            <v>Un</v>
          </cell>
          <cell r="D4777">
            <v>1550.37</v>
          </cell>
          <cell r="E4777">
            <v>1240.3</v>
          </cell>
        </row>
        <row r="4778">
          <cell r="A4778" t="str">
            <v/>
          </cell>
        </row>
        <row r="4779">
          <cell r="A4779" t="str">
            <v>30.05.007</v>
          </cell>
          <cell r="B4779" t="str">
            <v xml:space="preserve">PORTA EXTERNA DE MUIRACATIARA 1 FOLHA COMPLETA (0,60x2,10x0,03m).       (C 4604)  </v>
          </cell>
          <cell r="C4779" t="str">
            <v>Un</v>
          </cell>
          <cell r="D4779">
            <v>667.1</v>
          </cell>
          <cell r="E4779">
            <v>533.67999999999995</v>
          </cell>
        </row>
        <row r="4780">
          <cell r="A4780" t="str">
            <v/>
          </cell>
        </row>
        <row r="4781">
          <cell r="A4781" t="str">
            <v>30.05.008</v>
          </cell>
          <cell r="B4781" t="str">
            <v xml:space="preserve">PORTA DE ABRIR EM MADEIRA MACIÇA DE 0,90m x 2,10m (COM VISOR DE VIDRO 6mm E FECHADURA). (3541 - OR)  </v>
          </cell>
          <cell r="C4781" t="str">
            <v>Un</v>
          </cell>
          <cell r="D4781">
            <v>826.08</v>
          </cell>
          <cell r="E4781">
            <v>660.87</v>
          </cell>
        </row>
        <row r="4782">
          <cell r="A4782" t="str">
            <v/>
          </cell>
        </row>
        <row r="4783">
          <cell r="A4783" t="str">
            <v>30.05.009</v>
          </cell>
          <cell r="B4783" t="str">
            <v xml:space="preserve">PORTA DE ABRIR EM VIDRO TEMPERADO 10mm DE 1,60m x 2,00m, COM FIXO SUPERIOR DE VIDRO DE 3,00x1,60 (COM FECHADURA E PUXADOR VERTICAL).  ( 73838/001 - SI)  </v>
          </cell>
          <cell r="C4783" t="str">
            <v>Un</v>
          </cell>
          <cell r="D4783">
            <v>7193.32</v>
          </cell>
          <cell r="E4783">
            <v>5754.66</v>
          </cell>
        </row>
        <row r="4784">
          <cell r="A4784" t="str">
            <v/>
          </cell>
        </row>
        <row r="4785">
          <cell r="A4785" t="str">
            <v>30.05.010</v>
          </cell>
          <cell r="B4785" t="str">
            <v xml:space="preserve">PORTA DE ABRIR EM VIDRO TEMPERADO 10mm DE 1,60m x 2,10m (COM FECHADURA E PUXADOR VERTICAL) . (73838/001 - SI)  </v>
          </cell>
          <cell r="C4785" t="str">
            <v>Un</v>
          </cell>
          <cell r="D4785">
            <v>1666.1</v>
          </cell>
          <cell r="E4785">
            <v>1332.88</v>
          </cell>
        </row>
        <row r="4786">
          <cell r="A4786" t="str">
            <v/>
          </cell>
        </row>
        <row r="4787">
          <cell r="A4787" t="str">
            <v>30.05.012</v>
          </cell>
          <cell r="B4787" t="str">
            <v xml:space="preserve">PORTA DE ABRIR EM MADEIRA MACIÇA DE 1,60m x 2,10m COM CHAPA DE ALUMÍNIO TIPO XADREZ LAVRADA, FECHADURA E PUXADOR HORIZONTAL.  ( 9011 - OR)  </v>
          </cell>
          <cell r="C4787" t="str">
            <v>Un</v>
          </cell>
          <cell r="D4787">
            <v>1141.52</v>
          </cell>
          <cell r="E4787">
            <v>913.22</v>
          </cell>
        </row>
        <row r="4788">
          <cell r="A4788" t="str">
            <v/>
          </cell>
        </row>
        <row r="4789">
          <cell r="A4789" t="str">
            <v>30.05.013</v>
          </cell>
          <cell r="B4789" t="str">
            <v xml:space="preserve">PORTA DE ABRIR EM MADEIRA MACIÇA DE 1,60m x 2,10m COM ISOLAMENTO ACÚSTICO, COM VISOR DE VIDRO 6mm, PUXADOR HORIZONTAL, E FECHADURA).  ( 8034 - OR)  </v>
          </cell>
          <cell r="C4789" t="str">
            <v>Un</v>
          </cell>
          <cell r="D4789">
            <v>689.06</v>
          </cell>
          <cell r="E4789">
            <v>551.25</v>
          </cell>
        </row>
        <row r="4790">
          <cell r="A4790" t="str">
            <v/>
          </cell>
        </row>
        <row r="4791">
          <cell r="A4791" t="str">
            <v>30.05.014</v>
          </cell>
          <cell r="B4791" t="str">
            <v xml:space="preserve">PORTA DE ABRIR EM MADEIRA MACIÇA DE 1,60m x 2,10m (COM FECHADURA).  ( 8965 - OR)  </v>
          </cell>
          <cell r="C4791" t="str">
            <v>Un</v>
          </cell>
          <cell r="D4791">
            <v>1030.3800000000001</v>
          </cell>
          <cell r="E4791">
            <v>824.31</v>
          </cell>
        </row>
        <row r="4792">
          <cell r="A4792" t="str">
            <v/>
          </cell>
        </row>
        <row r="4793">
          <cell r="A4793" t="str">
            <v>30.05.015</v>
          </cell>
          <cell r="B4793" t="str">
            <v xml:space="preserve">PORTÃO DE 0,80m x 1,80m EM CHAPA DE AÇO GALVANIZADO Nº 16.        (73814/001 - SI)  </v>
          </cell>
          <cell r="C4793" t="str">
            <v>Un</v>
          </cell>
          <cell r="D4793">
            <v>379.73</v>
          </cell>
          <cell r="E4793">
            <v>303.79000000000002</v>
          </cell>
        </row>
        <row r="4794">
          <cell r="A4794" t="str">
            <v/>
          </cell>
        </row>
        <row r="4795">
          <cell r="A4795" t="str">
            <v>30.05.016</v>
          </cell>
          <cell r="B4795" t="str">
            <v xml:space="preserve">PORTÃO DE ABRIR METÁLICO (FOLHA EM CHAPA DOBRADA COM TELA ONDULADA MALHA 2") 0,80m x 2,00m . (09.02.040 )  </v>
          </cell>
          <cell r="C4795" t="str">
            <v>Un</v>
          </cell>
          <cell r="D4795">
            <v>558.70000000000005</v>
          </cell>
          <cell r="E4795">
            <v>446.96</v>
          </cell>
        </row>
        <row r="4796">
          <cell r="A4796" t="str">
            <v/>
          </cell>
        </row>
        <row r="4797">
          <cell r="A4797" t="str">
            <v>30.05.017</v>
          </cell>
          <cell r="B4797" t="str">
            <v xml:space="preserve">PORTÃO EM LAMBRI DE ALUMÍNIO ANODIZADO NATURAL 0,80m x 2,10m .                (09.02.101)  </v>
          </cell>
          <cell r="C4797" t="str">
            <v>Un</v>
          </cell>
          <cell r="D4797">
            <v>385.33</v>
          </cell>
          <cell r="E4797">
            <v>308.27</v>
          </cell>
        </row>
        <row r="4798">
          <cell r="A4798" t="str">
            <v/>
          </cell>
        </row>
        <row r="4799">
          <cell r="A4799" t="str">
            <v>30.05.018</v>
          </cell>
          <cell r="B4799" t="str">
            <v xml:space="preserve">PORTÃO DE ABRIR METÁLICO (FOLHA EM CHAPA DOBRADA COM TELA ONDULADA MALHA 2") 1,20m x 1,80m . (09.02.040)  </v>
          </cell>
          <cell r="C4799" t="str">
            <v>Un</v>
          </cell>
          <cell r="D4799">
            <v>754.25</v>
          </cell>
          <cell r="E4799">
            <v>603.4</v>
          </cell>
        </row>
        <row r="4800">
          <cell r="A4800" t="str">
            <v/>
          </cell>
        </row>
        <row r="4801">
          <cell r="A4801" t="str">
            <v>30.05.019</v>
          </cell>
          <cell r="B4801" t="str">
            <v xml:space="preserve">PORTÃO DE ABRIR METÁLICO (FOLHA EM CHAPA DOBRADA COM TELA ONDULADA MALHA 2" ) 1,20m x 2,00m . (09.02.040)  </v>
          </cell>
          <cell r="C4801" t="str">
            <v>Un</v>
          </cell>
          <cell r="D4801">
            <v>838.05</v>
          </cell>
          <cell r="E4801">
            <v>670.44</v>
          </cell>
        </row>
        <row r="4802">
          <cell r="A4802" t="str">
            <v/>
          </cell>
        </row>
        <row r="4803">
          <cell r="A4803" t="str">
            <v>30.05.020</v>
          </cell>
          <cell r="B4803" t="str">
            <v xml:space="preserve">PORTÃO DE ABRIR METÁLICO (FOLHA EM CHAPA DOBRADA COM TELA ONDULADA MALHA 2") 2,00m x 1,60m . (09.02.040)  </v>
          </cell>
          <cell r="C4803" t="str">
            <v>Un</v>
          </cell>
          <cell r="D4803">
            <v>1117.4000000000001</v>
          </cell>
          <cell r="E4803">
            <v>893.92</v>
          </cell>
        </row>
        <row r="4804">
          <cell r="A4804" t="str">
            <v/>
          </cell>
        </row>
        <row r="4805">
          <cell r="A4805" t="str">
            <v>30.05.021</v>
          </cell>
          <cell r="B4805" t="str">
            <v xml:space="preserve">PORTÃO DE ABRIR DE 2,00m x 2,40m EM CHAPA DE AÇO GALVANIZADO Nº 16, BARRA HORIZONTAIS . ( 9069 - OR)  </v>
          </cell>
          <cell r="C4805" t="str">
            <v>Un</v>
          </cell>
          <cell r="D4805">
            <v>1616.27</v>
          </cell>
          <cell r="E4805">
            <v>1293.02</v>
          </cell>
        </row>
        <row r="4806">
          <cell r="A4806" t="str">
            <v/>
          </cell>
        </row>
        <row r="4807">
          <cell r="A4807" t="str">
            <v>30.05.023</v>
          </cell>
          <cell r="B4807" t="str">
            <v xml:space="preserve">PORTÃO DE CORRER METÁLICO (FOLHA EM CHAPA DOBRADA COM TELA ONDULADA MALHA 2") 3,50m x 2,50m . ( 9069 - OR))  </v>
          </cell>
          <cell r="C4807" t="str">
            <v>Un</v>
          </cell>
          <cell r="D4807">
            <v>2946.35</v>
          </cell>
          <cell r="E4807">
            <v>2357.08</v>
          </cell>
        </row>
        <row r="4808">
          <cell r="A4808" t="str">
            <v/>
          </cell>
        </row>
        <row r="4809">
          <cell r="A4809" t="str">
            <v>30.05.024</v>
          </cell>
          <cell r="B4809" t="str">
            <v xml:space="preserve">PORTA DE ACO DE ENROLAR ONDULADA CHAPA 24 RAIADA LARGA.     (74136/003 - SI)  </v>
          </cell>
          <cell r="C4809" t="str">
            <v>m2</v>
          </cell>
          <cell r="D4809">
            <v>227.81</v>
          </cell>
          <cell r="E4809">
            <v>182.25</v>
          </cell>
        </row>
        <row r="4810">
          <cell r="A4810" t="str">
            <v/>
          </cell>
        </row>
        <row r="4811">
          <cell r="A4811" t="str">
            <v>30.05.025</v>
          </cell>
          <cell r="B4811" t="str">
            <v xml:space="preserve"> JANELA FIXA EM ALUMÍNIO ANODIZADO NATURAL . ( C 4515)  </v>
          </cell>
          <cell r="C4811" t="str">
            <v>m2</v>
          </cell>
          <cell r="D4811">
            <v>264.81</v>
          </cell>
          <cell r="E4811">
            <v>211.85</v>
          </cell>
        </row>
        <row r="4812">
          <cell r="A4812" t="str">
            <v/>
          </cell>
        </row>
        <row r="4813">
          <cell r="A4813" t="str">
            <v>30.05.026</v>
          </cell>
          <cell r="B4813" t="str">
            <v xml:space="preserve">JANELA ALUMINIO, BASCULANTE, SERIE 25.(68052- SI)  </v>
          </cell>
          <cell r="C4813" t="str">
            <v>m2</v>
          </cell>
          <cell r="D4813">
            <v>313.87</v>
          </cell>
          <cell r="E4813">
            <v>251.1</v>
          </cell>
        </row>
        <row r="4814">
          <cell r="A4814" t="str">
            <v/>
          </cell>
        </row>
        <row r="4815">
          <cell r="A4815" t="str">
            <v>30.05.027</v>
          </cell>
          <cell r="B4815" t="str">
            <v xml:space="preserve">JANELA EM ALUMÍNIO ANODIZADO NATURAL/FOSCO, DE CORRER, SEM BANDEIROLA E/OU PEITORIL, SEM VIDRO - FORNECIMENTO E MONTAGEM.            ( C 4513)  </v>
          </cell>
          <cell r="C4815" t="str">
            <v>m2</v>
          </cell>
          <cell r="D4815">
            <v>264.81</v>
          </cell>
          <cell r="E4815">
            <v>211.85</v>
          </cell>
        </row>
        <row r="4816">
          <cell r="A4816" t="str">
            <v/>
          </cell>
        </row>
        <row r="4817">
          <cell r="A4817" t="str">
            <v>30.05.028</v>
          </cell>
          <cell r="B4817" t="str">
            <v xml:space="preserve">VIDRO COMUM EM CAIXILHOS C/MASSA ESP.= 6mm, COLOCADO. ( C 2672)  </v>
          </cell>
          <cell r="C4817" t="str">
            <v>m2</v>
          </cell>
          <cell r="D4817">
            <v>106.27</v>
          </cell>
          <cell r="E4817">
            <v>85.02</v>
          </cell>
        </row>
        <row r="4818">
          <cell r="A4818" t="str">
            <v/>
          </cell>
        </row>
        <row r="4819">
          <cell r="A4819" t="str">
            <v>30.05.029</v>
          </cell>
          <cell r="B4819" t="str">
            <v xml:space="preserve">VISOR FIXO EM VIDRO TEMPERADO 10mm. (72120-SI)  </v>
          </cell>
          <cell r="C4819" t="str">
            <v>m2</v>
          </cell>
          <cell r="D4819">
            <v>201.43</v>
          </cell>
          <cell r="E4819">
            <v>161.15</v>
          </cell>
        </row>
        <row r="4820">
          <cell r="A4820" t="str">
            <v/>
          </cell>
        </row>
        <row r="4821">
          <cell r="A4821" t="str">
            <v>30.05.030</v>
          </cell>
          <cell r="B4821" t="str">
            <v xml:space="preserve">PORTA DE AÇO EM CHAPA ONDULADA OU GRADES DE ENROLAR. (74136/003-SI)  </v>
          </cell>
          <cell r="C4821" t="str">
            <v>m2</v>
          </cell>
          <cell r="D4821">
            <v>227.81</v>
          </cell>
          <cell r="E4821">
            <v>182.25</v>
          </cell>
        </row>
        <row r="4822">
          <cell r="A4822" t="str">
            <v/>
          </cell>
        </row>
        <row r="4823">
          <cell r="A4823" t="str">
            <v>30.05.031</v>
          </cell>
          <cell r="B4823" t="str">
            <v xml:space="preserve">PORTA EM ALUMÍNIO ANODIZADO NATURAL/FOSCO, DE ABRIR, SEM BANDEIROLA E/OU PEITORIL, SEM VIDRO - FORNECIMENTO E MONTAGEM.  ( C 4517)  </v>
          </cell>
          <cell r="C4823" t="str">
            <v>m2</v>
          </cell>
          <cell r="D4823">
            <v>348.21</v>
          </cell>
          <cell r="E4823">
            <v>278.57</v>
          </cell>
        </row>
        <row r="4824">
          <cell r="A4824" t="str">
            <v/>
          </cell>
        </row>
        <row r="4825">
          <cell r="A4825" t="str">
            <v>30.05.032</v>
          </cell>
          <cell r="B4825" t="str">
            <v xml:space="preserve">VENEZIANA INDUSTRIAL DE PVC RÍGIDO, TRANSLÚCIDO E MONTANTES EM AÇO GALVANIZADO OU ALUMÍNIO (FORNECIMENTO) . ( C 3675)  </v>
          </cell>
          <cell r="C4825" t="str">
            <v>m2</v>
          </cell>
          <cell r="D4825">
            <v>271.45</v>
          </cell>
          <cell r="E4825">
            <v>217.16</v>
          </cell>
        </row>
        <row r="4826">
          <cell r="A4826" t="str">
            <v/>
          </cell>
        </row>
        <row r="4827">
          <cell r="A4827" t="str">
            <v>30.05.033</v>
          </cell>
          <cell r="B4827" t="str">
            <v>GRADIL PRÉ-FABRICADO COMPOSTO DE PAINÉIS DE 2,50 x 2,43 EM ARAME GALVANIZADO 5 mm DE DIÂMETRO, MALHA 200 x 50 mm, POSTE COM SECÇÃO 60 x 40 mm E ALTURA DE 3,20 m CHAPA GALVANIZADA, COM 1,55 mm DE ESPESSURA, PINTADO COM TINTA POLIÉSTER E PINTURA ELETROSTÁTI</v>
          </cell>
          <cell r="C4827" t="str">
            <v>m2</v>
          </cell>
          <cell r="D4827">
            <v>196.83</v>
          </cell>
          <cell r="E4827">
            <v>157.47</v>
          </cell>
        </row>
        <row r="4828">
          <cell r="A4828" t="str">
            <v/>
          </cell>
        </row>
        <row r="4829">
          <cell r="A4829" t="str">
            <v>30.05.034</v>
          </cell>
          <cell r="B4829" t="str">
            <v xml:space="preserve">BRISE EM CHAPA DE ALUMÍNIO 0,8mm ANODIZADO BRANCO (FORNECIMENTO E MONTAGEM).  ( 09.07.010)  </v>
          </cell>
          <cell r="C4829" t="str">
            <v>m2</v>
          </cell>
          <cell r="D4829">
            <v>704.88</v>
          </cell>
          <cell r="E4829">
            <v>563.91</v>
          </cell>
        </row>
        <row r="4830">
          <cell r="A4830" t="str">
            <v/>
          </cell>
        </row>
        <row r="4831">
          <cell r="A4831" t="str">
            <v>30.05.035</v>
          </cell>
          <cell r="B4831" t="str">
            <v xml:space="preserve">REQUADRO EM ALUMÍNIO ANODIZADO NATURAL COM TELA DE NYLON INCOLOR 1mm (ANTI-INSETO) . ( 8970 - OR)  </v>
          </cell>
          <cell r="C4831" t="str">
            <v>m2</v>
          </cell>
          <cell r="D4831">
            <v>78.010000000000005</v>
          </cell>
          <cell r="E4831">
            <v>62.41</v>
          </cell>
        </row>
        <row r="4832">
          <cell r="A4832" t="str">
            <v/>
          </cell>
        </row>
        <row r="4833">
          <cell r="A4833" t="str">
            <v>30.05.036</v>
          </cell>
          <cell r="B4833" t="str">
            <v xml:space="preserve">BRISE EM PERFIL "C" DE ALUMÍNIO DOBRADO ANODIZADO BRANCO (FORNECIEMNTO E MONTAGEM) . ( 09.07.010)  </v>
          </cell>
          <cell r="C4833" t="str">
            <v>m2</v>
          </cell>
          <cell r="D4833">
            <v>704.88</v>
          </cell>
          <cell r="E4833">
            <v>563.91</v>
          </cell>
        </row>
        <row r="4834">
          <cell r="A4834" t="str">
            <v/>
          </cell>
        </row>
        <row r="4835">
          <cell r="A4835" t="str">
            <v>30.05.037</v>
          </cell>
          <cell r="B4835" t="str">
            <v xml:space="preserve">GUARDA-CORPO EM TUBO DE ACO GALVANIZADO 1 1/2".( 73631-SI)    </v>
          </cell>
          <cell r="C4835" t="str">
            <v>m2</v>
          </cell>
          <cell r="D4835">
            <v>226.73</v>
          </cell>
          <cell r="E4835">
            <v>181.39</v>
          </cell>
        </row>
        <row r="4836">
          <cell r="A4836" t="str">
            <v/>
          </cell>
        </row>
        <row r="4837">
          <cell r="A4837" t="str">
            <v>30.05.038</v>
          </cell>
          <cell r="B4837" t="str">
            <v xml:space="preserve">GUARDA-CORPO EM TUBO SUPERIOR DE AÇO GALVANIZADO D=3"  80mm .  ( C 3506)  </v>
          </cell>
          <cell r="C4837" t="str">
            <v>m</v>
          </cell>
          <cell r="D4837">
            <v>169.22</v>
          </cell>
          <cell r="E4837">
            <v>135.38</v>
          </cell>
        </row>
        <row r="4838">
          <cell r="A4838" t="str">
            <v/>
          </cell>
        </row>
        <row r="4839">
          <cell r="A4839" t="str">
            <v>30.05.039</v>
          </cell>
          <cell r="B4839" t="str">
            <v xml:space="preserve">TUBO DE AÇO GALVANIZADO COM COSTURA 1.1/2" (40MM), INCLUSIVE CONEXOES - FORNECIMENTO E INSTALACAO. ( 16425/005 - SIE)  </v>
          </cell>
          <cell r="C4839" t="str">
            <v>m</v>
          </cell>
          <cell r="D4839">
            <v>72.459999999999994</v>
          </cell>
          <cell r="E4839">
            <v>57.97</v>
          </cell>
        </row>
        <row r="4840">
          <cell r="A4840" t="str">
            <v/>
          </cell>
        </row>
        <row r="4841">
          <cell r="A4841" t="str">
            <v>30.05.040</v>
          </cell>
          <cell r="B4841" t="str">
            <v xml:space="preserve">CORRIMÃO EM TUBO DE AÇO GALVANIZADO D=1½" 40mm . ( C 4646)  </v>
          </cell>
          <cell r="C4841" t="str">
            <v>m</v>
          </cell>
          <cell r="D4841">
            <v>302.95999999999998</v>
          </cell>
          <cell r="E4841">
            <v>242.37</v>
          </cell>
        </row>
        <row r="4842">
          <cell r="A4842" t="str">
            <v/>
          </cell>
        </row>
        <row r="4843">
          <cell r="A4843" t="str">
            <v>30.05.041</v>
          </cell>
          <cell r="B4843" t="str">
            <v xml:space="preserve">CORRIMÃO EM TUBO GALVANIZADO DE 2" . ( C 0925)  </v>
          </cell>
          <cell r="C4843" t="str">
            <v>m</v>
          </cell>
          <cell r="D4843">
            <v>81.23</v>
          </cell>
          <cell r="E4843">
            <v>64.989999999999995</v>
          </cell>
        </row>
        <row r="4844">
          <cell r="A4844" t="str">
            <v/>
          </cell>
        </row>
        <row r="4845">
          <cell r="A4845" t="str">
            <v>30.05.042</v>
          </cell>
          <cell r="B4845" t="str">
            <v xml:space="preserve">CORRIMÃO EM BARRA CHATA DE AÇO 2 1/2"x1/4" . ( 74072/002 - SI)  </v>
          </cell>
          <cell r="C4845" t="str">
            <v>m</v>
          </cell>
          <cell r="D4845">
            <v>87.62</v>
          </cell>
          <cell r="E4845">
            <v>70.099999999999994</v>
          </cell>
        </row>
        <row r="4846">
          <cell r="A4846" t="str">
            <v/>
          </cell>
        </row>
        <row r="4847">
          <cell r="A4847" t="str">
            <v>30.06.001</v>
          </cell>
          <cell r="B4847" t="str">
            <v xml:space="preserve">VIDRO LISO COMUM TRANSPARENTE, ESPESSURA 4MM. (72117-SI)  </v>
          </cell>
          <cell r="C4847" t="str">
            <v>m2</v>
          </cell>
          <cell r="D4847">
            <v>63.52</v>
          </cell>
          <cell r="E4847">
            <v>50.82</v>
          </cell>
        </row>
        <row r="4848">
          <cell r="A4848" t="str">
            <v/>
          </cell>
        </row>
        <row r="4849">
          <cell r="A4849" t="str">
            <v>30.06.002</v>
          </cell>
          <cell r="B4849" t="str">
            <v xml:space="preserve">VIDRO TEMPERADO INCOLOR, ESPESSURA 6MM. (72118-SI)  </v>
          </cell>
          <cell r="C4849" t="str">
            <v>m2</v>
          </cell>
          <cell r="D4849">
            <v>144.88</v>
          </cell>
          <cell r="E4849">
            <v>115.91</v>
          </cell>
        </row>
        <row r="4850">
          <cell r="A4850" t="str">
            <v/>
          </cell>
        </row>
        <row r="4851">
          <cell r="A4851" t="str">
            <v>30.06.003</v>
          </cell>
          <cell r="B4851" t="str">
            <v xml:space="preserve">VIDRO TEMPERADO INCOLOR, ESPESSURA 10MM. (72120-SI)  </v>
          </cell>
          <cell r="C4851" t="str">
            <v>m2</v>
          </cell>
          <cell r="D4851">
            <v>201.43</v>
          </cell>
          <cell r="E4851">
            <v>161.15</v>
          </cell>
        </row>
        <row r="4852">
          <cell r="A4852" t="str">
            <v/>
          </cell>
        </row>
        <row r="4853">
          <cell r="A4853" t="str">
            <v>30.07.001</v>
          </cell>
          <cell r="B4853" t="str">
            <v xml:space="preserve">ESTRUTURA METÁLICA TRELIÇADA EM AÇO SAC 300 DA COBERTA DA QUADRA.  (C 1353)  </v>
          </cell>
          <cell r="C4853" t="str">
            <v>m2</v>
          </cell>
          <cell r="D4853">
            <v>132.66</v>
          </cell>
          <cell r="E4853">
            <v>106.13</v>
          </cell>
        </row>
        <row r="4854">
          <cell r="A4854" t="str">
            <v/>
          </cell>
        </row>
        <row r="4855">
          <cell r="A4855" t="str">
            <v>30.07.002</v>
          </cell>
          <cell r="B4855" t="str">
            <v xml:space="preserve">ESTRUTURA METÁLICA EM AÇO SAC 300 DA COBERTA DO AUDITÓRIO.         (08991 - OR)  </v>
          </cell>
          <cell r="C4855" t="str">
            <v>m2</v>
          </cell>
          <cell r="D4855">
            <v>86.4</v>
          </cell>
          <cell r="E4855">
            <v>69.12</v>
          </cell>
        </row>
        <row r="4856">
          <cell r="A4856" t="str">
            <v/>
          </cell>
        </row>
        <row r="4857">
          <cell r="A4857" t="str">
            <v>30.07.003</v>
          </cell>
          <cell r="B4857" t="str">
            <v xml:space="preserve">TELHA DE ALUMÍNIO C/MIOLO POLIURETANO, TRAPEZOIDAL+TRAPEZOIDAL.         (C 2426)  </v>
          </cell>
          <cell r="C4857" t="str">
            <v>m2</v>
          </cell>
          <cell r="D4857">
            <v>102.93</v>
          </cell>
          <cell r="E4857">
            <v>82.35</v>
          </cell>
        </row>
        <row r="4858">
          <cell r="A4858" t="str">
            <v/>
          </cell>
        </row>
        <row r="4859">
          <cell r="A4859" t="str">
            <v>30.07.004</v>
          </cell>
          <cell r="B4859" t="str">
            <v xml:space="preserve">TELHA EM ALUMÍNIO C/MIOLO POLIURETANO, TRAPEZOIDAL+TRAPEZOIDAL, PRÉ-PINTADA EM UMA FACE.  (00242 - OR + 07888 - OR)  </v>
          </cell>
          <cell r="C4859" t="str">
            <v>m2</v>
          </cell>
          <cell r="D4859">
            <v>128.30000000000001</v>
          </cell>
          <cell r="E4859">
            <v>102.64</v>
          </cell>
        </row>
        <row r="4860">
          <cell r="A4860" t="str">
            <v/>
          </cell>
        </row>
        <row r="4861">
          <cell r="A4861" t="str">
            <v>30.07.005</v>
          </cell>
          <cell r="B4861" t="str">
            <v xml:space="preserve">TELHA DE ALUMÍNIO, TRAPEZOIDAL e = 0,7mm.  (C 4554)  </v>
          </cell>
          <cell r="C4861" t="str">
            <v>m2</v>
          </cell>
          <cell r="D4861">
            <v>47.45</v>
          </cell>
          <cell r="E4861">
            <v>37.96</v>
          </cell>
        </row>
        <row r="4862">
          <cell r="A4862" t="str">
            <v/>
          </cell>
        </row>
        <row r="4863">
          <cell r="A4863" t="str">
            <v>30.07.006</v>
          </cell>
          <cell r="B4863" t="str">
            <v xml:space="preserve">CHAPA CORRUGADA DE ALUMÍNIO E=0.7MM.  (C 0768)  </v>
          </cell>
          <cell r="C4863" t="str">
            <v>m2</v>
          </cell>
          <cell r="D4863">
            <v>68.53</v>
          </cell>
          <cell r="E4863">
            <v>54.83</v>
          </cell>
        </row>
        <row r="4864">
          <cell r="A4864" t="str">
            <v/>
          </cell>
        </row>
        <row r="4865">
          <cell r="A4865" t="str">
            <v>30.07.007</v>
          </cell>
          <cell r="B4865" t="str">
            <v xml:space="preserve">CUMEEIRA DE ALUMÍNIO E=0.8mm.  (C 0993)  </v>
          </cell>
          <cell r="C4865" t="str">
            <v>m</v>
          </cell>
          <cell r="D4865">
            <v>43.52</v>
          </cell>
          <cell r="E4865">
            <v>34.82</v>
          </cell>
        </row>
        <row r="4866">
          <cell r="A4866" t="str">
            <v/>
          </cell>
        </row>
        <row r="4867">
          <cell r="A4867" t="str">
            <v>30.07.008</v>
          </cell>
          <cell r="B4867" t="str">
            <v xml:space="preserve">CUMEEIRA TERMOACÚSTICA.  (C1002)    </v>
          </cell>
          <cell r="C4867" t="str">
            <v>m</v>
          </cell>
          <cell r="D4867">
            <v>47.97</v>
          </cell>
          <cell r="E4867">
            <v>38.380000000000003</v>
          </cell>
        </row>
        <row r="4868">
          <cell r="A4868" t="str">
            <v/>
          </cell>
        </row>
        <row r="4869">
          <cell r="A4869" t="str">
            <v>30.07.009</v>
          </cell>
          <cell r="B4869" t="str">
            <v xml:space="preserve">CALHA EM CHAPA DE ALUMÍNIO DESENVOLVIMENTO 80cm.  ( 09078 - OR)  </v>
          </cell>
          <cell r="C4869" t="str">
            <v>m</v>
          </cell>
          <cell r="D4869">
            <v>84.95</v>
          </cell>
          <cell r="E4869">
            <v>67.959999999999994</v>
          </cell>
        </row>
        <row r="4870">
          <cell r="A4870" t="str">
            <v/>
          </cell>
        </row>
        <row r="4871">
          <cell r="A4871" t="str">
            <v>30.07.010</v>
          </cell>
          <cell r="B4871" t="str">
            <v xml:space="preserve">CALHA EM CHAPA DE ALUMÍNIO DESENVOLVIMENTO 160cm.  (09079 - OR)  </v>
          </cell>
          <cell r="C4871" t="str">
            <v>m</v>
          </cell>
          <cell r="D4871">
            <v>146.75</v>
          </cell>
          <cell r="E4871">
            <v>117.4</v>
          </cell>
        </row>
        <row r="4872">
          <cell r="A4872" t="str">
            <v/>
          </cell>
        </row>
        <row r="4873">
          <cell r="A4873" t="str">
            <v>30.07.011</v>
          </cell>
          <cell r="B4873" t="str">
            <v xml:space="preserve">RUFO EM ALUMÍNIO ESTAMPADO ESP=0,8mm COM DESENVOLVIMENTO DE 25cm. ( 09080 - OR)    </v>
          </cell>
          <cell r="C4873" t="str">
            <v>m</v>
          </cell>
          <cell r="D4873">
            <v>33.96</v>
          </cell>
          <cell r="E4873">
            <v>27.17</v>
          </cell>
        </row>
        <row r="4874">
          <cell r="A4874" t="str">
            <v/>
          </cell>
        </row>
        <row r="4875">
          <cell r="A4875" t="str">
            <v>30.07.012</v>
          </cell>
          <cell r="B4875" t="str">
            <v xml:space="preserve">RUFO EM ALUMÍNIO ESTAMPADO ESP=0,8mm COM DESENVOLVIMENTO DE 35cm.  ( 09098 - OR)  </v>
          </cell>
          <cell r="C4875" t="str">
            <v>m</v>
          </cell>
          <cell r="D4875">
            <v>42.05</v>
          </cell>
          <cell r="E4875">
            <v>33.64</v>
          </cell>
        </row>
        <row r="4876">
          <cell r="A4876" t="str">
            <v/>
          </cell>
        </row>
        <row r="4877">
          <cell r="A4877" t="str">
            <v>30.07.013</v>
          </cell>
          <cell r="B4877" t="str">
            <v xml:space="preserve">RUFO EM ALUMÍNIO ESTAMPADO ESP=0,8mm COM DESENVOLVIMENTO DE 40cm.  ( 09099 - OR)  </v>
          </cell>
          <cell r="C4877" t="str">
            <v>m</v>
          </cell>
          <cell r="D4877">
            <v>46.46</v>
          </cell>
          <cell r="E4877">
            <v>37.17</v>
          </cell>
        </row>
        <row r="4878">
          <cell r="A4878" t="str">
            <v/>
          </cell>
        </row>
        <row r="4879">
          <cell r="A4879" t="str">
            <v>30.07.014</v>
          </cell>
          <cell r="B4879" t="str">
            <v xml:space="preserve">RUFO EM ALUMÍNIO ESTAMPADO ESP=0,8mm COM DESENVOLVIMENTO DE 55cm.  ( 09100 - OR)  </v>
          </cell>
          <cell r="C4879" t="str">
            <v>m</v>
          </cell>
          <cell r="D4879">
            <v>58.86</v>
          </cell>
          <cell r="E4879">
            <v>47.09</v>
          </cell>
        </row>
        <row r="4880">
          <cell r="A4880" t="str">
            <v/>
          </cell>
        </row>
        <row r="4881">
          <cell r="A4881" t="str">
            <v>30.07.015</v>
          </cell>
          <cell r="B4881" t="str">
            <v xml:space="preserve">RUFO EM ALUMÍNIO ESTAMPADO ESP=0,8mm COM DESENVOLVIMENTO DE 100cm.  ( 09081 - OR)  </v>
          </cell>
          <cell r="C4881" t="str">
            <v>m</v>
          </cell>
          <cell r="D4881">
            <v>100.58</v>
          </cell>
          <cell r="E4881">
            <v>80.47</v>
          </cell>
        </row>
        <row r="4882">
          <cell r="A4882" t="str">
            <v/>
          </cell>
        </row>
        <row r="4883">
          <cell r="A4883" t="str">
            <v>30.07.017</v>
          </cell>
          <cell r="B4883" t="str">
            <v xml:space="preserve">TAMPA DE CONCRETO ARMADO (0,70X0,70X0,05)m. (6171-SI)  </v>
          </cell>
          <cell r="C4883" t="str">
            <v>Un</v>
          </cell>
          <cell r="D4883">
            <v>24.31</v>
          </cell>
          <cell r="E4883">
            <v>19.45</v>
          </cell>
        </row>
        <row r="4884">
          <cell r="A4884" t="str">
            <v/>
          </cell>
        </row>
        <row r="4885">
          <cell r="A4885" t="str">
            <v>30.08.001</v>
          </cell>
          <cell r="B4885" t="str">
            <v xml:space="preserve">PROTECAO MECANICA COM ARGAMASSA TRACO 1:3 (CIMENTO E AREIA), ESPESSURA 2 CM. ( 73635-SI)  </v>
          </cell>
          <cell r="C4885" t="str">
            <v>m2</v>
          </cell>
          <cell r="D4885">
            <v>13.08</v>
          </cell>
          <cell r="E4885">
            <v>10.47</v>
          </cell>
        </row>
        <row r="4886">
          <cell r="A4886" t="str">
            <v/>
          </cell>
        </row>
        <row r="4887">
          <cell r="A4887" t="str">
            <v>30.08.002</v>
          </cell>
          <cell r="B4887" t="str">
            <v xml:space="preserve">IMPERMEABILIZACAO COM MANTA ASFALTICA 4MM. (73971/001-SI)  </v>
          </cell>
          <cell r="C4887" t="str">
            <v>m2</v>
          </cell>
          <cell r="D4887">
            <v>44.1</v>
          </cell>
          <cell r="E4887">
            <v>35.28</v>
          </cell>
        </row>
        <row r="4888">
          <cell r="A4888" t="str">
            <v/>
          </cell>
        </row>
        <row r="4889">
          <cell r="A4889" t="str">
            <v>30.08.003</v>
          </cell>
          <cell r="B4889" t="str">
            <v xml:space="preserve">IMPERMEABILIZACAO SEMI-FLEXIVEL COM TINTA ASFALTICA EM SUPERFICIES LISAS DE PEQUENAS DIMENSOES. (72075-SI)  </v>
          </cell>
          <cell r="C4889" t="str">
            <v>m2</v>
          </cell>
          <cell r="D4889">
            <v>6.93</v>
          </cell>
          <cell r="E4889">
            <v>5.55</v>
          </cell>
        </row>
        <row r="4890">
          <cell r="A4890" t="str">
            <v/>
          </cell>
        </row>
        <row r="4891">
          <cell r="A4891" t="str">
            <v>30.08.004</v>
          </cell>
          <cell r="B4891" t="str">
            <v xml:space="preserve">PREPARO DE SUPERFÍCIE INTERNA EM RESERVATÓRIOS A SEREM IMPERMEABILIZADOS. ( C 2033)  </v>
          </cell>
          <cell r="C4891" t="str">
            <v>m2</v>
          </cell>
          <cell r="D4891">
            <v>1.82</v>
          </cell>
          <cell r="E4891">
            <v>1.46</v>
          </cell>
        </row>
        <row r="4892">
          <cell r="A4892" t="str">
            <v/>
          </cell>
        </row>
        <row r="4893">
          <cell r="A4893" t="str">
            <v>30.08.005</v>
          </cell>
          <cell r="B4893" t="str">
            <v xml:space="preserve">IMPERMEABILIZAÇÃO DE SUPERFÍCIES INTERNAS DE RESERVATÓRIOS ENTERRADOS. (08.04.050)  </v>
          </cell>
          <cell r="C4893" t="str">
            <v>m2</v>
          </cell>
          <cell r="D4893">
            <v>33.93</v>
          </cell>
          <cell r="E4893">
            <v>27.15</v>
          </cell>
        </row>
        <row r="4894">
          <cell r="A4894" t="str">
            <v/>
          </cell>
        </row>
        <row r="4895">
          <cell r="A4895" t="str">
            <v>30.09.001</v>
          </cell>
          <cell r="B4895" t="str">
            <v xml:space="preserve">CHAPISCO EM PAREDES TRACO 1:3 (CIMENTO E AREIA), ESPESSURA 0,5CM, PREPARO MECANICO. (74161-SI)  </v>
          </cell>
          <cell r="C4895" t="str">
            <v>m2</v>
          </cell>
          <cell r="D4895">
            <v>4.05</v>
          </cell>
          <cell r="E4895">
            <v>3.24</v>
          </cell>
        </row>
        <row r="4896">
          <cell r="A4896" t="str">
            <v/>
          </cell>
        </row>
        <row r="4897">
          <cell r="A4897" t="str">
            <v>30.09.002</v>
          </cell>
          <cell r="B4897" t="str">
            <v>EMBOCO TRACO 1:2:11(CIMENTO, CAL E AREIA), ESPESSURA 2,0CM, PREPARO MECANICO. (5990-SI)</v>
          </cell>
          <cell r="C4897" t="str">
            <v>m2</v>
          </cell>
          <cell r="D4897">
            <v>17.11</v>
          </cell>
          <cell r="E4897">
            <v>13.69</v>
          </cell>
        </row>
        <row r="4898">
          <cell r="A4898" t="str">
            <v/>
          </cell>
        </row>
        <row r="4899">
          <cell r="A4899" t="str">
            <v>30.09.003</v>
          </cell>
          <cell r="B4899" t="str">
            <v xml:space="preserve">REBOCO PARA PAREDES ARGAMASSA TRACO 1:4,5 (CAL E AREIA FINA PENEIRADA), ESPESSURA 0,5CM, PREPARO MECANICO. (5995-SI)  </v>
          </cell>
          <cell r="C4899" t="str">
            <v>m2</v>
          </cell>
          <cell r="D4899">
            <v>10.73</v>
          </cell>
          <cell r="E4899">
            <v>8.59</v>
          </cell>
        </row>
        <row r="4900">
          <cell r="A4900" t="str">
            <v/>
          </cell>
        </row>
        <row r="4901">
          <cell r="A4901" t="str">
            <v>30.09.004</v>
          </cell>
          <cell r="B4901" t="str">
            <v>REBOCO ACÚSTICO  C/VERMULITA AGLOMERADA C/CIMENTO E AREAI ESP=25mm. (72198-SI)</v>
          </cell>
          <cell r="C4901" t="str">
            <v>m2</v>
          </cell>
          <cell r="D4901">
            <v>85.81</v>
          </cell>
          <cell r="E4901">
            <v>68.650000000000006</v>
          </cell>
        </row>
        <row r="4902">
          <cell r="A4902" t="str">
            <v/>
          </cell>
        </row>
        <row r="4903">
          <cell r="A4903" t="str">
            <v>30.09.005</v>
          </cell>
          <cell r="B4903" t="str">
            <v xml:space="preserve">CANTONEIRA DE ALUMINIO 1X1" , PARA PROTECAO DE QUINA DE PAREDE. (73908/002-SI)  </v>
          </cell>
          <cell r="C4903" t="str">
            <v>m</v>
          </cell>
          <cell r="D4903">
            <v>19.5</v>
          </cell>
          <cell r="E4903">
            <v>15.6</v>
          </cell>
        </row>
        <row r="4904">
          <cell r="A4904" t="str">
            <v/>
          </cell>
        </row>
        <row r="4905">
          <cell r="A4905" t="str">
            <v>30.09.006</v>
          </cell>
          <cell r="B4905" t="str">
            <v>CERÂMICA ESMALTADA C/ ARG. CIMENTO E AREIA ATÉ 10x10cm (100 cm²) - DECORATIVA P/ PAREDE (C4431)</v>
          </cell>
          <cell r="C4905" t="str">
            <v>m2</v>
          </cell>
          <cell r="D4905">
            <v>67.42</v>
          </cell>
          <cell r="E4905">
            <v>53.94</v>
          </cell>
        </row>
        <row r="4906">
          <cell r="A4906" t="str">
            <v/>
          </cell>
        </row>
        <row r="4907">
          <cell r="A4907" t="str">
            <v>30.09.007</v>
          </cell>
          <cell r="B4907" t="str">
            <v>CERAMICA ESMALTADA EM PAREDES 1A, PEI-4, 20X20CM, PADRAO MEDIO, FIXADA COM ARGAMASSA COLANTE E REJUNTAMENTO COM CIMENTO BRANCO.  (73912/001-SI)</v>
          </cell>
          <cell r="C4907" t="str">
            <v>m2</v>
          </cell>
          <cell r="D4907">
            <v>23.96</v>
          </cell>
          <cell r="E4907">
            <v>19.170000000000002</v>
          </cell>
        </row>
        <row r="4908">
          <cell r="A4908" t="str">
            <v/>
          </cell>
        </row>
        <row r="4909">
          <cell r="A4909" t="str">
            <v>30.09.008</v>
          </cell>
          <cell r="B4909" t="str">
            <v>REJUNTAMENTO C/ ARG. PRÉ-FABRICADA, JUNTA ATÉ 2mm EM CERÂMICA, ATÉ 30x30 cm (900 cm²) (PAREDE/PISO). (C1120)</v>
          </cell>
          <cell r="C4909" t="str">
            <v>m2</v>
          </cell>
          <cell r="D4909">
            <v>4.51</v>
          </cell>
          <cell r="E4909">
            <v>3.61</v>
          </cell>
        </row>
        <row r="4910">
          <cell r="A4910" t="str">
            <v/>
          </cell>
        </row>
        <row r="4911">
          <cell r="A4911" t="str">
            <v>30.09.009</v>
          </cell>
          <cell r="B4911" t="str">
            <v xml:space="preserve">CHAPISCO EM TETOS TRACO 1:3 (CIMENTO E AREIA), ESPESSURA 0,5CM, PREPARO MECANICO. (5975-SI)  </v>
          </cell>
          <cell r="C4911" t="str">
            <v>m2</v>
          </cell>
          <cell r="D4911">
            <v>6.68</v>
          </cell>
          <cell r="E4911">
            <v>5.35</v>
          </cell>
        </row>
        <row r="4912">
          <cell r="A4912" t="str">
            <v/>
          </cell>
        </row>
        <row r="4913">
          <cell r="A4913" t="str">
            <v>30.09.010</v>
          </cell>
          <cell r="B4913" t="str">
            <v xml:space="preserve">EMBOCO EM TETOS TRACO 1:4 (CAL E AREIA MEDIA), ESPESSURA 1,5CM, PREPARO MANUAL. (5976-SI)  </v>
          </cell>
          <cell r="C4913" t="str">
            <v>m2</v>
          </cell>
          <cell r="D4913">
            <v>16.7</v>
          </cell>
          <cell r="E4913">
            <v>13.36</v>
          </cell>
        </row>
        <row r="4914">
          <cell r="A4914" t="str">
            <v/>
          </cell>
        </row>
        <row r="4915">
          <cell r="A4915" t="str">
            <v>30.09.011</v>
          </cell>
          <cell r="B4915" t="str">
            <v xml:space="preserve">REBOCO PARA TETOS ARGAMASSA TRACO 1:4,5 (CAL E AREIA FINA PENEIRADA), ESPESSURA 0,5CM PREPARO MECANICO. (5996-SI)  </v>
          </cell>
          <cell r="C4915" t="str">
            <v>m2</v>
          </cell>
          <cell r="D4915">
            <v>12.56</v>
          </cell>
          <cell r="E4915">
            <v>10.050000000000001</v>
          </cell>
        </row>
        <row r="4916">
          <cell r="A4916" t="str">
            <v/>
          </cell>
        </row>
        <row r="4917">
          <cell r="A4917" t="str">
            <v>30.09.012</v>
          </cell>
          <cell r="B4917" t="str">
            <v>FORRO DE GESSO ACARTONADO ESTRUTURADO - FORNECIMENTO E MONTAGEM. (C4294)</v>
          </cell>
          <cell r="C4917" t="str">
            <v>m2</v>
          </cell>
          <cell r="D4917">
            <v>45.23</v>
          </cell>
          <cell r="E4917">
            <v>36.19</v>
          </cell>
        </row>
        <row r="4918">
          <cell r="A4918" t="str">
            <v/>
          </cell>
        </row>
        <row r="4919">
          <cell r="A4919" t="str">
            <v>30.09.013</v>
          </cell>
          <cell r="B4919" t="str">
            <v xml:space="preserve">TABICA METÁLICA 3x3cm PARA FORRO DE GESSO FORNECIMENTO E MONTAGEM . ( 9368 - OR)  </v>
          </cell>
          <cell r="C4919" t="str">
            <v>m</v>
          </cell>
          <cell r="D4919">
            <v>12.75</v>
          </cell>
          <cell r="E4919">
            <v>10.199999999999999</v>
          </cell>
        </row>
        <row r="4920">
          <cell r="A4920" t="str">
            <v/>
          </cell>
        </row>
        <row r="4921">
          <cell r="A4921" t="str">
            <v>30.09.014</v>
          </cell>
          <cell r="B4921" t="str">
            <v>FORRO ACÚSTICO TIPO "SONEX" EM PLACAS DE FIBRA MINERAL C/PERFIL "T" EM AÇO - FORNECIMENTO E MONTAGEM. (C4480)</v>
          </cell>
          <cell r="C4921" t="str">
            <v>m2</v>
          </cell>
          <cell r="D4921">
            <v>82.93</v>
          </cell>
          <cell r="E4921">
            <v>66.349999999999994</v>
          </cell>
        </row>
        <row r="4922">
          <cell r="A4922" t="str">
            <v/>
          </cell>
        </row>
        <row r="4923">
          <cell r="A4923" t="str">
            <v>30.09.015</v>
          </cell>
          <cell r="B4923" t="str">
            <v xml:space="preserve">FORRO PVC EM PLACAS COM LARGURA DE 10CM, ESPESSURA 8MM,COMP DE 6,0M,LISO, INCLUSIVE COLOCACAO. (41602-SI)  </v>
          </cell>
          <cell r="C4923" t="str">
            <v>m2</v>
          </cell>
          <cell r="D4923">
            <v>36.869999999999997</v>
          </cell>
          <cell r="E4923">
            <v>29.5</v>
          </cell>
        </row>
        <row r="4924">
          <cell r="A4924" t="str">
            <v/>
          </cell>
        </row>
        <row r="4925">
          <cell r="A4925" t="str">
            <v>30.09.016</v>
          </cell>
          <cell r="B4925" t="str">
            <v>PEDRAS ARDÓSIA CINZA 50 x 50cm E=2cm. (35.10.011)</v>
          </cell>
          <cell r="C4925" t="str">
            <v>m2</v>
          </cell>
          <cell r="D4925">
            <v>39.78</v>
          </cell>
          <cell r="E4925">
            <v>31.83</v>
          </cell>
        </row>
        <row r="4926">
          <cell r="A4926" t="str">
            <v/>
          </cell>
        </row>
        <row r="4927">
          <cell r="A4927" t="str">
            <v>30.09.017</v>
          </cell>
          <cell r="B4927" t="str">
            <v>PERFIL DE ALUMÍNIO TIPO ( L- T- U ). (C1877)</v>
          </cell>
          <cell r="C4927" t="str">
            <v>m</v>
          </cell>
          <cell r="D4927">
            <v>14.75</v>
          </cell>
          <cell r="E4927">
            <v>11.8</v>
          </cell>
        </row>
        <row r="4928">
          <cell r="A4928" t="str">
            <v/>
          </cell>
        </row>
        <row r="4929">
          <cell r="A4929" t="str">
            <v>30.09.018</v>
          </cell>
          <cell r="B4929" t="str">
            <v>PLACA CIMENTÍCIA ESP = 8mm EM FACHADAS FIXADA EM ESTRUTURA METÁLICA. (09084-OR)</v>
          </cell>
          <cell r="C4929" t="str">
            <v>m2</v>
          </cell>
          <cell r="D4929">
            <v>78.150000000000006</v>
          </cell>
          <cell r="E4929">
            <v>62.52</v>
          </cell>
        </row>
        <row r="4930">
          <cell r="A4930" t="str">
            <v/>
          </cell>
        </row>
        <row r="4931">
          <cell r="A4931" t="str">
            <v>30.09.019</v>
          </cell>
          <cell r="B4931" t="str">
            <v>MOLDURA PRÉ-MOLDADA DE CONCRETO PINTADA COM SELADOR ACRÍLICO, COM POSTERIOR APLICAÇÃO DE RESINA ACRÍLICA INCOLOR. (09085-OR)</v>
          </cell>
          <cell r="C4931" t="str">
            <v>m3</v>
          </cell>
          <cell r="D4931">
            <v>1129.57</v>
          </cell>
          <cell r="E4931">
            <v>903.66</v>
          </cell>
        </row>
        <row r="4932">
          <cell r="A4932" t="str">
            <v/>
          </cell>
        </row>
        <row r="4933">
          <cell r="A4933" t="str">
            <v>30.09.020</v>
          </cell>
          <cell r="B4933" t="str">
            <v xml:space="preserve">PINGADOR METÁLICO EM PERFIL "U" . ( 8972 - OR)    </v>
          </cell>
          <cell r="C4933" t="str">
            <v>m</v>
          </cell>
          <cell r="D4933">
            <v>22.45</v>
          </cell>
          <cell r="E4933">
            <v>17.96</v>
          </cell>
        </row>
        <row r="4934">
          <cell r="A4934" t="str">
            <v/>
          </cell>
        </row>
        <row r="4935">
          <cell r="A4935" t="str">
            <v>30.10.001</v>
          </cell>
          <cell r="B4935" t="str">
            <v xml:space="preserve">REGULARIZACAO DE PISO/BASE EM ARGAMASSA TRACO 1:3 (CIMENTO E AREIA GROSSA SEM PENEIRAR), ESPESSURA 3,0CM, PREPARO MECANICO. (73977/001-SI)  </v>
          </cell>
          <cell r="C4935" t="str">
            <v>m2</v>
          </cell>
          <cell r="D4935">
            <v>17.920000000000002</v>
          </cell>
          <cell r="E4935">
            <v>14.34</v>
          </cell>
        </row>
        <row r="4936">
          <cell r="A4936" t="str">
            <v/>
          </cell>
        </row>
        <row r="4937">
          <cell r="A4937" t="str">
            <v>30.10.002</v>
          </cell>
          <cell r="B4937" t="str">
            <v>GRANITO POLIDO E=2cm, CINZA, ARGAMASSA DE CIMENTO E AREIA 1:4, C/ REJUNTAMENTO. (C4065)</v>
          </cell>
          <cell r="C4937" t="str">
            <v>m2</v>
          </cell>
          <cell r="D4937">
            <v>166.66</v>
          </cell>
          <cell r="E4937">
            <v>133.33000000000001</v>
          </cell>
        </row>
        <row r="4938">
          <cell r="A4938" t="str">
            <v/>
          </cell>
        </row>
        <row r="4939">
          <cell r="A4939" t="str">
            <v>30.10.003</v>
          </cell>
          <cell r="B4939" t="str">
            <v>GRANITO CINZA SEM POLIMENTO, PEÇAS 50x50cm. (02211-OR)</v>
          </cell>
          <cell r="C4939" t="str">
            <v>m2</v>
          </cell>
          <cell r="D4939">
            <v>191.46</v>
          </cell>
          <cell r="E4939">
            <v>153.16999999999999</v>
          </cell>
        </row>
        <row r="4940">
          <cell r="A4940" t="str">
            <v/>
          </cell>
        </row>
        <row r="4941">
          <cell r="A4941" t="str">
            <v>30.10.004</v>
          </cell>
          <cell r="B4941" t="str">
            <v>FILETE DE GRANITO CINZA COM LARGURA DE 3cm (07785-OR)</v>
          </cell>
          <cell r="C4941" t="str">
            <v>m</v>
          </cell>
          <cell r="D4941">
            <v>15.65</v>
          </cell>
          <cell r="E4941">
            <v>12.52</v>
          </cell>
        </row>
        <row r="4942">
          <cell r="A4942" t="str">
            <v/>
          </cell>
        </row>
        <row r="4943">
          <cell r="A4943" t="str">
            <v>30.10.005</v>
          </cell>
          <cell r="B4943" t="str">
            <v xml:space="preserve">PISO INDUSTRIAL ALTA RESISTENCIA ESPESSURA 12MM, INCLUSO JUNTAS DE DILATACAO PLASTICAS E POLIMENTO MECANIZADO. (72137-SI)  </v>
          </cell>
          <cell r="C4943" t="str">
            <v>m2</v>
          </cell>
          <cell r="D4943">
            <v>61.76</v>
          </cell>
          <cell r="E4943">
            <v>49.41</v>
          </cell>
        </row>
        <row r="4944">
          <cell r="A4944" t="str">
            <v/>
          </cell>
        </row>
        <row r="4945">
          <cell r="A4945" t="str">
            <v>30.10.006</v>
          </cell>
          <cell r="B4945" t="str">
            <v xml:space="preserve">PISO VINILICO SEMIFLEXIVEL PADRAO LISO, ESPESSURA 2MM, FIXADO COM COLA. (72185-SI)  </v>
          </cell>
          <cell r="C4945" t="str">
            <v>m2</v>
          </cell>
          <cell r="D4945">
            <v>52.05</v>
          </cell>
          <cell r="E4945">
            <v>41.64</v>
          </cell>
        </row>
        <row r="4946">
          <cell r="A4946" t="str">
            <v/>
          </cell>
        </row>
        <row r="4947">
          <cell r="A4947" t="str">
            <v>30.10.007</v>
          </cell>
          <cell r="B4947" t="str">
            <v>DEGRAU EM GRANITO CINZA L=32cm COM ACABAMENTO ANTIDERRAPANTE. (8053-SIE)</v>
          </cell>
          <cell r="C4947" t="str">
            <v>m</v>
          </cell>
          <cell r="D4947">
            <v>57.1</v>
          </cell>
          <cell r="E4947">
            <v>45.68</v>
          </cell>
        </row>
        <row r="4948">
          <cell r="A4948" t="str">
            <v/>
          </cell>
        </row>
        <row r="4949">
          <cell r="A4949" t="str">
            <v>30.10.008</v>
          </cell>
          <cell r="B4949" t="str">
            <v>DEGRAU INDUSTRIAL MONOLÍTICO C/PINGADEIRA. (C1036)</v>
          </cell>
          <cell r="C4949" t="str">
            <v>m</v>
          </cell>
          <cell r="D4949">
            <v>44.55</v>
          </cell>
          <cell r="E4949">
            <v>35.64</v>
          </cell>
        </row>
        <row r="4950">
          <cell r="A4950" t="str">
            <v/>
          </cell>
        </row>
        <row r="4951">
          <cell r="A4951" t="str">
            <v>30.10.009</v>
          </cell>
          <cell r="B4951" t="str">
            <v>REGULARIZAÇÃO PARA DEGRAUS C/ ARGAMASSA DE CIMENTO E AREIA S/ PENEIRAR, TRAÇO 1:5 - ESP= 1cm. (C2185)</v>
          </cell>
          <cell r="C4951" t="str">
            <v>m</v>
          </cell>
          <cell r="D4951">
            <v>4.4000000000000004</v>
          </cell>
          <cell r="E4951">
            <v>3.52</v>
          </cell>
        </row>
        <row r="4952">
          <cell r="A4952" t="str">
            <v/>
          </cell>
        </row>
        <row r="4953">
          <cell r="A4953" t="str">
            <v>30.10.010</v>
          </cell>
          <cell r="B4953" t="str">
            <v xml:space="preserve">RODAPÉ EM PERFIL DE ALUMÍNIO. (73908/001-SI)  </v>
          </cell>
          <cell r="C4953" t="str">
            <v>m</v>
          </cell>
          <cell r="D4953">
            <v>28.35</v>
          </cell>
          <cell r="E4953">
            <v>22.68</v>
          </cell>
        </row>
        <row r="4954">
          <cell r="A4954" t="str">
            <v/>
          </cell>
        </row>
        <row r="4955">
          <cell r="A4955" t="str">
            <v>30.10.011</v>
          </cell>
          <cell r="B4955" t="str">
            <v xml:space="preserve">RODAPE VINILICO ALTURA 5CM, ESPESSURA 1MM, FIXADO COM COLA. (72189-SI)  </v>
          </cell>
          <cell r="C4955" t="str">
            <v>m</v>
          </cell>
          <cell r="D4955">
            <v>14.16</v>
          </cell>
          <cell r="E4955">
            <v>11.33</v>
          </cell>
        </row>
        <row r="4956">
          <cell r="A4956" t="str">
            <v/>
          </cell>
        </row>
        <row r="4957">
          <cell r="A4957" t="str">
            <v>30.10.012</v>
          </cell>
          <cell r="B4957" t="str">
            <v>TESTEIRA PARA PISO VINÍLICO 7,5CM. (09088-OR)</v>
          </cell>
          <cell r="C4957" t="str">
            <v>m</v>
          </cell>
          <cell r="D4957">
            <v>36.83</v>
          </cell>
          <cell r="E4957">
            <v>29.47</v>
          </cell>
        </row>
        <row r="4958">
          <cell r="A4958" t="str">
            <v/>
          </cell>
        </row>
        <row r="4959">
          <cell r="A4959" t="str">
            <v>30.10.013</v>
          </cell>
          <cell r="B4959" t="str">
            <v>PISO MORTO CONCRETO FCK=13,5MPa C/PREPARO E LANÇAMENTO. (18703/002-SIC)</v>
          </cell>
          <cell r="C4959" t="str">
            <v>m3</v>
          </cell>
          <cell r="D4959">
            <v>525.02</v>
          </cell>
          <cell r="E4959">
            <v>420.02</v>
          </cell>
        </row>
        <row r="4960">
          <cell r="A4960" t="str">
            <v/>
          </cell>
        </row>
        <row r="4961">
          <cell r="A4961" t="str">
            <v>30.10.014</v>
          </cell>
          <cell r="B4961" t="str">
            <v xml:space="preserve">COLCHAO DE AREIA PARA PAVIMENTACAO EM PARALELEPIPEDO OU BLOCOS DE CONCRETO INTERTRAVADOS. (72948-SI)  </v>
          </cell>
          <cell r="C4961" t="str">
            <v>m3</v>
          </cell>
          <cell r="D4961">
            <v>96.56</v>
          </cell>
          <cell r="E4961">
            <v>77.25</v>
          </cell>
        </row>
        <row r="4962">
          <cell r="A4962" t="str">
            <v/>
          </cell>
        </row>
        <row r="4963">
          <cell r="A4963" t="str">
            <v>30.10.015</v>
          </cell>
          <cell r="B4963" t="str">
            <v xml:space="preserve">PISO CIMENTADO RUSTICO TRACO 1:4 (CIMENTO E AREIA), ESPESSURA 2,0CM, PREPARO MANUAL. (73923/001-SI)  </v>
          </cell>
          <cell r="C4963" t="str">
            <v>m2</v>
          </cell>
          <cell r="D4963">
            <v>23.4</v>
          </cell>
          <cell r="E4963">
            <v>18.72</v>
          </cell>
        </row>
        <row r="4964">
          <cell r="A4964" t="str">
            <v/>
          </cell>
        </row>
        <row r="4965">
          <cell r="A4965" t="str">
            <v>30.10.016</v>
          </cell>
          <cell r="B4965" t="str">
            <v>PISO INTERTRAVADO TIPO TIJOLINHO (19,9x10x4)cm CINZA. (C3446)</v>
          </cell>
          <cell r="C4965" t="str">
            <v>m2</v>
          </cell>
          <cell r="D4965">
            <v>38.75</v>
          </cell>
          <cell r="E4965">
            <v>31</v>
          </cell>
        </row>
        <row r="4966">
          <cell r="A4966" t="str">
            <v/>
          </cell>
        </row>
        <row r="4967">
          <cell r="A4967" t="str">
            <v>30.10.017</v>
          </cell>
          <cell r="B4967" t="str">
            <v>PISO INTERTRAVADO TIPO TIJOLINHO (19,9x10x4)cm COLORIDO. (C3445)</v>
          </cell>
          <cell r="C4967" t="str">
            <v>m2</v>
          </cell>
          <cell r="D4967">
            <v>43.21</v>
          </cell>
          <cell r="E4967">
            <v>34.57</v>
          </cell>
        </row>
        <row r="4968">
          <cell r="A4968" t="str">
            <v/>
          </cell>
        </row>
        <row r="4969">
          <cell r="A4969" t="str">
            <v>30.10.018</v>
          </cell>
          <cell r="B4969" t="str">
            <v>PISO INTERTRAVADO TIPO TIJOLINHO (19,9x10x6)cm CINZA. (20.08.070)</v>
          </cell>
          <cell r="C4969" t="str">
            <v>m2</v>
          </cell>
          <cell r="D4969">
            <v>38.96</v>
          </cell>
          <cell r="E4969">
            <v>31.17</v>
          </cell>
        </row>
        <row r="4970">
          <cell r="A4970" t="str">
            <v/>
          </cell>
        </row>
        <row r="4971">
          <cell r="A4971" t="str">
            <v>30.10.019</v>
          </cell>
          <cell r="B4971" t="str">
            <v xml:space="preserve"> JUNTA PLASTICA " I " 27MM PARA PISOS. (3673 - SI)  </v>
          </cell>
          <cell r="C4971" t="str">
            <v>m</v>
          </cell>
          <cell r="D4971">
            <v>0.96</v>
          </cell>
          <cell r="E4971">
            <v>0.77</v>
          </cell>
        </row>
        <row r="4972">
          <cell r="A4972" t="str">
            <v/>
          </cell>
        </row>
        <row r="4973">
          <cell r="A4973" t="str">
            <v>30.10.020</v>
          </cell>
          <cell r="B4973" t="str">
            <v xml:space="preserve">SOLEIRA DE GRANITO L= 15cm. (74192/001-SI)  </v>
          </cell>
          <cell r="C4973" t="str">
            <v>m</v>
          </cell>
          <cell r="D4973">
            <v>44.41</v>
          </cell>
          <cell r="E4973">
            <v>35.53</v>
          </cell>
        </row>
        <row r="4974">
          <cell r="A4974" t="str">
            <v/>
          </cell>
        </row>
        <row r="4975">
          <cell r="A4975" t="str">
            <v>30.10.021</v>
          </cell>
          <cell r="B4975" t="str">
            <v>PEITORIL EM GRANITO CINZA LARGURA = 19,0 cm ESPESSURA VARIÁVEL E PINGADEIRA. (01988-OR)</v>
          </cell>
          <cell r="C4975" t="str">
            <v>m</v>
          </cell>
          <cell r="D4975">
            <v>45.23</v>
          </cell>
          <cell r="E4975">
            <v>36.19</v>
          </cell>
        </row>
        <row r="4976">
          <cell r="A4976" t="str">
            <v/>
          </cell>
        </row>
        <row r="4977">
          <cell r="A4977" t="str">
            <v>30.10.022</v>
          </cell>
          <cell r="B4977" t="str">
            <v>PISO PODOTÁTIL INTERNO EM BORRACHA 30x30cm ASSENTAMENTO COM COLA VINIL (FORNECIMENTO E ASSENTAMENTO). (C4623)</v>
          </cell>
          <cell r="C4977" t="str">
            <v>m2</v>
          </cell>
          <cell r="D4977">
            <v>153.22999999999999</v>
          </cell>
          <cell r="E4977">
            <v>122.59</v>
          </cell>
        </row>
        <row r="4978">
          <cell r="A4978" t="str">
            <v/>
          </cell>
        </row>
        <row r="4979">
          <cell r="A4979" t="str">
            <v>30.10.023</v>
          </cell>
          <cell r="B4979" t="str">
            <v>PISO TÁTIL DE ALERTA/DIRECIONAL EM PLACAS PRÉ-MOLDADAS - 5MPa. (17.01.170)</v>
          </cell>
          <cell r="C4979" t="str">
            <v>m2</v>
          </cell>
          <cell r="D4979">
            <v>44.3</v>
          </cell>
          <cell r="E4979">
            <v>35.44</v>
          </cell>
        </row>
        <row r="4980">
          <cell r="A4980" t="str">
            <v/>
          </cell>
        </row>
        <row r="4981">
          <cell r="A4981" t="str">
            <v>30.10.024</v>
          </cell>
          <cell r="B4981" t="str">
            <v>SOLEIRA PRÉ-MOLDADA DE GRANILITE L= 15cm. (C2288)</v>
          </cell>
          <cell r="C4981" t="str">
            <v>m</v>
          </cell>
          <cell r="D4981">
            <v>34.42</v>
          </cell>
          <cell r="E4981">
            <v>27.54</v>
          </cell>
        </row>
        <row r="4982">
          <cell r="A4982" t="str">
            <v/>
          </cell>
        </row>
        <row r="4983">
          <cell r="A4983" t="str">
            <v>30.10.025</v>
          </cell>
          <cell r="B4983" t="str">
            <v>TABLADO EM MADEIRA (RÉGUAS TRATADAS, ENCAIXE TIPO MACHO/FÊMEA APARAFUSADOS NOS BARROTES) (FORNECIMENTO E MONTAGEM)</v>
          </cell>
          <cell r="C4983" t="str">
            <v>m2</v>
          </cell>
          <cell r="D4983">
            <v>136.72</v>
          </cell>
          <cell r="E4983">
            <v>109.38</v>
          </cell>
        </row>
        <row r="4984">
          <cell r="A4984" t="str">
            <v/>
          </cell>
        </row>
        <row r="4985">
          <cell r="A4985" t="str">
            <v>30.10.026</v>
          </cell>
          <cell r="B4985" t="str">
            <v>GRELHA PRÉ-MOLDADA EM CONCRETO, PERFURADA E=5cm. (09090-OR)</v>
          </cell>
          <cell r="C4985" t="str">
            <v>m</v>
          </cell>
          <cell r="D4985">
            <v>80.319999999999993</v>
          </cell>
          <cell r="E4985">
            <v>64.260000000000005</v>
          </cell>
        </row>
        <row r="4986">
          <cell r="A4986" t="str">
            <v/>
          </cell>
        </row>
        <row r="4987">
          <cell r="A4987" t="str">
            <v>30.11.001</v>
          </cell>
          <cell r="B4987" t="str">
            <v>TUBO PVC SOLDAVEL AGUA FRIA DN 25MM, INCLUSIVE CONEXOES - FORNECIMENTO E INSTALACAO.(75030/001-SI)</v>
          </cell>
          <cell r="C4987" t="str">
            <v>m</v>
          </cell>
          <cell r="D4987">
            <v>11.65</v>
          </cell>
          <cell r="E4987">
            <v>9.32</v>
          </cell>
        </row>
        <row r="4988">
          <cell r="A4988" t="str">
            <v/>
          </cell>
        </row>
        <row r="4989">
          <cell r="A4989" t="str">
            <v>30.11.002</v>
          </cell>
          <cell r="B4989" t="str">
            <v>TUBO PVC SOLDAVEL AGUA FRIA DN 32MM, INCLUSIVE CONEXOES - FORNECIMENTO E INSTALACAO. (75030/002 - SI)</v>
          </cell>
          <cell r="C4989" t="str">
            <v>m</v>
          </cell>
          <cell r="D4989">
            <v>17.18</v>
          </cell>
          <cell r="E4989">
            <v>13.75</v>
          </cell>
        </row>
        <row r="4990">
          <cell r="A4990" t="str">
            <v/>
          </cell>
        </row>
        <row r="4991">
          <cell r="A4991" t="str">
            <v>30.11.003</v>
          </cell>
          <cell r="B4991" t="str">
            <v>TUBO PVC SOLDAVEL AGUA FRIA DN 40MM, INCLUSIVE CONEXOES - FORNECIMENTO E INSTALACAO. (75030/003 - SI)</v>
          </cell>
          <cell r="C4991" t="str">
            <v>m</v>
          </cell>
          <cell r="D4991">
            <v>21.26</v>
          </cell>
          <cell r="E4991">
            <v>17.010000000000002</v>
          </cell>
        </row>
        <row r="4992">
          <cell r="A4992" t="str">
            <v/>
          </cell>
        </row>
        <row r="4993">
          <cell r="A4993" t="str">
            <v>30.11.004</v>
          </cell>
          <cell r="B4993" t="str">
            <v>TUBO PVC SOLDAVEL AGUA FRIA DN 50MM, INCLUSIVE CONEXOES - FORNECIMENTO E INSTALACAO. (75030/004-SI)</v>
          </cell>
          <cell r="C4993" t="str">
            <v>m</v>
          </cell>
          <cell r="D4993">
            <v>24.3</v>
          </cell>
          <cell r="E4993">
            <v>19.440000000000001</v>
          </cell>
        </row>
        <row r="4994">
          <cell r="A4994" t="str">
            <v/>
          </cell>
        </row>
        <row r="4995">
          <cell r="A4995" t="str">
            <v>30.11.005</v>
          </cell>
          <cell r="B4995" t="str">
            <v>TUBO PVC SOLDAVEL AGUA FRIA DN 75MM, INCLUSIVE CONEXOES - FORNECIMENTO E INSTALACAO. (75030/006-SI)</v>
          </cell>
          <cell r="C4995" t="str">
            <v>m</v>
          </cell>
          <cell r="D4995">
            <v>55.53</v>
          </cell>
          <cell r="E4995">
            <v>44.43</v>
          </cell>
        </row>
        <row r="4996">
          <cell r="A4996" t="str">
            <v/>
          </cell>
        </row>
        <row r="4997">
          <cell r="A4997" t="str">
            <v>30.11.006</v>
          </cell>
          <cell r="B4997" t="str">
            <v>TUBO PVC SOLDAVEL AGUA FRIA DN 85MM, INCLUSIVE CONEXOES - FORNECIMENTO E INSTALACAO.(75030/007-SI)</v>
          </cell>
          <cell r="C4997" t="str">
            <v>m</v>
          </cell>
          <cell r="D4997">
            <v>64.81</v>
          </cell>
          <cell r="E4997">
            <v>51.85</v>
          </cell>
        </row>
        <row r="4998">
          <cell r="A4998" t="str">
            <v/>
          </cell>
        </row>
        <row r="4999">
          <cell r="A4999" t="str">
            <v>30.11.007</v>
          </cell>
          <cell r="B4999" t="str">
            <v>TUBO DE AÇO GALVANIZADO COM COSTURA 3" (80MM), INCLUSIVE CONEXOES - FORNECIMENTO E INSTALACAO.(73976/009-SI)</v>
          </cell>
          <cell r="C4999" t="str">
            <v>m</v>
          </cell>
          <cell r="D4999">
            <v>117.36</v>
          </cell>
          <cell r="E4999">
            <v>93.89</v>
          </cell>
        </row>
        <row r="5000">
          <cell r="A5000" t="str">
            <v/>
          </cell>
        </row>
        <row r="5001">
          <cell r="A5001" t="str">
            <v>30.11.008</v>
          </cell>
          <cell r="B5001" t="str">
            <v>CAIXA EM ALVENARIA (40X40X60cm) DE 1 TIJOLO COMUM, LASTRO DE BRITA E TAMPA DE CONCRETO (C0624)</v>
          </cell>
          <cell r="C5001" t="str">
            <v>Un</v>
          </cell>
          <cell r="D5001">
            <v>222</v>
          </cell>
          <cell r="E5001">
            <v>177.6</v>
          </cell>
        </row>
        <row r="5002">
          <cell r="A5002" t="str">
            <v/>
          </cell>
        </row>
        <row r="5003">
          <cell r="A5003" t="str">
            <v>30.11.009</v>
          </cell>
          <cell r="B5003" t="str">
            <v>ADAPTADOR PARA MANGUEIRA D=3/4".(72784-SI)</v>
          </cell>
          <cell r="C5003" t="str">
            <v>Un</v>
          </cell>
          <cell r="D5003">
            <v>10.81</v>
          </cell>
          <cell r="E5003">
            <v>8.65</v>
          </cell>
        </row>
        <row r="5004">
          <cell r="A5004" t="str">
            <v/>
          </cell>
        </row>
        <row r="5005">
          <cell r="A5005" t="str">
            <v>30.11.010</v>
          </cell>
          <cell r="B5005" t="str">
            <v xml:space="preserve">HIDROMETRO 5,00M3/H, D=3/4" - FORNECIMENTO E INSTALACAO. (74217/002-SI)  </v>
          </cell>
          <cell r="C5005" t="str">
            <v>Un</v>
          </cell>
          <cell r="D5005">
            <v>127.91</v>
          </cell>
          <cell r="E5005">
            <v>102.33</v>
          </cell>
        </row>
        <row r="5006">
          <cell r="A5006" t="str">
            <v/>
          </cell>
        </row>
        <row r="5007">
          <cell r="A5007" t="str">
            <v>30.11.011</v>
          </cell>
          <cell r="B5007" t="str">
            <v>REGISTRO GAVETA 3/4" BRUTO LATAO - FORNECIMENTO E INSTALACAO.  (74185/001-SI)</v>
          </cell>
          <cell r="C5007" t="str">
            <v>Un</v>
          </cell>
          <cell r="D5007">
            <v>36.700000000000003</v>
          </cell>
          <cell r="E5007">
            <v>29.36</v>
          </cell>
        </row>
        <row r="5008">
          <cell r="A5008" t="str">
            <v/>
          </cell>
        </row>
        <row r="5009">
          <cell r="A5009" t="str">
            <v>30.11.012</v>
          </cell>
          <cell r="B5009" t="str">
            <v xml:space="preserve">REGISTRO GAVETA 1" BRUTO LATAO - FORNECIMENTO E INSTALACAO.(74184/001-SI)  </v>
          </cell>
          <cell r="C5009" t="str">
            <v>Un</v>
          </cell>
          <cell r="D5009">
            <v>47.57</v>
          </cell>
          <cell r="E5009">
            <v>38.06</v>
          </cell>
        </row>
        <row r="5010">
          <cell r="A5010" t="str">
            <v/>
          </cell>
        </row>
        <row r="5011">
          <cell r="A5011" t="str">
            <v>30.11.013</v>
          </cell>
          <cell r="B5011" t="str">
            <v xml:space="preserve">REGISTRO GAVETA 1.1/4" BRUTO LATAO - FORNECIMENTO E INSTALACAO. (74183/001-SI)  </v>
          </cell>
          <cell r="C5011" t="str">
            <v>Un</v>
          </cell>
          <cell r="D5011">
            <v>66.91</v>
          </cell>
          <cell r="E5011">
            <v>53.53</v>
          </cell>
        </row>
        <row r="5012">
          <cell r="A5012" t="str">
            <v/>
          </cell>
        </row>
        <row r="5013">
          <cell r="A5013" t="str">
            <v>30.11.014</v>
          </cell>
          <cell r="B5013" t="str">
            <v xml:space="preserve">REGISTRO GAVETA 1.1/2" BRUTO LATAO - FORNECIMENTO E INSTALACAO. (74182/001-SI)  </v>
          </cell>
          <cell r="C5013" t="str">
            <v>Un</v>
          </cell>
          <cell r="D5013">
            <v>80.05</v>
          </cell>
          <cell r="E5013">
            <v>64.040000000000006</v>
          </cell>
        </row>
        <row r="5014">
          <cell r="A5014" t="str">
            <v/>
          </cell>
        </row>
        <row r="5015">
          <cell r="A5015" t="str">
            <v>30.11.015</v>
          </cell>
          <cell r="B5015" t="str">
            <v xml:space="preserve">REGISTRO GAVETA 2.1/2" BRUTO LATAO - FORNECIMENTO E INSTALACAO. (74180/001-SI)  </v>
          </cell>
          <cell r="C5015" t="str">
            <v>Un</v>
          </cell>
          <cell r="D5015">
            <v>261.76</v>
          </cell>
          <cell r="E5015">
            <v>209.41</v>
          </cell>
        </row>
        <row r="5016">
          <cell r="A5016" t="str">
            <v/>
          </cell>
        </row>
        <row r="5017">
          <cell r="A5017" t="str">
            <v>30.11.016</v>
          </cell>
          <cell r="B5017" t="str">
            <v xml:space="preserve">REGISTRO GAVETA 3" BRUTO LATAO - FORNECIMENTO E INSTALACAO. (74179/001-SI)  </v>
          </cell>
          <cell r="C5017" t="str">
            <v>Un</v>
          </cell>
          <cell r="D5017">
            <v>385.97</v>
          </cell>
          <cell r="E5017">
            <v>308.77999999999997</v>
          </cell>
        </row>
        <row r="5018">
          <cell r="A5018" t="str">
            <v/>
          </cell>
        </row>
        <row r="5019">
          <cell r="A5019" t="str">
            <v>30.11.017</v>
          </cell>
          <cell r="B5019" t="str">
            <v xml:space="preserve">VÁLVULA DE RETENÇÃO DE PÉ C/CRIVO D= 32mm (1 1/4"). (74093/001  </v>
          </cell>
          <cell r="C5019" t="str">
            <v>Un</v>
          </cell>
          <cell r="D5019">
            <v>67.02</v>
          </cell>
          <cell r="E5019">
            <v>53.62</v>
          </cell>
        </row>
        <row r="5020">
          <cell r="A5020" t="str">
            <v/>
          </cell>
        </row>
        <row r="5021">
          <cell r="A5021" t="str">
            <v>30.11.018</v>
          </cell>
          <cell r="B5021" t="str">
            <v xml:space="preserve">VÁLVULA DE RETENÇÃO HORIZONTAL Ø 25MM (1") - FORNECIMENTO E INSTALAÇÃO. (73795/009-SI)  </v>
          </cell>
          <cell r="C5021" t="str">
            <v>Un</v>
          </cell>
          <cell r="D5021">
            <v>55.55</v>
          </cell>
          <cell r="E5021">
            <v>44.44</v>
          </cell>
        </row>
        <row r="5022">
          <cell r="A5022" t="str">
            <v/>
          </cell>
        </row>
        <row r="5023">
          <cell r="A5023" t="str">
            <v>30.11.019</v>
          </cell>
          <cell r="B5023" t="str">
            <v xml:space="preserve">AUTOMATICO DE BOIA SUPERIOR 10A/250V - FORNECIMENTO E INSTALACAO. (74092/001-SI)  </v>
          </cell>
          <cell r="C5023" t="str">
            <v>Un</v>
          </cell>
          <cell r="D5023">
            <v>52.68</v>
          </cell>
          <cell r="E5023">
            <v>42.15</v>
          </cell>
        </row>
        <row r="5024">
          <cell r="A5024" t="str">
            <v/>
          </cell>
        </row>
        <row r="5025">
          <cell r="A5025" t="str">
            <v>30.11.020</v>
          </cell>
          <cell r="B5025" t="str">
            <v>BOMBA CENTRÍFUGA DE 1 CV, INCLUSIVE MAT.DE SUCÇÃO. (C0443)</v>
          </cell>
          <cell r="C5025" t="str">
            <v>Un</v>
          </cell>
          <cell r="D5025">
            <v>648.30999999999995</v>
          </cell>
          <cell r="E5025">
            <v>518.65</v>
          </cell>
        </row>
        <row r="5026">
          <cell r="A5026" t="str">
            <v/>
          </cell>
        </row>
        <row r="5027">
          <cell r="A5027" t="str">
            <v>30.11.021</v>
          </cell>
          <cell r="B5027" t="str">
            <v xml:space="preserve">REGISTRO GAVETA 3/4" COM CANOPLA ACABAMENTO CROMADO SIMPLES - FORNECIMENTO E INSTALACAO. (74176/001-SI)  </v>
          </cell>
          <cell r="C5027" t="str">
            <v>Un</v>
          </cell>
          <cell r="D5027">
            <v>72.91</v>
          </cell>
          <cell r="E5027">
            <v>58.33</v>
          </cell>
        </row>
        <row r="5028">
          <cell r="A5028" t="str">
            <v/>
          </cell>
        </row>
        <row r="5029">
          <cell r="A5029" t="str">
            <v>30.11.022</v>
          </cell>
          <cell r="B5029" t="str">
            <v xml:space="preserve">REGISTRO GAVETA 1" COM CANOPLA ACABAMENTO CROMADO SIMPLES - FORNECIMENTO E INSTALACAO. (74175/001-SI)  </v>
          </cell>
          <cell r="C5029" t="str">
            <v>Un</v>
          </cell>
          <cell r="D5029">
            <v>84.95</v>
          </cell>
          <cell r="E5029">
            <v>67.959999999999994</v>
          </cell>
        </row>
        <row r="5030">
          <cell r="A5030" t="str">
            <v/>
          </cell>
        </row>
        <row r="5031">
          <cell r="A5031" t="str">
            <v>30.11.023</v>
          </cell>
          <cell r="B5031" t="str">
            <v xml:space="preserve">REGISTRO GAVETA 1.1/2" COM CANOPLA ACABAMENTO CROMADO SIMPLES - FORNECIMENTO E INSTALACAO. ( 74174/001-SI)  </v>
          </cell>
          <cell r="C5031" t="str">
            <v>Un</v>
          </cell>
          <cell r="D5031">
            <v>137.82</v>
          </cell>
          <cell r="E5031">
            <v>110.26</v>
          </cell>
        </row>
        <row r="5032">
          <cell r="A5032" t="str">
            <v/>
          </cell>
        </row>
        <row r="5033">
          <cell r="A5033" t="str">
            <v>30.11.024</v>
          </cell>
          <cell r="B5033" t="str">
            <v xml:space="preserve">REGISTRO PRESSAO 3/4" COM CANOPLA ACABAMENTO CROMADO SIMPLES - FORNECIMENTO E INSTALACAO. (73975/001-SI)  </v>
          </cell>
          <cell r="C5033" t="str">
            <v>Un</v>
          </cell>
          <cell r="D5033">
            <v>73.13</v>
          </cell>
          <cell r="E5033">
            <v>58.51</v>
          </cell>
        </row>
        <row r="5034">
          <cell r="A5034" t="str">
            <v/>
          </cell>
        </row>
        <row r="5035">
          <cell r="A5035" t="str">
            <v>30.11.025</v>
          </cell>
          <cell r="B5035" t="str">
            <v xml:space="preserve">VALVULA DESCARGA 1.1/2" COM REGISTRO, ACABAMENTO EM METAL CROMADO - FORNECIMENTO E INSTALACAO. (40729-SI)  </v>
          </cell>
          <cell r="C5035" t="str">
            <v>Un</v>
          </cell>
          <cell r="D5035">
            <v>178.71</v>
          </cell>
          <cell r="E5035">
            <v>142.97</v>
          </cell>
        </row>
        <row r="5036">
          <cell r="A5036" t="str">
            <v/>
          </cell>
        </row>
        <row r="5037">
          <cell r="A5037" t="str">
            <v>30.11.026</v>
          </cell>
          <cell r="B5037" t="str">
            <v xml:space="preserve">ADAPTADOR PVC SOLDAVEL COM FLANGES LIVRES PARA CAIXA DAGUA 40MMX1.1/4" - FORNECIMENTO E INSTALACAO. (72791-SI)  </v>
          </cell>
          <cell r="C5037" t="str">
            <v>Un</v>
          </cell>
          <cell r="D5037">
            <v>18.52</v>
          </cell>
          <cell r="E5037">
            <v>14.82</v>
          </cell>
        </row>
        <row r="5038">
          <cell r="A5038" t="str">
            <v/>
          </cell>
        </row>
        <row r="5039">
          <cell r="A5039" t="str">
            <v>30.11.027</v>
          </cell>
          <cell r="B5039" t="str">
            <v>TAMPA DE CONCRETO ARMADO (0, 85X0,85X0,05) m</v>
          </cell>
          <cell r="C5039" t="str">
            <v>m3</v>
          </cell>
          <cell r="D5039">
            <v>78.77</v>
          </cell>
          <cell r="E5039">
            <v>63.02</v>
          </cell>
        </row>
        <row r="5040">
          <cell r="A5040" t="str">
            <v/>
          </cell>
        </row>
        <row r="5041">
          <cell r="A5041" t="str">
            <v>30.11.028</v>
          </cell>
          <cell r="B5041" t="str">
            <v>TUBO PVC ESGOTO JS PREDIAL DN 40MM, INCLUSIVE CONEXOES - FORNECIMENTO E INSTALACAO. (74165/001-SI)</v>
          </cell>
          <cell r="C5041" t="str">
            <v>m</v>
          </cell>
          <cell r="D5041">
            <v>16.41</v>
          </cell>
          <cell r="E5041">
            <v>13.13</v>
          </cell>
        </row>
        <row r="5042">
          <cell r="A5042" t="str">
            <v/>
          </cell>
        </row>
        <row r="5043">
          <cell r="A5043" t="str">
            <v>30.11.029</v>
          </cell>
          <cell r="B5043" t="str">
            <v>TUBO PVC ESGOTO JS PREDIAL DN 50MM, INCLUSIVE CONEXOES - FORNECIMENTO E INSTALACAO.(74165/002-SI)</v>
          </cell>
          <cell r="C5043" t="str">
            <v>m</v>
          </cell>
          <cell r="D5043">
            <v>22.62</v>
          </cell>
          <cell r="E5043">
            <v>18.100000000000001</v>
          </cell>
        </row>
        <row r="5044">
          <cell r="A5044" t="str">
            <v/>
          </cell>
        </row>
        <row r="5045">
          <cell r="A5045" t="str">
            <v>30.11.030</v>
          </cell>
          <cell r="B5045" t="str">
            <v>TUBO PVC ESGOTO JS PREDIAL DN 75MM, INCLUSIVE CONEXOES - FORNECIMENTO E INSTALACAO.(74165/003-SI)</v>
          </cell>
          <cell r="C5045" t="str">
            <v>m</v>
          </cell>
          <cell r="D5045">
            <v>30.72</v>
          </cell>
          <cell r="E5045">
            <v>24.58</v>
          </cell>
        </row>
        <row r="5046">
          <cell r="A5046" t="str">
            <v/>
          </cell>
        </row>
        <row r="5047">
          <cell r="A5047" t="str">
            <v>30.11.031</v>
          </cell>
          <cell r="B5047" t="str">
            <v>TUBO PVC ESGOTO JS PREDIAL DN 100MM, INCLUSIVE CONEXOES - FORNECIMENTO E INSTALACAO.(74165/004-SI)</v>
          </cell>
          <cell r="C5047" t="str">
            <v>m</v>
          </cell>
          <cell r="D5047">
            <v>32.97</v>
          </cell>
          <cell r="E5047">
            <v>26.38</v>
          </cell>
        </row>
        <row r="5048">
          <cell r="A5048" t="str">
            <v/>
          </cell>
        </row>
        <row r="5049">
          <cell r="A5049" t="str">
            <v>30.11.032</v>
          </cell>
          <cell r="B5049" t="str">
            <v xml:space="preserve">TUBO PVC BRANCO RÍGIDO ESGOTO D=150mm (6") . ( C 2600)  </v>
          </cell>
          <cell r="C5049" t="str">
            <v>m</v>
          </cell>
          <cell r="D5049">
            <v>36.950000000000003</v>
          </cell>
          <cell r="E5049">
            <v>29.56</v>
          </cell>
        </row>
        <row r="5050">
          <cell r="A5050" t="str">
            <v/>
          </cell>
        </row>
        <row r="5051">
          <cell r="A5051" t="str">
            <v>30.11.033</v>
          </cell>
          <cell r="B5051" t="str">
            <v>TUBO PVC ESGOTO SERIE R DN 150MM C/ ANEL DE BORRACHA - FORNECIMENTO E INSTALACAO.(74168/001-SI)</v>
          </cell>
          <cell r="C5051" t="str">
            <v>m</v>
          </cell>
          <cell r="D5051">
            <v>54.93</v>
          </cell>
          <cell r="E5051">
            <v>43.95</v>
          </cell>
        </row>
        <row r="5052">
          <cell r="A5052" t="str">
            <v/>
          </cell>
        </row>
        <row r="5053">
          <cell r="A5053" t="str">
            <v>30.11.034</v>
          </cell>
          <cell r="B5053" t="str">
            <v>TUBO PVC ESGOTO SERIE R DN 100MM C/ ANEL DE BORRACHA - FORNECIMENTO E INSTALACAO.(74168/002-SI)</v>
          </cell>
          <cell r="C5053" t="str">
            <v>m</v>
          </cell>
          <cell r="D5053">
            <v>24.96</v>
          </cell>
          <cell r="E5053">
            <v>19.97</v>
          </cell>
        </row>
        <row r="5054">
          <cell r="A5054" t="str">
            <v/>
          </cell>
        </row>
        <row r="5055">
          <cell r="A5055" t="str">
            <v>30.11.037</v>
          </cell>
          <cell r="B5055" t="str">
            <v xml:space="preserve">TUBO AÇO GALV. C/OU S/COST.INCL.CONEXÕES D=65mm (2 1/2"). (73976/008 - SI)  </v>
          </cell>
          <cell r="C5055" t="str">
            <v>m</v>
          </cell>
          <cell r="D5055">
            <v>109.57</v>
          </cell>
          <cell r="E5055">
            <v>87.66</v>
          </cell>
        </row>
        <row r="5056">
          <cell r="A5056" t="str">
            <v/>
          </cell>
        </row>
        <row r="5057">
          <cell r="A5057" t="str">
            <v>30.11.038</v>
          </cell>
          <cell r="B5057" t="str">
            <v xml:space="preserve">JOELHO PVC SERIE R ESGOTO 90º  DN  50MM C/ANEL DE BORRACHA .           ( 72560 - SI)  </v>
          </cell>
          <cell r="C5057" t="str">
            <v>Un</v>
          </cell>
          <cell r="D5057">
            <v>10.87</v>
          </cell>
          <cell r="E5057">
            <v>8.6999999999999993</v>
          </cell>
        </row>
        <row r="5058">
          <cell r="A5058" t="str">
            <v/>
          </cell>
        </row>
        <row r="5059">
          <cell r="A5059" t="str">
            <v>30.11.039</v>
          </cell>
          <cell r="B5059" t="str">
            <v>JOELHO PVC SERIE R ESGOTO 90º  DN  40MM C/ANEL DE BORRACHA .(72558-SI)</v>
          </cell>
          <cell r="C5059" t="str">
            <v>Un</v>
          </cell>
          <cell r="D5059">
            <v>8.5299999999999994</v>
          </cell>
          <cell r="E5059">
            <v>6.83</v>
          </cell>
        </row>
        <row r="5060">
          <cell r="A5060" t="str">
            <v/>
          </cell>
        </row>
        <row r="5061">
          <cell r="A5061" t="str">
            <v>30.11.040</v>
          </cell>
          <cell r="B5061" t="str">
            <v>CURVA PVC 45º  SERIE R DN 50mm C/ANEL DE BORRACHA.(01619-OR)</v>
          </cell>
          <cell r="C5061" t="str">
            <v>Un</v>
          </cell>
          <cell r="D5061">
            <v>10.76</v>
          </cell>
          <cell r="E5061">
            <v>8.61</v>
          </cell>
        </row>
        <row r="5062">
          <cell r="A5062" t="str">
            <v/>
          </cell>
        </row>
        <row r="5063">
          <cell r="A5063" t="str">
            <v>30.11.041</v>
          </cell>
          <cell r="B5063" t="str">
            <v xml:space="preserve">TE PVC  SERIE R ESGOTO D=50x50MM C/ANEL DE BORRACHA.   ( C 2360)  </v>
          </cell>
          <cell r="C5063" t="str">
            <v>Un</v>
          </cell>
          <cell r="D5063">
            <v>20.73</v>
          </cell>
          <cell r="E5063">
            <v>16.59</v>
          </cell>
        </row>
        <row r="5064">
          <cell r="A5064" t="str">
            <v/>
          </cell>
        </row>
        <row r="5065">
          <cell r="A5065" t="str">
            <v>30.11.042</v>
          </cell>
          <cell r="B5065" t="str">
            <v xml:space="preserve">CAIXA DE GORDURA ESPECIAL EM CONCRETO  (1,20X1,20)m . ( 8780 - OR)  </v>
          </cell>
          <cell r="C5065" t="str">
            <v>Un</v>
          </cell>
          <cell r="D5065">
            <v>991.01</v>
          </cell>
          <cell r="E5065">
            <v>792.81</v>
          </cell>
        </row>
        <row r="5066">
          <cell r="A5066" t="str">
            <v/>
          </cell>
        </row>
        <row r="5067">
          <cell r="A5067" t="str">
            <v>30.11.043</v>
          </cell>
          <cell r="B5067" t="str">
            <v>CAIXA DE GORDURA/SABÃO EM ALVENARIA.(C0601)</v>
          </cell>
          <cell r="C5067" t="str">
            <v>Un</v>
          </cell>
          <cell r="D5067">
            <v>160.26</v>
          </cell>
          <cell r="E5067">
            <v>128.21</v>
          </cell>
        </row>
        <row r="5068">
          <cell r="A5068" t="str">
            <v/>
          </cell>
        </row>
        <row r="5069">
          <cell r="A5069" t="str">
            <v>30.11.044</v>
          </cell>
          <cell r="B5069" t="str">
            <v>CAIXA DE INSPEÇÃO EM ALVENARIA DE TIJOLO MACIÇO 60X60X60CM, REVESTIDA INTERNAMENTO COM BARRA LISA (CIMENTO E AREIA, TRAÇO 1:4) E=2,0CM, COM TAMPA PRÉ-MOLDADA DE CONCRETO E FUNDO DE CONCRETO 15MPA TIPO C - ESCAVAÇÃO E CONFECÇÃO.(74104/001-SI)</v>
          </cell>
          <cell r="C5069" t="str">
            <v>Un</v>
          </cell>
          <cell r="D5069">
            <v>127.53</v>
          </cell>
          <cell r="E5069">
            <v>102.03</v>
          </cell>
        </row>
        <row r="5070">
          <cell r="A5070" t="str">
            <v/>
          </cell>
        </row>
        <row r="5071">
          <cell r="A5071" t="str">
            <v>30.11.045</v>
          </cell>
          <cell r="B5071" t="str">
            <v xml:space="preserve">CANALETA DE CONCRETO COM GRELHA REFORÇADA EM ALUMÍNIO POLIDO .  ( 4421 - OR)  </v>
          </cell>
          <cell r="C5071" t="str">
            <v>m</v>
          </cell>
          <cell r="D5071">
            <v>130.77000000000001</v>
          </cell>
          <cell r="E5071">
            <v>104.62</v>
          </cell>
        </row>
        <row r="5072">
          <cell r="A5072" t="str">
            <v/>
          </cell>
        </row>
        <row r="5073">
          <cell r="A5073" t="str">
            <v>30.11.047</v>
          </cell>
          <cell r="B5073" t="str">
            <v>CAIXA SIFONADA PVC (150X150X50)mm C/ PORTA GRELHA REDONDA E TAMPA CEGA PVC .(40777-SI)</v>
          </cell>
          <cell r="C5073" t="str">
            <v>Un</v>
          </cell>
          <cell r="D5073">
            <v>31.53</v>
          </cell>
          <cell r="E5073">
            <v>25.23</v>
          </cell>
        </row>
        <row r="5074">
          <cell r="A5074" t="str">
            <v/>
          </cell>
        </row>
        <row r="5075">
          <cell r="A5075" t="str">
            <v>30.11.048</v>
          </cell>
          <cell r="B5075" t="str">
            <v>CAIXA SIFONADA PVC (100X100X50)mm C/ PORTA GRELHA REDONDA E GRELHA REDONDA PVC CROMADO.(72292-SI)</v>
          </cell>
          <cell r="C5075" t="str">
            <v>Un</v>
          </cell>
          <cell r="D5075">
            <v>30.97</v>
          </cell>
          <cell r="E5075">
            <v>24.78</v>
          </cell>
        </row>
        <row r="5076">
          <cell r="A5076" t="str">
            <v/>
          </cell>
        </row>
        <row r="5077">
          <cell r="A5077" t="str">
            <v>30.11.049</v>
          </cell>
          <cell r="B5077" t="str">
            <v>RALO SECO DE PVC 100X100mm SIMPLES - FORNECIMENTO E INSTALACAO.(72684-SI)</v>
          </cell>
          <cell r="C5077" t="str">
            <v>Un</v>
          </cell>
          <cell r="D5077">
            <v>15.18</v>
          </cell>
          <cell r="E5077">
            <v>12.15</v>
          </cell>
        </row>
        <row r="5078">
          <cell r="A5078" t="str">
            <v/>
          </cell>
        </row>
        <row r="5079">
          <cell r="A5079" t="str">
            <v>30.11.050</v>
          </cell>
          <cell r="B5079" t="str">
            <v>TERMINAL DE VENTILAÇÃO PVC 50mm.(19.03.020)</v>
          </cell>
          <cell r="C5079" t="str">
            <v>Un</v>
          </cell>
          <cell r="D5079">
            <v>11.65</v>
          </cell>
          <cell r="E5079">
            <v>9.32</v>
          </cell>
        </row>
        <row r="5080">
          <cell r="A5080" t="str">
            <v/>
          </cell>
        </row>
        <row r="5081">
          <cell r="A5081" t="str">
            <v>30.11.051</v>
          </cell>
          <cell r="B5081" t="str">
            <v>TERMINAL DE VENTILAÇÃO PVC 75mm.(19.03.030)</v>
          </cell>
          <cell r="C5081" t="str">
            <v>Un</v>
          </cell>
          <cell r="D5081">
            <v>15.72</v>
          </cell>
          <cell r="E5081">
            <v>12.58</v>
          </cell>
        </row>
        <row r="5082">
          <cell r="A5082" t="str">
            <v/>
          </cell>
        </row>
        <row r="5083">
          <cell r="A5083" t="str">
            <v>30.11.052</v>
          </cell>
          <cell r="B5083" t="str">
            <v>ENVELOPE DE CONCRETO P/PROTEÇÃO DE TUBO PVC ENTERRADO.(C1250)</v>
          </cell>
          <cell r="C5083" t="str">
            <v>m</v>
          </cell>
          <cell r="D5083">
            <v>10.77</v>
          </cell>
          <cell r="E5083">
            <v>8.6199999999999992</v>
          </cell>
        </row>
        <row r="5084">
          <cell r="A5084" t="str">
            <v/>
          </cell>
        </row>
        <row r="5085">
          <cell r="A5085" t="str">
            <v>30.11.053</v>
          </cell>
          <cell r="B5085" t="str">
            <v>ESCAVACAO MANUAL DE VALA EM MATERIAL DE 1A CATEGORIA ATE 1,5M EXCLUINDO ESGOTAMENTO / ESCORAMENTO.(73965/010-SI)</v>
          </cell>
          <cell r="C5085" t="str">
            <v>m3</v>
          </cell>
          <cell r="D5085">
            <v>27.33</v>
          </cell>
          <cell r="E5085">
            <v>21.87</v>
          </cell>
        </row>
        <row r="5086">
          <cell r="A5086" t="str">
            <v/>
          </cell>
        </row>
        <row r="5087">
          <cell r="A5087" t="str">
            <v>30.11.054</v>
          </cell>
          <cell r="B5087" t="str">
            <v>REATERRO MANUAL DE VALAS.(73964/006-SI)</v>
          </cell>
          <cell r="C5087" t="str">
            <v>m3</v>
          </cell>
          <cell r="D5087">
            <v>23.42</v>
          </cell>
          <cell r="E5087">
            <v>18.739999999999998</v>
          </cell>
        </row>
        <row r="5088">
          <cell r="A5088" t="str">
            <v/>
          </cell>
        </row>
        <row r="5089">
          <cell r="A5089" t="str">
            <v>30.11.055</v>
          </cell>
          <cell r="B5089" t="str">
            <v>ESCAV MANUAL VALA/CAVA MAT 1A CAT 1,5 A 3M EXCL ESG/ESCOR (AREIA ARGILA OU PICARRA).(73965/011-SI)</v>
          </cell>
          <cell r="C5089" t="str">
            <v>m3</v>
          </cell>
          <cell r="D5089">
            <v>35.15</v>
          </cell>
          <cell r="E5089">
            <v>28.12</v>
          </cell>
        </row>
        <row r="5090">
          <cell r="A5090" t="str">
            <v/>
          </cell>
        </row>
        <row r="5091">
          <cell r="A5091" t="str">
            <v>30.11.056</v>
          </cell>
          <cell r="B5091" t="str">
            <v>REATERRO DE VALA COM MATERIAL GRANULAR REAPROVEITADO ADENSADO E VIBRADO.(72920-SI)</v>
          </cell>
          <cell r="C5091" t="str">
            <v>m3</v>
          </cell>
          <cell r="D5091">
            <v>12.42</v>
          </cell>
          <cell r="E5091">
            <v>9.94</v>
          </cell>
        </row>
        <row r="5092">
          <cell r="A5092" t="str">
            <v/>
          </cell>
        </row>
        <row r="5093">
          <cell r="A5093" t="str">
            <v>30.11.057</v>
          </cell>
          <cell r="B5093" t="str">
            <v>REMOCAO DE MATERIAL 1A. CATEGORIA, EM CAMINHAO BASCULANTE, (INCLUSIVE CARGA MECANICA E DESCARGA).(74203/001-SI)</v>
          </cell>
          <cell r="C5093" t="str">
            <v>m3</v>
          </cell>
          <cell r="D5093">
            <v>10.61</v>
          </cell>
          <cell r="E5093">
            <v>8.49</v>
          </cell>
        </row>
        <row r="5094">
          <cell r="A5094" t="str">
            <v/>
          </cell>
        </row>
        <row r="5095">
          <cell r="A5095" t="str">
            <v>30.11.058</v>
          </cell>
          <cell r="B5095" t="str">
            <v>CONCRETO FCK=15MPA CONTROLE C ,EXCLUINDO O LANCAMENTO, PREPARO COM BETONEIRA, UTILIZANDO BRITA 1 E 2. (CONFORME NBR 6118, PERMITIDO APENAS PARA FUNDAÇÕES.(73983/001-SI)</v>
          </cell>
          <cell r="C5095" t="str">
            <v>m3</v>
          </cell>
          <cell r="D5095">
            <v>414.8</v>
          </cell>
          <cell r="E5095">
            <v>331.84</v>
          </cell>
        </row>
        <row r="5096">
          <cell r="A5096" t="str">
            <v/>
          </cell>
        </row>
        <row r="5097">
          <cell r="A5097" t="str">
            <v>30.11.059</v>
          </cell>
          <cell r="B5097" t="str">
            <v>LANÇAMENTO E ADENSAMENTO DE CONCRETO EM FUNDAÇÕES.(74157/001-SI)</v>
          </cell>
          <cell r="C5097" t="str">
            <v>m3</v>
          </cell>
          <cell r="D5097">
            <v>60.12</v>
          </cell>
          <cell r="E5097">
            <v>48.1</v>
          </cell>
        </row>
        <row r="5098">
          <cell r="A5098" t="str">
            <v/>
          </cell>
        </row>
        <row r="5099">
          <cell r="A5099" t="str">
            <v>30.11.060</v>
          </cell>
          <cell r="B5099" t="str">
            <v>ARMADURA DE AÇO CA 50/60.(73942/001-SI)</v>
          </cell>
          <cell r="C5099" t="str">
            <v>Kg</v>
          </cell>
          <cell r="D5099">
            <v>7.67</v>
          </cell>
          <cell r="E5099">
            <v>6.14</v>
          </cell>
        </row>
        <row r="5100">
          <cell r="A5100" t="str">
            <v/>
          </cell>
        </row>
        <row r="5101">
          <cell r="A5101" t="str">
            <v>30.11.061</v>
          </cell>
          <cell r="B5101" t="str">
            <v>CONCRETO ESTRUTURAL FCK=25MPA, VIRADO EM BETONEIRA, NA OBRA, SEM LANÇAMENTO.(73972/001-SI)</v>
          </cell>
          <cell r="C5101" t="str">
            <v>m3</v>
          </cell>
          <cell r="D5101">
            <v>416</v>
          </cell>
          <cell r="E5101">
            <v>332.8</v>
          </cell>
        </row>
        <row r="5102">
          <cell r="A5102" t="str">
            <v/>
          </cell>
        </row>
        <row r="5103">
          <cell r="A5103" t="str">
            <v>30.11.062</v>
          </cell>
          <cell r="B5103" t="str">
            <v>TAMPA DE CONCRETO ARMADO 60X60X5CM PARA CAIXA.(6171-SI)</v>
          </cell>
          <cell r="C5103" t="str">
            <v>Un</v>
          </cell>
          <cell r="D5103">
            <v>24.31</v>
          </cell>
          <cell r="E5103">
            <v>19.45</v>
          </cell>
        </row>
        <row r="5104">
          <cell r="A5104" t="str">
            <v/>
          </cell>
        </row>
        <row r="5105">
          <cell r="A5105" t="str">
            <v>30.11.063</v>
          </cell>
          <cell r="B5105" t="str">
            <v>JOELHO PVC 45º ESGOTO 100MM - FORNECIMENTO E INSTALACAO.(72557-SI)</v>
          </cell>
          <cell r="C5105" t="str">
            <v>Un</v>
          </cell>
          <cell r="D5105">
            <v>14.63</v>
          </cell>
          <cell r="E5105">
            <v>11.71</v>
          </cell>
        </row>
        <row r="5106">
          <cell r="A5106" t="str">
            <v/>
          </cell>
        </row>
        <row r="5107">
          <cell r="A5107" t="str">
            <v>30.11.064</v>
          </cell>
          <cell r="B5107" t="str">
            <v xml:space="preserve">JOELHO DE 90 E 45 PVC RÍGIDO SÉRIE REFORÇADA 150MM . ( C 1556)  </v>
          </cell>
          <cell r="C5107" t="str">
            <v>Un</v>
          </cell>
          <cell r="D5107">
            <v>157.21</v>
          </cell>
          <cell r="E5107">
            <v>125.77</v>
          </cell>
        </row>
        <row r="5108">
          <cell r="A5108" t="str">
            <v/>
          </cell>
        </row>
        <row r="5109">
          <cell r="A5109" t="str">
            <v>30.11.065</v>
          </cell>
          <cell r="B5109" t="str">
            <v>ESCAVACAO MECANICA VALAS EM QUALQUER TIPO DE SOLO EXCETO ROCHA,PROF. 0 &lt; H &lt; 4 M.(73599-SI)</v>
          </cell>
          <cell r="C5109" t="str">
            <v>m3</v>
          </cell>
          <cell r="D5109">
            <v>8.1</v>
          </cell>
          <cell r="E5109">
            <v>6.48</v>
          </cell>
        </row>
        <row r="5110">
          <cell r="A5110" t="str">
            <v/>
          </cell>
        </row>
        <row r="5111">
          <cell r="A5111" t="str">
            <v>30.11.066</v>
          </cell>
          <cell r="B5111" t="str">
            <v>FORMA CURVA CHAPA COMPENSADA RESINADA, ESP.= 12mm.(73820/001-SI)</v>
          </cell>
          <cell r="C5111" t="str">
            <v>m2</v>
          </cell>
          <cell r="D5111">
            <v>40.4</v>
          </cell>
          <cell r="E5111">
            <v>32.32</v>
          </cell>
        </row>
        <row r="5112">
          <cell r="A5112" t="str">
            <v/>
          </cell>
        </row>
        <row r="5113">
          <cell r="A5113" t="str">
            <v>30.11.067</v>
          </cell>
          <cell r="B5113" t="str">
            <v>TAMPA PRE-MOLDADA EM CONCRETO  D=0,60m. (6171-SI)</v>
          </cell>
          <cell r="C5113" t="str">
            <v>Un</v>
          </cell>
          <cell r="D5113">
            <v>24.31</v>
          </cell>
          <cell r="E5113">
            <v>19.45</v>
          </cell>
        </row>
        <row r="5114">
          <cell r="A5114" t="str">
            <v/>
          </cell>
        </row>
        <row r="5115">
          <cell r="A5115" t="str">
            <v>30.11.068</v>
          </cell>
          <cell r="B5115" t="str">
            <v>LASTRO DE BRITA.(74164/004-SI)</v>
          </cell>
          <cell r="C5115" t="str">
            <v>m3</v>
          </cell>
          <cell r="D5115">
            <v>114.06</v>
          </cell>
          <cell r="E5115">
            <v>91.25</v>
          </cell>
        </row>
        <row r="5116">
          <cell r="A5116" t="str">
            <v/>
          </cell>
        </row>
        <row r="5117">
          <cell r="A5117" t="str">
            <v>30.11.069</v>
          </cell>
          <cell r="B5117" t="str">
            <v>CALHA EM CONCRETO SIMPLES, EM MEIA CANA, DIAMETRO 200 MM.(73682-SI)</v>
          </cell>
          <cell r="C5117" t="str">
            <v>m</v>
          </cell>
          <cell r="D5117">
            <v>16.82</v>
          </cell>
          <cell r="E5117">
            <v>13.46</v>
          </cell>
        </row>
        <row r="5118">
          <cell r="A5118" t="str">
            <v/>
          </cell>
        </row>
        <row r="5119">
          <cell r="A5119" t="str">
            <v>30.11.070</v>
          </cell>
          <cell r="B5119" t="str">
            <v>CONCRETO ESTRUTURAL FCK=20MPA, VIRADO EM BETONEIRA, NA OBRA, SEM LANÇAMENTO. (73972/002-SI)</v>
          </cell>
          <cell r="C5119" t="str">
            <v>m3</v>
          </cell>
          <cell r="D5119">
            <v>402.3</v>
          </cell>
          <cell r="E5119">
            <v>321.83999999999997</v>
          </cell>
        </row>
        <row r="5120">
          <cell r="A5120" t="str">
            <v/>
          </cell>
        </row>
        <row r="5121">
          <cell r="A5121" t="str">
            <v>30.11.071</v>
          </cell>
          <cell r="B5121" t="str">
            <v>CAIXA DE AREIA 40X40X40CM EM ALVENARIA - EXECUÇÃO. (72285-SI)</v>
          </cell>
          <cell r="C5121" t="str">
            <v>Un</v>
          </cell>
          <cell r="D5121">
            <v>65.36</v>
          </cell>
          <cell r="E5121">
            <v>52.29</v>
          </cell>
        </row>
        <row r="5122">
          <cell r="A5122" t="str">
            <v/>
          </cell>
        </row>
        <row r="5123">
          <cell r="A5123" t="str">
            <v>30.11.072</v>
          </cell>
          <cell r="B5123" t="str">
            <v>TORNEIRA DE BÓIA D= 40mm (1 1/2"). (C2500)</v>
          </cell>
          <cell r="C5123" t="str">
            <v>Un</v>
          </cell>
          <cell r="D5123">
            <v>103.9</v>
          </cell>
          <cell r="E5123">
            <v>83.12</v>
          </cell>
        </row>
        <row r="5124">
          <cell r="A5124" t="str">
            <v/>
          </cell>
        </row>
        <row r="5125">
          <cell r="A5125" t="str">
            <v>30.11.074</v>
          </cell>
          <cell r="B5125" t="str">
            <v>ESPELHO CRISTAL ESPESSURA 4MM, COM MOLDURA EM ALUMINIO E COMPENSADO 6MM PLASTIFICADO COLADO.(74125/002-SI)</v>
          </cell>
          <cell r="C5125" t="str">
            <v>m2</v>
          </cell>
          <cell r="D5125">
            <v>245.21</v>
          </cell>
          <cell r="E5125">
            <v>196.17</v>
          </cell>
        </row>
        <row r="5126">
          <cell r="A5126" t="str">
            <v/>
          </cell>
        </row>
        <row r="5127">
          <cell r="A5127" t="str">
            <v>30.11.075</v>
          </cell>
          <cell r="B5127" t="str">
            <v>ESPELHO CRISTAL ESPESSURA 4MM, COM MOLDURA DE MADEIRA. (74125/001-SI)</v>
          </cell>
          <cell r="C5127" t="str">
            <v>m2</v>
          </cell>
          <cell r="D5127">
            <v>182.12</v>
          </cell>
          <cell r="E5127">
            <v>145.69999999999999</v>
          </cell>
        </row>
        <row r="5128">
          <cell r="A5128" t="str">
            <v/>
          </cell>
        </row>
        <row r="5129">
          <cell r="A5129" t="str">
            <v>30.11.076</v>
          </cell>
          <cell r="B5129" t="str">
            <v>CABIDE DE METAL, DECA REF. 2060 C51 OU SIMILAR. (03708/OR)</v>
          </cell>
          <cell r="C5129" t="str">
            <v>Un</v>
          </cell>
          <cell r="D5129">
            <v>65.930000000000007</v>
          </cell>
          <cell r="E5129">
            <v>52.75</v>
          </cell>
        </row>
        <row r="5130">
          <cell r="A5130" t="str">
            <v/>
          </cell>
        </row>
        <row r="5131">
          <cell r="A5131" t="str">
            <v>30.11.077</v>
          </cell>
          <cell r="B5131" t="str">
            <v>CHUVEIRO CROMADO C/ ARTICULAÇÃO. (16454/001 SI)</v>
          </cell>
          <cell r="C5131" t="str">
            <v>Un</v>
          </cell>
          <cell r="D5131">
            <v>96.36</v>
          </cell>
          <cell r="E5131">
            <v>77.09</v>
          </cell>
        </row>
        <row r="5132">
          <cell r="A5132" t="str">
            <v/>
          </cell>
        </row>
        <row r="5133">
          <cell r="A5133" t="str">
            <v>30.11.078</v>
          </cell>
          <cell r="B5133" t="str">
            <v>CHUVEIRO TRADICIONAL COM DESVIADOR ESPECIAL EM AÇO INOX, DECA OU SIMILAR.(C3512)</v>
          </cell>
          <cell r="C5133" t="str">
            <v>Un</v>
          </cell>
          <cell r="D5133">
            <v>58.18</v>
          </cell>
          <cell r="E5133">
            <v>46.55</v>
          </cell>
        </row>
        <row r="5134">
          <cell r="A5134" t="str">
            <v/>
          </cell>
        </row>
        <row r="5135">
          <cell r="A5135" t="str">
            <v>30.11.079</v>
          </cell>
          <cell r="B5135" t="str">
            <v>CUBA DE LOUÇA DE EMBUTIR S/TORNEIRA C/ACESSÓRIOS. (02087/OR)</v>
          </cell>
          <cell r="C5135" t="str">
            <v>Un</v>
          </cell>
          <cell r="D5135">
            <v>144.65</v>
          </cell>
          <cell r="E5135">
            <v>115.72</v>
          </cell>
        </row>
        <row r="5136">
          <cell r="A5136" t="str">
            <v/>
          </cell>
        </row>
        <row r="5137">
          <cell r="A5137" t="str">
            <v>30.11.080</v>
          </cell>
          <cell r="B5137" t="str">
            <v>CUBA DE EMBUTIR EM AÇO INOX, C/ DIAMETRO DE 40cm E PROFUNDIDADE DE 50cm, C/VALVULA E SIFÃO.(07993/OR)</v>
          </cell>
          <cell r="C5137" t="str">
            <v>Un</v>
          </cell>
          <cell r="D5137">
            <v>877.81</v>
          </cell>
          <cell r="E5137">
            <v>702.25</v>
          </cell>
        </row>
        <row r="5138">
          <cell r="A5138" t="str">
            <v/>
          </cell>
        </row>
        <row r="5139">
          <cell r="A5139" t="str">
            <v>30.11.081</v>
          </cell>
          <cell r="B5139" t="str">
            <v>TANQUE  EM  AÇO INOX C/ ESFREGADOR (62,5x50,5x30)cm E ACESSÓRIOS.(C2311)</v>
          </cell>
          <cell r="C5139" t="str">
            <v>Un</v>
          </cell>
          <cell r="D5139">
            <v>637.70000000000005</v>
          </cell>
          <cell r="E5139">
            <v>510.16</v>
          </cell>
        </row>
        <row r="5140">
          <cell r="A5140" t="str">
            <v/>
          </cell>
        </row>
        <row r="5141">
          <cell r="A5141" t="str">
            <v>30.11.082</v>
          </cell>
          <cell r="B5141" t="str">
            <v>CUBA DE EMBUTIR EM AÇO INOX  (45x40x30) cm C/ VALVULA E SIFÃO.(08775-OR)</v>
          </cell>
          <cell r="C5141" t="str">
            <v>Un</v>
          </cell>
          <cell r="D5141">
            <v>885.51</v>
          </cell>
          <cell r="E5141">
            <v>708.41</v>
          </cell>
        </row>
        <row r="5142">
          <cell r="A5142" t="str">
            <v/>
          </cell>
        </row>
        <row r="5143">
          <cell r="A5143" t="str">
            <v>30.11.083</v>
          </cell>
          <cell r="B5143" t="str">
            <v>TANQUE LOUCA BRANCA C/COLUNAS E MED 60X56CM (EM TORNO)INCL ACESSORIOS DE FIX FERRAGENS EM METAL CROMADO TORNEIRA PRESSAO 1158 1/2" VALVULA ESCOAMENTO 1605 E SIFAO 1680 DE 1.1/2"X1.1/2" - FORNECIMENTO. (73947/003 - SI)</v>
          </cell>
          <cell r="C5143" t="str">
            <v>Un</v>
          </cell>
          <cell r="D5143">
            <v>244.3</v>
          </cell>
          <cell r="E5143">
            <v>195.44</v>
          </cell>
        </row>
        <row r="5144">
          <cell r="A5144" t="str">
            <v/>
          </cell>
        </row>
        <row r="5145">
          <cell r="A5145" t="str">
            <v>30.11.084</v>
          </cell>
          <cell r="B5145" t="str">
            <v>CUBA DE EMBUTIR EM AÇO INOX ( 57x50x50) cm C/ VALVULA E SIFÃO.(02009-OR)</v>
          </cell>
          <cell r="C5145" t="str">
            <v>Un</v>
          </cell>
          <cell r="D5145">
            <v>510.55</v>
          </cell>
          <cell r="E5145">
            <v>408.44</v>
          </cell>
        </row>
        <row r="5146">
          <cell r="A5146" t="str">
            <v/>
          </cell>
        </row>
        <row r="5147">
          <cell r="A5147" t="str">
            <v>30.11.085</v>
          </cell>
          <cell r="B5147" t="str">
            <v>TANQUE  EM AÇO INOX  TIPO CUBA INDUSTRIAL (1400X900X500)mm C/VÁLVULA E SIFÃO. (C2311)</v>
          </cell>
          <cell r="C5147" t="str">
            <v>Un</v>
          </cell>
          <cell r="D5147">
            <v>637.70000000000005</v>
          </cell>
          <cell r="E5147">
            <v>510.16</v>
          </cell>
        </row>
        <row r="5148">
          <cell r="A5148" t="str">
            <v/>
          </cell>
        </row>
        <row r="5149">
          <cell r="A5149" t="str">
            <v>30.11.086</v>
          </cell>
          <cell r="B5149" t="str">
            <v>CUBA ACO INOXIDAVEL 56,0X33,0X11,5 CM, COM SIFAO EM METAL CROMADO 1.1/2X1.1/2", VALVULA EM METAL CROMADO TIPO AMERICANA 3.1/2"X1.1/2" PARA PIA - FORNECIMENTO E INSTALACAO. (73911/002 SI)</v>
          </cell>
          <cell r="C5149" t="str">
            <v>Un</v>
          </cell>
          <cell r="D5149">
            <v>169.1</v>
          </cell>
          <cell r="E5149">
            <v>135.28</v>
          </cell>
        </row>
        <row r="5150">
          <cell r="A5150" t="str">
            <v/>
          </cell>
        </row>
        <row r="5151">
          <cell r="A5151" t="str">
            <v>30.11.087</v>
          </cell>
          <cell r="B5151" t="str">
            <v>DUCHA P/ WC CROMADO (INSTALADO) (C1151)</v>
          </cell>
          <cell r="C5151" t="str">
            <v>Un</v>
          </cell>
          <cell r="D5151">
            <v>59.51</v>
          </cell>
          <cell r="E5151">
            <v>47.61</v>
          </cell>
        </row>
        <row r="5152">
          <cell r="A5152" t="str">
            <v/>
          </cell>
        </row>
        <row r="5153">
          <cell r="A5153" t="str">
            <v>30.11.088</v>
          </cell>
          <cell r="B5153" t="str">
            <v>LAVATÓRIO DE LOUÇA BRANCA C/ COLUNA SUSPENSA E ACESSÓRIOS. (73947/001 SI)</v>
          </cell>
          <cell r="C5153" t="str">
            <v>Un</v>
          </cell>
          <cell r="D5153">
            <v>346.92</v>
          </cell>
          <cell r="E5153">
            <v>277.54000000000002</v>
          </cell>
        </row>
        <row r="5154">
          <cell r="A5154" t="str">
            <v/>
          </cell>
        </row>
        <row r="5155">
          <cell r="A5155" t="str">
            <v>30.11.089</v>
          </cell>
          <cell r="B5155" t="str">
            <v>LAVATORIO DE LOUÇA BRANCA S/COLUNA, C/ACESSÓRIOS. (6009 SI)</v>
          </cell>
          <cell r="C5155" t="str">
            <v>Un</v>
          </cell>
          <cell r="D5155">
            <v>123.6</v>
          </cell>
          <cell r="E5155">
            <v>98.88</v>
          </cell>
        </row>
        <row r="5156">
          <cell r="A5156" t="str">
            <v/>
          </cell>
        </row>
        <row r="5157">
          <cell r="A5157" t="str">
            <v>30.11.090</v>
          </cell>
          <cell r="B5157" t="str">
            <v>MICTORIO DE LOUCA BRANCA C/SIFAO INTEGRADO E MED 33X28X53CM FERRAGENS EM METAL CROMADO REGISTRO DE PRESSAO 1416 DE 1/2" E TUBO DE LIGACAO DE 1/2" - FORNECIMENTO. (73947/005 SI)</v>
          </cell>
          <cell r="C5157" t="str">
            <v>Un</v>
          </cell>
          <cell r="D5157">
            <v>172.2</v>
          </cell>
          <cell r="E5157">
            <v>137.76</v>
          </cell>
        </row>
        <row r="5158">
          <cell r="A5158" t="str">
            <v/>
          </cell>
        </row>
        <row r="5159">
          <cell r="A5159" t="str">
            <v>30.11.091</v>
          </cell>
          <cell r="B5159" t="str">
            <v>PORTA PAPEL HIGIÊNICO METÁLICO, DECA REF. 2020 C51 OU SIMILAR. (3709/OR)</v>
          </cell>
          <cell r="C5159" t="str">
            <v>Un</v>
          </cell>
          <cell r="D5159">
            <v>122.35</v>
          </cell>
          <cell r="E5159">
            <v>97.88</v>
          </cell>
        </row>
        <row r="5160">
          <cell r="A5160" t="str">
            <v/>
          </cell>
        </row>
        <row r="5161">
          <cell r="A5161" t="str">
            <v>30.11.092</v>
          </cell>
          <cell r="B5161" t="str">
            <v>PORTA PAPEL TOALHA  (DISPENSER) EM  ABS, JSN REF. N15-N15b OU SIMILAR. (7610/OR)</v>
          </cell>
          <cell r="C5161" t="str">
            <v>Un</v>
          </cell>
          <cell r="D5161">
            <v>42.25</v>
          </cell>
          <cell r="E5161">
            <v>33.799999999999997</v>
          </cell>
        </row>
        <row r="5162">
          <cell r="A5162" t="str">
            <v/>
          </cell>
        </row>
        <row r="5163">
          <cell r="A5163" t="str">
            <v>30.11.093</v>
          </cell>
          <cell r="B5163" t="str">
            <v>PORTA SABONETE LIQUIDO FORNECIMENTO. (73947/012 SI)</v>
          </cell>
          <cell r="C5163" t="str">
            <v>Un</v>
          </cell>
          <cell r="D5163">
            <v>32.049999999999997</v>
          </cell>
          <cell r="E5163">
            <v>25.64</v>
          </cell>
        </row>
        <row r="5164">
          <cell r="A5164" t="str">
            <v/>
          </cell>
        </row>
        <row r="5165">
          <cell r="A5165" t="str">
            <v>30.11.094</v>
          </cell>
          <cell r="B5165" t="str">
            <v>TORNEIRA P/PIA DE COZINHA ACAB. CROMADO C/BICA MÓVEL DE MESA, DECA LINHA PRATA REF. 1167 C50 OU SIMILAR. (73949/007 SI)</v>
          </cell>
          <cell r="C5165" t="str">
            <v>Un</v>
          </cell>
          <cell r="D5165">
            <v>186.37</v>
          </cell>
          <cell r="E5165">
            <v>149.1</v>
          </cell>
        </row>
        <row r="5166">
          <cell r="A5166" t="str">
            <v/>
          </cell>
        </row>
        <row r="5167">
          <cell r="A5167" t="str">
            <v>30.11.095</v>
          </cell>
          <cell r="B5167" t="str">
            <v>TORNEIRA P/PIA DE COZINHA ACAB. CROMADO C/BICA MÓVEL DE PAREDE, DECA LINHA ASPEN REF. 1168 C35 OU SIMILAR.(73949/004 SI)</v>
          </cell>
          <cell r="C5167" t="str">
            <v>Un</v>
          </cell>
          <cell r="D5167">
            <v>112.2</v>
          </cell>
          <cell r="E5167">
            <v>89.76</v>
          </cell>
        </row>
        <row r="5168">
          <cell r="A5168" t="str">
            <v/>
          </cell>
        </row>
        <row r="5169">
          <cell r="A5169" t="str">
            <v>30.11.096</v>
          </cell>
          <cell r="B5169" t="str">
            <v>MISTURADOR P/PIA DE COZINHA ACAB. CROMADO C/BICA MÓVEL DE PAREDE, DECA LINHA PRTA REF. 1258 C50 OU SIMILAR. (74123/003 SI)</v>
          </cell>
          <cell r="C5169" t="str">
            <v>Un</v>
          </cell>
          <cell r="D5169">
            <v>314.35000000000002</v>
          </cell>
          <cell r="E5169">
            <v>251.48</v>
          </cell>
        </row>
        <row r="5170">
          <cell r="A5170" t="str">
            <v/>
          </cell>
        </row>
        <row r="5171">
          <cell r="A5171" t="str">
            <v>30.11.097</v>
          </cell>
          <cell r="B5171" t="str">
            <v>MISTURADOR P/PIA DE COZINHA ACAB. CROMADO C/BICA MÓVEL DE MESA, DECA LINHA PRATA REF. 1258 C50 OU SIMILAR. (74123/003 SI)</v>
          </cell>
          <cell r="C5171" t="str">
            <v>Un</v>
          </cell>
          <cell r="D5171">
            <v>314.35000000000002</v>
          </cell>
          <cell r="E5171">
            <v>251.48</v>
          </cell>
        </row>
        <row r="5172">
          <cell r="A5172" t="str">
            <v/>
          </cell>
        </row>
        <row r="5173">
          <cell r="A5173" t="str">
            <v>30.11.098</v>
          </cell>
          <cell r="B5173" t="str">
            <v>TORNEIRA PARA LAVATÓRIO ACABAMENTO CROMADO, DECA LINHA PRATA REF. 1199 C50 OU SIMILAR. (73949/005 SI)</v>
          </cell>
          <cell r="C5173" t="str">
            <v>Un</v>
          </cell>
          <cell r="D5173">
            <v>56.55</v>
          </cell>
          <cell r="E5173">
            <v>45.24</v>
          </cell>
        </row>
        <row r="5174">
          <cell r="A5174" t="str">
            <v/>
          </cell>
        </row>
        <row r="5175">
          <cell r="A5175" t="str">
            <v>30.11.099</v>
          </cell>
          <cell r="B5175" t="str">
            <v>TORNEIRA ALAVANCADA PARA LAVATÓRIO ACABAMENTO CROMADO, SOLUCENTER REF. TCB20 OU SIMILAR.(C2505)</v>
          </cell>
          <cell r="C5175" t="str">
            <v>Un</v>
          </cell>
          <cell r="D5175">
            <v>45.55</v>
          </cell>
          <cell r="E5175">
            <v>36.44</v>
          </cell>
        </row>
        <row r="5176">
          <cell r="A5176" t="str">
            <v/>
          </cell>
        </row>
        <row r="5177">
          <cell r="A5177" t="str">
            <v>30.11.100</v>
          </cell>
          <cell r="B5177" t="str">
            <v xml:space="preserve">TORNEIRA C/FILTRO P/PIA DE COZINHA, BICA MÓVEL DE MESA, DECA LINHA TWIN REF. 1140 C OU SIMILAR. (7758 - OR)  </v>
          </cell>
          <cell r="C5177" t="str">
            <v>Un</v>
          </cell>
          <cell r="D5177">
            <v>129.32</v>
          </cell>
          <cell r="E5177">
            <v>103.46</v>
          </cell>
        </row>
        <row r="5178">
          <cell r="A5178" t="str">
            <v/>
          </cell>
        </row>
        <row r="5179">
          <cell r="A5179" t="str">
            <v>30.11.101</v>
          </cell>
          <cell r="B5179" t="str">
            <v xml:space="preserve">BANCO EM ALVENARIA, TAMPO EM CONCRETO (2,20X0,80) m, S/ENCOSTO .  ( 17.04.010)  </v>
          </cell>
          <cell r="C5179" t="str">
            <v>Un</v>
          </cell>
          <cell r="D5179">
            <v>365.15</v>
          </cell>
          <cell r="E5179">
            <v>292.12</v>
          </cell>
        </row>
        <row r="5180">
          <cell r="A5180" t="str">
            <v/>
          </cell>
        </row>
        <row r="5181">
          <cell r="A5181" t="str">
            <v>30.11.102</v>
          </cell>
          <cell r="B5181" t="str">
            <v xml:space="preserve">ASSENTO ARTICULÁVEL (ASSEIO DE DEFICIENTE) (C4642)  </v>
          </cell>
          <cell r="C5181" t="str">
            <v>Un</v>
          </cell>
          <cell r="D5181">
            <v>755.26</v>
          </cell>
          <cell r="E5181">
            <v>604.21</v>
          </cell>
        </row>
        <row r="5182">
          <cell r="A5182" t="str">
            <v/>
          </cell>
        </row>
        <row r="5183">
          <cell r="A5183" t="str">
            <v>30.11.103</v>
          </cell>
          <cell r="B5183" t="str">
            <v>BACIA SANITÁRIA PARA CADEIRANTES C/ ASSENTO (ABERTURA FRONTAL) (C4635)</v>
          </cell>
          <cell r="C5183" t="str">
            <v>Un</v>
          </cell>
          <cell r="D5183">
            <v>993.78</v>
          </cell>
          <cell r="E5183">
            <v>795.03</v>
          </cell>
        </row>
        <row r="5184">
          <cell r="A5184" t="str">
            <v/>
          </cell>
        </row>
        <row r="5185">
          <cell r="A5185" t="str">
            <v>30.11.104</v>
          </cell>
          <cell r="B5185" t="str">
            <v>VASO SANITARIO COM CAIXA DE DESCARGA ACOPLADA - LOUCA BRANCA. (74193/001-SI)</v>
          </cell>
          <cell r="C5185" t="str">
            <v>Un</v>
          </cell>
          <cell r="D5185">
            <v>232.13</v>
          </cell>
          <cell r="E5185">
            <v>185.71</v>
          </cell>
        </row>
        <row r="5186">
          <cell r="A5186" t="str">
            <v/>
          </cell>
        </row>
        <row r="5187">
          <cell r="A5187" t="str">
            <v>30.11.105</v>
          </cell>
          <cell r="B5187" t="str">
            <v xml:space="preserve">PEÇAS DE APOIO DEFICIENTES C/TUBO INOX P/WC S. (22.10.090)  </v>
          </cell>
          <cell r="C5187" t="str">
            <v>m</v>
          </cell>
          <cell r="D5187">
            <v>88.66</v>
          </cell>
          <cell r="E5187">
            <v>70.930000000000007</v>
          </cell>
        </row>
        <row r="5188">
          <cell r="A5188" t="str">
            <v/>
          </cell>
        </row>
        <row r="5189">
          <cell r="A5189" t="str">
            <v>30.11.106</v>
          </cell>
          <cell r="B5189" t="str">
            <v>GRANITO CINZA POLIDO PARA BANCADA E=2,5 CM, LARGURA 60CM - FORNECIMENTO E INSTALACAO. (74126/001-SI)</v>
          </cell>
          <cell r="C5189" t="str">
            <v>m</v>
          </cell>
          <cell r="D5189">
            <v>191</v>
          </cell>
          <cell r="E5189">
            <v>152.80000000000001</v>
          </cell>
        </row>
        <row r="5190">
          <cell r="A5190" t="str">
            <v/>
          </cell>
        </row>
        <row r="5191">
          <cell r="A5191" t="str">
            <v>30.11.107</v>
          </cell>
          <cell r="B5191" t="str">
            <v>PIA ACO INOXIDAVEL 120X60CM COM 1 CUBA - FORNECIMENTO E INSTALACAO.(74050/001-SI)</v>
          </cell>
          <cell r="C5191" t="str">
            <v>Un</v>
          </cell>
          <cell r="D5191">
            <v>182.37</v>
          </cell>
          <cell r="E5191">
            <v>145.9</v>
          </cell>
        </row>
        <row r="5192">
          <cell r="A5192" t="str">
            <v/>
          </cell>
        </row>
        <row r="5193">
          <cell r="A5193" t="str">
            <v>30.11.108</v>
          </cell>
          <cell r="B5193" t="str">
            <v>BANCADA DE GRANITO CINZA E=2cm.(C4068)</v>
          </cell>
          <cell r="C5193" t="str">
            <v>m2</v>
          </cell>
          <cell r="D5193">
            <v>255.96</v>
          </cell>
          <cell r="E5193">
            <v>204.77</v>
          </cell>
        </row>
        <row r="5194">
          <cell r="A5194" t="str">
            <v/>
          </cell>
        </row>
        <row r="5195">
          <cell r="A5195" t="str">
            <v>30.11.109</v>
          </cell>
          <cell r="B5195" t="str">
            <v>TAMPO C/BATEDOR EM GRANITO CINZA POLIDO E=2cm .(3163-OR)</v>
          </cell>
          <cell r="C5195" t="str">
            <v>m2</v>
          </cell>
          <cell r="D5195">
            <v>185.62</v>
          </cell>
          <cell r="E5195">
            <v>148.5</v>
          </cell>
        </row>
        <row r="5196">
          <cell r="A5196" t="str">
            <v/>
          </cell>
        </row>
        <row r="5197">
          <cell r="A5197" t="str">
            <v>30.11.110</v>
          </cell>
          <cell r="B5197" t="str">
            <v xml:space="preserve">PRATELEIRA DE GRANITO CINZA. ( 72244 - SI)  </v>
          </cell>
          <cell r="C5197" t="str">
            <v>m2</v>
          </cell>
          <cell r="D5197">
            <v>269.27</v>
          </cell>
          <cell r="E5197">
            <v>215.42</v>
          </cell>
        </row>
        <row r="5198">
          <cell r="A5198" t="str">
            <v/>
          </cell>
        </row>
        <row r="5199">
          <cell r="A5199" t="str">
            <v>30.11.111</v>
          </cell>
          <cell r="B5199" t="str">
            <v>PIA DE AÇO INOX (2.00X0.58)m C/ 2 CUBAS E ACESSÓRIOS.(74050/002-SI)</v>
          </cell>
          <cell r="C5199" t="str">
            <v>Un</v>
          </cell>
          <cell r="D5199">
            <v>352.28</v>
          </cell>
          <cell r="E5199">
            <v>281.83</v>
          </cell>
        </row>
        <row r="5200">
          <cell r="A5200" t="str">
            <v/>
          </cell>
        </row>
        <row r="5201">
          <cell r="A5201" t="str">
            <v>30.11.113</v>
          </cell>
          <cell r="B5201" t="str">
            <v>PIA DE AÇO INOX (3.00x0.60)m C/ 1 CUBA E ACESSÓRIOS.(C3019)</v>
          </cell>
          <cell r="C5201" t="str">
            <v>Un</v>
          </cell>
          <cell r="D5201">
            <v>1206.68</v>
          </cell>
          <cell r="E5201">
            <v>965.35</v>
          </cell>
        </row>
        <row r="5202">
          <cell r="A5202" t="str">
            <v/>
          </cell>
        </row>
        <row r="5203">
          <cell r="A5203" t="str">
            <v>30.11.114</v>
          </cell>
          <cell r="B5203" t="str">
            <v>TAMPO DE AÇO INOX P/ BANCADAS.(C2302)</v>
          </cell>
          <cell r="C5203" t="str">
            <v>m2</v>
          </cell>
          <cell r="D5203">
            <v>411.95</v>
          </cell>
          <cell r="E5203">
            <v>329.56</v>
          </cell>
        </row>
        <row r="5204">
          <cell r="A5204" t="str">
            <v/>
          </cell>
        </row>
        <row r="5205">
          <cell r="A5205" t="str">
            <v>30.11.115</v>
          </cell>
          <cell r="B5205" t="str">
            <v>PIA DE AÇO INOX (4.20X0.60)m C/ 2 CUBAS E ACESSÓRIOS.(C3020)</v>
          </cell>
          <cell r="C5205" t="str">
            <v>Un</v>
          </cell>
          <cell r="D5205">
            <v>2326.7199999999998</v>
          </cell>
          <cell r="E5205">
            <v>1861.38</v>
          </cell>
        </row>
        <row r="5206">
          <cell r="A5206" t="str">
            <v/>
          </cell>
        </row>
        <row r="5207">
          <cell r="A5207" t="str">
            <v>30.11.116</v>
          </cell>
          <cell r="B5207" t="str">
            <v>TUBO AÇO GALV. C/OU S/COSTURA D=25mm (1").(C2560)</v>
          </cell>
          <cell r="C5207" t="str">
            <v>m</v>
          </cell>
          <cell r="D5207">
            <v>26.63</v>
          </cell>
          <cell r="E5207">
            <v>21.31</v>
          </cell>
        </row>
        <row r="5208">
          <cell r="A5208" t="str">
            <v/>
          </cell>
        </row>
        <row r="5209">
          <cell r="A5209" t="str">
            <v>30.11.117</v>
          </cell>
          <cell r="B5209" t="str">
            <v>TUBO DE COBRE CLASSE "E" 15MM - FORNECIMENTO E INSTALACAO.(C2565)</v>
          </cell>
          <cell r="C5209" t="str">
            <v>m</v>
          </cell>
          <cell r="D5209">
            <v>31.57</v>
          </cell>
          <cell r="E5209">
            <v>25.26</v>
          </cell>
        </row>
        <row r="5210">
          <cell r="A5210" t="str">
            <v/>
          </cell>
        </row>
        <row r="5211">
          <cell r="A5211" t="str">
            <v>30.11.118</v>
          </cell>
          <cell r="B5211" t="str">
            <v>TUBO DE COBRE CLASSE "E" 28MM - FORNECIMENTO E INSTALACAO.(C2567)</v>
          </cell>
          <cell r="C5211" t="str">
            <v>m</v>
          </cell>
          <cell r="D5211">
            <v>61.21</v>
          </cell>
          <cell r="E5211">
            <v>48.97</v>
          </cell>
        </row>
        <row r="5212">
          <cell r="A5212" t="str">
            <v/>
          </cell>
        </row>
        <row r="5213">
          <cell r="A5213" t="str">
            <v>30.11.119</v>
          </cell>
          <cell r="B5213" t="str">
            <v>TUBO COBRE INCLUSIVE CONEXÕES D= 15mm (1/2").(C2574)</v>
          </cell>
          <cell r="C5213" t="str">
            <v>m</v>
          </cell>
          <cell r="D5213">
            <v>59.55</v>
          </cell>
          <cell r="E5213">
            <v>47.64</v>
          </cell>
        </row>
        <row r="5214">
          <cell r="A5214" t="str">
            <v/>
          </cell>
        </row>
        <row r="5215">
          <cell r="A5215" t="str">
            <v>30.11.120</v>
          </cell>
          <cell r="B5215" t="str">
            <v xml:space="preserve">TE DE COBRE 28MM LIGAÇÃO SOLDADA - FORNECIMENTO E INSTALACAO. (72724-SI)  </v>
          </cell>
          <cell r="C5215" t="str">
            <v>Un</v>
          </cell>
          <cell r="D5215">
            <v>13.71</v>
          </cell>
          <cell r="E5215">
            <v>10.97</v>
          </cell>
        </row>
        <row r="5216">
          <cell r="A5216" t="str">
            <v/>
          </cell>
        </row>
        <row r="5217">
          <cell r="A5217" t="str">
            <v>30.11.121</v>
          </cell>
          <cell r="B5217" t="str">
            <v>TUBO COBRE INCLUSIVE CONEXÕES D= 28mm (1").(C2576)</v>
          </cell>
          <cell r="C5217" t="str">
            <v>m</v>
          </cell>
          <cell r="D5217">
            <v>102</v>
          </cell>
          <cell r="E5217">
            <v>81.599999999999994</v>
          </cell>
        </row>
        <row r="5218">
          <cell r="A5218" t="str">
            <v/>
          </cell>
        </row>
        <row r="5219">
          <cell r="A5219" t="str">
            <v>30.11.122</v>
          </cell>
          <cell r="B5219" t="str">
            <v>TÊ AÇO GALV. D= 25mm (1").(C2323)</v>
          </cell>
          <cell r="C5219" t="str">
            <v>Un</v>
          </cell>
          <cell r="D5219">
            <v>15.98</v>
          </cell>
          <cell r="E5219">
            <v>12.79</v>
          </cell>
        </row>
        <row r="5220">
          <cell r="A5220" t="str">
            <v/>
          </cell>
        </row>
        <row r="5221">
          <cell r="A5221" t="str">
            <v>30.11.123</v>
          </cell>
          <cell r="B5221" t="str">
            <v>TAMPÃO EM AÇO GALV. D=15mm (1/2") À 25mm(1").(C2307)</v>
          </cell>
          <cell r="C5221" t="str">
            <v>Un</v>
          </cell>
          <cell r="D5221">
            <v>5.05</v>
          </cell>
          <cell r="E5221">
            <v>4.04</v>
          </cell>
        </row>
        <row r="5222">
          <cell r="A5222" t="str">
            <v/>
          </cell>
        </row>
        <row r="5223">
          <cell r="A5223" t="str">
            <v>30.11.124</v>
          </cell>
          <cell r="B5223" t="str">
            <v>TREDOLET PARA CENTRAL GLP P-190 D=1".(09097-OR)</v>
          </cell>
          <cell r="C5223" t="str">
            <v>Un</v>
          </cell>
          <cell r="D5223">
            <v>75.430000000000007</v>
          </cell>
          <cell r="E5223">
            <v>60.35</v>
          </cell>
        </row>
        <row r="5224">
          <cell r="A5224" t="str">
            <v/>
          </cell>
        </row>
        <row r="5225">
          <cell r="A5225" t="str">
            <v>30.11.125</v>
          </cell>
          <cell r="B5225" t="str">
            <v>COTOVELO DE COBRE SEM ANEL SOLDA 28MM - FORNECIMENTO E INSTALACAO.(74060/002-SI)</v>
          </cell>
          <cell r="C5225" t="str">
            <v>Un</v>
          </cell>
          <cell r="D5225">
            <v>10.96</v>
          </cell>
          <cell r="E5225">
            <v>8.77</v>
          </cell>
        </row>
        <row r="5226">
          <cell r="A5226" t="str">
            <v/>
          </cell>
        </row>
        <row r="5227">
          <cell r="A5227" t="str">
            <v>30.11.126</v>
          </cell>
          <cell r="B5227" t="str">
            <v>COTOVELO DE COBRE SEM ANEL SOLDA 15MM - FORNECIMENTO E INSTALACAO.(74060/004-SI)</v>
          </cell>
          <cell r="C5227" t="str">
            <v>Un</v>
          </cell>
          <cell r="D5227">
            <v>5.7</v>
          </cell>
          <cell r="E5227">
            <v>4.5599999999999996</v>
          </cell>
        </row>
        <row r="5228">
          <cell r="A5228" t="str">
            <v/>
          </cell>
        </row>
        <row r="5229">
          <cell r="A5229" t="str">
            <v>30.11.127</v>
          </cell>
          <cell r="B5229" t="str">
            <v>VÁLVULA ESFERA AÇO CARBONO, CLASSE 300, NPT D=1".(09012-OR)</v>
          </cell>
          <cell r="C5229" t="str">
            <v>Un</v>
          </cell>
          <cell r="D5229">
            <v>245.9</v>
          </cell>
          <cell r="E5229">
            <v>196.72</v>
          </cell>
        </row>
        <row r="5230">
          <cell r="A5230" t="str">
            <v/>
          </cell>
        </row>
        <row r="5231">
          <cell r="A5231" t="str">
            <v>30.11.128</v>
          </cell>
          <cell r="B5231" t="str">
            <v xml:space="preserve">MANÔMETRO 0 A 300 PSI D=1/2". (08980/OR)  </v>
          </cell>
          <cell r="C5231" t="str">
            <v>Un</v>
          </cell>
          <cell r="D5231">
            <v>68.87</v>
          </cell>
          <cell r="E5231">
            <v>55.1</v>
          </cell>
        </row>
        <row r="5232">
          <cell r="A5232" t="str">
            <v/>
          </cell>
        </row>
        <row r="5233">
          <cell r="A5233" t="str">
            <v>30.11.129</v>
          </cell>
          <cell r="B5233" t="str">
            <v>REGULADOR TIPO FISHER DE ALTA PRESSÃO D=28 MM, CLASSE 300 - 1º ESTÁGIO.(09092-OR)</v>
          </cell>
          <cell r="C5233" t="str">
            <v>Un</v>
          </cell>
          <cell r="D5233">
            <v>442.88</v>
          </cell>
          <cell r="E5233">
            <v>354.31</v>
          </cell>
        </row>
        <row r="5234">
          <cell r="A5234" t="str">
            <v/>
          </cell>
        </row>
        <row r="5235">
          <cell r="A5235" t="str">
            <v>30.11.130</v>
          </cell>
          <cell r="B5235" t="str">
            <v>MEDIDOR DE GÁS GLP, CLASSE 300,  D=28 MM.(09094-OR)</v>
          </cell>
          <cell r="C5235" t="str">
            <v>Un</v>
          </cell>
          <cell r="D5235">
            <v>287.95999999999998</v>
          </cell>
          <cell r="E5235">
            <v>230.37</v>
          </cell>
        </row>
        <row r="5236">
          <cell r="A5236" t="str">
            <v/>
          </cell>
        </row>
        <row r="5237">
          <cell r="A5237" t="str">
            <v>30.11.131</v>
          </cell>
          <cell r="B5237" t="str">
            <v>REGULADOR FISHER COBRE  BAIXA PRESSÃO, CLASSE 300,  D=15 MM - 2º ESTÁGIO.(09093-OR)</v>
          </cell>
          <cell r="C5237" t="str">
            <v>Un</v>
          </cell>
          <cell r="D5237">
            <v>417.37</v>
          </cell>
          <cell r="E5237">
            <v>333.9</v>
          </cell>
        </row>
        <row r="5238">
          <cell r="A5238" t="str">
            <v/>
          </cell>
        </row>
        <row r="5239">
          <cell r="A5239" t="str">
            <v>30.11.132</v>
          </cell>
          <cell r="B5239" t="str">
            <v>REGISTRO GLOBO /FECHO RÁPIDO DE 1".(C2176)</v>
          </cell>
          <cell r="C5239" t="str">
            <v>Un</v>
          </cell>
          <cell r="D5239">
            <v>44.96</v>
          </cell>
          <cell r="E5239">
            <v>35.97</v>
          </cell>
        </row>
        <row r="5240">
          <cell r="A5240" t="str">
            <v/>
          </cell>
        </row>
        <row r="5241">
          <cell r="A5241" t="str">
            <v>30.11.133</v>
          </cell>
          <cell r="B5241" t="str">
            <v>REGISTRO GLOBO /FECHO RÁPIDO DE 3/4".(C2177)</v>
          </cell>
          <cell r="C5241" t="str">
            <v>Un</v>
          </cell>
          <cell r="D5241">
            <v>36.35</v>
          </cell>
          <cell r="E5241">
            <v>29.08</v>
          </cell>
        </row>
        <row r="5242">
          <cell r="A5242" t="str">
            <v/>
          </cell>
        </row>
        <row r="5243">
          <cell r="A5243" t="str">
            <v>30.11.134</v>
          </cell>
          <cell r="B5243" t="str">
            <v xml:space="preserve">CHICOTE FLEXIVEL INOX PARA CENTRAL GLP P-190, D=1/2". ( 3698 - OR)  </v>
          </cell>
          <cell r="C5243" t="str">
            <v>Un</v>
          </cell>
          <cell r="D5243">
            <v>27.92</v>
          </cell>
          <cell r="E5243">
            <v>22.34</v>
          </cell>
        </row>
        <row r="5244">
          <cell r="A5244" t="str">
            <v/>
          </cell>
        </row>
        <row r="5245">
          <cell r="A5245" t="str">
            <v>30.11.136</v>
          </cell>
          <cell r="B5245" t="str">
            <v xml:space="preserve">FITA ANTICORROSIVA PARA TUBULAÇÃO DE COBRE 50MMx10M. ( 9300 - OR)  </v>
          </cell>
          <cell r="C5245" t="str">
            <v>Un</v>
          </cell>
          <cell r="D5245">
            <v>33.619999999999997</v>
          </cell>
          <cell r="E5245">
            <v>26.9</v>
          </cell>
        </row>
        <row r="5246">
          <cell r="A5246" t="str">
            <v/>
          </cell>
        </row>
        <row r="5247">
          <cell r="A5247" t="str">
            <v>30.11.137</v>
          </cell>
          <cell r="B5247" t="str">
            <v>TUBO AÇO CARBONO SCHEDULE 40 D=1".(09093-OR)</v>
          </cell>
          <cell r="C5247" t="str">
            <v>m</v>
          </cell>
          <cell r="D5247">
            <v>38.270000000000003</v>
          </cell>
          <cell r="E5247">
            <v>30.62</v>
          </cell>
        </row>
        <row r="5248">
          <cell r="A5248" t="str">
            <v/>
          </cell>
        </row>
        <row r="5249">
          <cell r="A5249" t="str">
            <v>30.11.138</v>
          </cell>
          <cell r="B5249" t="str">
            <v xml:space="preserve">CONECTOR PARA REGULADORES E MEDIDOR, D=28 MM. ( 6480 - OR)  </v>
          </cell>
          <cell r="C5249" t="str">
            <v>Un</v>
          </cell>
          <cell r="D5249">
            <v>14.51</v>
          </cell>
          <cell r="E5249">
            <v>11.61</v>
          </cell>
        </row>
        <row r="5250">
          <cell r="A5250" t="str">
            <v/>
          </cell>
        </row>
        <row r="5251">
          <cell r="A5251" t="str">
            <v>30.11.139</v>
          </cell>
          <cell r="B5251" t="str">
            <v xml:space="preserve">CONECTOR PARA REGULADORES, D=15 MM. ( 6482 - OR)  </v>
          </cell>
          <cell r="C5251" t="str">
            <v>Un</v>
          </cell>
          <cell r="D5251">
            <v>7.08</v>
          </cell>
          <cell r="E5251">
            <v>5.67</v>
          </cell>
        </row>
        <row r="5252">
          <cell r="A5252" t="str">
            <v/>
          </cell>
        </row>
        <row r="5253">
          <cell r="A5253" t="str">
            <v>30.11.140</v>
          </cell>
          <cell r="B5253" t="str">
            <v xml:space="preserve">CAIXA EM ALVENARIA (60X60X60cm) DE 1 TIJOLO COMUM, LASTRO DE BRITA E TAMPA DE CONCRETO. (C0607)  </v>
          </cell>
          <cell r="C5253" t="str">
            <v>Un</v>
          </cell>
          <cell r="D5253">
            <v>343.4</v>
          </cell>
          <cell r="E5253">
            <v>274.72000000000003</v>
          </cell>
        </row>
        <row r="5254">
          <cell r="A5254" t="str">
            <v/>
          </cell>
        </row>
        <row r="5255">
          <cell r="A5255" t="str">
            <v>30.11.141</v>
          </cell>
          <cell r="B5255" t="str">
            <v xml:space="preserve">CAIXA DE AREIA 60X60X60CM EM ALVENARIA - EXECUÇÃO. (72286-SI)  </v>
          </cell>
          <cell r="C5255" t="str">
            <v>Un</v>
          </cell>
          <cell r="D5255">
            <v>114.11</v>
          </cell>
          <cell r="E5255">
            <v>91.29</v>
          </cell>
        </row>
        <row r="5256">
          <cell r="A5256" t="str">
            <v/>
          </cell>
        </row>
        <row r="5257">
          <cell r="A5257" t="str">
            <v>30.11.142</v>
          </cell>
          <cell r="B5257" t="str">
            <v xml:space="preserve">CAIXA DE INSPEÇÃO 80X80X80CM EM ALVENARIA - EXECUÇÃO.(72289-SI)  </v>
          </cell>
          <cell r="C5257" t="str">
            <v>Un</v>
          </cell>
          <cell r="D5257">
            <v>260.77</v>
          </cell>
          <cell r="E5257">
            <v>208.62</v>
          </cell>
        </row>
        <row r="5258">
          <cell r="A5258" t="str">
            <v/>
          </cell>
        </row>
        <row r="5259">
          <cell r="A5259" t="str">
            <v>30.11.143</v>
          </cell>
          <cell r="B5259" t="str">
            <v xml:space="preserve">TUBO DE PVC SÉRIE REFORÇADA D=75MM. (73784/002)  </v>
          </cell>
          <cell r="C5259" t="str">
            <v>Un</v>
          </cell>
          <cell r="D5259">
            <v>996.31</v>
          </cell>
          <cell r="E5259">
            <v>797.05</v>
          </cell>
        </row>
        <row r="5260">
          <cell r="A5260" t="str">
            <v/>
          </cell>
        </row>
        <row r="5261">
          <cell r="A5261" t="str">
            <v>30.11.144</v>
          </cell>
          <cell r="B5261" t="str">
            <v xml:space="preserve">TUBO DRENO KANANET D=100MM, CORRUGADO. (C3069)  </v>
          </cell>
          <cell r="C5261" t="str">
            <v>Un</v>
          </cell>
          <cell r="D5261">
            <v>29.75</v>
          </cell>
          <cell r="E5261">
            <v>23.8</v>
          </cell>
        </row>
        <row r="5262">
          <cell r="A5262" t="str">
            <v/>
          </cell>
        </row>
        <row r="5263">
          <cell r="A5263" t="str">
            <v>30.11.145</v>
          </cell>
          <cell r="B5263" t="str">
            <v xml:space="preserve">TUBO PVC SOLD. MARROM INCL.CONEXÕES D= 25mm(3/4"). (C2625)  </v>
          </cell>
          <cell r="C5263" t="str">
            <v>m</v>
          </cell>
          <cell r="D5263">
            <v>12.76</v>
          </cell>
          <cell r="E5263">
            <v>10.210000000000001</v>
          </cell>
        </row>
        <row r="5264">
          <cell r="A5264" t="str">
            <v/>
          </cell>
        </row>
        <row r="5265">
          <cell r="A5265" t="str">
            <v>30.11.146</v>
          </cell>
          <cell r="B5265" t="str">
            <v xml:space="preserve">GRELHA HEMISFÉRICA DE FERRO FUNDIDO D=150mm 6". (C3995)  </v>
          </cell>
          <cell r="C5265" t="str">
            <v>Un</v>
          </cell>
          <cell r="D5265">
            <v>94.41</v>
          </cell>
          <cell r="E5265">
            <v>75.53</v>
          </cell>
        </row>
        <row r="5266">
          <cell r="A5266" t="str">
            <v/>
          </cell>
        </row>
        <row r="5267">
          <cell r="A5267" t="str">
            <v>30.11.147</v>
          </cell>
          <cell r="B5267" t="str">
            <v xml:space="preserve">CAP PVC SR D=4". (C0689)  </v>
          </cell>
          <cell r="C5267" t="str">
            <v>Un</v>
          </cell>
          <cell r="D5267">
            <v>37.119999999999997</v>
          </cell>
          <cell r="E5267">
            <v>29.7</v>
          </cell>
        </row>
        <row r="5268">
          <cell r="A5268" t="str">
            <v/>
          </cell>
        </row>
        <row r="5269">
          <cell r="A5269" t="str">
            <v>30.11.152</v>
          </cell>
          <cell r="B5269" t="str">
            <v xml:space="preserve">JUNÇÃO SIMPLES REFORÇADA 100X100MM. (C1577)  </v>
          </cell>
          <cell r="C5269" t="str">
            <v>Un</v>
          </cell>
          <cell r="D5269">
            <v>28.95</v>
          </cell>
          <cell r="E5269">
            <v>23.16</v>
          </cell>
        </row>
        <row r="5270">
          <cell r="A5270" t="str">
            <v/>
          </cell>
        </row>
        <row r="5271">
          <cell r="A5271" t="str">
            <v>30.11.153</v>
          </cell>
          <cell r="B5271" t="str">
            <v xml:space="preserve">JUNÇÃO SIMPLES REFORÇADA 150X100MM. (C1578)  </v>
          </cell>
          <cell r="C5271" t="str">
            <v>Un</v>
          </cell>
          <cell r="D5271">
            <v>67.680000000000007</v>
          </cell>
          <cell r="E5271">
            <v>54.15</v>
          </cell>
        </row>
        <row r="5272">
          <cell r="A5272" t="str">
            <v/>
          </cell>
        </row>
        <row r="5273">
          <cell r="A5273" t="str">
            <v>30.11.154</v>
          </cell>
          <cell r="B5273" t="str">
            <v xml:space="preserve">PLACA DE IDENTIFICAÇÃO EM CHAPA GALVANIZADA NUM. 18, 12X18CM. (73916/001-SI)  </v>
          </cell>
          <cell r="C5273" t="str">
            <v>Un</v>
          </cell>
          <cell r="D5273">
            <v>68.12</v>
          </cell>
          <cell r="E5273">
            <v>54.5</v>
          </cell>
        </row>
        <row r="5274">
          <cell r="A5274" t="str">
            <v/>
          </cell>
        </row>
        <row r="5275">
          <cell r="A5275" t="str">
            <v>30.11.155</v>
          </cell>
          <cell r="B5275" t="str">
            <v xml:space="preserve">SINALIZAÇÃO PARA EXTINTOR. ( C4649 )  </v>
          </cell>
          <cell r="C5275" t="str">
            <v>Un</v>
          </cell>
          <cell r="D5275">
            <v>25.83</v>
          </cell>
          <cell r="E5275">
            <v>20.67</v>
          </cell>
        </row>
        <row r="5276">
          <cell r="A5276" t="str">
            <v/>
          </cell>
        </row>
        <row r="5277">
          <cell r="A5277" t="str">
            <v>30.11.156</v>
          </cell>
          <cell r="B5277" t="str">
            <v xml:space="preserve">BLOCO LUMINOSO AUTÔNOMO, INDICADOR DE SETA, MOD. UNITRON/SIMILAR. (C0389)  </v>
          </cell>
          <cell r="C5277" t="str">
            <v>Un</v>
          </cell>
          <cell r="D5277">
            <v>233.41</v>
          </cell>
          <cell r="E5277">
            <v>186.73</v>
          </cell>
        </row>
        <row r="5278">
          <cell r="A5278" t="str">
            <v/>
          </cell>
        </row>
        <row r="5279">
          <cell r="A5279" t="str">
            <v>30.11.157</v>
          </cell>
          <cell r="B5279" t="str">
            <v xml:space="preserve">EXTINTOR DE GÁS CARBÔNICO OU PÓ QUÍMICO DE 4 OU 6KG. (C1359)  </v>
          </cell>
          <cell r="C5279" t="str">
            <v>Un</v>
          </cell>
          <cell r="D5279">
            <v>426.33</v>
          </cell>
          <cell r="E5279">
            <v>341.07</v>
          </cell>
        </row>
        <row r="5280">
          <cell r="A5280" t="str">
            <v/>
          </cell>
        </row>
        <row r="5281">
          <cell r="A5281" t="str">
            <v>30.11.160</v>
          </cell>
          <cell r="B5281" t="str">
            <v xml:space="preserve">VÁLVULA DE RETENÇÃO HORIZONTAL Ø 65MM (2.1/2") - FORNECIMENTO E INSTALAÇÃO. (73795/013-SI)  </v>
          </cell>
          <cell r="C5281" t="str">
            <v>Un</v>
          </cell>
          <cell r="D5281">
            <v>162.96</v>
          </cell>
          <cell r="E5281">
            <v>130.37</v>
          </cell>
        </row>
        <row r="5282">
          <cell r="A5282" t="str">
            <v/>
          </cell>
        </row>
        <row r="5283">
          <cell r="A5283" t="str">
            <v>30.11.161</v>
          </cell>
          <cell r="B5283" t="str">
            <v xml:space="preserve">VÁLVULA DE RETENÇÃO HORIZ.OU VERT. D= 65mm (2 1/2"). (73795/013-SI)  </v>
          </cell>
          <cell r="C5283" t="str">
            <v>Un</v>
          </cell>
          <cell r="D5283">
            <v>162.96</v>
          </cell>
          <cell r="E5283">
            <v>130.37</v>
          </cell>
        </row>
        <row r="5284">
          <cell r="A5284" t="str">
            <v/>
          </cell>
        </row>
        <row r="5285">
          <cell r="A5285" t="str">
            <v>30.11.162</v>
          </cell>
          <cell r="B5285" t="str">
            <v xml:space="preserve">PINTURA EM PRIMER EPOXI EM ESTRUTURA DE ACO CARBONO APLICADO A REVOLVER, UMA DEMAO, ESPESSURA 25MICRA. (73865/001-SI)  </v>
          </cell>
          <cell r="C5285" t="str">
            <v>m2</v>
          </cell>
          <cell r="D5285">
            <v>8.2100000000000009</v>
          </cell>
          <cell r="E5285">
            <v>6.57</v>
          </cell>
        </row>
        <row r="5286">
          <cell r="A5286" t="str">
            <v/>
          </cell>
        </row>
        <row r="5287">
          <cell r="A5287" t="str">
            <v>30.11.163</v>
          </cell>
          <cell r="B5287" t="str">
            <v xml:space="preserve">REGISTRO GLOBO / FECHO RÁPIDO DE 2 1/2". (C4403)  </v>
          </cell>
          <cell r="C5287" t="str">
            <v>Un</v>
          </cell>
          <cell r="D5287">
            <v>154.41999999999999</v>
          </cell>
          <cell r="E5287">
            <v>123.54</v>
          </cell>
        </row>
        <row r="5288">
          <cell r="A5288" t="str">
            <v/>
          </cell>
        </row>
        <row r="5289">
          <cell r="A5289" t="str">
            <v>30.11.164</v>
          </cell>
          <cell r="B5289" t="str">
            <v xml:space="preserve">BOMBA CENTRÍFUGA DE 3 CV, INCLUSIVE MAT.DE SUCÇÃO. (C0446)  </v>
          </cell>
          <cell r="C5289" t="str">
            <v>Un</v>
          </cell>
          <cell r="D5289">
            <v>1109.77</v>
          </cell>
          <cell r="E5289">
            <v>887.82</v>
          </cell>
        </row>
        <row r="5290">
          <cell r="A5290" t="str">
            <v/>
          </cell>
        </row>
        <row r="5291">
          <cell r="A5291" t="str">
            <v>30.11.165</v>
          </cell>
          <cell r="B5291" t="str">
            <v xml:space="preserve">REGISTRO/VALVULA GLOBO ANGULAR 45 GRAUS EM LATAO PARA HIDRANTES DE INCÊNDIO PREDIAL DN 2.1/2" - FORNECIMENTO E INSTALACAO. (74169/001-SI)  </v>
          </cell>
          <cell r="C5291" t="str">
            <v>Un</v>
          </cell>
          <cell r="D5291">
            <v>210.22</v>
          </cell>
          <cell r="E5291">
            <v>168.18</v>
          </cell>
        </row>
        <row r="5292">
          <cell r="A5292" t="str">
            <v/>
          </cell>
        </row>
        <row r="5293">
          <cell r="A5293" t="str">
            <v>30.11.166</v>
          </cell>
          <cell r="B5293" t="str">
            <v xml:space="preserve">TAMPA EM FERRO FUNDIDO  (0,40X0,60) cm PARA HIDRANTE DE PASSEIO.  ( 8363 - OR)  </v>
          </cell>
          <cell r="C5293" t="str">
            <v>Un</v>
          </cell>
          <cell r="D5293">
            <v>179.47</v>
          </cell>
          <cell r="E5293">
            <v>143.58000000000001</v>
          </cell>
        </row>
        <row r="5294">
          <cell r="A5294" t="str">
            <v/>
          </cell>
        </row>
        <row r="5295">
          <cell r="A5295" t="str">
            <v>30.11.167</v>
          </cell>
          <cell r="B5295" t="str">
            <v xml:space="preserve">ASPERSOR RAIN BIRD TIPO SPRAY-1804 SÉRIE 6VAN-BOCAL-90º  </v>
          </cell>
          <cell r="C5295" t="str">
            <v>Un</v>
          </cell>
          <cell r="D5295">
            <v>15</v>
          </cell>
          <cell r="E5295">
            <v>12</v>
          </cell>
        </row>
        <row r="5296">
          <cell r="A5296" t="str">
            <v/>
          </cell>
        </row>
        <row r="5297">
          <cell r="A5297" t="str">
            <v>30.11.168</v>
          </cell>
          <cell r="B5297" t="str">
            <v xml:space="preserve">ASPERSOR RAIN BIRD TIPO SPRAY-1804 SÉRIE 6VAN-BOCAL-180º  </v>
          </cell>
          <cell r="C5297" t="str">
            <v>Un</v>
          </cell>
          <cell r="D5297">
            <v>15</v>
          </cell>
          <cell r="E5297">
            <v>12</v>
          </cell>
        </row>
        <row r="5298">
          <cell r="A5298" t="str">
            <v/>
          </cell>
        </row>
        <row r="5299">
          <cell r="A5299" t="str">
            <v>30.11.169</v>
          </cell>
          <cell r="B5299" t="str">
            <v xml:space="preserve">ASPERSOR RAIN BIRD TIPO SPRAY-1804SÉRIE 6VAN-BOCAL-270º  </v>
          </cell>
          <cell r="C5299" t="str">
            <v>Un</v>
          </cell>
          <cell r="D5299">
            <v>15</v>
          </cell>
          <cell r="E5299">
            <v>12</v>
          </cell>
        </row>
        <row r="5300">
          <cell r="A5300" t="str">
            <v/>
          </cell>
        </row>
        <row r="5301">
          <cell r="A5301" t="str">
            <v>30.11.170</v>
          </cell>
          <cell r="B5301" t="str">
            <v xml:space="preserve">ASPERSOR RAIN BIRD TIPO SPRAY-1804SÉRIE 8VAN-BOCAL-90º  </v>
          </cell>
          <cell r="C5301" t="str">
            <v>Un</v>
          </cell>
          <cell r="D5301">
            <v>15</v>
          </cell>
          <cell r="E5301">
            <v>12</v>
          </cell>
        </row>
        <row r="5302">
          <cell r="A5302" t="str">
            <v/>
          </cell>
        </row>
        <row r="5303">
          <cell r="A5303" t="str">
            <v>30.11.171</v>
          </cell>
          <cell r="B5303" t="str">
            <v xml:space="preserve">ASPERSOR RAIN BIRD TIPO SPRAY-1804SÉRIE 8VAN-BOCAL-180º  </v>
          </cell>
          <cell r="C5303" t="str">
            <v>Un</v>
          </cell>
          <cell r="D5303">
            <v>15</v>
          </cell>
          <cell r="E5303">
            <v>12</v>
          </cell>
        </row>
        <row r="5304">
          <cell r="A5304" t="str">
            <v/>
          </cell>
        </row>
        <row r="5305">
          <cell r="A5305" t="str">
            <v>30.11.172</v>
          </cell>
          <cell r="B5305" t="str">
            <v xml:space="preserve">ASPERSOR RAIN BIRD TIPO SPRAY-1804SÉRIE 8VAN-BOCAL-330º  </v>
          </cell>
          <cell r="C5305" t="str">
            <v>Un</v>
          </cell>
          <cell r="D5305">
            <v>15</v>
          </cell>
          <cell r="E5305">
            <v>12</v>
          </cell>
        </row>
        <row r="5306">
          <cell r="A5306" t="str">
            <v/>
          </cell>
        </row>
        <row r="5307">
          <cell r="A5307" t="str">
            <v>30.11.173</v>
          </cell>
          <cell r="B5307" t="str">
            <v xml:space="preserve">ASPERSOR RAIN BIRD TIPO SPRAY-1804 SÉRIE 10VAN-BOCAL-90º  </v>
          </cell>
          <cell r="C5307" t="str">
            <v>Un</v>
          </cell>
          <cell r="D5307">
            <v>15</v>
          </cell>
          <cell r="E5307">
            <v>12</v>
          </cell>
        </row>
        <row r="5308">
          <cell r="A5308" t="str">
            <v/>
          </cell>
        </row>
        <row r="5309">
          <cell r="A5309" t="str">
            <v>30.11.174</v>
          </cell>
          <cell r="B5309" t="str">
            <v xml:space="preserve">ASPERSOR RAIN BIRD TIPO SPRAY-1804 SÉRIE 10VAN-BOCAL-180º  </v>
          </cell>
          <cell r="C5309" t="str">
            <v>Un</v>
          </cell>
          <cell r="D5309">
            <v>15</v>
          </cell>
          <cell r="E5309">
            <v>12</v>
          </cell>
        </row>
        <row r="5310">
          <cell r="A5310" t="str">
            <v/>
          </cell>
        </row>
        <row r="5311">
          <cell r="A5311" t="str">
            <v>30.11.175</v>
          </cell>
          <cell r="B5311" t="str">
            <v xml:space="preserve">ASPERSOR RAIN BIRD TIPO SPRAY-1804 SÉRIE 10VAN-BOCAL-270º  </v>
          </cell>
          <cell r="C5311" t="str">
            <v>Un</v>
          </cell>
          <cell r="D5311">
            <v>15</v>
          </cell>
          <cell r="E5311">
            <v>12</v>
          </cell>
        </row>
        <row r="5312">
          <cell r="A5312" t="str">
            <v/>
          </cell>
        </row>
        <row r="5313">
          <cell r="A5313" t="str">
            <v>30.11.176</v>
          </cell>
          <cell r="B5313" t="str">
            <v xml:space="preserve">ASPERSOR RAIN BIRD TIPO SPRAY-1804 SÉRIE 10VAN-BOCAL-360º  </v>
          </cell>
          <cell r="C5313" t="str">
            <v>Un</v>
          </cell>
          <cell r="D5313">
            <v>15</v>
          </cell>
          <cell r="E5313">
            <v>12</v>
          </cell>
        </row>
        <row r="5314">
          <cell r="A5314" t="str">
            <v/>
          </cell>
        </row>
        <row r="5315">
          <cell r="A5315" t="str">
            <v>30.11.177</v>
          </cell>
          <cell r="B5315" t="str">
            <v xml:space="preserve">ASPERSOR RAIN BIRD TIPO SPRAY-1804 SÉRIE 12VAN-BOCAL-90º  </v>
          </cell>
          <cell r="C5315" t="str">
            <v>Un</v>
          </cell>
          <cell r="D5315">
            <v>15</v>
          </cell>
          <cell r="E5315">
            <v>12</v>
          </cell>
        </row>
        <row r="5316">
          <cell r="A5316" t="str">
            <v/>
          </cell>
        </row>
        <row r="5317">
          <cell r="A5317" t="str">
            <v>30.11.178</v>
          </cell>
          <cell r="B5317" t="str">
            <v xml:space="preserve">ASPERSOR RAIN BIRD TIPO SPRAY-1804 SÉRIE 12VAN-BOCAL-180º  </v>
          </cell>
          <cell r="C5317" t="str">
            <v>Un</v>
          </cell>
          <cell r="D5317">
            <v>15</v>
          </cell>
          <cell r="E5317">
            <v>12</v>
          </cell>
        </row>
        <row r="5318">
          <cell r="A5318" t="str">
            <v/>
          </cell>
        </row>
        <row r="5319">
          <cell r="A5319" t="str">
            <v>30.11.179</v>
          </cell>
          <cell r="B5319" t="str">
            <v xml:space="preserve">ASPERSOR RAIN BIRD TIPO SPRAY-1804 SÉRIE 12VAN-BOCAL-270º  </v>
          </cell>
          <cell r="C5319" t="str">
            <v>Un</v>
          </cell>
          <cell r="D5319">
            <v>15</v>
          </cell>
          <cell r="E5319">
            <v>12</v>
          </cell>
        </row>
        <row r="5320">
          <cell r="A5320" t="str">
            <v/>
          </cell>
        </row>
        <row r="5321">
          <cell r="A5321" t="str">
            <v>30.11.180</v>
          </cell>
          <cell r="B5321" t="str">
            <v xml:space="preserve">ASPERSOR RAIN BIRD TIPO SPRAY-1804 SÉRIE 12VAN-BOCAL-360º  </v>
          </cell>
          <cell r="C5321" t="str">
            <v>Un</v>
          </cell>
          <cell r="D5321">
            <v>15</v>
          </cell>
          <cell r="E5321">
            <v>12</v>
          </cell>
        </row>
        <row r="5322">
          <cell r="A5322" t="str">
            <v/>
          </cell>
        </row>
        <row r="5323">
          <cell r="A5323" t="str">
            <v>30.11.181</v>
          </cell>
          <cell r="B5323" t="str">
            <v xml:space="preserve">ASPERSOR RAIN BIRD TIPO SPRAY-1804 SÉRIE 15VAN-BOCAL-90º  </v>
          </cell>
          <cell r="C5323" t="str">
            <v>Un</v>
          </cell>
          <cell r="D5323">
            <v>15</v>
          </cell>
          <cell r="E5323">
            <v>12</v>
          </cell>
        </row>
        <row r="5324">
          <cell r="A5324" t="str">
            <v/>
          </cell>
        </row>
        <row r="5325">
          <cell r="A5325" t="str">
            <v>30.11.182</v>
          </cell>
          <cell r="B5325" t="str">
            <v xml:space="preserve">ASPERSOR RAIN BIRD TIPO SPRAY-1804 SÉRIE 15VAN-BOCAL-180º  </v>
          </cell>
          <cell r="C5325" t="str">
            <v>Un</v>
          </cell>
          <cell r="D5325">
            <v>15</v>
          </cell>
          <cell r="E5325">
            <v>12</v>
          </cell>
        </row>
        <row r="5326">
          <cell r="A5326" t="str">
            <v/>
          </cell>
        </row>
        <row r="5327">
          <cell r="A5327" t="str">
            <v>30.11.183</v>
          </cell>
          <cell r="B5327" t="str">
            <v xml:space="preserve">ASPERSOR RAIN BIRD TIPO SPRAY-1804 SÉRIE 15VAN-BOCAL-360º  </v>
          </cell>
          <cell r="C5327" t="str">
            <v>Un</v>
          </cell>
          <cell r="D5327">
            <v>15</v>
          </cell>
          <cell r="E5327">
            <v>12</v>
          </cell>
        </row>
        <row r="5328">
          <cell r="A5328" t="str">
            <v/>
          </cell>
        </row>
        <row r="5329">
          <cell r="A5329" t="str">
            <v>30.11.184</v>
          </cell>
          <cell r="B5329" t="str">
            <v xml:space="preserve">ASPERSOR RAIN BIRD TIPO SPRAY-1804 SÉRIE 18VAN-BOCAL-90º  </v>
          </cell>
          <cell r="C5329" t="str">
            <v>Un</v>
          </cell>
          <cell r="D5329">
            <v>15</v>
          </cell>
          <cell r="E5329">
            <v>12</v>
          </cell>
        </row>
        <row r="5330">
          <cell r="A5330" t="str">
            <v/>
          </cell>
        </row>
        <row r="5331">
          <cell r="A5331" t="str">
            <v>30.11.185</v>
          </cell>
          <cell r="B5331" t="str">
            <v xml:space="preserve">ASPERSOR RAIN BIRD TIPO SPRAY-1804 SÉRIE 18VAN-BOCAL-180º  </v>
          </cell>
          <cell r="C5331" t="str">
            <v>Un</v>
          </cell>
          <cell r="D5331">
            <v>15</v>
          </cell>
          <cell r="E5331">
            <v>12</v>
          </cell>
        </row>
        <row r="5332">
          <cell r="A5332" t="str">
            <v/>
          </cell>
        </row>
        <row r="5333">
          <cell r="A5333" t="str">
            <v>30.11.186</v>
          </cell>
          <cell r="B5333" t="str">
            <v xml:space="preserve">ASPERSOR RAIN BIRD TIPO SPRAY-1804 SÉRIE 18VAN-BOCAL-270º  </v>
          </cell>
          <cell r="C5333" t="str">
            <v>Un</v>
          </cell>
          <cell r="D5333">
            <v>15</v>
          </cell>
          <cell r="E5333">
            <v>12</v>
          </cell>
        </row>
        <row r="5334">
          <cell r="A5334" t="str">
            <v/>
          </cell>
        </row>
        <row r="5335">
          <cell r="A5335" t="str">
            <v>30.11.187</v>
          </cell>
          <cell r="B5335" t="str">
            <v xml:space="preserve">ASPERSOR RAIN BIRD TIPO SPRAY-1804 SÉRIE 18VAN-BOCAL-360º  </v>
          </cell>
          <cell r="C5335" t="str">
            <v>Un</v>
          </cell>
          <cell r="D5335">
            <v>15</v>
          </cell>
          <cell r="E5335">
            <v>12</v>
          </cell>
        </row>
        <row r="5336">
          <cell r="A5336" t="str">
            <v/>
          </cell>
        </row>
        <row r="5337">
          <cell r="A5337" t="str">
            <v>30.11.188</v>
          </cell>
          <cell r="B5337" t="str">
            <v xml:space="preserve">ASPERSOR RAIN BIRD TIPO SPRAY-1804 SÉRIE 15 STRIP-BOCAL 15LCS  </v>
          </cell>
          <cell r="C5337" t="str">
            <v>Un</v>
          </cell>
          <cell r="D5337">
            <v>15</v>
          </cell>
          <cell r="E5337">
            <v>12</v>
          </cell>
        </row>
        <row r="5338">
          <cell r="A5338" t="str">
            <v/>
          </cell>
        </row>
        <row r="5339">
          <cell r="A5339" t="str">
            <v>30.11.189</v>
          </cell>
          <cell r="B5339" t="str">
            <v xml:space="preserve">ASPERSOR RAIN BIRD TIPO SPRAY-1804 SÉRIE 15 STRIP-BOCAL 15RCS  </v>
          </cell>
          <cell r="C5339" t="str">
            <v>Un</v>
          </cell>
          <cell r="D5339">
            <v>15</v>
          </cell>
          <cell r="E5339">
            <v>12</v>
          </cell>
        </row>
        <row r="5340">
          <cell r="A5340" t="str">
            <v/>
          </cell>
        </row>
        <row r="5341">
          <cell r="A5341" t="str">
            <v>30.11.190</v>
          </cell>
          <cell r="B5341" t="str">
            <v xml:space="preserve">ASPERSOR RAIN BIRD TIPO SPRAY 1804 SÉRIE 8MPR-BOCAL-8Q  </v>
          </cell>
          <cell r="C5341" t="str">
            <v>Un</v>
          </cell>
          <cell r="D5341">
            <v>15</v>
          </cell>
          <cell r="E5341">
            <v>12</v>
          </cell>
        </row>
        <row r="5342">
          <cell r="A5342" t="str">
            <v/>
          </cell>
        </row>
        <row r="5343">
          <cell r="A5343" t="str">
            <v>30.11.191</v>
          </cell>
          <cell r="B5343" t="str">
            <v xml:space="preserve">ASPERSOR RAIN BIRD TIPO SPRAY 1804 SÉRIE 8MPR-BOCAL-8H  </v>
          </cell>
          <cell r="C5343" t="str">
            <v>Un</v>
          </cell>
          <cell r="D5343">
            <v>15</v>
          </cell>
          <cell r="E5343">
            <v>12</v>
          </cell>
        </row>
        <row r="5344">
          <cell r="A5344" t="str">
            <v/>
          </cell>
        </row>
        <row r="5345">
          <cell r="A5345" t="str">
            <v>30.11.192</v>
          </cell>
          <cell r="B5345" t="str">
            <v xml:space="preserve">ASPERSOR RAIN BIRD TIPO SPRAY 1804 SÉRIE 10MPR-BOCAL-10H.  </v>
          </cell>
          <cell r="C5345" t="str">
            <v>Un</v>
          </cell>
          <cell r="D5345">
            <v>15</v>
          </cell>
          <cell r="E5345">
            <v>12</v>
          </cell>
        </row>
        <row r="5346">
          <cell r="A5346" t="str">
            <v/>
          </cell>
        </row>
        <row r="5347">
          <cell r="A5347" t="str">
            <v>30.11.193</v>
          </cell>
          <cell r="B5347" t="str">
            <v xml:space="preserve">ASPERSOR RAIN BIRD TIPO SPRAY 1804 SÉRIE 8MPR-BOCAL-12Q  </v>
          </cell>
          <cell r="C5347" t="str">
            <v>Un</v>
          </cell>
          <cell r="D5347">
            <v>15</v>
          </cell>
          <cell r="E5347">
            <v>12</v>
          </cell>
        </row>
        <row r="5348">
          <cell r="A5348" t="str">
            <v/>
          </cell>
        </row>
        <row r="5349">
          <cell r="A5349" t="str">
            <v>30.11.194</v>
          </cell>
          <cell r="B5349" t="str">
            <v xml:space="preserve">ASPERSOR RAIN BIRD TIPO SPRAY 1804 SÉRIE 12MPR-BOCAL-12  </v>
          </cell>
          <cell r="C5349" t="str">
            <v>Un</v>
          </cell>
          <cell r="D5349">
            <v>15</v>
          </cell>
          <cell r="E5349">
            <v>12</v>
          </cell>
        </row>
        <row r="5350">
          <cell r="A5350" t="str">
            <v/>
          </cell>
        </row>
        <row r="5351">
          <cell r="A5351" t="str">
            <v>30.11.195</v>
          </cell>
          <cell r="B5351" t="str">
            <v xml:space="preserve">ASPERSOR RAIN BIRD TIPO SPRAY 1804 SÉRIE 15MPR-BOCAL-15Q  </v>
          </cell>
          <cell r="C5351" t="str">
            <v>Un</v>
          </cell>
          <cell r="D5351">
            <v>15</v>
          </cell>
          <cell r="E5351">
            <v>12</v>
          </cell>
        </row>
        <row r="5352">
          <cell r="A5352" t="str">
            <v/>
          </cell>
        </row>
        <row r="5353">
          <cell r="A5353" t="str">
            <v>30.11.196</v>
          </cell>
          <cell r="B5353" t="str">
            <v xml:space="preserve">ASPERSOR RAIN BIRD TIPO SPRAY 1804 SÉRIE 15MPR-BOCAL-15H  </v>
          </cell>
          <cell r="C5353" t="str">
            <v>Un</v>
          </cell>
          <cell r="D5353">
            <v>15</v>
          </cell>
          <cell r="E5353">
            <v>12</v>
          </cell>
        </row>
        <row r="5354">
          <cell r="A5354" t="str">
            <v/>
          </cell>
        </row>
        <row r="5355">
          <cell r="A5355" t="str">
            <v>30.11.197</v>
          </cell>
          <cell r="B5355" t="str">
            <v xml:space="preserve">CAIXA P/ DUAS VÁLVULAS RETANGULAR 12" CORPO E TAMPA RAIN BIRD. (08981-OR)  </v>
          </cell>
          <cell r="C5355" t="str">
            <v>Un</v>
          </cell>
          <cell r="D5355">
            <v>102</v>
          </cell>
          <cell r="E5355">
            <v>81.599999999999994</v>
          </cell>
        </row>
        <row r="5356">
          <cell r="A5356" t="str">
            <v/>
          </cell>
        </row>
        <row r="5357">
          <cell r="A5357" t="str">
            <v>30.11.198</v>
          </cell>
          <cell r="B5357" t="str">
            <v xml:space="preserve">CAIXA P/ UMA VÁLVULA-REDONDA 6" CORPO E TAMPA RAIN BIRD. (08982-OR)  </v>
          </cell>
          <cell r="C5357" t="str">
            <v>Un</v>
          </cell>
          <cell r="D5357">
            <v>53</v>
          </cell>
          <cell r="E5357">
            <v>42.4</v>
          </cell>
        </row>
        <row r="5358">
          <cell r="A5358" t="str">
            <v/>
          </cell>
        </row>
        <row r="5359">
          <cell r="A5359" t="str">
            <v>30.11.199</v>
          </cell>
          <cell r="B5359" t="str">
            <v xml:space="preserve">VALVULA RAIN BIRD 100-DVF 1". (08983-OR)  </v>
          </cell>
          <cell r="C5359" t="str">
            <v>Un</v>
          </cell>
          <cell r="D5359">
            <v>164.43</v>
          </cell>
          <cell r="E5359">
            <v>131.55000000000001</v>
          </cell>
        </row>
        <row r="5360">
          <cell r="A5360" t="str">
            <v/>
          </cell>
        </row>
        <row r="5361">
          <cell r="A5361" t="str">
            <v>30.11.200</v>
          </cell>
          <cell r="B5361" t="str">
            <v>VALVULA RAIN BIRD 75-DVF ¾". (08984-OR)</v>
          </cell>
          <cell r="C5361" t="str">
            <v>Un</v>
          </cell>
          <cell r="D5361">
            <v>148.72</v>
          </cell>
          <cell r="E5361">
            <v>118.98</v>
          </cell>
        </row>
        <row r="5362">
          <cell r="A5362" t="str">
            <v/>
          </cell>
        </row>
        <row r="5363">
          <cell r="A5363" t="str">
            <v>30.11.201</v>
          </cell>
          <cell r="B5363" t="str">
            <v xml:space="preserve">VÁLVULA DE AR 1" RAIN BIRD.   </v>
          </cell>
          <cell r="C5363" t="str">
            <v>Un</v>
          </cell>
          <cell r="D5363">
            <v>136.25</v>
          </cell>
          <cell r="E5363">
            <v>109</v>
          </cell>
        </row>
        <row r="5364">
          <cell r="A5364" t="str">
            <v/>
          </cell>
        </row>
        <row r="5365">
          <cell r="A5365" t="str">
            <v>30.11.202</v>
          </cell>
          <cell r="B5365" t="str">
            <v xml:space="preserve">SENSOR DE CHUVA RAIN BIRD.  (08985-OR)  </v>
          </cell>
          <cell r="C5365" t="str">
            <v>Un</v>
          </cell>
          <cell r="D5365">
            <v>167.2</v>
          </cell>
          <cell r="E5365">
            <v>133.76</v>
          </cell>
        </row>
        <row r="5366">
          <cell r="A5366" t="str">
            <v/>
          </cell>
        </row>
        <row r="5367">
          <cell r="A5367" t="str">
            <v>30.11.203</v>
          </cell>
          <cell r="B5367" t="str">
            <v xml:space="preserve">CONJUNTO FLEXÍVEL PARA CONECTAR ASPERSOR RAIN BIRD SA-60-50(15cm-1/2"x1/2").  (08987-OR)  </v>
          </cell>
          <cell r="C5367" t="str">
            <v>Un</v>
          </cell>
          <cell r="D5367">
            <v>30.83</v>
          </cell>
          <cell r="E5367">
            <v>24.67</v>
          </cell>
        </row>
        <row r="5368">
          <cell r="A5368" t="str">
            <v/>
          </cell>
        </row>
        <row r="5369">
          <cell r="A5369" t="str">
            <v>30.11.204</v>
          </cell>
          <cell r="B5369" t="str">
            <v xml:space="preserve">BOMBA CENTRÍFUGA DE 5 CV, INCLUSIVE MAT.DE SUCÇÃO. (C0447)  </v>
          </cell>
          <cell r="C5369" t="str">
            <v>Un</v>
          </cell>
          <cell r="D5369">
            <v>1382.07</v>
          </cell>
          <cell r="E5369">
            <v>1105.6600000000001</v>
          </cell>
        </row>
        <row r="5370">
          <cell r="A5370" t="str">
            <v/>
          </cell>
        </row>
        <row r="5371">
          <cell r="A5371" t="str">
            <v>30.11.205</v>
          </cell>
          <cell r="B5371" t="str">
            <v xml:space="preserve">CONTROLADOR CENTRAL - SÉRIE ESP MODULAR 16 ESTAÇÕES - GABINETE PLÁSTICO DE PAREDE (L/A/P=40/43,2/21,3cm) RAIN BIRD. ( 08992-OR)  </v>
          </cell>
          <cell r="C5371" t="str">
            <v>Un</v>
          </cell>
          <cell r="D5371">
            <v>777.57</v>
          </cell>
          <cell r="E5371">
            <v>622.05999999999995</v>
          </cell>
        </row>
        <row r="5372">
          <cell r="A5372" t="str">
            <v/>
          </cell>
        </row>
        <row r="5373">
          <cell r="A5373" t="str">
            <v>30.11.206</v>
          </cell>
          <cell r="B5373" t="str">
            <v xml:space="preserve">CONDULETE 3/4" EM LIGA DE ALUMÍNIO FUNDIDO TIPO "B" - FORNECIMENTO E INSTALACAO. (73861/002-SI)  </v>
          </cell>
          <cell r="C5373" t="str">
            <v>Un</v>
          </cell>
          <cell r="D5373">
            <v>13.66</v>
          </cell>
          <cell r="E5373">
            <v>10.93</v>
          </cell>
        </row>
        <row r="5374">
          <cell r="A5374" t="str">
            <v/>
          </cell>
        </row>
        <row r="5375">
          <cell r="A5375" t="str">
            <v>30.11.207</v>
          </cell>
          <cell r="B5375" t="str">
            <v xml:space="preserve">CONDULETE 1" EM LIGA DE ALUMÍNIO FUNDIDO TIPO "B" - FORNECIMENTO E INSTALACAO. (73861/003-SI)  </v>
          </cell>
          <cell r="C5375" t="str">
            <v>Un</v>
          </cell>
          <cell r="D5375">
            <v>19.350000000000001</v>
          </cell>
          <cell r="E5375">
            <v>15.48</v>
          </cell>
        </row>
        <row r="5376">
          <cell r="A5376" t="str">
            <v/>
          </cell>
        </row>
        <row r="5377">
          <cell r="A5377" t="str">
            <v>30.11.208</v>
          </cell>
          <cell r="B5377" t="str">
            <v xml:space="preserve">ELETRODUTO DE PVC RIGIDO SOLDAVEL 25MM (1"), FORNECIMENTO E INSTALACAO. (40802-SI)  </v>
          </cell>
          <cell r="C5377" t="str">
            <v>m</v>
          </cell>
          <cell r="D5377">
            <v>10.050000000000001</v>
          </cell>
          <cell r="E5377">
            <v>8.0399999999999991</v>
          </cell>
        </row>
        <row r="5378">
          <cell r="A5378" t="str">
            <v/>
          </cell>
        </row>
        <row r="5379">
          <cell r="A5379" t="str">
            <v>30.11.209</v>
          </cell>
          <cell r="B5379" t="str">
            <v xml:space="preserve"> CABO DE COBRE ISOLADO PVC RESISTENTE A CHAMA 450/750 V 1,5 MM2 FORNECIMENTO E INSTALACAO.(73860/007-SI)  </v>
          </cell>
          <cell r="C5379" t="str">
            <v>m</v>
          </cell>
          <cell r="D5379">
            <v>1.88</v>
          </cell>
          <cell r="E5379">
            <v>1.51</v>
          </cell>
        </row>
        <row r="5380">
          <cell r="A5380" t="str">
            <v/>
          </cell>
        </row>
        <row r="5381">
          <cell r="A5381" t="str">
            <v>30.12.001</v>
          </cell>
          <cell r="B5381" t="str">
            <v>DUTOS FLEXÍVEIS EM PEAD (POLIETILENO DE ALTA DENSIDADE) - D=6", INCLUSIVE CONEXÕES.(07152-OR)</v>
          </cell>
          <cell r="C5381" t="str">
            <v>m</v>
          </cell>
          <cell r="D5381">
            <v>54.42</v>
          </cell>
          <cell r="E5381">
            <v>43.54</v>
          </cell>
        </row>
        <row r="5382">
          <cell r="A5382" t="str">
            <v/>
          </cell>
        </row>
        <row r="5383">
          <cell r="A5383" t="str">
            <v>30.12.002</v>
          </cell>
          <cell r="B5383" t="str">
            <v>CABO EM PVC 1000V 185MM2.(C0551)</v>
          </cell>
          <cell r="C5383" t="str">
            <v>m</v>
          </cell>
          <cell r="D5383">
            <v>129.25</v>
          </cell>
          <cell r="E5383">
            <v>103.4</v>
          </cell>
        </row>
        <row r="5384">
          <cell r="A5384" t="str">
            <v/>
          </cell>
        </row>
        <row r="5385">
          <cell r="A5385" t="str">
            <v>30.12.003</v>
          </cell>
          <cell r="B5385" t="str">
            <v>QUADRO DE DISTRIBUIÇÃO DE LUZ SOBREPOR ATÉ 128 DIVISÕES 650X875X205mm, C/BARRAMENTO.(09052-OR)</v>
          </cell>
          <cell r="C5385" t="str">
            <v>Un</v>
          </cell>
          <cell r="D5385">
            <v>612.15</v>
          </cell>
          <cell r="E5385">
            <v>489.72</v>
          </cell>
        </row>
        <row r="5386">
          <cell r="A5386" t="str">
            <v/>
          </cell>
        </row>
        <row r="5387">
          <cell r="A5387" t="str">
            <v>30.12.004</v>
          </cell>
          <cell r="B5387" t="str">
            <v>DISJUNTOR TERMOMAGNETICO TRIPOLAR PADRAO NEMA (AMERICANO) 10 A 50A 240V, FORNECIMENTO E INSTALACAO.(74130/004-SI)</v>
          </cell>
          <cell r="C5387" t="str">
            <v>Un</v>
          </cell>
          <cell r="D5387">
            <v>71.88</v>
          </cell>
          <cell r="E5387">
            <v>57.51</v>
          </cell>
        </row>
        <row r="5388">
          <cell r="A5388" t="str">
            <v/>
          </cell>
        </row>
        <row r="5389">
          <cell r="A5389" t="str">
            <v>30.12.005</v>
          </cell>
          <cell r="B5389" t="str">
            <v>DISJUNTOR TERMOMAGNETICO TRIPOLAR PADRAO NEMA (AMERICANO) 60 A 100A 240V, FORNECIMENTO E INSTALACAO.(74130/005 SI)</v>
          </cell>
          <cell r="C5389" t="str">
            <v>Un</v>
          </cell>
          <cell r="D5389">
            <v>101.65</v>
          </cell>
          <cell r="E5389">
            <v>81.319999999999993</v>
          </cell>
        </row>
        <row r="5390">
          <cell r="A5390" t="str">
            <v/>
          </cell>
        </row>
        <row r="5391">
          <cell r="A5391" t="str">
            <v>30.12.006</v>
          </cell>
          <cell r="B5391" t="str">
            <v>DISJUNTOR TRIPOLAR C/ACIONAMENTO NA PORTA DO Q.D.ATE 630A.(C1113)</v>
          </cell>
          <cell r="C5391" t="str">
            <v>Un</v>
          </cell>
          <cell r="D5391">
            <v>3630.18</v>
          </cell>
          <cell r="E5391">
            <v>2904.15</v>
          </cell>
        </row>
        <row r="5392">
          <cell r="A5392" t="str">
            <v/>
          </cell>
        </row>
        <row r="5393">
          <cell r="A5393" t="str">
            <v>30.12.007</v>
          </cell>
          <cell r="B5393" t="str">
            <v>DISPOSITIVO DE PROTEÇÃO CONTRA SURTOS DE TENSÃO - DPSs - 40 KA/440V.(C4562)</v>
          </cell>
          <cell r="C5393" t="str">
            <v>Un</v>
          </cell>
          <cell r="D5393">
            <v>115.9</v>
          </cell>
          <cell r="E5393">
            <v>92.72</v>
          </cell>
        </row>
        <row r="5394">
          <cell r="A5394" t="str">
            <v/>
          </cell>
        </row>
        <row r="5395">
          <cell r="A5395" t="str">
            <v>30.12.008</v>
          </cell>
          <cell r="B5395" t="str">
            <v>SUBESTAÇÃO AÉREA DE 300 KVA / 13.800-380/220V COM QUADRO DE MEDIÇÃO E PROTEÇÃO GERAL.(C4254)</v>
          </cell>
          <cell r="C5395" t="str">
            <v>Un</v>
          </cell>
          <cell r="D5395">
            <v>87868.21</v>
          </cell>
          <cell r="E5395">
            <v>70294.570000000007</v>
          </cell>
        </row>
        <row r="5396">
          <cell r="A5396" t="str">
            <v/>
          </cell>
        </row>
        <row r="5397">
          <cell r="A5397" t="str">
            <v>30.12.009</v>
          </cell>
          <cell r="B5397" t="str">
            <v>ELETRODUTO DE PVC RIGIDO ROSCAVEL 40MM (1 1/2"), FORNECIMENTO E INSTALACAO.(55865-SI)</v>
          </cell>
          <cell r="C5397" t="str">
            <v>m</v>
          </cell>
          <cell r="D5397">
            <v>18.010000000000002</v>
          </cell>
          <cell r="E5397">
            <v>14.41</v>
          </cell>
        </row>
        <row r="5398">
          <cell r="A5398" t="str">
            <v/>
          </cell>
        </row>
        <row r="5399">
          <cell r="A5399" t="str">
            <v>30.12.010</v>
          </cell>
          <cell r="B5399" t="str">
            <v>ELETRODUTO PVC ROSC. D= 40mm (1 1/4").(16338/004 SIE)</v>
          </cell>
          <cell r="C5399" t="str">
            <v>m</v>
          </cell>
          <cell r="D5399">
            <v>15.15</v>
          </cell>
          <cell r="E5399">
            <v>12.12</v>
          </cell>
        </row>
        <row r="5400">
          <cell r="A5400" t="str">
            <v/>
          </cell>
        </row>
        <row r="5401">
          <cell r="A5401" t="str">
            <v>30.12.011</v>
          </cell>
          <cell r="B5401" t="str">
            <v>ELETRODUTO DE PVC RIGIDO ROSCAVEL 50MM (2"), FORNECIMENTO E INSTALACAO(55866-SI)</v>
          </cell>
          <cell r="C5401" t="str">
            <v>m</v>
          </cell>
          <cell r="D5401">
            <v>21.87</v>
          </cell>
          <cell r="E5401">
            <v>17.5</v>
          </cell>
        </row>
        <row r="5402">
          <cell r="A5402" t="str">
            <v/>
          </cell>
        </row>
        <row r="5403">
          <cell r="A5403" t="str">
            <v>30.12.012</v>
          </cell>
          <cell r="B5403" t="str">
            <v>ELETRODUTO PVC ROSC. D= 75mm (2 1/2").(21613/006-SIC)</v>
          </cell>
          <cell r="C5403" t="str">
            <v>m</v>
          </cell>
          <cell r="D5403">
            <v>38.31</v>
          </cell>
          <cell r="E5403">
            <v>30.65</v>
          </cell>
        </row>
        <row r="5404">
          <cell r="A5404" t="str">
            <v/>
          </cell>
        </row>
        <row r="5405">
          <cell r="A5405" t="str">
            <v>30.12.013</v>
          </cell>
          <cell r="B5405" t="str">
            <v>ELETRODUTO DE PVC RIGIDO ROSCAVEL 75MM (3"), FORNECIMENTO E INSTALACAO.(55867-SI)</v>
          </cell>
          <cell r="C5405" t="str">
            <v>m</v>
          </cell>
          <cell r="D5405">
            <v>41.3</v>
          </cell>
          <cell r="E5405">
            <v>33.04</v>
          </cell>
        </row>
        <row r="5406">
          <cell r="A5406" t="str">
            <v/>
          </cell>
        </row>
        <row r="5407">
          <cell r="A5407" t="str">
            <v>30.12.014</v>
          </cell>
          <cell r="B5407" t="str">
            <v>ELETRODUTO DE PVC RIGIDO ROSCAVEL 100MM (4"), FORNECIMENTO E INSTALACAO.(55868-SI)</v>
          </cell>
          <cell r="C5407" t="str">
            <v>m</v>
          </cell>
          <cell r="D5407">
            <v>57.02</v>
          </cell>
          <cell r="E5407">
            <v>45.62</v>
          </cell>
        </row>
        <row r="5408">
          <cell r="A5408" t="str">
            <v/>
          </cell>
        </row>
        <row r="5409">
          <cell r="A5409" t="str">
            <v>30.12.015</v>
          </cell>
          <cell r="B5409" t="str">
            <v>CABO DE COBRE ISOLADO PVC RESISTENTE A CHAMA 450/750 V 2,5 MM2 FORNECIMENTO E INSTALACAO. (73860/008-SI)</v>
          </cell>
          <cell r="C5409" t="str">
            <v>m</v>
          </cell>
          <cell r="D5409">
            <v>2.5299999999999998</v>
          </cell>
          <cell r="E5409">
            <v>2.0299999999999998</v>
          </cell>
        </row>
        <row r="5410">
          <cell r="A5410" t="str">
            <v/>
          </cell>
        </row>
        <row r="5411">
          <cell r="A5411" t="str">
            <v>30.12.016</v>
          </cell>
          <cell r="B5411" t="str">
            <v>CABO DE COBRE ISOLADO PVC RESISTENTE A CHAMA 450/750 V 4 MM2 FORNECIMENTO E INSTALACAO.(73860/009-SI)</v>
          </cell>
          <cell r="C5411" t="str">
            <v>m</v>
          </cell>
          <cell r="D5411">
            <v>3.87</v>
          </cell>
          <cell r="E5411">
            <v>3.1</v>
          </cell>
        </row>
        <row r="5412">
          <cell r="A5412" t="str">
            <v/>
          </cell>
        </row>
        <row r="5413">
          <cell r="A5413" t="str">
            <v>30.12.017</v>
          </cell>
          <cell r="B5413" t="str">
            <v>CABO DE COBRE ISOLADO PVC RESISTENTE A CHAMA 450/750 V 6 MM2 FORNECIMENTO E INSTALACAO.(73860/010-SI)</v>
          </cell>
          <cell r="C5413" t="str">
            <v>m</v>
          </cell>
          <cell r="D5413">
            <v>5.42</v>
          </cell>
          <cell r="E5413">
            <v>4.34</v>
          </cell>
        </row>
        <row r="5414">
          <cell r="A5414" t="str">
            <v/>
          </cell>
        </row>
        <row r="5415">
          <cell r="A5415" t="str">
            <v>30.12.018</v>
          </cell>
          <cell r="B5415" t="str">
            <v>CABO EM PVC 1000V 2,5 mm².(C4377)</v>
          </cell>
          <cell r="C5415" t="str">
            <v>m</v>
          </cell>
          <cell r="D5415">
            <v>2.75</v>
          </cell>
          <cell r="E5415">
            <v>2.2000000000000002</v>
          </cell>
        </row>
        <row r="5416">
          <cell r="A5416" t="str">
            <v/>
          </cell>
        </row>
        <row r="5417">
          <cell r="A5417" t="str">
            <v>30.12.019</v>
          </cell>
          <cell r="B5417" t="str">
            <v>CABO EM PVC 1000V 4MM2.(C0554)</v>
          </cell>
          <cell r="C5417" t="str">
            <v>m</v>
          </cell>
          <cell r="D5417">
            <v>4.6500000000000004</v>
          </cell>
          <cell r="E5417">
            <v>3.72</v>
          </cell>
        </row>
        <row r="5418">
          <cell r="A5418" t="str">
            <v/>
          </cell>
        </row>
        <row r="5419">
          <cell r="A5419" t="str">
            <v>30.12.020</v>
          </cell>
          <cell r="B5419" t="str">
            <v>CABO EM PVC 1000V 6MM2.(C0556)</v>
          </cell>
          <cell r="C5419" t="str">
            <v>m</v>
          </cell>
          <cell r="D5419">
            <v>5.6</v>
          </cell>
          <cell r="E5419">
            <v>4.4800000000000004</v>
          </cell>
        </row>
        <row r="5420">
          <cell r="A5420" t="str">
            <v/>
          </cell>
        </row>
        <row r="5421">
          <cell r="A5421" t="str">
            <v>30.12.021</v>
          </cell>
          <cell r="B5421" t="str">
            <v>CABO EM PVC 1000V 10MM2.(C0547)</v>
          </cell>
          <cell r="C5421" t="str">
            <v>m</v>
          </cell>
          <cell r="D5421">
            <v>7.55</v>
          </cell>
          <cell r="E5421">
            <v>6.04</v>
          </cell>
        </row>
        <row r="5422">
          <cell r="A5422" t="str">
            <v/>
          </cell>
        </row>
        <row r="5423">
          <cell r="A5423" t="str">
            <v>30.12.022</v>
          </cell>
          <cell r="B5423" t="str">
            <v>CABO EM PVC 1000V 16MM2. (C0550)</v>
          </cell>
          <cell r="C5423" t="str">
            <v>m</v>
          </cell>
          <cell r="D5423">
            <v>10.11</v>
          </cell>
          <cell r="E5423">
            <v>8.09</v>
          </cell>
        </row>
        <row r="5424">
          <cell r="A5424" t="str">
            <v/>
          </cell>
        </row>
        <row r="5425">
          <cell r="A5425" t="str">
            <v>30.12.023</v>
          </cell>
          <cell r="B5425" t="str">
            <v>CABO EM PVC 1000V 25MM2. (C0553)</v>
          </cell>
          <cell r="C5425" t="str">
            <v>m</v>
          </cell>
          <cell r="D5425">
            <v>14.51</v>
          </cell>
          <cell r="E5425">
            <v>11.61</v>
          </cell>
        </row>
        <row r="5426">
          <cell r="A5426" t="str">
            <v/>
          </cell>
        </row>
        <row r="5427">
          <cell r="A5427" t="str">
            <v>30.12.024</v>
          </cell>
          <cell r="B5427" t="str">
            <v>CABO EM PVC 1000V 35MM2. (C0558)</v>
          </cell>
          <cell r="C5427" t="str">
            <v>m</v>
          </cell>
          <cell r="D5427">
            <v>21.67</v>
          </cell>
          <cell r="E5427">
            <v>17.34</v>
          </cell>
        </row>
        <row r="5428">
          <cell r="A5428" t="str">
            <v/>
          </cell>
        </row>
        <row r="5429">
          <cell r="A5429" t="str">
            <v>30.12.025</v>
          </cell>
          <cell r="B5429" t="str">
            <v>CABO EM PVC 1000V 50MM2. (C0555)</v>
          </cell>
          <cell r="C5429" t="str">
            <v>m</v>
          </cell>
          <cell r="D5429">
            <v>27.38</v>
          </cell>
          <cell r="E5429">
            <v>21.91</v>
          </cell>
        </row>
        <row r="5430">
          <cell r="A5430" t="str">
            <v/>
          </cell>
        </row>
        <row r="5431">
          <cell r="A5431" t="str">
            <v>30.12.026</v>
          </cell>
          <cell r="B5431" t="str">
            <v>CABO EM PVC 1000V 70MM2. (C0559)</v>
          </cell>
          <cell r="C5431" t="str">
            <v>m</v>
          </cell>
          <cell r="D5431">
            <v>39.71</v>
          </cell>
          <cell r="E5431">
            <v>31.77</v>
          </cell>
        </row>
        <row r="5432">
          <cell r="A5432" t="str">
            <v/>
          </cell>
        </row>
        <row r="5433">
          <cell r="A5433" t="str">
            <v>30.12.027</v>
          </cell>
          <cell r="B5433" t="str">
            <v>CABO EM PVC 1000V 95MM2. (C0557)</v>
          </cell>
          <cell r="C5433" t="str">
            <v>m</v>
          </cell>
          <cell r="D5433">
            <v>56.71</v>
          </cell>
          <cell r="E5433">
            <v>45.37</v>
          </cell>
        </row>
        <row r="5434">
          <cell r="A5434" t="str">
            <v/>
          </cell>
        </row>
        <row r="5435">
          <cell r="A5435" t="str">
            <v>30.12.028</v>
          </cell>
          <cell r="B5435" t="str">
            <v>CABO CORDPLAST (CABO PP) 3 x 2,50 mm². (C4558)</v>
          </cell>
          <cell r="C5435" t="str">
            <v>m</v>
          </cell>
          <cell r="D5435">
            <v>5.26</v>
          </cell>
          <cell r="E5435">
            <v>4.21</v>
          </cell>
        </row>
        <row r="5436">
          <cell r="A5436" t="str">
            <v/>
          </cell>
        </row>
        <row r="5437">
          <cell r="A5437" t="str">
            <v>30.12.029</v>
          </cell>
          <cell r="B5437" t="str">
            <v>CABO CORDPLAST (CABO PP) 3 x 4 mm². (18.19.142)</v>
          </cell>
          <cell r="C5437" t="str">
            <v>m</v>
          </cell>
          <cell r="D5437">
            <v>15.91</v>
          </cell>
          <cell r="E5437">
            <v>12.73</v>
          </cell>
        </row>
        <row r="5438">
          <cell r="A5438" t="str">
            <v/>
          </cell>
        </row>
        <row r="5439">
          <cell r="A5439" t="str">
            <v>30.12.030</v>
          </cell>
          <cell r="B5439" t="str">
            <v>CONDULETE PVC TIPO LL 3/4 SEM TAMPA, FORNECIMENTO E INSTALACAO. (74043/002-SI)</v>
          </cell>
          <cell r="C5439" t="str">
            <v>Un</v>
          </cell>
          <cell r="D5439">
            <v>11.52</v>
          </cell>
          <cell r="E5439">
            <v>9.2200000000000006</v>
          </cell>
        </row>
        <row r="5440">
          <cell r="A5440" t="str">
            <v/>
          </cell>
        </row>
        <row r="5441">
          <cell r="A5441" t="str">
            <v>30.12.031</v>
          </cell>
          <cell r="B5441" t="str">
            <v>CONDULETE DE PVC DE 3/4" TIPO C - E - LL - LR. (C0857)</v>
          </cell>
          <cell r="C5441" t="str">
            <v>Un</v>
          </cell>
          <cell r="D5441">
            <v>13.36</v>
          </cell>
          <cell r="E5441">
            <v>10.69</v>
          </cell>
        </row>
        <row r="5442">
          <cell r="A5442" t="str">
            <v/>
          </cell>
        </row>
        <row r="5443">
          <cell r="A5443" t="str">
            <v>30.12.032</v>
          </cell>
          <cell r="B5443" t="str">
            <v>CONDULETE DE PVC DE 1" TIPO C - E - LL - LR. (C0855)</v>
          </cell>
          <cell r="C5443" t="str">
            <v>Un</v>
          </cell>
          <cell r="D5443">
            <v>18.61</v>
          </cell>
          <cell r="E5443">
            <v>14.89</v>
          </cell>
        </row>
        <row r="5444">
          <cell r="A5444" t="str">
            <v/>
          </cell>
        </row>
        <row r="5445">
          <cell r="A5445" t="str">
            <v>30.12.033</v>
          </cell>
          <cell r="B5445" t="str">
            <v>CONDULETE 3/4" EM LIGA DE ALUMÍNIO FUNDIDO TIPO "LB" - FORNECIMENTO E INSTALACAO. (73861/011-SI)</v>
          </cell>
          <cell r="C5445" t="str">
            <v>Un</v>
          </cell>
          <cell r="D5445">
            <v>14.28</v>
          </cell>
          <cell r="E5445">
            <v>11.43</v>
          </cell>
        </row>
        <row r="5446">
          <cell r="A5446" t="str">
            <v/>
          </cell>
        </row>
        <row r="5447">
          <cell r="A5447" t="str">
            <v>30.12.034</v>
          </cell>
          <cell r="B5447" t="str">
            <v>DUTO PERFURADO - PERFILADOS CHAPA DE AÇO (38X38)mm. (C1165)</v>
          </cell>
          <cell r="C5447" t="str">
            <v>m</v>
          </cell>
          <cell r="D5447">
            <v>28.05</v>
          </cell>
          <cell r="E5447">
            <v>22.44</v>
          </cell>
        </row>
        <row r="5448">
          <cell r="A5448" t="str">
            <v/>
          </cell>
        </row>
        <row r="5449">
          <cell r="A5449" t="str">
            <v>30.12.035</v>
          </cell>
          <cell r="B5449" t="str">
            <v>DUTO PERFURADO - ELETROCALHA CHAPA DE AÇO (50X50)mm. (C1158)</v>
          </cell>
          <cell r="C5449" t="str">
            <v>m</v>
          </cell>
          <cell r="D5449">
            <v>32.93</v>
          </cell>
          <cell r="E5449">
            <v>26.35</v>
          </cell>
        </row>
        <row r="5450">
          <cell r="A5450" t="str">
            <v/>
          </cell>
        </row>
        <row r="5451">
          <cell r="A5451" t="str">
            <v>30.12.036</v>
          </cell>
          <cell r="B5451" t="str">
            <v>DUTO PERFURADO - ELETROCALHA CHAPA DE AÇO (100X100)mm. (C1155)</v>
          </cell>
          <cell r="C5451" t="str">
            <v>m</v>
          </cell>
          <cell r="D5451">
            <v>62.55</v>
          </cell>
          <cell r="E5451">
            <v>50.04</v>
          </cell>
        </row>
        <row r="5452">
          <cell r="A5452" t="str">
            <v/>
          </cell>
        </row>
        <row r="5453">
          <cell r="A5453" t="str">
            <v>30.12.037</v>
          </cell>
          <cell r="B5453" t="str">
            <v>DUTO PERFURADO - ELETROCALHA CHAPA DE AÇO (100 X 200)mm. (C1154)</v>
          </cell>
          <cell r="C5453" t="str">
            <v>m</v>
          </cell>
          <cell r="D5453">
            <v>62.25</v>
          </cell>
          <cell r="E5453">
            <v>49.8</v>
          </cell>
        </row>
        <row r="5454">
          <cell r="A5454" t="str">
            <v/>
          </cell>
        </row>
        <row r="5455">
          <cell r="A5455" t="str">
            <v>30.12.038</v>
          </cell>
          <cell r="B5455" t="str">
            <v>DUTOS FLEXÍVEIS EM PEAD (POLIETILENO DE ALTA DENSIDADE) - D=1 1/4", INCLUSIVE CONEXÕES. (03770-OR)</v>
          </cell>
          <cell r="C5455" t="str">
            <v>m</v>
          </cell>
          <cell r="D5455">
            <v>6.07</v>
          </cell>
          <cell r="E5455">
            <v>4.8600000000000003</v>
          </cell>
        </row>
        <row r="5456">
          <cell r="A5456" t="str">
            <v/>
          </cell>
        </row>
        <row r="5457">
          <cell r="A5457" t="str">
            <v>30.12.039</v>
          </cell>
          <cell r="B5457" t="str">
            <v>DUTOS FLEXÍVEIS EM PEAD (POLIETILENO DE ALTA DENSIDADE) - D=1 1/2", INCLUSIVE CONEXÕES. (09045-OR)</v>
          </cell>
          <cell r="C5457" t="str">
            <v>m</v>
          </cell>
          <cell r="D5457">
            <v>8.1</v>
          </cell>
          <cell r="E5457">
            <v>6.48</v>
          </cell>
        </row>
        <row r="5458">
          <cell r="A5458" t="str">
            <v/>
          </cell>
        </row>
        <row r="5459">
          <cell r="A5459" t="str">
            <v>30.12.040</v>
          </cell>
          <cell r="B5459" t="str">
            <v>DUTOS FLEXÍVEIS EM PEAD (POLIETILENO DE ALTA DENSIDADE) - D=2", INCLUSIVE CONEXÕES. (73798/001 - SI)</v>
          </cell>
          <cell r="C5459" t="str">
            <v>m</v>
          </cell>
          <cell r="D5459">
            <v>14.28</v>
          </cell>
          <cell r="E5459">
            <v>11.43</v>
          </cell>
        </row>
        <row r="5460">
          <cell r="A5460" t="str">
            <v/>
          </cell>
        </row>
        <row r="5461">
          <cell r="A5461" t="str">
            <v>30.12.041</v>
          </cell>
          <cell r="B5461" t="str">
            <v>QUADRO DE COMANDO DE BOMBAS - COMPLETO. (C2065)</v>
          </cell>
          <cell r="C5461" t="str">
            <v>Un</v>
          </cell>
          <cell r="D5461">
            <v>299.45</v>
          </cell>
          <cell r="E5461">
            <v>239.56</v>
          </cell>
        </row>
        <row r="5462">
          <cell r="A5462" t="str">
            <v/>
          </cell>
        </row>
        <row r="5463">
          <cell r="A5463" t="str">
            <v>30.12.042</v>
          </cell>
          <cell r="B5463" t="str">
            <v>QUADRO DE DISTRIBUIÇÃO DE LUZ EMBUTIR ATE 6 DIVISÕES, C/BARRAMENTO. (C2077)</v>
          </cell>
          <cell r="C5463" t="str">
            <v>Un</v>
          </cell>
          <cell r="D5463">
            <v>142.12</v>
          </cell>
          <cell r="E5463">
            <v>113.7</v>
          </cell>
        </row>
        <row r="5464">
          <cell r="A5464" t="str">
            <v/>
          </cell>
        </row>
        <row r="5465">
          <cell r="A5465" t="str">
            <v>30.12.043</v>
          </cell>
          <cell r="B5465" t="str">
            <v>QUADRO DE DISTRIBUICAO DE ENERGIA EM CHAPA METALICA, DE SOBREPOR, COM PORTA, PARA 12 DISJUNTORES TERMOMAGNETICOS MONOPOLARES, SEM DISPOSITIVO PARA CHAVE GERAL, COM BARRAMENTO TRIFASICO E NEUTRO, FORNECIMENTO E INSTALACAO. (74247/001)</v>
          </cell>
          <cell r="C5465" t="str">
            <v>Un</v>
          </cell>
          <cell r="D5465">
            <v>141</v>
          </cell>
          <cell r="E5465">
            <v>112.8</v>
          </cell>
        </row>
        <row r="5466">
          <cell r="A5466" t="str">
            <v/>
          </cell>
        </row>
        <row r="5467">
          <cell r="A5467" t="str">
            <v>30.12.044</v>
          </cell>
          <cell r="B5467" t="str">
            <v>QUADRO DE DISTRIBUICAO DE ENERGIA EM CHAPA METALICA, DE SOBREPOR, COM PORTA, PARA 24 DISJUNTORES TERMOMAGNETICOS MONOPOLARES, SEM DISPOSITIVO PARA CHAVE GERAL, COM BARRAMENTO TRIFASICO E NEUTRO, FORNECIMENTO E INSTALACAO. (74131/005-SI)</v>
          </cell>
          <cell r="C5467" t="str">
            <v>Un</v>
          </cell>
          <cell r="D5467">
            <v>298.35000000000002</v>
          </cell>
          <cell r="E5467">
            <v>238.68</v>
          </cell>
        </row>
        <row r="5468">
          <cell r="A5468" t="str">
            <v/>
          </cell>
        </row>
        <row r="5469">
          <cell r="A5469" t="str">
            <v>30.12.045</v>
          </cell>
          <cell r="B5469" t="str">
            <v>QUADRO DE DISTRIBUICAO DE ENERGIA EM CHAPA METALICA, DE EMBUTIR, COM PORTA, PARA 40 DISJUNTORES TERMOMAGNETICOS MONOPOLARES, SEM DISPOSITIVO PARA CHAVE GERAL, COM BARRAMENTO TRIFASICO E NEUTRO, FORNECIMENTO E INSTALACAO.(74131/007-SI)</v>
          </cell>
          <cell r="C5469" t="str">
            <v>Un</v>
          </cell>
          <cell r="D5469">
            <v>490.13</v>
          </cell>
          <cell r="E5469">
            <v>392.11</v>
          </cell>
        </row>
        <row r="5470">
          <cell r="A5470" t="str">
            <v/>
          </cell>
        </row>
        <row r="5471">
          <cell r="A5471" t="str">
            <v>30.12.046</v>
          </cell>
          <cell r="B5471" t="str">
            <v>QUADRO DE DISTRIBUIÇÃO DE LUZ EMBUTIR ATÉ 72 DIVISÕES 457X646X95mm, C/BARRAMENTO.(C2071)</v>
          </cell>
          <cell r="C5471" t="str">
            <v>Un</v>
          </cell>
          <cell r="D5471">
            <v>652.47</v>
          </cell>
          <cell r="E5471">
            <v>521.98</v>
          </cell>
        </row>
        <row r="5472">
          <cell r="A5472" t="str">
            <v/>
          </cell>
        </row>
        <row r="5473">
          <cell r="A5473" t="str">
            <v>30.12.047</v>
          </cell>
          <cell r="B5473" t="str">
            <v>QUADRO DE COMANDO DE EMBUTIR, EM CHAPA DE AÇO Nº 18 E ACABAMENTO EM PINTURA ELETROSTÁTICA COM DISJ MONO 2A, BOTOEIRA TIPO NF, BOTOEIRA TIPO NA, LAMP. SINALIZADORA, CONTACTOR TRIPOLAR C/ 2 CONTATOS AUX, BORNES DE CONEXÃO E CONECTORES.(09095/OR)</v>
          </cell>
          <cell r="C5473" t="str">
            <v>Un</v>
          </cell>
          <cell r="D5473">
            <v>1241.77</v>
          </cell>
          <cell r="E5473">
            <v>993.42</v>
          </cell>
        </row>
        <row r="5474">
          <cell r="A5474" t="str">
            <v/>
          </cell>
        </row>
        <row r="5475">
          <cell r="A5475" t="str">
            <v>30.12.048</v>
          </cell>
          <cell r="B5475" t="str">
            <v>CAIXA EM ALVENARIA (40X40X60cm) DE 1/2 TIJOLO COMUM, LASTRO DE BRITA E TAMPA DE CONCRETO.(C0631)</v>
          </cell>
          <cell r="C5475" t="str">
            <v>Un</v>
          </cell>
          <cell r="D5475">
            <v>132.15</v>
          </cell>
          <cell r="E5475">
            <v>105.72</v>
          </cell>
        </row>
        <row r="5476">
          <cell r="A5476" t="str">
            <v/>
          </cell>
        </row>
        <row r="5477">
          <cell r="A5477" t="str">
            <v>30.12.049</v>
          </cell>
          <cell r="B5477" t="str">
            <v>CAIXA EM ALVENARIA (60X60X60cm) DE 1/2 TIJOLO COMUM, LASTRO DE BRITA E TAMPA DE CONCRETO.(C0632)</v>
          </cell>
          <cell r="C5477" t="str">
            <v>Un</v>
          </cell>
          <cell r="D5477">
            <v>205.86</v>
          </cell>
          <cell r="E5477">
            <v>164.69</v>
          </cell>
        </row>
        <row r="5478">
          <cell r="A5478" t="str">
            <v/>
          </cell>
        </row>
        <row r="5479">
          <cell r="A5479" t="str">
            <v>30.12.050</v>
          </cell>
          <cell r="B5479" t="str">
            <v>CAIXA EM ALVENARIA (80X80X60cm) DE 1/2 TIJOLO COMUM, LASTRO DE BRITA E TAMPA DE CONCRETO. (C0634)</v>
          </cell>
          <cell r="C5479" t="str">
            <v>Un</v>
          </cell>
          <cell r="D5479">
            <v>284.82</v>
          </cell>
          <cell r="E5479">
            <v>227.86</v>
          </cell>
        </row>
        <row r="5480">
          <cell r="A5480" t="str">
            <v/>
          </cell>
        </row>
        <row r="5481">
          <cell r="A5481" t="str">
            <v>30.12.051</v>
          </cell>
          <cell r="B5481" t="str">
            <v>CAIXA EM ALVENARIA (120X120X80cm) DE 1/2 TIJOLO COMUM, LASTRO DE BRITA E TAMPA DE CONCRETO.( C0643)</v>
          </cell>
          <cell r="C5481" t="str">
            <v>Un</v>
          </cell>
          <cell r="D5481">
            <v>598.79999999999995</v>
          </cell>
          <cell r="E5481">
            <v>479.04</v>
          </cell>
        </row>
        <row r="5482">
          <cell r="A5482" t="str">
            <v/>
          </cell>
        </row>
        <row r="5483">
          <cell r="A5483" t="str">
            <v>30.12.052</v>
          </cell>
          <cell r="B5483" t="str">
            <v>CAIXA EM ALVENARIA (100X100X80cm) DE 1/2 TIJOLO COMUM, LASTRO DE BRITA E TAMPA DE CONCRETO. (C0641)</v>
          </cell>
          <cell r="C5483" t="str">
            <v>Un</v>
          </cell>
          <cell r="D5483">
            <v>494.72</v>
          </cell>
          <cell r="E5483">
            <v>395.78</v>
          </cell>
        </row>
        <row r="5484">
          <cell r="A5484" t="str">
            <v/>
          </cell>
        </row>
        <row r="5485">
          <cell r="A5485" t="str">
            <v>30.12.053</v>
          </cell>
          <cell r="B5485" t="str">
            <v>GRELHA DE FERRO P/ CALHAS E CAIXAS.(C1436)</v>
          </cell>
          <cell r="C5485" t="str">
            <v>m2</v>
          </cell>
          <cell r="D5485">
            <v>151.94999999999999</v>
          </cell>
          <cell r="E5485">
            <v>121.56</v>
          </cell>
        </row>
        <row r="5486">
          <cell r="A5486" t="str">
            <v/>
          </cell>
        </row>
        <row r="5487">
          <cell r="A5487" t="str">
            <v>30.12.054</v>
          </cell>
          <cell r="B5487" t="str">
            <v>CAIXA DE LIGAÇÃO EM CHAPA AÇO ESTAMPADA, 3"X3", 4"X2",4"X4".(C0621)</v>
          </cell>
          <cell r="C5487" t="str">
            <v>Un</v>
          </cell>
          <cell r="D5487">
            <v>5.52</v>
          </cell>
          <cell r="E5487">
            <v>4.42</v>
          </cell>
        </row>
        <row r="5488">
          <cell r="A5488" t="str">
            <v/>
          </cell>
        </row>
        <row r="5489">
          <cell r="A5489" t="str">
            <v>30.12.055</v>
          </cell>
          <cell r="B5489" t="str">
            <v>CAIXA DE PASSAGEM COM TAMPA PARAFUSADA 200X200X100mm.(C0628)</v>
          </cell>
          <cell r="C5489" t="str">
            <v>Un</v>
          </cell>
          <cell r="D5489">
            <v>43.91</v>
          </cell>
          <cell r="E5489">
            <v>35.130000000000003</v>
          </cell>
        </row>
        <row r="5490">
          <cell r="A5490" t="str">
            <v/>
          </cell>
        </row>
        <row r="5491">
          <cell r="A5491" t="str">
            <v>30.12.056</v>
          </cell>
          <cell r="B5491" t="str">
            <v>CAIXA DE PASSAGEM COM TAMPA PARAFUSADA 400X400X150mm.(C0629)</v>
          </cell>
          <cell r="C5491" t="str">
            <v>Un</v>
          </cell>
          <cell r="D5491">
            <v>103.1</v>
          </cell>
          <cell r="E5491">
            <v>82.48</v>
          </cell>
        </row>
        <row r="5492">
          <cell r="A5492" t="str">
            <v/>
          </cell>
        </row>
        <row r="5493">
          <cell r="A5493" t="str">
            <v>30.12.057</v>
          </cell>
          <cell r="B5493" t="str">
            <v>INTERRUPTOR SIMPLES - 1 TECLA - FORNECIMENTO E INSTALACAO. (72331-SI)</v>
          </cell>
          <cell r="C5493" t="str">
            <v>Un</v>
          </cell>
          <cell r="D5493">
            <v>7.42</v>
          </cell>
          <cell r="E5493">
            <v>5.94</v>
          </cell>
        </row>
        <row r="5494">
          <cell r="A5494" t="str">
            <v/>
          </cell>
        </row>
        <row r="5495">
          <cell r="A5495" t="str">
            <v>30.12.058</v>
          </cell>
          <cell r="B5495" t="str">
            <v>INTERRUPTOR SIMPLES - 2 TECLAS - FORNECIMENTO E INSTALACAO. (72332-SI)</v>
          </cell>
          <cell r="C5495" t="str">
            <v>Un</v>
          </cell>
          <cell r="D5495">
            <v>10.02</v>
          </cell>
          <cell r="E5495">
            <v>8.02</v>
          </cell>
        </row>
        <row r="5496">
          <cell r="A5496" t="str">
            <v/>
          </cell>
        </row>
        <row r="5497">
          <cell r="A5497" t="str">
            <v>30.12.059</v>
          </cell>
          <cell r="B5497" t="str">
            <v>INTERRUPTOR TRES TECLAS SIMPLES 10A 250V. (16231/003-SIE)</v>
          </cell>
          <cell r="C5497" t="str">
            <v>Un</v>
          </cell>
          <cell r="D5497">
            <v>23.26</v>
          </cell>
          <cell r="E5497">
            <v>18.61</v>
          </cell>
        </row>
        <row r="5498">
          <cell r="A5498" t="str">
            <v/>
          </cell>
        </row>
        <row r="5499">
          <cell r="A5499" t="str">
            <v>30.12.060</v>
          </cell>
          <cell r="B5499" t="str">
            <v>INTERRUPTOR PARALELO - 1 TECLA - FORNECIMENTO E INSTALACAO. (72334-SI)</v>
          </cell>
          <cell r="C5499" t="str">
            <v>Un</v>
          </cell>
          <cell r="D5499">
            <v>9.07</v>
          </cell>
          <cell r="E5499">
            <v>7.26</v>
          </cell>
        </row>
        <row r="5500">
          <cell r="A5500" t="str">
            <v/>
          </cell>
        </row>
        <row r="5501">
          <cell r="A5501" t="str">
            <v>30.12.061</v>
          </cell>
          <cell r="B5501" t="str">
            <v>TOMADA 2 POLOS MAIS TERRA 20A 250V. (73917/006 -SI)</v>
          </cell>
          <cell r="C5501" t="str">
            <v>Un</v>
          </cell>
          <cell r="D5501">
            <v>150.06</v>
          </cell>
          <cell r="E5501">
            <v>120.05</v>
          </cell>
        </row>
        <row r="5502">
          <cell r="A5502" t="str">
            <v/>
          </cell>
        </row>
        <row r="5503">
          <cell r="A5503" t="str">
            <v>30.12.062</v>
          </cell>
          <cell r="B5503" t="str">
            <v>TOMADA COMPLETA P/ COMPUTADOR. (72339-SI)</v>
          </cell>
          <cell r="C5503" t="str">
            <v>Un</v>
          </cell>
          <cell r="D5503">
            <v>25</v>
          </cell>
          <cell r="E5503">
            <v>20</v>
          </cell>
        </row>
        <row r="5504">
          <cell r="A5504" t="str">
            <v/>
          </cell>
        </row>
        <row r="5505">
          <cell r="A5505" t="str">
            <v>30.12.063</v>
          </cell>
          <cell r="B5505" t="str">
            <v>INTERRUPTOR AUTOMATICO DE PRESENCA DE EMBUTIR 230V. (07162-OR)</v>
          </cell>
          <cell r="C5505" t="str">
            <v>Un</v>
          </cell>
          <cell r="D5505">
            <v>152.91999999999999</v>
          </cell>
          <cell r="E5505">
            <v>122.34</v>
          </cell>
        </row>
        <row r="5506">
          <cell r="A5506" t="str">
            <v/>
          </cell>
        </row>
        <row r="5507">
          <cell r="A5507" t="str">
            <v>30.12.064</v>
          </cell>
          <cell r="B5507" t="str">
            <v>DISJUNTOR TERMOMAGNETICO MONOPOLAR PADRAO NEMA (AMERICANO) 10 A 30A 240V, FORNECIMENTO E INSTALACAO. (74130/001-SI)</v>
          </cell>
          <cell r="C5507" t="str">
            <v>Un</v>
          </cell>
          <cell r="D5507">
            <v>11.05</v>
          </cell>
          <cell r="E5507">
            <v>8.84</v>
          </cell>
        </row>
        <row r="5508">
          <cell r="A5508" t="str">
            <v/>
          </cell>
        </row>
        <row r="5509">
          <cell r="A5509" t="str">
            <v>30.12.065</v>
          </cell>
          <cell r="B5509" t="str">
            <v>DISJUNTOR MONOPOLAR EM QUADRO DE DISTRIBUIÇÃO 32A. (C1098)</v>
          </cell>
          <cell r="C5509" t="str">
            <v>Un</v>
          </cell>
          <cell r="D5509">
            <v>14.26</v>
          </cell>
          <cell r="E5509">
            <v>11.41</v>
          </cell>
        </row>
        <row r="5510">
          <cell r="A5510" t="str">
            <v/>
          </cell>
        </row>
        <row r="5511">
          <cell r="A5511" t="str">
            <v>30.12.066</v>
          </cell>
          <cell r="B5511" t="str">
            <v>DISJUNTOR TERMOMAGNETICO TRIPOLAR EM CAIXA MOLDADA 300 A 400A 600V, FORNECIMENTO E INSTALACAO. (74130/008-SI)</v>
          </cell>
          <cell r="C5511" t="str">
            <v>Un</v>
          </cell>
          <cell r="D5511">
            <v>1422.22</v>
          </cell>
          <cell r="E5511">
            <v>1137.78</v>
          </cell>
        </row>
        <row r="5512">
          <cell r="A5512" t="str">
            <v/>
          </cell>
        </row>
        <row r="5513">
          <cell r="A5513" t="str">
            <v>30.12.067</v>
          </cell>
          <cell r="B5513" t="str">
            <v>DISJUNTOR TERMOMAGNETICO MONOPOLAR PADRAO NEMA (AMERICANO) 35 A 50A 240V, FORNECIMENTO E INSTALACAO. (74130/002-SI)</v>
          </cell>
          <cell r="C5513" t="str">
            <v>Un</v>
          </cell>
          <cell r="D5513">
            <v>15.52</v>
          </cell>
          <cell r="E5513">
            <v>12.42</v>
          </cell>
        </row>
        <row r="5514">
          <cell r="A5514" t="str">
            <v/>
          </cell>
        </row>
        <row r="5515">
          <cell r="A5515" t="str">
            <v>30.12.068</v>
          </cell>
          <cell r="B5515" t="str">
            <v>DISJUNTOR TERMOMAGNETICO TRIPOLAR PADRAO NEMA (AMERICANO) 125 A 150A 240V, FORNECIMENTO E INSTALACAO. (74130/006-SI)</v>
          </cell>
          <cell r="C5515" t="str">
            <v>Un</v>
          </cell>
          <cell r="D5515">
            <v>262</v>
          </cell>
          <cell r="E5515">
            <v>209.6</v>
          </cell>
        </row>
        <row r="5516">
          <cell r="A5516" t="str">
            <v/>
          </cell>
        </row>
        <row r="5517">
          <cell r="A5517" t="str">
            <v>30.12.069</v>
          </cell>
          <cell r="B5517" t="str">
            <v>DISJUNTOR TRIPOLAR EM QUADRO DE DISTRIBUIÇÃO 250A. (74130/007-SI)</v>
          </cell>
          <cell r="C5517" t="str">
            <v>Un</v>
          </cell>
          <cell r="D5517">
            <v>1109.8599999999999</v>
          </cell>
          <cell r="E5517">
            <v>887.89</v>
          </cell>
        </row>
        <row r="5518">
          <cell r="A5518" t="str">
            <v/>
          </cell>
        </row>
        <row r="5519">
          <cell r="A5519" t="str">
            <v>30.12.070</v>
          </cell>
          <cell r="B5519" t="str">
            <v>DISJUNTOR TRIPOLAR EM QUADRO DE DISTRIBUIÇÃO 500A. (74130/009-SI)</v>
          </cell>
          <cell r="C5519" t="str">
            <v>Un</v>
          </cell>
          <cell r="D5519">
            <v>3204.6</v>
          </cell>
          <cell r="E5519">
            <v>2563.6799999999998</v>
          </cell>
        </row>
        <row r="5520">
          <cell r="A5520" t="str">
            <v/>
          </cell>
        </row>
        <row r="5521">
          <cell r="A5521" t="str">
            <v>30.12.071</v>
          </cell>
          <cell r="B5521" t="str">
            <v>DISJUNTOR DIFERENCIAL DR-16A - 40A, 30mA. (C4530)</v>
          </cell>
          <cell r="C5521" t="str">
            <v>Un</v>
          </cell>
          <cell r="D5521">
            <v>151.11000000000001</v>
          </cell>
          <cell r="E5521">
            <v>120.89</v>
          </cell>
        </row>
        <row r="5522">
          <cell r="A5522" t="str">
            <v/>
          </cell>
        </row>
        <row r="5523">
          <cell r="A5523" t="str">
            <v>30.12.072</v>
          </cell>
          <cell r="B5523" t="str">
            <v>LUMINÁRIA FLUORESCENTE COMPLETA (2 X 32)W. (73953/006)</v>
          </cell>
          <cell r="C5523" t="str">
            <v>Un</v>
          </cell>
          <cell r="D5523">
            <v>95.15</v>
          </cell>
          <cell r="E5523">
            <v>76.12</v>
          </cell>
        </row>
        <row r="5524">
          <cell r="A5524" t="str">
            <v/>
          </cell>
        </row>
        <row r="5525">
          <cell r="A5525" t="str">
            <v>30.12.073</v>
          </cell>
          <cell r="B5525" t="str">
            <v>LUMINÁRIA FLUORESCENTE COMPLETA ( 2 X 16 )W. (73953/002-SI)</v>
          </cell>
          <cell r="C5525" t="str">
            <v>Un</v>
          </cell>
          <cell r="D5525">
            <v>88.6</v>
          </cell>
          <cell r="E5525">
            <v>70.88</v>
          </cell>
        </row>
        <row r="5526">
          <cell r="A5526" t="str">
            <v/>
          </cell>
        </row>
        <row r="5527">
          <cell r="A5527" t="str">
            <v>30.12.074</v>
          </cell>
          <cell r="B5527" t="str">
            <v xml:space="preserve"> LUMINÁRIA DE EMBUTIR  COM CORPO EM CHAPA DE AÇO FOSFATIZADA E PINTADA ELETROSTÁTICAMENTE REFLETOR E ALETAS PARABÓLICAS EM ALUMÍNIO ANODIZADO PARA QUATRO LÃMPADAS FLUORESCENTES TUBULARES DE 16W COM REATOR COMPLETA. (18.25.088)</v>
          </cell>
          <cell r="C5527" t="str">
            <v>Un</v>
          </cell>
          <cell r="D5527">
            <v>296.26</v>
          </cell>
          <cell r="E5527">
            <v>237.01</v>
          </cell>
        </row>
        <row r="5528">
          <cell r="A5528" t="str">
            <v/>
          </cell>
        </row>
        <row r="5529">
          <cell r="A5529" t="str">
            <v>30.12.075</v>
          </cell>
          <cell r="B5529" t="str">
            <v>ARANDELA DE SOBREPOR PARA UMA LAMPADA FLUORESCENTE COMPACTA DE 20W TIPO PL, CORPO EM ALUMÍNIO, DIFUSOR EM VIDRO TEMPERADO FOSCO COMPLETA. (C4106)</v>
          </cell>
          <cell r="C5529" t="str">
            <v>Un</v>
          </cell>
          <cell r="D5529">
            <v>226.36</v>
          </cell>
          <cell r="E5529">
            <v>181.09</v>
          </cell>
        </row>
        <row r="5530">
          <cell r="A5530" t="str">
            <v/>
          </cell>
        </row>
        <row r="5531">
          <cell r="A5531" t="str">
            <v>30.12.076</v>
          </cell>
          <cell r="B5531" t="str">
            <v>ARANDELA SE SOBREPOR PARA DUAS LÂMPADAS FLUORESCENTES COMPACTA DE 20W TIPO PL, CORPO EM ALUMÍNIO, DIFUSOR EM VIDRO TEMPERADO FOSCO COMPLETA. (C4105)</v>
          </cell>
          <cell r="C5531" t="str">
            <v>Un</v>
          </cell>
          <cell r="D5531">
            <v>193.32</v>
          </cell>
          <cell r="E5531">
            <v>154.66</v>
          </cell>
        </row>
        <row r="5532">
          <cell r="A5532" t="str">
            <v/>
          </cell>
        </row>
        <row r="5533">
          <cell r="A5533" t="str">
            <v>30.12.077</v>
          </cell>
          <cell r="B5533" t="str">
            <v>BALIZADORA PARA LAMPADA FLOURESCENTE COMPACTA 9W COMPLETA. (18.25.077)</v>
          </cell>
          <cell r="C5533" t="str">
            <v>Un</v>
          </cell>
          <cell r="D5533">
            <v>109.5</v>
          </cell>
          <cell r="E5533">
            <v>87.6</v>
          </cell>
        </row>
        <row r="5534">
          <cell r="A5534" t="str">
            <v/>
          </cell>
        </row>
        <row r="5535">
          <cell r="A5535" t="str">
            <v>30.12.078</v>
          </cell>
          <cell r="B5535" t="str">
            <v>LUMINÁRIA CILÍNDRICA DE EMBUTIR COM ANEL DE ARREMATE EM ALUMÍNIO ANODIZADO E PINTADO POR PROCESSO ELETROSTÁTICO COM REFLETOR EM ALUMÍNIO ANODIZADO ALTO BRILHO COM CONTROLE ANTIOFUSCAMENTO PARA LÂMPADAS FLUORESCENTES COMPACTA DE 2 X 20W COMPLETA. (18.25.07</v>
          </cell>
          <cell r="C5535" t="str">
            <v>Un</v>
          </cell>
          <cell r="D5535">
            <v>246.46</v>
          </cell>
          <cell r="E5535">
            <v>197.17</v>
          </cell>
        </row>
        <row r="5536">
          <cell r="A5536" t="str">
            <v/>
          </cell>
        </row>
        <row r="5537">
          <cell r="A5537" t="str">
            <v>30.12.079</v>
          </cell>
          <cell r="B5537" t="str">
            <v>LUMINÁRIA HERMÉTICA DE EMBUTIR, COM CORPO EM CHAPA DE AÇO FOSFATIZADA E PINTADA ELETROSTATICAMENTE, REFLETOR E ALETAS PARABÓLICAS EM ALUMÍNIO ANODIZADO DE ALTA PUREZA E REFLETÂNCIA, DIFUSOR EM VIDRO TEMPERADO E VEDAÇÃO AUTO-ADESIVA.  CURVA FOTOMÉTRICA ABE</v>
          </cell>
          <cell r="C5537" t="str">
            <v>Un</v>
          </cell>
          <cell r="D5537">
            <v>296.26</v>
          </cell>
          <cell r="E5537">
            <v>237.01</v>
          </cell>
        </row>
        <row r="5538">
          <cell r="A5538" t="str">
            <v/>
          </cell>
        </row>
        <row r="5539">
          <cell r="A5539" t="str">
            <v>30.12.080</v>
          </cell>
          <cell r="B5539" t="str">
            <v>LUMINÁRIA PENDENTE PARA FACHO ABERTO, COM PORTA-LÂMPADA EM CERÂMICA, DIFUSOR EM VIDRO TEMPERADO, PARA UMA LÂMPADA MULTIVAPOR METÁLICOS 150W, COM REATOR E IGNITOR COMPLETA. (08065-OR)</v>
          </cell>
          <cell r="C5539" t="str">
            <v>Un</v>
          </cell>
          <cell r="D5539">
            <v>547.48</v>
          </cell>
          <cell r="E5539">
            <v>437.99</v>
          </cell>
        </row>
        <row r="5540">
          <cell r="A5540" t="str">
            <v/>
          </cell>
        </row>
        <row r="5541">
          <cell r="A5541" t="str">
            <v>30.12.081</v>
          </cell>
          <cell r="B5541" t="str">
            <v>PROJETOR DE ALUMÍNIO, C/ LÂMPADA DE VAPOR METÁLICO E FOTOCÉLULA ATÉ 400W. (C2045)</v>
          </cell>
          <cell r="C5541" t="str">
            <v>Un</v>
          </cell>
          <cell r="D5541">
            <v>494.12</v>
          </cell>
          <cell r="E5541">
            <v>395.3</v>
          </cell>
        </row>
        <row r="5542">
          <cell r="A5542" t="str">
            <v/>
          </cell>
        </row>
        <row r="5543">
          <cell r="A5543" t="str">
            <v>30.12.082</v>
          </cell>
          <cell r="B5543" t="str">
            <v>LUMINÁRIA DE SOBREPOR, CORPO E GRADE DE PROTEÇÃO FUNDIDOS EM ALUMÍNIO, GLOBO DE VIDRO ALCALINO, COM CAIXA DE ALUMÍNIO, ENTRADAS TIPO GÁS 3/4" E PRENSA CABOS 3/4", PARA UMA LÂMPADA FLOURESCENTE COMPACTA DE 20W. (C4540)</v>
          </cell>
          <cell r="C5543" t="str">
            <v>Un</v>
          </cell>
          <cell r="D5543">
            <v>132.21</v>
          </cell>
          <cell r="E5543">
            <v>105.77</v>
          </cell>
        </row>
        <row r="5544">
          <cell r="A5544" t="str">
            <v/>
          </cell>
        </row>
        <row r="5545">
          <cell r="A5545" t="str">
            <v>30.12.083</v>
          </cell>
          <cell r="B5545" t="str">
            <v>CONJUNTO C/01 PÉTALA E LÂMPADA VAPOR METÁLICO 400W, MONTADA EM POSTE DE CONCRETO CIRCULAR - H=14M. (C0862)</v>
          </cell>
          <cell r="C5545" t="str">
            <v>Un</v>
          </cell>
          <cell r="D5545">
            <v>1904.47</v>
          </cell>
          <cell r="E5545">
            <v>1523.58</v>
          </cell>
        </row>
        <row r="5546">
          <cell r="A5546" t="str">
            <v/>
          </cell>
        </row>
        <row r="5547">
          <cell r="A5547" t="str">
            <v>30.12.084</v>
          </cell>
          <cell r="B5547" t="str">
            <v>CONJUNTO C/04 PÉTALAS E LÂMPADA VAPOR METÁLICO 400W, MONTADA EM POSTE DE CONCRETO CIRCULAR - H=14M. (C3728)</v>
          </cell>
          <cell r="C5547" t="str">
            <v>Un</v>
          </cell>
          <cell r="D5547">
            <v>3489.9</v>
          </cell>
          <cell r="E5547">
            <v>2791.92</v>
          </cell>
        </row>
        <row r="5548">
          <cell r="A5548" t="str">
            <v/>
          </cell>
        </row>
        <row r="5549">
          <cell r="A5549" t="str">
            <v>30.12.085</v>
          </cell>
          <cell r="B5549" t="str">
            <v>POSTE CONCRETO H=8M, 1 PROJETOR, LÂMPADA MULTIVAPOR METÁLICO 150W. (C2905)</v>
          </cell>
          <cell r="C5549" t="str">
            <v>Un</v>
          </cell>
          <cell r="D5549">
            <v>771.1</v>
          </cell>
          <cell r="E5549">
            <v>616.88</v>
          </cell>
        </row>
        <row r="5550">
          <cell r="A5550" t="str">
            <v/>
          </cell>
        </row>
        <row r="5551">
          <cell r="A5551" t="str">
            <v>30.12.086</v>
          </cell>
          <cell r="B5551" t="str">
            <v>POSTE CONCRETO H=8M, 2 PROJETORES, LÂMPADA MULTIVAPOR METÁLICO 150W. (C2906)</v>
          </cell>
          <cell r="C5551" t="str">
            <v>Un</v>
          </cell>
          <cell r="D5551">
            <v>1003.23</v>
          </cell>
          <cell r="E5551">
            <v>802.59</v>
          </cell>
        </row>
        <row r="5552">
          <cell r="A5552" t="str">
            <v/>
          </cell>
        </row>
        <row r="5553">
          <cell r="A5553" t="str">
            <v>30.12.087</v>
          </cell>
          <cell r="B5553" t="str">
            <v>POSTE DE CONCRETO COM SEÇÃO CIRCULAR VAZADA H=12M C/ CRUZETA EM AÇO E COMPRIMENTO 1,5M, FIXA AO POSTE POR MEIO DE ABRAÇADEIRAS EM AÇO COM 3 PROJETORES COM LÂMPADAS MULTIVAPORES METÁLICOS TUBULAR DE 250W COM REATOR E IGNITOR. (C0862)</v>
          </cell>
          <cell r="C5553" t="str">
            <v>Un</v>
          </cell>
          <cell r="D5553">
            <v>1904.47</v>
          </cell>
          <cell r="E5553">
            <v>1523.58</v>
          </cell>
        </row>
        <row r="5554">
          <cell r="A5554" t="str">
            <v/>
          </cell>
        </row>
        <row r="5555">
          <cell r="A5555" t="str">
            <v>30.12.088</v>
          </cell>
          <cell r="B5555" t="str">
            <v>BRAÇADEIRA TIPO "D", METÁLICA ATE 1". (C0466)</v>
          </cell>
          <cell r="C5555" t="str">
            <v>Un</v>
          </cell>
          <cell r="D5555">
            <v>3.4</v>
          </cell>
          <cell r="E5555">
            <v>2.72</v>
          </cell>
        </row>
        <row r="5556">
          <cell r="A5556" t="str">
            <v/>
          </cell>
        </row>
        <row r="5557">
          <cell r="A5557" t="str">
            <v>30.12.089</v>
          </cell>
          <cell r="B5557" t="str">
            <v>BRAÇADEIRA TIPO "D", METÁLICA ATE 3". (C0468)</v>
          </cell>
          <cell r="C5557" t="str">
            <v>Un</v>
          </cell>
          <cell r="D5557">
            <v>4.47</v>
          </cell>
          <cell r="E5557">
            <v>3.58</v>
          </cell>
        </row>
        <row r="5558">
          <cell r="A5558" t="str">
            <v/>
          </cell>
        </row>
        <row r="5559">
          <cell r="A5559" t="str">
            <v>30.12.090</v>
          </cell>
          <cell r="B5559" t="str">
            <v>BUCHA/ARRUELA ALUMINIO 3/4". (16208/002-SIE)</v>
          </cell>
          <cell r="C5559" t="str">
            <v>Cj</v>
          </cell>
          <cell r="D5559">
            <v>1.05</v>
          </cell>
          <cell r="E5559">
            <v>0.84</v>
          </cell>
        </row>
        <row r="5560">
          <cell r="A5560" t="str">
            <v/>
          </cell>
        </row>
        <row r="5561">
          <cell r="A5561" t="str">
            <v>30.12.091</v>
          </cell>
          <cell r="B5561" t="str">
            <v xml:space="preserve"> ESCAVAÇÃO MANUAL SOLO DE 1A.CAT. PROF. ATÉ 1.50m. (6430-SI)</v>
          </cell>
          <cell r="C5561" t="str">
            <v>m3</v>
          </cell>
          <cell r="D5561">
            <v>23.42</v>
          </cell>
          <cell r="E5561">
            <v>18.739999999999998</v>
          </cell>
        </row>
        <row r="5562">
          <cell r="A5562" t="str">
            <v/>
          </cell>
        </row>
        <row r="5563">
          <cell r="A5563" t="str">
            <v>30.12.092</v>
          </cell>
          <cell r="B5563" t="str">
            <v>CARGA MANUAL DE ENTULHO EM CAMINHAO BASCULANTE 6 M3 (72897-SI)</v>
          </cell>
          <cell r="C5563" t="str">
            <v>m3</v>
          </cell>
          <cell r="D5563">
            <v>14.11</v>
          </cell>
          <cell r="E5563">
            <v>11.29</v>
          </cell>
        </row>
        <row r="5564">
          <cell r="A5564" t="str">
            <v/>
          </cell>
        </row>
        <row r="5565">
          <cell r="A5565" t="str">
            <v>30.12.093</v>
          </cell>
          <cell r="B5565" t="str">
            <v xml:space="preserve"> TRANSPORTE DE MATERIAL - BOTA-FORA, D.M.T.= 6,0 KM. (74204/001-SI)</v>
          </cell>
          <cell r="C5565" t="str">
            <v>m3</v>
          </cell>
          <cell r="D5565">
            <v>8.25</v>
          </cell>
          <cell r="E5565">
            <v>6.6</v>
          </cell>
        </row>
        <row r="5566">
          <cell r="A5566" t="str">
            <v/>
          </cell>
        </row>
        <row r="5567">
          <cell r="A5567" t="str">
            <v>30.12.094</v>
          </cell>
          <cell r="B5567" t="str">
            <v xml:space="preserve"> ELETRODUTO PVC ROSC. D= 32mm (1"). (74252/002-SI)</v>
          </cell>
          <cell r="C5567" t="str">
            <v>m</v>
          </cell>
          <cell r="D5567">
            <v>9.51</v>
          </cell>
          <cell r="E5567">
            <v>7.61</v>
          </cell>
        </row>
        <row r="5568">
          <cell r="A5568" t="str">
            <v/>
          </cell>
        </row>
        <row r="5569">
          <cell r="A5569" t="str">
            <v>30.12.095</v>
          </cell>
          <cell r="B5569" t="str">
            <v>CAIXA DE EQUALIZAÇÃO DE SOBREPOR 20X20X10CM PARA 11 TERMINAIS DE PRESSÃO, SENDO DEZ DE 16MM2 E UM DE 50mm 2 E UM DE 50mm2 C/BARRAMENTO, COMPLETO. (09051-OR)</v>
          </cell>
          <cell r="C5569" t="str">
            <v>Un</v>
          </cell>
          <cell r="D5569">
            <v>181.85</v>
          </cell>
          <cell r="E5569">
            <v>145.47999999999999</v>
          </cell>
        </row>
        <row r="5570">
          <cell r="A5570" t="str">
            <v/>
          </cell>
        </row>
        <row r="5571">
          <cell r="A5571" t="str">
            <v>30.12.096</v>
          </cell>
          <cell r="B5571" t="str">
            <v>CABO DE COBRE NU 35 MM2. (72253-SI)</v>
          </cell>
          <cell r="C5571" t="str">
            <v>m</v>
          </cell>
          <cell r="D5571">
            <v>17.079999999999998</v>
          </cell>
          <cell r="E5571">
            <v>13.67</v>
          </cell>
        </row>
        <row r="5572">
          <cell r="A5572" t="str">
            <v/>
          </cell>
        </row>
        <row r="5573">
          <cell r="A5573" t="str">
            <v>30.12.097</v>
          </cell>
          <cell r="B5573" t="str">
            <v>CABO DE COBRE NU 50 MM2. (72254-SI)</v>
          </cell>
          <cell r="C5573" t="str">
            <v>m</v>
          </cell>
          <cell r="D5573">
            <v>22.96</v>
          </cell>
          <cell r="E5573">
            <v>18.37</v>
          </cell>
        </row>
        <row r="5574">
          <cell r="A5574" t="str">
            <v/>
          </cell>
        </row>
        <row r="5575">
          <cell r="A5575" t="str">
            <v>30.12.098</v>
          </cell>
          <cell r="B5575" t="str">
            <v>CONECTOR PARAFUSO FENDIDO "SPLIT-BOLT" - PARA CABO DE 35MM2 - FORNECER E INSTALAR. (72272-SI)</v>
          </cell>
          <cell r="C5575" t="str">
            <v>Un</v>
          </cell>
          <cell r="D5575">
            <v>7.38</v>
          </cell>
          <cell r="E5575">
            <v>5.91</v>
          </cell>
        </row>
        <row r="5576">
          <cell r="A5576" t="str">
            <v/>
          </cell>
        </row>
        <row r="5577">
          <cell r="A5577" t="str">
            <v>30.12.099</v>
          </cell>
          <cell r="B5577" t="str">
            <v>BARRA ACO CA-50B DIAM ACIMA 12,5MM. (73349-SI)</v>
          </cell>
          <cell r="C5577" t="str">
            <v>Kg</v>
          </cell>
          <cell r="D5577">
            <v>5.68</v>
          </cell>
          <cell r="E5577">
            <v>4.55</v>
          </cell>
        </row>
        <row r="5578">
          <cell r="A5578" t="str">
            <v/>
          </cell>
        </row>
        <row r="5579">
          <cell r="A5579" t="str">
            <v>30.12.100</v>
          </cell>
          <cell r="B5579" t="str">
            <v>REATERRO E COMPACTACAO MECANICO DE VALA COM COMPACTADOR MANUAL TIPO SOQUETE VIBRATORIO. (74015/001-SI)</v>
          </cell>
          <cell r="C5579" t="str">
            <v>m</v>
          </cell>
          <cell r="D5579">
            <v>18.920000000000002</v>
          </cell>
          <cell r="E5579">
            <v>15.14</v>
          </cell>
        </row>
        <row r="5580">
          <cell r="A5580" t="str">
            <v/>
          </cell>
        </row>
        <row r="5581">
          <cell r="A5581" t="str">
            <v>30.12.101</v>
          </cell>
          <cell r="B5581" t="str">
            <v>PÁRA-RAIO TIPO FRANKLIN C/ SINALIZADOR (FORNECIMENTO E MONTAGEM). (68070-SI)</v>
          </cell>
          <cell r="C5581" t="str">
            <v>Un</v>
          </cell>
          <cell r="D5581">
            <v>33.51</v>
          </cell>
          <cell r="E5581">
            <v>26.81</v>
          </cell>
        </row>
        <row r="5582">
          <cell r="A5582" t="str">
            <v/>
          </cell>
        </row>
        <row r="5583">
          <cell r="A5583" t="str">
            <v>30.12.102</v>
          </cell>
          <cell r="B5583" t="str">
            <v>ATERRAMENTO COMPLETO C/ HASTE COPPERWELD 3/4"X 2.40M. (C0326)</v>
          </cell>
          <cell r="C5583" t="str">
            <v>Un</v>
          </cell>
          <cell r="D5583">
            <v>184.01</v>
          </cell>
          <cell r="E5583">
            <v>147.21</v>
          </cell>
        </row>
        <row r="5584">
          <cell r="A5584" t="str">
            <v/>
          </cell>
        </row>
        <row r="5585">
          <cell r="A5585" t="str">
            <v>30.12.103</v>
          </cell>
          <cell r="B5585" t="str">
            <v>SOLDA EXOTÉRMICA. (C3909)</v>
          </cell>
          <cell r="C5585" t="str">
            <v>Un</v>
          </cell>
          <cell r="D5585">
            <v>38.01</v>
          </cell>
          <cell r="E5585">
            <v>30.41</v>
          </cell>
        </row>
        <row r="5586">
          <cell r="A5586" t="str">
            <v/>
          </cell>
        </row>
        <row r="5587">
          <cell r="A5587" t="str">
            <v>30.12.104</v>
          </cell>
          <cell r="B5587" t="str">
            <v>KIT CONECTOR SN-10, 15Kv-50A, CABO 35 MM2. (C3922)</v>
          </cell>
          <cell r="C5587" t="str">
            <v>Un</v>
          </cell>
          <cell r="D5587">
            <v>84.51</v>
          </cell>
          <cell r="E5587">
            <v>67.61</v>
          </cell>
        </row>
        <row r="5588">
          <cell r="A5588" t="str">
            <v/>
          </cell>
        </row>
        <row r="5589">
          <cell r="A5589" t="str">
            <v>30.12.105</v>
          </cell>
          <cell r="B5589" t="str">
            <v>GRAMPO PARALELO EM ALUMINIO FUNDIDO OU ESTRUDADO DE 2 PARAFUSOS, PARA CABO DE 6 A 50 MM2, PASTA ANTIOXIDANTE - FORNECIMENTO E INSTALAÇÃO. (73767/001-SI)</v>
          </cell>
          <cell r="C5589" t="str">
            <v>Un</v>
          </cell>
          <cell r="D5589">
            <v>5.91</v>
          </cell>
          <cell r="E5589">
            <v>4.7300000000000004</v>
          </cell>
        </row>
        <row r="5590">
          <cell r="A5590" t="str">
            <v/>
          </cell>
        </row>
        <row r="5591">
          <cell r="A5591" t="str">
            <v>30.12.106</v>
          </cell>
          <cell r="B5591" t="str">
            <v>SUPORTE SIMPLES C/ ROLDANA. (23.08.002)</v>
          </cell>
          <cell r="C5591" t="str">
            <v>Un</v>
          </cell>
          <cell r="D5591">
            <v>19.600000000000001</v>
          </cell>
          <cell r="E5591">
            <v>15.68</v>
          </cell>
        </row>
        <row r="5592">
          <cell r="A5592" t="str">
            <v/>
          </cell>
        </row>
        <row r="5593">
          <cell r="A5593" t="str">
            <v>30.12.107</v>
          </cell>
          <cell r="B5593" t="str">
            <v>TUBO DE AÇO GALVANIZADO COM COSTURA 1" (25MM), INCLUSIVE CONEXOES - FORNECIMENTO E INSTALAÇÃO. (73976/004-SI)</v>
          </cell>
          <cell r="C5593" t="str">
            <v>m</v>
          </cell>
          <cell r="D5593">
            <v>47.01</v>
          </cell>
          <cell r="E5593">
            <v>37.61</v>
          </cell>
        </row>
        <row r="5594">
          <cell r="A5594" t="str">
            <v/>
          </cell>
        </row>
        <row r="5595">
          <cell r="A5595" t="str">
            <v>30.12.108</v>
          </cell>
          <cell r="B5595" t="str">
            <v>ENVELOPE DE CONCRETO P/TUBOS PVC ENTERRADO, TIPO C, FCK= 13,5MPa. (C1250)</v>
          </cell>
          <cell r="C5595" t="str">
            <v>m3</v>
          </cell>
          <cell r="D5595">
            <v>10.77</v>
          </cell>
          <cell r="E5595">
            <v>8.6199999999999992</v>
          </cell>
        </row>
        <row r="5596">
          <cell r="A5596" t="str">
            <v/>
          </cell>
        </row>
        <row r="5597">
          <cell r="A5597" t="str">
            <v>30.12.109</v>
          </cell>
          <cell r="B5597" t="str">
            <v>ELETRODUTO DE PVC RÍGIDO ROSCÁVEL 20 MM (3/4") FORNECIMENTO E INSTALAÇÃO. (73613-SI)</v>
          </cell>
          <cell r="C5597" t="str">
            <v>m</v>
          </cell>
          <cell r="D5597">
            <v>5.52</v>
          </cell>
          <cell r="E5597">
            <v>4.42</v>
          </cell>
        </row>
        <row r="5598">
          <cell r="A5598" t="str">
            <v/>
          </cell>
        </row>
        <row r="5599">
          <cell r="A5599" t="str">
            <v>30.12.110</v>
          </cell>
          <cell r="B5599" t="str">
            <v>ELETRODUTO DE PVC RIGIDO ROSCAVEL 25MM (1"), FORNECIMENTO E INSTALACAO. (40802-SI)</v>
          </cell>
          <cell r="C5599" t="str">
            <v>m</v>
          </cell>
          <cell r="D5599">
            <v>10.050000000000001</v>
          </cell>
          <cell r="E5599">
            <v>8.0399999999999991</v>
          </cell>
        </row>
        <row r="5600">
          <cell r="A5600" t="str">
            <v/>
          </cell>
        </row>
        <row r="5601">
          <cell r="A5601" t="str">
            <v>30.12.111</v>
          </cell>
          <cell r="B5601" t="str">
            <v>ELETRODUTO PVC ROSC.INCL.CONEXÕES D= 40mm (1 1/4"). (16338/004-SIE)</v>
          </cell>
          <cell r="C5601" t="str">
            <v>m</v>
          </cell>
          <cell r="D5601">
            <v>15.15</v>
          </cell>
          <cell r="E5601">
            <v>12.12</v>
          </cell>
        </row>
        <row r="5602">
          <cell r="A5602" t="str">
            <v/>
          </cell>
        </row>
        <row r="5603">
          <cell r="A5603" t="str">
            <v>30.12.112</v>
          </cell>
          <cell r="B5603" t="str">
            <v>ELETRODUTO PVC ROSC.INCL.CONEXÕES D= 75mm (2 1/2"). (21613/006-SIC)</v>
          </cell>
          <cell r="C5603" t="str">
            <v>m</v>
          </cell>
          <cell r="D5603">
            <v>38.31</v>
          </cell>
          <cell r="E5603">
            <v>30.65</v>
          </cell>
        </row>
        <row r="5604">
          <cell r="A5604" t="str">
            <v/>
          </cell>
        </row>
        <row r="5605">
          <cell r="A5605" t="str">
            <v>30.12.113</v>
          </cell>
          <cell r="B5605" t="str">
            <v>DUTO PERFURADO - ELETROCALHA DE CHAPA DE AÇO (50X100)mm. (C1160)</v>
          </cell>
          <cell r="C5605" t="str">
            <v>m</v>
          </cell>
          <cell r="D5605">
            <v>43.91</v>
          </cell>
          <cell r="E5605">
            <v>35.130000000000003</v>
          </cell>
        </row>
        <row r="5606">
          <cell r="A5606" t="str">
            <v/>
          </cell>
        </row>
        <row r="5607">
          <cell r="A5607" t="str">
            <v>30.12.114</v>
          </cell>
          <cell r="B5607" t="str">
            <v xml:space="preserve">CAIXA ALVENARIA / REBOCO / C/ TAMPA CONCRETO S/ FUNDO DI=30x30x50 cm . (C3504)  </v>
          </cell>
          <cell r="C5607" t="str">
            <v>Un</v>
          </cell>
          <cell r="D5607">
            <v>80.22</v>
          </cell>
          <cell r="E5607">
            <v>64.180000000000007</v>
          </cell>
        </row>
        <row r="5608">
          <cell r="A5608" t="str">
            <v/>
          </cell>
        </row>
        <row r="5609">
          <cell r="A5609" t="str">
            <v>30.12.115</v>
          </cell>
          <cell r="B5609" t="str">
            <v>CAIXA QUADRADA EM ABS, TELA EM ALUMÍNIO MICROPERFURADA, WOOFER COAXIAL DE 6". (09047-OR)</v>
          </cell>
          <cell r="C5609" t="str">
            <v>Un</v>
          </cell>
          <cell r="D5609">
            <v>618.5</v>
          </cell>
          <cell r="E5609">
            <v>494.8</v>
          </cell>
        </row>
        <row r="5610">
          <cell r="A5610" t="str">
            <v/>
          </cell>
        </row>
        <row r="5611">
          <cell r="A5611" t="str">
            <v>30.12.116</v>
          </cell>
          <cell r="B5611" t="str">
            <v xml:space="preserve">CAIXA DE PASSAGEM EM ALVENARIA COM TAMPA CONCRETO 40X40X40 CM .  (74248/001 - SI)  </v>
          </cell>
          <cell r="C5611" t="str">
            <v>Un</v>
          </cell>
          <cell r="D5611">
            <v>67.33</v>
          </cell>
          <cell r="E5611">
            <v>53.87</v>
          </cell>
        </row>
        <row r="5612">
          <cell r="A5612" t="str">
            <v/>
          </cell>
        </row>
        <row r="5613">
          <cell r="A5613" t="str">
            <v>30.12.117</v>
          </cell>
          <cell r="B5613" t="str">
            <v>CAIXA EM ALVENARIA ENTERRADA, DE TIJOLOS CERAMICOS MACICOS 1/2 VEZ DIMENSOES EXTERNAS 60X60X60CM, INCLUSO TAMPA EM CONCRETO E EMBOCAMENTO.  (74018/001 - SI)</v>
          </cell>
          <cell r="C5613" t="str">
            <v>Un</v>
          </cell>
          <cell r="D5613">
            <v>125.76</v>
          </cell>
          <cell r="E5613">
            <v>100.61</v>
          </cell>
        </row>
        <row r="5614">
          <cell r="A5614" t="str">
            <v/>
          </cell>
        </row>
        <row r="5615">
          <cell r="A5615" t="str">
            <v>30.12.118</v>
          </cell>
          <cell r="B5615" t="str">
            <v xml:space="preserve">QUADRO DE DISTRIBUIÇÃO, PADRÃO TELEBRÁS 800X800X120mm . ( C2087)  </v>
          </cell>
          <cell r="C5615" t="str">
            <v>Un</v>
          </cell>
          <cell r="D5615">
            <v>316.35000000000002</v>
          </cell>
          <cell r="E5615">
            <v>253.08</v>
          </cell>
        </row>
        <row r="5616">
          <cell r="A5616" t="str">
            <v/>
          </cell>
        </row>
        <row r="5617">
          <cell r="A5617" t="str">
            <v>30.12.119</v>
          </cell>
          <cell r="B5617" t="str">
            <v>CABO DE FIBRA ÓPTICA, 02 PARES. (C3751)</v>
          </cell>
          <cell r="C5617" t="str">
            <v>m</v>
          </cell>
          <cell r="D5617">
            <v>6.35</v>
          </cell>
          <cell r="E5617">
            <v>5.08</v>
          </cell>
        </row>
        <row r="5618">
          <cell r="A5618" t="str">
            <v/>
          </cell>
        </row>
        <row r="5619">
          <cell r="A5619" t="str">
            <v>30.12.120</v>
          </cell>
          <cell r="B5619" t="str">
            <v xml:space="preserve">CABO LÓGICO 4 PARES, CATEGORIA 6 - UTP . (23.01.032)  </v>
          </cell>
          <cell r="C5619" t="str">
            <v>m</v>
          </cell>
          <cell r="D5619">
            <v>4.8099999999999996</v>
          </cell>
          <cell r="E5619">
            <v>3.85</v>
          </cell>
        </row>
        <row r="5620">
          <cell r="A5620" t="str">
            <v/>
          </cell>
        </row>
        <row r="5621">
          <cell r="A5621" t="str">
            <v>30.12.121</v>
          </cell>
          <cell r="B5621" t="str">
            <v xml:space="preserve">CABO TELEFONICO CI-50 10 PARES (USO INTERNO) - FORNECIMENTO E INSTALACAO . (73768/003 - SI)  </v>
          </cell>
          <cell r="C5621" t="str">
            <v>m</v>
          </cell>
          <cell r="D5621">
            <v>4.62</v>
          </cell>
          <cell r="E5621">
            <v>3.7</v>
          </cell>
        </row>
        <row r="5622">
          <cell r="A5622" t="str">
            <v/>
          </cell>
        </row>
        <row r="5623">
          <cell r="A5623" t="str">
            <v>30.12.122</v>
          </cell>
          <cell r="B5623" t="str">
            <v xml:space="preserve">CABO TELEFONICO CTP-APL-50, 10 PARES (USO EXTERNO) - FORNECIMENTO E INSTALAÇÃO . (73690 - SI)  </v>
          </cell>
          <cell r="C5623" t="str">
            <v>m</v>
          </cell>
          <cell r="D5623">
            <v>6.06</v>
          </cell>
          <cell r="E5623">
            <v>4.8499999999999996</v>
          </cell>
        </row>
        <row r="5624">
          <cell r="A5624" t="str">
            <v/>
          </cell>
        </row>
        <row r="5625">
          <cell r="A5625" t="str">
            <v>30.12.123</v>
          </cell>
          <cell r="B5625" t="str">
            <v xml:space="preserve">FIO ISOLADO PVC 750V 6 MM2, FORNECIMENTO E INSTALACAO . (74173/001-SI)  </v>
          </cell>
          <cell r="C5625" t="str">
            <v>m</v>
          </cell>
          <cell r="D5625">
            <v>4.2</v>
          </cell>
          <cell r="E5625">
            <v>3.36</v>
          </cell>
        </row>
        <row r="5626">
          <cell r="A5626" t="str">
            <v/>
          </cell>
        </row>
        <row r="5627">
          <cell r="A5627" t="str">
            <v>30.12.124</v>
          </cell>
          <cell r="B5627" t="str">
            <v>CONJUNTO COMPOSTO POR CAIXA DE PISO BAIXA 4"x4", EM LIGA DE ALUMÍNIO SILÍCIO ENTRADA PARA ELETRODUTOS D=1", REF. B4-1/15. E PLACA DE PISO SIMPLES 4"x4", ACABAMENTO ESCOVADO, REF. PPS-420, FAB. WETZEL OU EQUIVALENTE TÉCNICO. (C3477)</v>
          </cell>
          <cell r="C5627" t="str">
            <v>Un</v>
          </cell>
          <cell r="D5627">
            <v>67.62</v>
          </cell>
          <cell r="E5627">
            <v>54.1</v>
          </cell>
        </row>
        <row r="5628">
          <cell r="A5628" t="str">
            <v/>
          </cell>
        </row>
        <row r="5629">
          <cell r="A5629" t="str">
            <v>30.12.125</v>
          </cell>
          <cell r="B5629" t="str">
            <v>CONJUNTO COMPOSTO POR CAIXA DE PISO BAIXA 4"x4", EM LIGA DE ALUMÍNIO SILÍCIO ENTRADA PARA ELETRODUTOS D=1", REF. B4-1/15. E PLACA DE PISO SIMPLES 4"x4", ACABAMENTO ESCOVADO, REF. PPS-410, FAB. WETZEL OU EQUIVALENTE TÉCNICO. (23.06.031)</v>
          </cell>
          <cell r="C5629" t="str">
            <v>Un</v>
          </cell>
          <cell r="D5629">
            <v>35.630000000000003</v>
          </cell>
          <cell r="E5629">
            <v>28.51</v>
          </cell>
        </row>
        <row r="5630">
          <cell r="A5630" t="str">
            <v/>
          </cell>
        </row>
        <row r="5631">
          <cell r="A5631" t="str">
            <v>30.12.126</v>
          </cell>
          <cell r="B5631" t="str">
            <v xml:space="preserve">PLACA P/CAIXA ESTAMPADA 4"X4" .  (C1929)  </v>
          </cell>
          <cell r="C5631" t="str">
            <v>Un</v>
          </cell>
          <cell r="D5631">
            <v>5.56</v>
          </cell>
          <cell r="E5631">
            <v>4.45</v>
          </cell>
        </row>
        <row r="5632">
          <cell r="A5632" t="str">
            <v/>
          </cell>
        </row>
        <row r="5633">
          <cell r="A5633" t="str">
            <v>30.12.127</v>
          </cell>
          <cell r="B5633" t="str">
            <v>CAIXA EM PVC 4"x4", COM DUAS TOMADAS DE DADOS, TIPO RJ-45, REF. PIAL PLUS, FAB. PIAL LEGRAND OU EQUIVALENTE TÉCNICO. (C4174)</v>
          </cell>
          <cell r="C5633" t="str">
            <v>Un</v>
          </cell>
          <cell r="D5633">
            <v>17.829999999999998</v>
          </cell>
          <cell r="E5633">
            <v>14.27</v>
          </cell>
        </row>
        <row r="5634">
          <cell r="A5634" t="str">
            <v/>
          </cell>
        </row>
        <row r="5635">
          <cell r="A5635" t="str">
            <v>30.12.128</v>
          </cell>
          <cell r="B5635" t="str">
            <v>CAIXA DE ALUMÍNIO SILÍCIO NO PISO COM PLACA E SOBRETAMPA EM LATÃO FUNDIDO 4"x4", COM DUAS TOMADAS DE DADOS, TIPO RJ-45, FAB. WETZEL OU EQUIVALENTE TÉCNICO. (C3486)</v>
          </cell>
          <cell r="C5635" t="str">
            <v>Un</v>
          </cell>
          <cell r="D5635">
            <v>45.83</v>
          </cell>
          <cell r="E5635">
            <v>36.67</v>
          </cell>
        </row>
        <row r="5636">
          <cell r="A5636" t="str">
            <v/>
          </cell>
        </row>
        <row r="5637">
          <cell r="A5637" t="str">
            <v>30.12.129</v>
          </cell>
          <cell r="B5637" t="str">
            <v xml:space="preserve">CAIXA EM PVC, DIMENSÕES 4"x2", COM UMA TOMADA DE TELEFONE, TIPO RJ-45  FAB.; PIAL LEGRAND OU EQUIVALENTE TÉCNICO. ( 18.16.020)  </v>
          </cell>
          <cell r="C5637" t="str">
            <v>Un</v>
          </cell>
          <cell r="D5637">
            <v>17.600000000000001</v>
          </cell>
          <cell r="E5637">
            <v>14.08</v>
          </cell>
        </row>
        <row r="5638">
          <cell r="A5638" t="str">
            <v/>
          </cell>
        </row>
        <row r="5639">
          <cell r="A5639" t="str">
            <v>30.12.130</v>
          </cell>
          <cell r="B5639" t="str">
            <v xml:space="preserve">TOMADA P/ CONEXÃO DE REDE C/ CONECTOR RJ 45 C/ ESPELHO EM CAIXA 4 x 4 (INSTALADA) .  (C4174)  </v>
          </cell>
          <cell r="C5639" t="str">
            <v>Un</v>
          </cell>
          <cell r="D5639">
            <v>17.829999999999998</v>
          </cell>
          <cell r="E5639">
            <v>14.27</v>
          </cell>
        </row>
        <row r="5640">
          <cell r="A5640" t="str">
            <v/>
          </cell>
        </row>
        <row r="5641">
          <cell r="A5641" t="str">
            <v>30.13.001</v>
          </cell>
          <cell r="B5641" t="str">
            <v xml:space="preserve">PINTURA LATEX ACRILICA AMBIENTES INTERNOS/EXTERNOS, DUAS DEMAOS.    ( 73954/002 - SI)  </v>
          </cell>
          <cell r="C5641" t="str">
            <v>m2</v>
          </cell>
          <cell r="D5641">
            <v>14.42</v>
          </cell>
          <cell r="E5641">
            <v>11.54</v>
          </cell>
        </row>
        <row r="5642">
          <cell r="A5642" t="str">
            <v/>
          </cell>
        </row>
        <row r="5643">
          <cell r="A5643" t="str">
            <v>30.13.002</v>
          </cell>
          <cell r="B5643" t="str">
            <v xml:space="preserve">EMASSAMENTO COM MASSA LATEX PVA PARA AMBIENTES INTERNOS, DUAS DEMAOS. ( 73955/002 - SI)  </v>
          </cell>
          <cell r="C5643" t="str">
            <v>m2</v>
          </cell>
          <cell r="D5643">
            <v>8.7100000000000009</v>
          </cell>
          <cell r="E5643">
            <v>6.97</v>
          </cell>
        </row>
        <row r="5644">
          <cell r="A5644" t="str">
            <v/>
          </cell>
        </row>
        <row r="5645">
          <cell r="A5645" t="str">
            <v>30.13.003</v>
          </cell>
          <cell r="B5645" t="str">
            <v xml:space="preserve">EMASSAMENTO COM MASSA ACRILICA PARA AMBIENTES INTERNOS/EXTERNOS, DUAS DEMAOS.  (74134/002 - SI)  </v>
          </cell>
          <cell r="C5645" t="str">
            <v>m2</v>
          </cell>
          <cell r="D5645">
            <v>11.15</v>
          </cell>
          <cell r="E5645">
            <v>8.92</v>
          </cell>
        </row>
        <row r="5646">
          <cell r="A5646" t="str">
            <v/>
          </cell>
        </row>
        <row r="5647">
          <cell r="A5647" t="str">
            <v>30.13.004</v>
          </cell>
          <cell r="B5647" t="str">
            <v xml:space="preserve">PINTURA LATEX PVA AMBIENTES INTERNOS, DUAS DEMAOS. (73750/001 - SI)  </v>
          </cell>
          <cell r="C5647" t="str">
            <v>m2</v>
          </cell>
          <cell r="D5647">
            <v>7.92</v>
          </cell>
          <cell r="E5647">
            <v>6.34</v>
          </cell>
        </row>
        <row r="5648">
          <cell r="A5648" t="str">
            <v/>
          </cell>
        </row>
        <row r="5649">
          <cell r="A5649" t="str">
            <v>30.13.005</v>
          </cell>
          <cell r="B5649" t="str">
            <v xml:space="preserve">PINTURA COM TINTA TEXTURIZADA ACRILICA PARA AMBIENTES INTERNOS/EXTERNOS. ( 73746/001 - SI)  </v>
          </cell>
          <cell r="C5649" t="str">
            <v>m2</v>
          </cell>
          <cell r="D5649">
            <v>14.13</v>
          </cell>
          <cell r="E5649">
            <v>11.31</v>
          </cell>
        </row>
        <row r="5650">
          <cell r="A5650" t="str">
            <v/>
          </cell>
        </row>
        <row r="5651">
          <cell r="A5651" t="str">
            <v>30.13.006</v>
          </cell>
          <cell r="B5651" t="str">
            <v xml:space="preserve">PINTURA VERNIZ ACRILICO INCOLOR EM SUPERFICIE DE CONCRETO OU TIJOLO APARENTE, TRES DEMAOS. ( 73966/002 - SI)  </v>
          </cell>
          <cell r="C5651" t="str">
            <v>m2</v>
          </cell>
          <cell r="D5651">
            <v>10.130000000000001</v>
          </cell>
          <cell r="E5651">
            <v>8.11</v>
          </cell>
        </row>
        <row r="5652">
          <cell r="A5652" t="str">
            <v/>
          </cell>
        </row>
        <row r="5653">
          <cell r="A5653" t="str">
            <v>30.13.007</v>
          </cell>
          <cell r="B5653" t="str">
            <v xml:space="preserve">FUNDO SELADOR ACRILICO AMBIENTES INTERNOS/EXTERNOS, UMA DEMAO.       (74233/001 - SI)  </v>
          </cell>
          <cell r="C5653" t="str">
            <v>m2</v>
          </cell>
          <cell r="D5653">
            <v>4.53</v>
          </cell>
          <cell r="E5653">
            <v>3.63</v>
          </cell>
        </row>
        <row r="5654">
          <cell r="A5654" t="str">
            <v/>
          </cell>
        </row>
        <row r="5655">
          <cell r="A5655" t="str">
            <v>30.13.008</v>
          </cell>
          <cell r="B5655" t="str">
            <v xml:space="preserve">EMASSAMENTO MASSA BASE A OLEO EM MADEIRA, DUAS DEMAOS.      (73832/001 -SI)  </v>
          </cell>
          <cell r="C5655" t="str">
            <v>m2</v>
          </cell>
          <cell r="D5655">
            <v>11.18</v>
          </cell>
          <cell r="E5655">
            <v>8.9499999999999993</v>
          </cell>
        </row>
        <row r="5656">
          <cell r="A5656" t="str">
            <v/>
          </cell>
        </row>
        <row r="5657">
          <cell r="A5657" t="str">
            <v>30.13.009</v>
          </cell>
          <cell r="B5657" t="str">
            <v xml:space="preserve">PINTURA ESMALTE ACETINADO EM MADEIRA, DUAS DEMAOS. (73739/001 - SI)  </v>
          </cell>
          <cell r="C5657" t="str">
            <v>m2</v>
          </cell>
          <cell r="D5657">
            <v>12.21</v>
          </cell>
          <cell r="E5657">
            <v>9.77</v>
          </cell>
        </row>
        <row r="5658">
          <cell r="A5658" t="str">
            <v/>
          </cell>
        </row>
        <row r="5659">
          <cell r="A5659" t="str">
            <v>30.13.010</v>
          </cell>
          <cell r="B5659" t="str">
            <v xml:space="preserve">PINTURA ESMALTE FOSCO, DUAS DEMAOS, PARA FERRO.  (73924/003 - SI)  </v>
          </cell>
          <cell r="C5659" t="str">
            <v>m2</v>
          </cell>
          <cell r="D5659">
            <v>20.07</v>
          </cell>
          <cell r="E5659">
            <v>16.059999999999999</v>
          </cell>
        </row>
        <row r="5660">
          <cell r="A5660" t="str">
            <v/>
          </cell>
        </row>
        <row r="5661">
          <cell r="A5661" t="str">
            <v>30.13.011</v>
          </cell>
          <cell r="B5661" t="str">
            <v xml:space="preserve">PINTURA ESMALTE 2 DEMAOS C/1 DEMAO ZARCAO P/ESQUADRIA FERRO.  ( 6067 - SI)  </v>
          </cell>
          <cell r="C5661" t="str">
            <v>m2</v>
          </cell>
          <cell r="D5661">
            <v>21.76</v>
          </cell>
          <cell r="E5661">
            <v>17.41</v>
          </cell>
        </row>
        <row r="5662">
          <cell r="A5662" t="str">
            <v/>
          </cell>
        </row>
        <row r="5663">
          <cell r="A5663" t="str">
            <v>30.13.012</v>
          </cell>
          <cell r="B5663" t="str">
            <v xml:space="preserve">JATEAMENTO COMERCIAL COM AREIA EM ESTRUTURA DE ACO CARBONO.             ( 73656 - SI)  </v>
          </cell>
          <cell r="C5663" t="str">
            <v>m2</v>
          </cell>
          <cell r="D5663">
            <v>8.7200000000000006</v>
          </cell>
          <cell r="E5663">
            <v>6.98</v>
          </cell>
        </row>
        <row r="5664">
          <cell r="A5664" t="str">
            <v/>
          </cell>
        </row>
        <row r="5665">
          <cell r="A5665" t="str">
            <v>30.13.013</v>
          </cell>
          <cell r="B5665" t="str">
            <v xml:space="preserve">PINTURA C/ TINTA EPOXI EM ESTRUTURA DE AÇO CARBONO 50 MICRA C/REVÓLVER. ( C 2473)  </v>
          </cell>
          <cell r="C5665" t="str">
            <v>m2</v>
          </cell>
          <cell r="D5665">
            <v>11.57</v>
          </cell>
          <cell r="E5665">
            <v>9.26</v>
          </cell>
        </row>
        <row r="5666">
          <cell r="A5666" t="str">
            <v/>
          </cell>
        </row>
        <row r="5667">
          <cell r="A5667" t="str">
            <v>30.13.014</v>
          </cell>
          <cell r="B5667" t="str">
            <v>PINTURA COM TINTA EPÓXI EM GUARDA CORPO. (73865/001-SI)</v>
          </cell>
          <cell r="C5667" t="str">
            <v>m2</v>
          </cell>
          <cell r="D5667">
            <v>8.2100000000000009</v>
          </cell>
          <cell r="E5667">
            <v>6.57</v>
          </cell>
        </row>
        <row r="5668">
          <cell r="A5668" t="str">
            <v/>
          </cell>
        </row>
        <row r="5669">
          <cell r="A5669" t="str">
            <v>30.13.015</v>
          </cell>
          <cell r="B5669" t="str">
            <v xml:space="preserve">PINTURA FUNDO ANTICORROSIVA PARA PROTEÇÃO DE SUPERFÍCIES GALVANIZADAS, EM 1 DEMÃO.  (73794/001 - SI)  </v>
          </cell>
          <cell r="C5669" t="str">
            <v>m2</v>
          </cell>
          <cell r="D5669">
            <v>19</v>
          </cell>
          <cell r="E5669">
            <v>15.2</v>
          </cell>
        </row>
        <row r="5670">
          <cell r="A5670" t="str">
            <v/>
          </cell>
        </row>
        <row r="5671">
          <cell r="A5671" t="str">
            <v>30.13.016</v>
          </cell>
          <cell r="B5671" t="str">
            <v>DEMARCAÇÃO DE PISO À BASE DE EMULSÃO ACRÍLICA.(41595-SI)</v>
          </cell>
          <cell r="C5671" t="str">
            <v>m</v>
          </cell>
          <cell r="D5671">
            <v>5.45</v>
          </cell>
          <cell r="E5671">
            <v>4.3600000000000003</v>
          </cell>
        </row>
        <row r="5672">
          <cell r="A5672" t="str">
            <v/>
          </cell>
        </row>
        <row r="5673">
          <cell r="A5673" t="str">
            <v>30.13.017</v>
          </cell>
          <cell r="B5673" t="str">
            <v>SÍMBOLOS NO PAVIMENTO/RESINA ACRÍLICA.(C1233)</v>
          </cell>
          <cell r="C5673" t="str">
            <v>m2</v>
          </cell>
          <cell r="D5673">
            <v>8.27</v>
          </cell>
          <cell r="E5673">
            <v>6.62</v>
          </cell>
        </row>
        <row r="5674">
          <cell r="A5674" t="str">
            <v/>
          </cell>
        </row>
        <row r="5675">
          <cell r="A5675" t="str">
            <v>30.13.018</v>
          </cell>
          <cell r="B5675" t="str">
            <v xml:space="preserve">PINTURA COM TINTA ACRILICA PARA PISOS EM QUADRAS POLIESPORTIVAS.  (74245/001 - SI)  </v>
          </cell>
          <cell r="C5675" t="str">
            <v>m2</v>
          </cell>
          <cell r="D5675">
            <v>7.71</v>
          </cell>
          <cell r="E5675">
            <v>6.17</v>
          </cell>
        </row>
        <row r="5676">
          <cell r="A5676" t="str">
            <v/>
          </cell>
        </row>
        <row r="5677">
          <cell r="A5677" t="str">
            <v>30.13.019</v>
          </cell>
          <cell r="B5677" t="str">
            <v xml:space="preserve">DEMARCACAO COM TINTA ACRILICA PARA PISOS DE FAIXAS EM QUADRA POLIESPORTIVA.  (41595 - SI)  </v>
          </cell>
          <cell r="C5677" t="str">
            <v>m</v>
          </cell>
          <cell r="D5677">
            <v>5.45</v>
          </cell>
          <cell r="E5677">
            <v>4.3600000000000003</v>
          </cell>
        </row>
        <row r="5678">
          <cell r="A5678" t="str">
            <v/>
          </cell>
        </row>
        <row r="5679">
          <cell r="A5679" t="str">
            <v>30.13.020</v>
          </cell>
          <cell r="B5679" t="str">
            <v xml:space="preserve">PINTURA VERNIZ NAVAL EM MADEIRA.  (74109/001 - SI)  </v>
          </cell>
          <cell r="C5679" t="str">
            <v>m2</v>
          </cell>
          <cell r="D5679">
            <v>14.61</v>
          </cell>
          <cell r="E5679">
            <v>11.69</v>
          </cell>
        </row>
        <row r="5680">
          <cell r="A5680" t="str">
            <v/>
          </cell>
        </row>
        <row r="5681">
          <cell r="A5681" t="str">
            <v>30.13.021</v>
          </cell>
          <cell r="B5681" t="str">
            <v xml:space="preserve">PINTURA IMUNIZANTE PARA MADEIRA, DUAS DEMAOS.  (74109/001 - SI)  </v>
          </cell>
          <cell r="C5681" t="str">
            <v>m2</v>
          </cell>
          <cell r="D5681">
            <v>14.61</v>
          </cell>
          <cell r="E5681">
            <v>11.69</v>
          </cell>
        </row>
        <row r="5682">
          <cell r="A5682" t="str">
            <v/>
          </cell>
        </row>
        <row r="5683">
          <cell r="A5683" t="str">
            <v>30.14.003</v>
          </cell>
          <cell r="B5683" t="str">
            <v>REDE FRIGORÍGENA, COM TUBO DE COBRE SEM COSTURA, ISOLADO, COM CONEXÕES, SUSTENTAÇÃO, GASES PARA SOLDA E LIMPEZA, D=1/2" (C2574)</v>
          </cell>
          <cell r="C5683" t="str">
            <v>m</v>
          </cell>
          <cell r="D5683">
            <v>59.55</v>
          </cell>
          <cell r="E5683">
            <v>47.64</v>
          </cell>
        </row>
        <row r="5684">
          <cell r="A5684" t="str">
            <v/>
          </cell>
        </row>
        <row r="5685">
          <cell r="A5685" t="str">
            <v>30.14.006</v>
          </cell>
          <cell r="B5685" t="str">
            <v>REDE FRIGORÍGENA, COM TUBO DE COBRE SEM COSTURA, ISOLADO, COM CONEXÕES, SUSTENTAÇÃO, GASES PARA SOLDA E LIMPEZA, D=1" (C2576)</v>
          </cell>
          <cell r="C5685" t="str">
            <v>m</v>
          </cell>
          <cell r="D5685">
            <v>102</v>
          </cell>
          <cell r="E5685">
            <v>81.599999999999994</v>
          </cell>
        </row>
        <row r="5686">
          <cell r="A5686" t="str">
            <v/>
          </cell>
        </row>
        <row r="5687">
          <cell r="A5687" t="str">
            <v>30.15.001</v>
          </cell>
          <cell r="B5687" t="str">
            <v xml:space="preserve">REDE DE INSUFLAMENTO/RETORNO, C/ DUTO REDONDO EM AÇO INOX AISI 304, CHAPA 18, FLANGEADO, D=30 A 48 CM, DEFLETORES, CHAVEAMENTOS, FIXAÇÕES, ISOLAMENTO TÉRMICO EM MANTAS DE FIBRA CERÂMICA, DUTOS FLEXÍVEIS DE LIGAÇÃO ETC. (C 4119)  </v>
          </cell>
          <cell r="C5687" t="str">
            <v>Kg</v>
          </cell>
          <cell r="D5687">
            <v>13.55</v>
          </cell>
          <cell r="E5687">
            <v>10.84</v>
          </cell>
        </row>
        <row r="5688">
          <cell r="A5688" t="str">
            <v/>
          </cell>
        </row>
        <row r="5689">
          <cell r="A5689" t="str">
            <v>30.15.002</v>
          </cell>
          <cell r="B5689" t="str">
            <v xml:space="preserve">CHAPA PRETA AÇO CARBONO 16 . (M 345)  </v>
          </cell>
          <cell r="C5689" t="str">
            <v>Kg</v>
          </cell>
          <cell r="D5689">
            <v>4.4800000000000004</v>
          </cell>
          <cell r="E5689">
            <v>3.59</v>
          </cell>
        </row>
        <row r="5690">
          <cell r="A5690" t="str">
            <v/>
          </cell>
        </row>
        <row r="5691">
          <cell r="A5691" t="str">
            <v>30.15.007</v>
          </cell>
          <cell r="B5691" t="str">
            <v xml:space="preserve">CANTONEIRA EM AÇO CARBONO  3"x5/16" . ( C 4326)  </v>
          </cell>
          <cell r="C5691" t="str">
            <v>m</v>
          </cell>
          <cell r="D5691">
            <v>102.9</v>
          </cell>
          <cell r="E5691">
            <v>82.32</v>
          </cell>
        </row>
        <row r="5692">
          <cell r="A5692" t="str">
            <v/>
          </cell>
        </row>
        <row r="5693">
          <cell r="A5693" t="str">
            <v>30.15.008</v>
          </cell>
          <cell r="B5693" t="str">
            <v xml:space="preserve">TIRANTE EM AÇO GALVANIZADO 1/4". ( 11060 - SI)  </v>
          </cell>
          <cell r="C5693" t="str">
            <v>m</v>
          </cell>
          <cell r="D5693">
            <v>68.430000000000007</v>
          </cell>
          <cell r="E5693">
            <v>54.75</v>
          </cell>
        </row>
        <row r="5694">
          <cell r="A5694" t="str">
            <v/>
          </cell>
        </row>
        <row r="5695">
          <cell r="A5695" t="str">
            <v>30.15.009</v>
          </cell>
          <cell r="B5695" t="str">
            <v xml:space="preserve">CHUMBADOR CB TIPO WALSYVA 30x20 MM. ( 11975 - SI)  </v>
          </cell>
          <cell r="C5695" t="str">
            <v>Un</v>
          </cell>
          <cell r="D5695">
            <v>10.96</v>
          </cell>
          <cell r="E5695">
            <v>8.77</v>
          </cell>
        </row>
        <row r="5696">
          <cell r="A5696" t="str">
            <v/>
          </cell>
        </row>
        <row r="5697">
          <cell r="A5697" t="str">
            <v>30.15.010</v>
          </cell>
          <cell r="B5697" t="str">
            <v xml:space="preserve">PARAFUSO ROSCA FINA SEXTAVADO  1"x 1/2" . ( M 331)  </v>
          </cell>
          <cell r="C5697" t="str">
            <v>Un</v>
          </cell>
          <cell r="D5697">
            <v>3.61</v>
          </cell>
          <cell r="E5697">
            <v>2.89</v>
          </cell>
        </row>
        <row r="5698">
          <cell r="A5698" t="str">
            <v/>
          </cell>
        </row>
        <row r="5699">
          <cell r="A5699" t="str">
            <v>30.15.012</v>
          </cell>
          <cell r="B5699" t="str">
            <v xml:space="preserve">TUBO EM ALUMÍNIO FLEXÍVEL, PARA TEMP.  200°C, D=10CM. (09025 - OR)  </v>
          </cell>
          <cell r="C5699" t="str">
            <v>m</v>
          </cell>
          <cell r="D5699">
            <v>22.38</v>
          </cell>
          <cell r="E5699">
            <v>17.91</v>
          </cell>
        </row>
        <row r="5700">
          <cell r="A5700" t="str">
            <v/>
          </cell>
        </row>
        <row r="5701">
          <cell r="A5701" t="str">
            <v>30.15.013</v>
          </cell>
          <cell r="B5701" t="str">
            <v xml:space="preserve">CHAPEU CHINÊS DE ALUMÍNIO FLEXÍVEL D=100MM PARA EXAUSTÃO DO AQUECEDOR.  (09026 - OR)  </v>
          </cell>
          <cell r="C5701" t="str">
            <v>Un</v>
          </cell>
          <cell r="D5701">
            <v>427.22</v>
          </cell>
          <cell r="E5701">
            <v>341.78</v>
          </cell>
        </row>
        <row r="5702">
          <cell r="A5702" t="str">
            <v/>
          </cell>
        </row>
        <row r="5703">
          <cell r="A5703" t="str">
            <v>30.15.014</v>
          </cell>
          <cell r="B5703" t="str">
            <v xml:space="preserve">DAMPER CORTA-FOGO P/ DUTO REDONDO COM FUSÍVEL 200ºC DE ATUAÇÃO E REARME MANUAL, D=48CM. FAB.: TROX, ENGELOPES, TORK.  (09028 - OR)  </v>
          </cell>
          <cell r="C5703" t="str">
            <v>Un</v>
          </cell>
          <cell r="D5703">
            <v>1636.15</v>
          </cell>
          <cell r="E5703">
            <v>1308.92</v>
          </cell>
        </row>
        <row r="5704">
          <cell r="A5704" t="str">
            <v/>
          </cell>
        </row>
        <row r="5705">
          <cell r="A5705" t="str">
            <v>30.15.015</v>
          </cell>
          <cell r="B5705" t="str">
            <v xml:space="preserve">DAMPER CORTA-FOGO P/ DUTO REDONDO COM FUSÍVEL 200ºC  DE ATUAÇÃO E REARME MANUAL, D=30CM.FAB.: TROX, ENGELOPES, TORK.  (09027 - OR)  </v>
          </cell>
          <cell r="C5705" t="str">
            <v>Un</v>
          </cell>
          <cell r="D5705">
            <v>1636.15</v>
          </cell>
          <cell r="E5705">
            <v>1308.92</v>
          </cell>
        </row>
        <row r="5706">
          <cell r="A5706" t="str">
            <v/>
          </cell>
        </row>
        <row r="5707">
          <cell r="A5707" t="str">
            <v>30.15.016</v>
          </cell>
          <cell r="B5707" t="str">
            <v>PORTÃO DE ABRIR METÁLICO (FOLHA EM CHAPA DOBRADA COM TELA ONDULADA MALHA 2") 0,80m x 2,00m. 09.02.040)</v>
          </cell>
          <cell r="C5707" t="str">
            <v>Un</v>
          </cell>
          <cell r="D5707">
            <v>558.70000000000005</v>
          </cell>
          <cell r="E5707">
            <v>446.96</v>
          </cell>
        </row>
        <row r="5708">
          <cell r="A5708" t="str">
            <v/>
          </cell>
        </row>
        <row r="5709">
          <cell r="A5709" t="str">
            <v>30.16.001</v>
          </cell>
          <cell r="B5709" t="str">
            <v xml:space="preserve">GRAMA BATATAIS EM PLACAS.  (74236/001 -SI)  </v>
          </cell>
          <cell r="C5709" t="str">
            <v>m2</v>
          </cell>
          <cell r="D5709">
            <v>11.26</v>
          </cell>
          <cell r="E5709">
            <v>9.01</v>
          </cell>
        </row>
        <row r="5710">
          <cell r="A5710" t="str">
            <v/>
          </cell>
        </row>
        <row r="5711">
          <cell r="A5711" t="str">
            <v>30.17.001</v>
          </cell>
          <cell r="B5711" t="str">
            <v xml:space="preserve">CONJUNTO DE TABELAS DE BASQUETE EM LAMINADO NAVAL, INCLUSO REDE E ARO.  (73603 - SI)  </v>
          </cell>
          <cell r="C5711" t="str">
            <v>Cj</v>
          </cell>
          <cell r="D5711">
            <v>921.32</v>
          </cell>
          <cell r="E5711">
            <v>737.06</v>
          </cell>
        </row>
        <row r="5712">
          <cell r="A5712" t="str">
            <v/>
          </cell>
        </row>
        <row r="5713">
          <cell r="A5713" t="str">
            <v>30.17.002</v>
          </cell>
          <cell r="B5713" t="str">
            <v xml:space="preserve">CONJUNTO DE TRAVES PARA FUTSAL PINTADAS, INCLUSO REDE. (73604 - SI)  </v>
          </cell>
          <cell r="C5713" t="str">
            <v>Cj</v>
          </cell>
          <cell r="D5713">
            <v>3162.13</v>
          </cell>
          <cell r="E5713">
            <v>2529.71</v>
          </cell>
        </row>
        <row r="5714">
          <cell r="A5714" t="str">
            <v/>
          </cell>
        </row>
        <row r="5715">
          <cell r="A5715" t="str">
            <v>30.17.003</v>
          </cell>
          <cell r="B5715" t="str">
            <v>ESTRUTURA METÁLICA P/ REDE DE VOLEY.  (C 1351)</v>
          </cell>
          <cell r="C5715" t="str">
            <v>Cj</v>
          </cell>
          <cell r="D5715">
            <v>416.51</v>
          </cell>
          <cell r="E5715">
            <v>333.21</v>
          </cell>
        </row>
        <row r="5716">
          <cell r="A5716" t="str">
            <v/>
          </cell>
        </row>
        <row r="5717">
          <cell r="A5717" t="str">
            <v>30.17.004</v>
          </cell>
          <cell r="B5717" t="str">
            <v xml:space="preserve">CONJUNTO DE MASTRO P/ TRÊS BANDEIRAS E PEDESTAL.  (C 0864)  </v>
          </cell>
          <cell r="C5717" t="str">
            <v>Un</v>
          </cell>
          <cell r="D5717">
            <v>2218.7600000000002</v>
          </cell>
          <cell r="E5717">
            <v>1775.01</v>
          </cell>
        </row>
        <row r="5718">
          <cell r="A5718" t="str">
            <v/>
          </cell>
        </row>
        <row r="5719">
          <cell r="A5719" t="str">
            <v>30.17.005</v>
          </cell>
          <cell r="B5719" t="str">
            <v>ESCADA DE MARINHEIRO EM FERRO CHATO S/PROTEÇÃO.(C2769)</v>
          </cell>
          <cell r="C5719" t="str">
            <v>m</v>
          </cell>
          <cell r="D5719">
            <v>194.63</v>
          </cell>
          <cell r="E5719">
            <v>155.71</v>
          </cell>
        </row>
        <row r="5720">
          <cell r="A5720" t="str">
            <v/>
          </cell>
        </row>
        <row r="5721">
          <cell r="A5721" t="str">
            <v>30.17.006</v>
          </cell>
          <cell r="B5721" t="str">
            <v>ESCADA TIPO MARINHEIRO EM ACO CA-50 12,5", INCLUSO PINTURA COM FUNDO ANTI-OXIDANTE.(74103/001-SI)</v>
          </cell>
          <cell r="C5721" t="str">
            <v>m</v>
          </cell>
          <cell r="D5721">
            <v>50.38</v>
          </cell>
          <cell r="E5721">
            <v>40.31</v>
          </cell>
        </row>
        <row r="5722">
          <cell r="A5722" t="str">
            <v/>
          </cell>
        </row>
        <row r="5723">
          <cell r="A5723" t="str">
            <v>30.17.007</v>
          </cell>
          <cell r="B5723" t="str">
            <v>MEIO FIO PRÉ MOLDADO (0,07x0,30x1,00)m C/REJUNTAMENTO.(C3449)</v>
          </cell>
          <cell r="C5723" t="str">
            <v>m</v>
          </cell>
          <cell r="D5723">
            <v>16.57</v>
          </cell>
          <cell r="E5723">
            <v>13.26</v>
          </cell>
        </row>
        <row r="5724">
          <cell r="A5724" t="str">
            <v/>
          </cell>
        </row>
        <row r="5725">
          <cell r="A5725" t="str">
            <v>30.18.001</v>
          </cell>
          <cell r="B5725" t="str">
            <v>PLACA DE PAREDE EM ACRÍLICO COM APLICAÇÃO DE ADESIVO DE ALTA PERFORMANCE</v>
          </cell>
          <cell r="C5725" t="str">
            <v>m2</v>
          </cell>
          <cell r="D5725">
            <v>789.26</v>
          </cell>
          <cell r="E5725">
            <v>631.41</v>
          </cell>
        </row>
        <row r="5726">
          <cell r="A5726" t="str">
            <v/>
          </cell>
        </row>
        <row r="5727">
          <cell r="A5727" t="str">
            <v>30.18.009</v>
          </cell>
          <cell r="B5727" t="str">
            <v>LETRAS CAIXA EM AÇO GALVANIZADO (07842 OR)</v>
          </cell>
          <cell r="C5727" t="str">
            <v>Un</v>
          </cell>
          <cell r="D5727">
            <v>175</v>
          </cell>
          <cell r="E5727">
            <v>140</v>
          </cell>
        </row>
        <row r="5728">
          <cell r="A5728" t="str">
            <v/>
          </cell>
        </row>
        <row r="5729">
          <cell r="A5729" t="str">
            <v>30.19.001</v>
          </cell>
          <cell r="B5729" t="str">
            <v>LIMPEZA FINAL DA OBRA.(9537-SI)</v>
          </cell>
          <cell r="C5729" t="str">
            <v>m2</v>
          </cell>
          <cell r="D5729">
            <v>1.33</v>
          </cell>
          <cell r="E5729">
            <v>1.07</v>
          </cell>
        </row>
        <row r="5730">
          <cell r="A5730" t="str">
            <v/>
          </cell>
        </row>
        <row r="5731">
          <cell r="A5731" t="str">
            <v>31.00.000</v>
          </cell>
          <cell r="B5731" t="str">
            <v xml:space="preserve">        PROJETOS E SERVIÇOS TÉCNICOS - TERCEIRIZADA</v>
          </cell>
        </row>
        <row r="5732">
          <cell r="A5732" t="str">
            <v/>
          </cell>
        </row>
        <row r="5733">
          <cell r="A5733" t="str">
            <v>31.01.001</v>
          </cell>
          <cell r="B5733" t="str">
            <v>ELABORAÇÃO E FORNECIMENTO DE PROJETOS DE ESTRUTURA, COM ÁREA DE INTERVENÇÃO DE ATÉ 500 M2, INCLUSIVE FUNDAÇÃO</v>
          </cell>
          <cell r="C5733" t="str">
            <v>m2</v>
          </cell>
          <cell r="D5733">
            <v>9.85</v>
          </cell>
          <cell r="E5733">
            <v>7.88</v>
          </cell>
        </row>
        <row r="5734">
          <cell r="A5734" t="str">
            <v/>
          </cell>
        </row>
        <row r="5735">
          <cell r="A5735" t="str">
            <v>31.01.002</v>
          </cell>
          <cell r="B5735" t="str">
            <v>ELABORAÇÃO E FORNECIMENTO DE PROJETOS DE ESTRUTURA, COM ÁREA DE INTERVENÇÃO VARIANDO DE 501 A 1000 M2, INCLUSIVE FUNDAÇÃO.</v>
          </cell>
          <cell r="C5735" t="str">
            <v>m2</v>
          </cell>
          <cell r="D5735">
            <v>4.92</v>
          </cell>
          <cell r="E5735">
            <v>3.94</v>
          </cell>
        </row>
        <row r="5736">
          <cell r="A5736" t="str">
            <v/>
          </cell>
        </row>
        <row r="5737">
          <cell r="A5737" t="str">
            <v>31.01.003</v>
          </cell>
          <cell r="B5737" t="str">
            <v>ELABORAÇÃO E FORNECIMENTO DE PROJETOS DE ESTRUTURA, COM ÁREA DE INTERVENÇÃO VARIANDO DE 2501 A 3000 M2, INCLUSIVE FUNDAÇÃO.</v>
          </cell>
          <cell r="C5737" t="str">
            <v>m2</v>
          </cell>
          <cell r="D5737">
            <v>1.63</v>
          </cell>
          <cell r="E5737">
            <v>1.31</v>
          </cell>
        </row>
        <row r="5738">
          <cell r="A5738" t="str">
            <v/>
          </cell>
        </row>
        <row r="5739">
          <cell r="A5739" t="str">
            <v>31.01.004</v>
          </cell>
          <cell r="B5739" t="str">
            <v>ELABORAÇÃO E FORNECIMENTO DE PROJETOS DE ESTRUTURA, COM ÁREA DE INTERVENÇÃO VARIANDO DE 3001 A 3500 M2, INCLUSIVE FUNDAÇÃO.</v>
          </cell>
          <cell r="C5739" t="str">
            <v>m2</v>
          </cell>
          <cell r="D5739">
            <v>1.41</v>
          </cell>
          <cell r="E5739">
            <v>1.1299999999999999</v>
          </cell>
        </row>
        <row r="5740">
          <cell r="A5740" t="str">
            <v/>
          </cell>
        </row>
        <row r="5741">
          <cell r="A5741" t="str">
            <v>31.02.001</v>
          </cell>
          <cell r="B5741" t="str">
            <v>ELABORAÇÃO E FORNECIMENTO DE PROJETOS DE ESTRUTURA, COM ÁREA DE INTERVENÇÃO VARIANDO DE 1001 A 1500M2, INCLUSIVE FUNDAÇÃO E ELABORAÇÃO E FORNECIMENTO DE PROJETOS DE ESTRUTURA EM CONCRETO ARMADO DOS PILARES E DA FUNDAÇÃO DA QUADRA TIPO "P".</v>
          </cell>
          <cell r="C5741" t="str">
            <v>m2</v>
          </cell>
          <cell r="D5741">
            <v>3.28</v>
          </cell>
          <cell r="E5741">
            <v>2.63</v>
          </cell>
        </row>
        <row r="5742">
          <cell r="A5742" t="str">
            <v/>
          </cell>
        </row>
        <row r="5743">
          <cell r="A5743" t="str">
            <v>31.02.002</v>
          </cell>
          <cell r="B5743" t="str">
            <v>ELABORAÇÃO E FORNECIMENTO DE PROJETOS DE ESTRUTURA, COM ÁREA DE INTERVENÇÃO VARIANDO DE 1501 A 2000 M2, INCLUSIVE FUNDAÇÃO E ELABORAÇÃO E FORNECIMENTO DE PROJETOS DE ESTRUTURA EM CONCRETO ARMADO DOS PILARES E DA FUNDAÇÃO DA QUADRA TIPO "M".</v>
          </cell>
          <cell r="C5743" t="str">
            <v>m2</v>
          </cell>
          <cell r="D5743">
            <v>2.46</v>
          </cell>
          <cell r="E5743">
            <v>1.97</v>
          </cell>
        </row>
        <row r="5744">
          <cell r="A5744" t="str">
            <v/>
          </cell>
        </row>
        <row r="5745">
          <cell r="A5745" t="str">
            <v>31.02.003</v>
          </cell>
          <cell r="B5745" t="str">
            <v>ELABORAÇÃO E FORNECIMENTO DE PROJETOS DE ESTRUTURA, COM ÁREA DE INTERVENÇÃO VARIANDO DE 2001 A 2500M2, INCLUSIVE FUNDAÇÃO E ELABORAÇÃO E FORNECIMENTO DE PROJETOS DE ESTRUTURA EM CONCRETO ARMADO DOS PILARES E DA FUNDAÇÃO DA QUADRA TIPO "G".</v>
          </cell>
          <cell r="C5745" t="str">
            <v>m2</v>
          </cell>
          <cell r="D5745">
            <v>1.97</v>
          </cell>
          <cell r="E5745">
            <v>1.58</v>
          </cell>
        </row>
        <row r="5746">
          <cell r="A5746" t="str">
            <v/>
          </cell>
        </row>
        <row r="5747">
          <cell r="A5747" t="str">
            <v>31.03.001</v>
          </cell>
          <cell r="B5747" t="str">
            <v>ELABORAÇÃO E FORNECIMENTO DE PROJETOS DE ARQUITETURA, COM ÁREA DE INTERVENÇÃO DE ATÉ 500 M2, INCLUSIVE FUNDAÇÃO.</v>
          </cell>
          <cell r="C5747" t="str">
            <v>m2</v>
          </cell>
          <cell r="D5747">
            <v>22.48</v>
          </cell>
          <cell r="E5747">
            <v>17.989999999999998</v>
          </cell>
        </row>
        <row r="5748">
          <cell r="A5748" t="str">
            <v/>
          </cell>
        </row>
        <row r="5749">
          <cell r="A5749" t="str">
            <v>31.03.002</v>
          </cell>
          <cell r="B5749" t="str">
            <v>ELABORAÇÃO E FORNECIMENTO DE PROJETOS DE ARQUITETURA, COM ÁREA DE INTERVENÇÃO VARIANDO DE 501 A 1000 M2, INCLUSIVE FUNDAÇÃO.</v>
          </cell>
          <cell r="C5749" t="str">
            <v>m2</v>
          </cell>
          <cell r="D5749">
            <v>11.25</v>
          </cell>
          <cell r="E5749">
            <v>9</v>
          </cell>
        </row>
        <row r="5750">
          <cell r="A5750" t="str">
            <v/>
          </cell>
        </row>
        <row r="5751">
          <cell r="A5751" t="str">
            <v>31.03.003</v>
          </cell>
          <cell r="B5751" t="str">
            <v>ELABORAÇÃO E FORNECIMENTO DE PROJETOS DE ARQUITETURA, COM ÁREA DE INTERVENÇÃO VARIANDO DE 1001 A 1500 M2, INCLUSIVE FUNDAÇÃO.</v>
          </cell>
          <cell r="C5751" t="str">
            <v>m2</v>
          </cell>
          <cell r="D5751">
            <v>7.48</v>
          </cell>
          <cell r="E5751">
            <v>5.99</v>
          </cell>
        </row>
        <row r="5752">
          <cell r="A5752" t="str">
            <v/>
          </cell>
        </row>
        <row r="5753">
          <cell r="A5753" t="str">
            <v>31.03.004</v>
          </cell>
          <cell r="B5753" t="str">
            <v>ELABORAÇÃO E FORNECIMENTO DE PROJETOS DE ARQUITETURA, COM ÁREA DE INTERVENÇÃO VARIANDO DE 1501 A 2000 M2, INCLUSIVE FUNDAÇÃO.</v>
          </cell>
          <cell r="C5753" t="str">
            <v>m2</v>
          </cell>
          <cell r="D5753">
            <v>5.61</v>
          </cell>
          <cell r="E5753">
            <v>4.49</v>
          </cell>
        </row>
        <row r="5754">
          <cell r="A5754" t="str">
            <v/>
          </cell>
        </row>
        <row r="5755">
          <cell r="A5755" t="str">
            <v>31.03.005</v>
          </cell>
          <cell r="B5755" t="str">
            <v>ELABORAÇÃO E FORNECIMENTO DE PROJETOS DE ARQUITETURA, COM ÁREA DE INTERVENÇÃO VARIANDO DE 2001 A 2500 M2, INCLUSIVE FUNDAÇÃO.</v>
          </cell>
          <cell r="C5755" t="str">
            <v>m2</v>
          </cell>
          <cell r="D5755">
            <v>4.5</v>
          </cell>
          <cell r="E5755">
            <v>3.6</v>
          </cell>
        </row>
        <row r="5756">
          <cell r="A5756" t="str">
            <v/>
          </cell>
        </row>
        <row r="5757">
          <cell r="A5757" t="str">
            <v>31.03.006</v>
          </cell>
          <cell r="B5757" t="str">
            <v>ELABORAÇÃO E FORNECIMENTO DE PROJETOS DE ARQUITETURA, COM ÁREA DE INTERVENÇÃO VARIANDO DE 2501 A 3000 M2, INCLUSIVE FUNDAÇÃO.</v>
          </cell>
          <cell r="C5757" t="str">
            <v>m2</v>
          </cell>
          <cell r="D5757">
            <v>3.75</v>
          </cell>
          <cell r="E5757">
            <v>3</v>
          </cell>
        </row>
        <row r="5758">
          <cell r="A5758" t="str">
            <v/>
          </cell>
        </row>
        <row r="5759">
          <cell r="A5759" t="str">
            <v>31.03.007</v>
          </cell>
          <cell r="B5759" t="str">
            <v>ELABORAÇÃO E FORNECIMENTO DE PROJETOS DE ARQUITETURA, COM ÁREA DE INTERVENÇÃO VARIANDO DE 3001 A 3500 M2, INCLUSIVE FUNDAÇÃO.</v>
          </cell>
          <cell r="C5759" t="str">
            <v>m2</v>
          </cell>
          <cell r="D5759">
            <v>3.21</v>
          </cell>
          <cell r="E5759">
            <v>2.57</v>
          </cell>
        </row>
        <row r="5760">
          <cell r="A5760" t="str">
            <v/>
          </cell>
        </row>
        <row r="5761">
          <cell r="A5761" t="str">
            <v>31.04.001</v>
          </cell>
          <cell r="B5761" t="str">
            <v>ELABORAÇÃO E FORNECIMENTO DE PROJETOS DE RECUPERAÇÃO/REFORÇO ESTRUTURAL, COM ÁREA DE INTERVENÇÃO DE ATÉ 500 M2, INCLUSIVE FUNDAÇÃO.</v>
          </cell>
          <cell r="C5761" t="str">
            <v>m2</v>
          </cell>
          <cell r="D5761">
            <v>6.63</v>
          </cell>
          <cell r="E5761">
            <v>5.31</v>
          </cell>
        </row>
        <row r="5762">
          <cell r="A5762" t="str">
            <v/>
          </cell>
        </row>
        <row r="5763">
          <cell r="A5763" t="str">
            <v>31.04.002</v>
          </cell>
          <cell r="B5763" t="str">
            <v>ELABORAÇÃO E FORNECIMENTO DE PROJETOS DE RECUPERAÇÃO/REFORÇO ESTRUTURAL, COM ÁREA DE INTERVENÇÃO VARIANDO DE 501 A 1000 M2, INCLUSIVE FUNDAÇÃO.</v>
          </cell>
          <cell r="C5763" t="str">
            <v>m2</v>
          </cell>
          <cell r="D5763">
            <v>3.31</v>
          </cell>
          <cell r="E5763">
            <v>2.65</v>
          </cell>
        </row>
        <row r="5764">
          <cell r="A5764" t="str">
            <v/>
          </cell>
        </row>
        <row r="5765">
          <cell r="A5765" t="str">
            <v>31.04.003</v>
          </cell>
          <cell r="B5765" t="str">
            <v>ELABORAÇÃO E FORNECIMENTO DE PROJETOS DE RECUPERAÇÃO/REFORÇO ESTRUTURAL, COM ÁREA DE INTERVENÇÃO VARIANDO DE 1001 A 1500 M2, INCLUSIVE FUNDAÇÃO.</v>
          </cell>
          <cell r="C5765" t="str">
            <v>m2</v>
          </cell>
          <cell r="D5765">
            <v>2.21</v>
          </cell>
          <cell r="E5765">
            <v>1.77</v>
          </cell>
        </row>
        <row r="5766">
          <cell r="A5766" t="str">
            <v/>
          </cell>
        </row>
        <row r="5767">
          <cell r="A5767" t="str">
            <v>31.04.004</v>
          </cell>
          <cell r="B5767" t="str">
            <v>ELABORAÇÃO E FORNECIMENTO DE PROJETOS DE RECUPERAÇÃO/REFORÇO ESTRUTURAL, COM ÁREA DE INTERVENÇÃO VARIANDO DE 1501 A 2000 M2, INCLUSIVE FUNDAÇÃO.</v>
          </cell>
          <cell r="C5767" t="str">
            <v>m2</v>
          </cell>
          <cell r="D5767">
            <v>1.66</v>
          </cell>
          <cell r="E5767">
            <v>1.33</v>
          </cell>
        </row>
        <row r="5768">
          <cell r="A5768" t="str">
            <v/>
          </cell>
        </row>
        <row r="5769">
          <cell r="A5769" t="str">
            <v>31.05.001</v>
          </cell>
          <cell r="B5769" t="str">
            <v>ELABORAÇÃO E FORNECIMENTO DE PROJETOS DE INSTALAÇÕES HIDROSSANITÁRIAS E DESTINO FINAL DE ESGOTO, COM ÁREA DE INTERVENÇÃO VARIANDO DE 15 M2  A 150 M2. A ÁREA DE INTERVENÇÃO É A ÁREA QUE SOFRE INSTALAÇÃO.</v>
          </cell>
          <cell r="C5769" t="str">
            <v>m2</v>
          </cell>
          <cell r="D5769">
            <v>25.47</v>
          </cell>
          <cell r="E5769">
            <v>20.38</v>
          </cell>
        </row>
        <row r="5770">
          <cell r="A5770" t="str">
            <v/>
          </cell>
        </row>
        <row r="5771">
          <cell r="A5771" t="str">
            <v>31.05.002</v>
          </cell>
          <cell r="B5771" t="str">
            <v>ELABORAÇÃO E FORNECIMENTO DE PROJETOS DE INSTALAÇÕES HIDROSSANITÁRIAS E DESTINO FINAL DE ESGOTO, COM ÁREA DE INTERVENÇÃO VARIANDO DE 151 M2 A 250 M2. A ÁREA DE INTERVENÇÃO É A ÁREA QUE SOFRE INSTALAÇÃO.</v>
          </cell>
          <cell r="C5771" t="str">
            <v>m2</v>
          </cell>
          <cell r="D5771">
            <v>15.28</v>
          </cell>
          <cell r="E5771">
            <v>12.23</v>
          </cell>
        </row>
        <row r="5772">
          <cell r="A5772" t="str">
            <v/>
          </cell>
        </row>
        <row r="5773">
          <cell r="A5773" t="str">
            <v>31.05.003</v>
          </cell>
          <cell r="B5773" t="str">
            <v>ELABORAÇÃO E FORNECIMENTO DE PROJETOS DE INSTALAÇÕES HIDROSSANITÁRIAS E DESTINO FINAL DE ESGOTO, COM ÁREA DE INTERVENÇÃO ACIMA DE 251 M2. A ÁREA DE INTERVENÇÃO É A ÁREA QUE SOFRE INSTALAÇÃO.</v>
          </cell>
          <cell r="C5773" t="str">
            <v>m2</v>
          </cell>
          <cell r="D5773">
            <v>14.7</v>
          </cell>
          <cell r="E5773">
            <v>11.76</v>
          </cell>
        </row>
        <row r="5774">
          <cell r="A5774" t="str">
            <v/>
          </cell>
        </row>
        <row r="5775">
          <cell r="A5775" t="str">
            <v>31.06.001</v>
          </cell>
          <cell r="B5775" t="str">
            <v>ELABORAÇÃO E FORNECIMENTO DE PROJETOS DE INSTALAÇÕES ELÉTRICAS, COM ÁREA DE INTERVENÇÃO DE ATÉ 500 M2, INCLUSIVE FUNDAÇÃO.</v>
          </cell>
          <cell r="C5775" t="str">
            <v>m2</v>
          </cell>
          <cell r="D5775">
            <v>4.22</v>
          </cell>
          <cell r="E5775">
            <v>3.38</v>
          </cell>
        </row>
        <row r="5776">
          <cell r="A5776" t="str">
            <v/>
          </cell>
        </row>
        <row r="5777">
          <cell r="A5777" t="str">
            <v>31.06.002</v>
          </cell>
          <cell r="B5777" t="str">
            <v>ELABORAÇÃO E FORNECIMENTO DE PROJETOS DE INSTALAÇÕES ELÉTRICAS, COM ÁREA DE INTERVENÇÃO VARIANDO DE 501 A 1000 M2, INCLUSIVE FUNDAÇÃO.</v>
          </cell>
          <cell r="C5777" t="str">
            <v>m2</v>
          </cell>
          <cell r="D5777">
            <v>2.11</v>
          </cell>
          <cell r="E5777">
            <v>1.69</v>
          </cell>
        </row>
        <row r="5778">
          <cell r="A5778" t="str">
            <v/>
          </cell>
        </row>
        <row r="5779">
          <cell r="A5779" t="str">
            <v>31.06.003</v>
          </cell>
          <cell r="B5779" t="str">
            <v>ELABORAÇÃO E FORNECIMENTO DE PROJETOS DE INSTALAÇÕES ELÉTRICAS, COM ÁREA DE INTERVENÇÃO VARIANDO DE 1001 A 1500 M2, INCLUSIVE FUNDAÇÃO.</v>
          </cell>
          <cell r="C5779" t="str">
            <v>m2</v>
          </cell>
          <cell r="D5779">
            <v>1.41</v>
          </cell>
          <cell r="E5779">
            <v>1.1299999999999999</v>
          </cell>
        </row>
        <row r="5780">
          <cell r="A5780" t="str">
            <v/>
          </cell>
        </row>
        <row r="5781">
          <cell r="A5781" t="str">
            <v>31.06.004</v>
          </cell>
          <cell r="B5781" t="str">
            <v>ELABORAÇÃO E FORNECIMENTO DE PROJETOS DE INSTALAÇÕES ELÉTRICAS, COM ÁREA DE INTERVENÇÃO VARIANDO DE 1501 A 2000 M2, INCLUSIVE FUNDAÇÃO.</v>
          </cell>
          <cell r="C5781" t="str">
            <v>m2</v>
          </cell>
          <cell r="D5781">
            <v>1.05</v>
          </cell>
          <cell r="E5781">
            <v>0.84</v>
          </cell>
        </row>
        <row r="5782">
          <cell r="A5782" t="str">
            <v/>
          </cell>
        </row>
        <row r="5783">
          <cell r="A5783" t="str">
            <v>31.06.005</v>
          </cell>
          <cell r="B5783" t="str">
            <v>ELABORAÇÃO E FORNECIMENTO DE PROJETOS DE INSTALAÇÕES ELÉTRICAS, COM ÁREA DE INTERVENÇÃO VARIANDO DE 2001 A 2500 M2, INCLUSIVE FUNDAÇÃO.</v>
          </cell>
          <cell r="C5783" t="str">
            <v>m2</v>
          </cell>
          <cell r="D5783">
            <v>0.85</v>
          </cell>
          <cell r="E5783">
            <v>0.68</v>
          </cell>
        </row>
        <row r="5784">
          <cell r="A5784" t="str">
            <v/>
          </cell>
        </row>
        <row r="5785">
          <cell r="A5785" t="str">
            <v>31.06.006</v>
          </cell>
          <cell r="B5785" t="str">
            <v>ELABORAÇÃO E FORNECIMENTO DE PROJETOS DE INSTALAÇÕES ELÉTRICAS, COM ÁREA DE INTERVENÇÃO VARIANDO DE 2.501 A 3.000 M², INCLUSIVE FUNDAÇÃO</v>
          </cell>
          <cell r="C5785" t="str">
            <v>m2</v>
          </cell>
          <cell r="D5785">
            <v>0.7</v>
          </cell>
          <cell r="E5785">
            <v>0.56000000000000005</v>
          </cell>
        </row>
        <row r="5786">
          <cell r="A5786" t="str">
            <v/>
          </cell>
        </row>
        <row r="5787">
          <cell r="A5787" t="str">
            <v>31.06.007</v>
          </cell>
          <cell r="B5787" t="str">
            <v>ELABORAÇÃO E FORNECIMENTO DE PROJETOS DE INSTALAÇÕES ELÉTRICAS, COM ÁREA DE INTERVENÇÃO VARIANDO DE 3.001 A 3.500 M², INCLUSIVE FUNDAÇÃO</v>
          </cell>
          <cell r="C5787" t="str">
            <v>m2</v>
          </cell>
          <cell r="D5787">
            <v>0.61</v>
          </cell>
          <cell r="E5787">
            <v>0.49</v>
          </cell>
        </row>
        <row r="5788">
          <cell r="A5788" t="str">
            <v/>
          </cell>
        </row>
        <row r="5789">
          <cell r="A5789" t="str">
            <v>31.07.001</v>
          </cell>
          <cell r="B5789" t="str">
            <v>ELABORAÇÃO E FORNECIMENTO DE PROJETOS DE INSTALAÇÕES TELEFÔNICAS E LÓGICA, COM ÁREA DE INTERVENÇÃO DE ATÉ 500 M², INCLUSIVE FUNDAÇÃO</v>
          </cell>
          <cell r="C5789" t="str">
            <v>m2</v>
          </cell>
          <cell r="D5789">
            <v>4.5</v>
          </cell>
          <cell r="E5789">
            <v>3.6</v>
          </cell>
        </row>
        <row r="5790">
          <cell r="A5790" t="str">
            <v/>
          </cell>
        </row>
        <row r="5791">
          <cell r="A5791" t="str">
            <v>31.07.002</v>
          </cell>
          <cell r="B5791" t="str">
            <v>ELABORAÇÃO E FORNECIMENTO DE PROJETOS DE INSTALAÇÕES TELEFÔNICAS E LÓGICA, COM ÁREA DE INTERVENÇÃO VARIANDO DE 501 A 1.000 M², INCLUSIVE FUNDAÇÃO</v>
          </cell>
          <cell r="C5791" t="str">
            <v>m2</v>
          </cell>
          <cell r="D5791">
            <v>2.25</v>
          </cell>
          <cell r="E5791">
            <v>1.8</v>
          </cell>
        </row>
        <row r="5792">
          <cell r="A5792" t="str">
            <v/>
          </cell>
        </row>
        <row r="5793">
          <cell r="A5793" t="str">
            <v>31.07.003</v>
          </cell>
          <cell r="B5793" t="str">
            <v>ELABORAÇÃO E FORNECIMENTO DE PROJETOS DE INSTALAÇÕES TELEFÔNICAS E LÓGICA, COM ÁREA DE INTERVENÇÃO VARIANDO DE 1.001 A 1.500 M², INCLUSIVE FUNDAÇÃO</v>
          </cell>
          <cell r="C5793" t="str">
            <v>m2</v>
          </cell>
          <cell r="D5793">
            <v>1.5</v>
          </cell>
          <cell r="E5793">
            <v>1.2</v>
          </cell>
        </row>
        <row r="5794">
          <cell r="A5794" t="str">
            <v/>
          </cell>
        </row>
        <row r="5795">
          <cell r="A5795" t="str">
            <v>31.07.004</v>
          </cell>
          <cell r="B5795" t="str">
            <v>ELABORAÇÃO E FORNECIMENTO DE PROJETOS DE INSTALAÇÕES TELEFÔNICAS E LÓGICA, COM ÁREA DE INTERVENÇÃO VARIANDO DE 1.501 A 2.000 M², INCLUSIVE FUNDAÇÃO</v>
          </cell>
          <cell r="C5795" t="str">
            <v>m2</v>
          </cell>
          <cell r="D5795">
            <v>1.1200000000000001</v>
          </cell>
          <cell r="E5795">
            <v>0.9</v>
          </cell>
        </row>
        <row r="5796">
          <cell r="A5796" t="str">
            <v/>
          </cell>
        </row>
        <row r="5797">
          <cell r="A5797" t="str">
            <v>31.07.005</v>
          </cell>
          <cell r="B5797" t="str">
            <v>ELABORAÇÃO E FORNECIMENTO DE PROJETOS DE INSTALAÇÕES TELEFÔNICAS E LÓGICA, COM ÁREA DE INTERVENÇÃO VARIANDO DE 2.001 A 2.500 M², INCLUSIVE FUNDAÇÃO</v>
          </cell>
          <cell r="C5797" t="str">
            <v>m2</v>
          </cell>
          <cell r="D5797">
            <v>0.9</v>
          </cell>
          <cell r="E5797">
            <v>0.72</v>
          </cell>
        </row>
        <row r="5798">
          <cell r="A5798" t="str">
            <v/>
          </cell>
        </row>
        <row r="5799">
          <cell r="A5799" t="str">
            <v>31.07.006</v>
          </cell>
          <cell r="B5799" t="str">
            <v>ELABORAÇÃO E FORNECIMENTO DE PROJETOS DE INSTALAÇÕES TELEFÔNICAS E LÓGICA, COM ÁREA DE INTERVENÇÃO VARIANDO DE 2.501 A 3.000 M², INCLUSIVE FUNDAÇÃO</v>
          </cell>
          <cell r="C5799" t="str">
            <v>m2</v>
          </cell>
          <cell r="D5799">
            <v>0.75</v>
          </cell>
          <cell r="E5799">
            <v>0.6</v>
          </cell>
        </row>
        <row r="5800">
          <cell r="A5800" t="str">
            <v/>
          </cell>
        </row>
        <row r="5801">
          <cell r="A5801" t="str">
            <v>31.07.007</v>
          </cell>
          <cell r="B5801" t="str">
            <v>ELABORAÇÃO E FORNECIMENTO DE PROJETOS DE INSTALAÇÕES TELEFÔNICAS E LÓGICA, COM ÁREA DE INTERVENÇÃO VARIANDO DE 3.001 A 3.500 M², INCLUSIVE FUNDAÇÃO</v>
          </cell>
          <cell r="C5801" t="str">
            <v>m2</v>
          </cell>
          <cell r="D5801">
            <v>0.63</v>
          </cell>
          <cell r="E5801">
            <v>0.51</v>
          </cell>
        </row>
        <row r="5802">
          <cell r="A5802" t="str">
            <v/>
          </cell>
        </row>
        <row r="5803">
          <cell r="A5803" t="str">
            <v>31.08.001</v>
          </cell>
          <cell r="B5803" t="str">
            <v>ELABORAÇÃO E FORNECIMENTO DE PROJETOS DE INSTALAÇÕES DE PROTEÇÃO CONTRA-INCÊNDIO, GLP E PROTEÇÃO ATMÓSFERICA - VALOR ÚNICO  INDEPENDENTE DO PORTE DA INTERVENÇÃO</v>
          </cell>
          <cell r="C5803" t="str">
            <v>Un</v>
          </cell>
          <cell r="D5803">
            <v>1084.45</v>
          </cell>
          <cell r="E5803">
            <v>867.56</v>
          </cell>
        </row>
        <row r="5804">
          <cell r="A5804" t="str">
            <v/>
          </cell>
        </row>
        <row r="5805">
          <cell r="A5805" t="str">
            <v>31.09.001</v>
          </cell>
          <cell r="B5805" t="str">
            <v>ELABORAÇÃO E FORNECIMENTO DE PROJETOS DE DRENAGEM INCLUINDO O LEVANTAMENTO TOPOGRÁFICO, CONTENDO PLANTA DE LOCAÇÃO, DIMENSIONAMENTO E ESPECIFICAÇÕES DOS TUBOS, CAIXAS COLETORAS E CANALETAS PARA ESCOLAS COM ÁREA DE INTEVENÇÃO DE ATÉ 500 M²</v>
          </cell>
          <cell r="C5805" t="str">
            <v>m2</v>
          </cell>
          <cell r="D5805">
            <v>5.82</v>
          </cell>
          <cell r="E5805">
            <v>4.66</v>
          </cell>
        </row>
        <row r="5806">
          <cell r="A5806" t="str">
            <v/>
          </cell>
        </row>
        <row r="5807">
          <cell r="A5807" t="str">
            <v>31.09.002</v>
          </cell>
          <cell r="B5807" t="str">
            <v xml:space="preserve"> ELABORAÇÃO E FORNECIMENTO DE PROJETOS DE DRENAGEM INCLUINDO O LEVANTAMENTO TOPOGRÁFICO, CONTENDO PLANTA DE LOCAÇÃO, DIMENSIONAMENTO E ESPECIFICAÇÕES DOS TUBOS, CAIXAS COLETORAS E CANALETAS PARA ESCOLAS COM ÁREA DE INTEVENÇÃO DE 501 A 1.000 M²</v>
          </cell>
          <cell r="C5807" t="str">
            <v>m2</v>
          </cell>
          <cell r="D5807">
            <v>2.91</v>
          </cell>
          <cell r="E5807">
            <v>2.33</v>
          </cell>
        </row>
        <row r="5808">
          <cell r="A5808" t="str">
            <v/>
          </cell>
        </row>
        <row r="5809">
          <cell r="A5809" t="str">
            <v>31.09.003</v>
          </cell>
          <cell r="B5809" t="str">
            <v>ELABORAÇÃO E FORNECIMENTO DE PROJETOS DE DRENAGEM INCLUINDO O LEVANTAMENTO TOPOGRÁFICO, CONTENDO PLANTA DE LOCAÇÃO, DIMENSIONAMENTO E ESPECIFICAÇÕES DOS TUBOS, CAIXAS COLETORAS E CANALETAS PARA ESCOLAS COM ÁREA DE INTEVENÇÃO DE 1.001 A 1.500 M²</v>
          </cell>
          <cell r="C5809" t="str">
            <v>m2</v>
          </cell>
          <cell r="D5809">
            <v>1.93</v>
          </cell>
          <cell r="E5809">
            <v>1.55</v>
          </cell>
        </row>
        <row r="5810">
          <cell r="A5810" t="str">
            <v/>
          </cell>
        </row>
        <row r="5811">
          <cell r="A5811" t="str">
            <v>31.09.004</v>
          </cell>
          <cell r="B5811" t="str">
            <v>ELABORAÇÃO E FORNECIMENTO DE PROJETOS DE DRENAGEM INCLUINDO O LEVANTAMENTO TOPOGRÁFICO, CONTENDO PLANTA DE LOCAÇÃO, DIMENSIONAMENTO E ESPECIFICAÇÕES DOS TUBOS, CAIXAS COLETORAS E CANALETAS PARA ESCOLAS COM ÁREA DE INTEVENÇÃO DE 1.501 A 2.000 M²</v>
          </cell>
          <cell r="C5811" t="str">
            <v>m2</v>
          </cell>
          <cell r="D5811">
            <v>1.45</v>
          </cell>
          <cell r="E5811">
            <v>1.1599999999999999</v>
          </cell>
        </row>
        <row r="5812">
          <cell r="A5812" t="str">
            <v/>
          </cell>
        </row>
        <row r="5813">
          <cell r="A5813" t="str">
            <v>31.09.005</v>
          </cell>
          <cell r="B5813" t="str">
            <v>ELABORAÇÃO E FORNECIMENTO DE PROJETOS DE DRENAGEM INCLUINDO O LEVANTAMENTO TOPOGRÁFICO, CONTENDO PLANTA DE LOCAÇÃO, DIMENSIONAMENTO E ESPECIFICAÇÕES DOS TUBOS, CAIXAS COLETORAS E CANALETAS PARA ESCOLAS COM ÁREA DE INTEVENÇÃO DE 2.001 A 2.500 M²</v>
          </cell>
          <cell r="C5813" t="str">
            <v>m2</v>
          </cell>
          <cell r="D5813">
            <v>1.1599999999999999</v>
          </cell>
          <cell r="E5813">
            <v>0.93</v>
          </cell>
        </row>
        <row r="5814">
          <cell r="A5814" t="str">
            <v/>
          </cell>
        </row>
        <row r="5815">
          <cell r="A5815" t="str">
            <v>31.09.006</v>
          </cell>
          <cell r="B5815" t="str">
            <v>ELABORAÇÃO E FORNECIMENTO DE PROJETOS DE DRENAGEM INCLUINDO O LEVANTAMENTO TOPOGRÁFICO, CONTENDO PLANTA DE LOCAÇÃO, DIMENSIONAMENTO E ESPECIFICAÇÕES DOS TUBOS, CAIXAS COLETORAS E CANALETAS PARA ESCOLAS COM ÁREA DE INTEVENÇÃO DE 2.500 A 3.000M²</v>
          </cell>
          <cell r="C5815" t="str">
            <v>m2</v>
          </cell>
          <cell r="D5815">
            <v>0.97</v>
          </cell>
          <cell r="E5815">
            <v>0.78</v>
          </cell>
        </row>
        <row r="5816">
          <cell r="A5816" t="str">
            <v/>
          </cell>
        </row>
        <row r="5817">
          <cell r="A5817" t="str">
            <v>31.09.007</v>
          </cell>
          <cell r="B5817" t="str">
            <v>ELABORAÇÃO E FORNECIMENTO DE PROJETOS DE DRENAGEM INCLUINDO O LEVANTAMENTO TOPOGRÁFICO, CONTENDO PLANTA DE LOCAÇÃO, DIMENSIONAMENTO E ESPECIFICAÇÕES DOS TUBOS, CAIXAS COLETORAS E CANALETAS PARA ESCOLAS COM ÁREA DE INTEVENÇÃO DE 3.001 A 3.500 M²</v>
          </cell>
          <cell r="C5817" t="str">
            <v>m2</v>
          </cell>
          <cell r="D5817">
            <v>0.83</v>
          </cell>
          <cell r="E5817">
            <v>0.67</v>
          </cell>
        </row>
        <row r="5818">
          <cell r="A5818" t="str">
            <v/>
          </cell>
        </row>
        <row r="5819">
          <cell r="A5819" t="str">
            <v>31.10.001</v>
          </cell>
          <cell r="B5819" t="str">
            <v>ELABORAÇÃO E FORNECIMENTO DE LEVANTAMENTO TOPOGRÁFICO - SERVIÇO TOPOGRÁFICO DE PEQUENO PORTE ( PREÇO MINIMO) DIÁRIA DE UMA EQUIPE COM TOPOGRÁFO, QUATRO AUXILIARES, TEODOLITO, NÍVEL ÓTICO, ETC.</v>
          </cell>
          <cell r="C5819" t="str">
            <v>Dia</v>
          </cell>
          <cell r="D5819">
            <v>786.63</v>
          </cell>
          <cell r="E5819">
            <v>629.30999999999995</v>
          </cell>
        </row>
        <row r="5820">
          <cell r="A5820" t="str">
            <v/>
          </cell>
        </row>
        <row r="5821">
          <cell r="A5821" t="str">
            <v>31.11.001</v>
          </cell>
          <cell r="B5821" t="str">
            <v>LEVANTAMENTO CADASTRAL COM ELABORAÇÃO DE PLANTAS E PREENCHIMENTO DE FORMULÁRIO PADRÃO PARA CADASTRO DE UNIDADE ESCOLAR, COM ÁREA DE INTERVENÇÃO DE ATÉ 500 M²</v>
          </cell>
          <cell r="C5821" t="str">
            <v>m2</v>
          </cell>
          <cell r="D5821">
            <v>6.73</v>
          </cell>
          <cell r="E5821">
            <v>5.39</v>
          </cell>
        </row>
        <row r="5822">
          <cell r="A5822" t="str">
            <v/>
          </cell>
        </row>
        <row r="5823">
          <cell r="A5823" t="str">
            <v>31.11.002</v>
          </cell>
          <cell r="B5823" t="str">
            <v>LEVANTAMENTO CADASTRAL COM ELABORAÇÃO DE PLANTAS E PREENCHIMENTO DE FORMULÁRIO PADRÃO PARA CADASTRO DE UNIDADE ESCOLAR, COM ÁREA DE INTERVENÇÃO VARIANDO DE 501 A 1.000 M²</v>
          </cell>
          <cell r="C5823" t="str">
            <v>m2</v>
          </cell>
          <cell r="D5823">
            <v>3.36</v>
          </cell>
          <cell r="E5823">
            <v>2.69</v>
          </cell>
        </row>
        <row r="5824">
          <cell r="A5824" t="str">
            <v/>
          </cell>
        </row>
        <row r="5825">
          <cell r="A5825" t="str">
            <v>31.11.003</v>
          </cell>
          <cell r="B5825" t="str">
            <v>LEVANTAMENTO CADASTRAL COM ELABORAÇÃO DE PLANTAS E PREENCHIMENTO DE FORMULÁRIO PADRÃO PARA CADASTRO DE UNIDADE ESCOLAR, COM ÁREA DE INTERVENÇÃO VARIANDO DE 1001 A 1500 M2.</v>
          </cell>
          <cell r="C5825" t="str">
            <v>m2</v>
          </cell>
          <cell r="D5825">
            <v>2.25</v>
          </cell>
          <cell r="E5825">
            <v>1.8</v>
          </cell>
        </row>
        <row r="5826">
          <cell r="A5826" t="str">
            <v/>
          </cell>
        </row>
        <row r="5827">
          <cell r="A5827" t="str">
            <v>31.11.004</v>
          </cell>
          <cell r="B5827" t="str">
            <v>LEVANTAMENTO CADASTRAL COM ELABORAÇÃO DE PLANTAS E PREENCHIMENTO DE FORMULÁRIO PADRÃO PARA CADASTRO DE UNIDADE ESCOLAR, COM ÁREA DE INTERVENÇÃO VARIANDO DE 1501 A 2000 M2.</v>
          </cell>
          <cell r="C5827" t="str">
            <v>m2</v>
          </cell>
          <cell r="D5827">
            <v>1.67</v>
          </cell>
          <cell r="E5827">
            <v>1.34</v>
          </cell>
        </row>
        <row r="5828">
          <cell r="A5828" t="str">
            <v/>
          </cell>
        </row>
        <row r="5829">
          <cell r="A5829" t="str">
            <v>31.11.005</v>
          </cell>
          <cell r="B5829" t="str">
            <v>LEVANTAMENTO CADASTRAL COM ELABORAÇÃO DE PLANTAS E PREENCHIMENTO DE FORMULÁRIO PADRÃO PARA CADASTRO DE UNIDADE ESCOLAR, COM ÁREA DE INTERVENÇÃO VARIANDO DE 2001 A 2500 M2.</v>
          </cell>
          <cell r="C5829" t="str">
            <v>m2</v>
          </cell>
          <cell r="D5829">
            <v>1.35</v>
          </cell>
          <cell r="E5829">
            <v>1.08</v>
          </cell>
        </row>
        <row r="5830">
          <cell r="A5830" t="str">
            <v/>
          </cell>
        </row>
        <row r="5831">
          <cell r="A5831" t="str">
            <v>31.11.006</v>
          </cell>
          <cell r="B5831" t="str">
            <v>LEVANTAMENTO CADASTRAL COM ELABORAÇÃO DE PLANTAS E PREENCHIMENTO DE FORMULÁRIO PADRÃO PARA CADASTRO DE UNIDADE ESCOLAR, COM ÁREA DE INTERVENÇÃO VARIANDO DE 2501 A 3000 M2.</v>
          </cell>
          <cell r="C5831" t="str">
            <v>m2</v>
          </cell>
          <cell r="D5831">
            <v>1.1100000000000001</v>
          </cell>
          <cell r="E5831">
            <v>0.89</v>
          </cell>
        </row>
        <row r="5832">
          <cell r="A5832" t="str">
            <v/>
          </cell>
        </row>
        <row r="5833">
          <cell r="A5833" t="str">
            <v>31.11.007</v>
          </cell>
          <cell r="B5833" t="str">
            <v>LEVANTAMENTO CADASTRAL COM ELABORAÇÃO DE PLANTAS E PREENCHIMENTO DE FORMULÁRIO PADRÃO PARA CADASTRO DE UNIDADE ESCOLAR, COM ÁREA DE INTERVENÇÃO VARIANDO DE 3001 A 3500 M2.</v>
          </cell>
          <cell r="C5833" t="str">
            <v>m2</v>
          </cell>
          <cell r="D5833">
            <v>0.96</v>
          </cell>
          <cell r="E5833">
            <v>0.77</v>
          </cell>
        </row>
        <row r="5834">
          <cell r="A5834" t="str">
            <v/>
          </cell>
        </row>
        <row r="5835">
          <cell r="A5835" t="str">
            <v>31.12.001</v>
          </cell>
          <cell r="B5835" t="str">
            <v>LEVANTAMENTO DE DANOS FÍSICOS EM UNIDADE ESCOLAR COM LEVANTAMENTO DE QUANTITATIVOS E EXECUÇÃO DE PLANILHAS UTILIZANDO O SIIG, COM ÁREA DE INTERVENÇÃO DE ATÉ 500M2.</v>
          </cell>
          <cell r="C5835" t="str">
            <v>m2</v>
          </cell>
          <cell r="D5835">
            <v>2.68</v>
          </cell>
          <cell r="E5835">
            <v>2.15</v>
          </cell>
        </row>
        <row r="5836">
          <cell r="A5836" t="str">
            <v/>
          </cell>
        </row>
        <row r="5837">
          <cell r="A5837" t="str">
            <v>31.12.002</v>
          </cell>
          <cell r="B5837" t="str">
            <v>LEVANTAMENTO DE DANOS FÍSICOS EM UNIDADE ESCOLAR COM LEVANTAMENTO DE QUANTITATIVOS E EXECUÇÃO DE PLANILHAS UTILIZANDO O SIIG, COM ÁREA DE INTERVENÇÃO VARIANDO DE 501 A 1000 M2.</v>
          </cell>
          <cell r="C5837" t="str">
            <v>m2</v>
          </cell>
          <cell r="D5837">
            <v>1.35</v>
          </cell>
          <cell r="E5837">
            <v>1.08</v>
          </cell>
        </row>
        <row r="5838">
          <cell r="A5838" t="str">
            <v/>
          </cell>
        </row>
        <row r="5839">
          <cell r="A5839" t="str">
            <v>31.12.003</v>
          </cell>
          <cell r="B5839" t="str">
            <v>LEVANTAMENTO DE DANOS FÍSICOS EM UNIDADE ESCOLAR COM LEVANTAMENTO DE QUANTITATIVOS E EXECUÇÃO DE PLANILHAS UTILIZANDO O SIIG, COM ÁREA DE INTERVENÇÃO VARIANDO DE 1001 A 1500 M2.</v>
          </cell>
          <cell r="C5839" t="str">
            <v>m2</v>
          </cell>
          <cell r="D5839">
            <v>0.9</v>
          </cell>
          <cell r="E5839">
            <v>0.72</v>
          </cell>
        </row>
        <row r="5840">
          <cell r="A5840" t="str">
            <v/>
          </cell>
        </row>
        <row r="5841">
          <cell r="A5841" t="str">
            <v>31.12.004</v>
          </cell>
          <cell r="B5841" t="str">
            <v>LEVANTAMENTO DE DANOS FÍSICOS EM UNIDADE ESCOLAR COM LEVANTAMENTO DE QUANTITATIVOS E EXECUÇÃO DE PLANILHAS UTILIZANDO O SIIG, COM ÁREA DE INTERVENÇÃO VARIANDO DE 1501 A 2000 M2.</v>
          </cell>
          <cell r="C5841" t="str">
            <v>m2</v>
          </cell>
          <cell r="D5841">
            <v>0.67</v>
          </cell>
          <cell r="E5841">
            <v>0.54</v>
          </cell>
        </row>
        <row r="5842">
          <cell r="A5842" t="str">
            <v/>
          </cell>
        </row>
        <row r="5843">
          <cell r="A5843" t="str">
            <v>31.12.005</v>
          </cell>
          <cell r="B5843" t="str">
            <v>LEVANTAMENTO DE DANOS FÍSICOS EM UNIDADE ESCOLAR COM LEVANTAMENTO DE QUANTITATIVOS E EXECUÇÃO DE PLANILHAS UTILIZANDO O SIIG, COM ÁREA DE INTERVENÇÃO VARIANDO DE 2001 A 2500 M2.</v>
          </cell>
          <cell r="C5843" t="str">
            <v>m2</v>
          </cell>
          <cell r="D5843">
            <v>0.53</v>
          </cell>
          <cell r="E5843">
            <v>0.43</v>
          </cell>
        </row>
        <row r="5844">
          <cell r="A5844" t="str">
            <v/>
          </cell>
        </row>
        <row r="5845">
          <cell r="A5845" t="str">
            <v>31.12.006</v>
          </cell>
          <cell r="B5845" t="str">
            <v>LEVANTAMENTO DE DANOS FÍSICOS EM UNIDADE ESCOLAR COM LEVANTAMENTO DE QUANTITATIVOS E EXECUÇÃO DE PLANILHAS UTILIZANDO O SIIG, COM ÁREA DE INTERVENÇÃO VARIANDO DE 2501 A 3000 M2.</v>
          </cell>
          <cell r="C5845" t="str">
            <v>m2</v>
          </cell>
          <cell r="D5845">
            <v>0.45</v>
          </cell>
          <cell r="E5845">
            <v>0.36</v>
          </cell>
        </row>
        <row r="5846">
          <cell r="A5846" t="str">
            <v/>
          </cell>
        </row>
        <row r="5847">
          <cell r="A5847" t="str">
            <v>31.12.007</v>
          </cell>
          <cell r="B5847" t="str">
            <v>LEVANTAMENTO DE DANOS FÍSICOS EM UNIDADE ESCOLAR COM LEVANTAMENTO DE QUANTITATIVOS E EXECUÇÃO DE PLANILHAS UTILIZANDO O SIIG, COM ÁREA DE INTERVENÇÃO VARIANDO DE 3.001 A 3.500 M²</v>
          </cell>
          <cell r="C5847" t="str">
            <v>m2</v>
          </cell>
          <cell r="D5847">
            <v>0.37</v>
          </cell>
          <cell r="E5847">
            <v>0.3</v>
          </cell>
        </row>
        <row r="5848">
          <cell r="A5848" t="str">
            <v/>
          </cell>
        </row>
        <row r="5849">
          <cell r="A5849" t="str">
            <v>31.13.001</v>
          </cell>
          <cell r="B5849" t="str">
            <v>ORÇAMENTO DE SERVIÇOS PARA UNIDADE ESCOLAR COM LEVANTAMENTO DE QUANTITATIVOS, COM BASE EM PROJETOS FORNECIDOS OU LEVANTAMENTOS IN LOCO, E EXECUÇÃO DE PLANILHAS UTILIZANDO O SIIG, COM ÁREA DE INTERVENÇÃO ATÉ 500 M²</v>
          </cell>
          <cell r="C5849" t="str">
            <v>m2</v>
          </cell>
          <cell r="D5849">
            <v>2.68</v>
          </cell>
          <cell r="E5849">
            <v>2.15</v>
          </cell>
        </row>
        <row r="5850">
          <cell r="A5850" t="str">
            <v/>
          </cell>
        </row>
        <row r="5851">
          <cell r="A5851" t="str">
            <v>31.13.002</v>
          </cell>
          <cell r="B5851" t="str">
            <v>ORÇAMENTO DE SERVIÇOS PARA UNIDADE ESCOLAR COM LEVANTAMENTO DE QUANTITATIVOS, COM BASE EM PROJETOS FORNECIDOS OU LEVANTAMENTOS IN LOCO, E EXECUÇÃO DE PLANILHAS UTILIZANDO O SIIG, COM ÁREA DE INTERVENÇÃO VARIANDO DE 501 A 1.000 M²</v>
          </cell>
          <cell r="C5851" t="str">
            <v>m2</v>
          </cell>
          <cell r="D5851">
            <v>1.35</v>
          </cell>
          <cell r="E5851">
            <v>1.08</v>
          </cell>
        </row>
        <row r="5852">
          <cell r="A5852" t="str">
            <v/>
          </cell>
        </row>
        <row r="5853">
          <cell r="A5853" t="str">
            <v>31.13.003</v>
          </cell>
          <cell r="B5853" t="str">
            <v>ORÇAMENTO DE SERVIÇOS PARA UNIDADE ESCOLAR COM LEVANTAMENTO DE QUANTITATIVOS, COM BASE EM PROJETOS FORNECIDOS OU LEVANTAMENTOS IN LOCO, E EXECUÇÃO DE PLANILHAS UTILIZANDO O SIIG, COM ÁREA DE INTERVENÇÃO VARIANDO DE 1.001 A 1.500 M²</v>
          </cell>
          <cell r="C5853" t="str">
            <v>m2</v>
          </cell>
          <cell r="D5853">
            <v>0.9</v>
          </cell>
          <cell r="E5853">
            <v>0.72</v>
          </cell>
        </row>
        <row r="5854">
          <cell r="A5854" t="str">
            <v/>
          </cell>
        </row>
        <row r="5855">
          <cell r="A5855" t="str">
            <v>31.13.004</v>
          </cell>
          <cell r="B5855" t="str">
            <v>ORÇAMENTO DE SERVIÇOS PARA UNIDADE ESCOLAR COM LEVANTAMENTO DE QUANTITATIVOS, COM BASE EM PROJETOS FORNECIDOS OU LEVANTAMENTOS IN LOCO, E EXECUÇÃO DE PLANILHAS UTILIZANDO O SIIG, COM ÁREA DE INTERVENÇÃO VARIANDO DE 1.501 A 2.000 M²</v>
          </cell>
          <cell r="C5855" t="str">
            <v>m2</v>
          </cell>
          <cell r="D5855">
            <v>0.67</v>
          </cell>
          <cell r="E5855">
            <v>0.54</v>
          </cell>
        </row>
        <row r="5856">
          <cell r="A5856" t="str">
            <v/>
          </cell>
        </row>
        <row r="5857">
          <cell r="A5857" t="str">
            <v>31.13.005</v>
          </cell>
          <cell r="B5857" t="str">
            <v>ORÇAMENTO DE SERVIÇOS PARA UNIDADE ESCOLAR COM LEVANTAMENTO DE QUANTITATIVOS, COM BASE EM PROJETOS FORNECIDOS OU LEVANTAMENTOS IN LOCO, E EXECUÇÃO DE PLANILHAS UTILIZANDO O SIIG, COM ÁREA DE INTERVENÇÃO VARIANDO DE 2.001 A 2.500 M²</v>
          </cell>
          <cell r="C5857" t="str">
            <v>m2</v>
          </cell>
          <cell r="D5857">
            <v>0.53</v>
          </cell>
          <cell r="E5857">
            <v>0.43</v>
          </cell>
        </row>
        <row r="5858">
          <cell r="A5858" t="str">
            <v/>
          </cell>
        </row>
        <row r="5859">
          <cell r="A5859" t="str">
            <v>31.13.006</v>
          </cell>
          <cell r="B5859" t="str">
            <v>ORÇAMENTO DE SERVIÇOS PARA UNIDADE ESCOLAR COM LEVANTAMENTO DE QUANTITATIVOS, COM BASE EM PROJETOS FORNECIDOS OU LEVANTAMENTOS IN LOCO, E EXECUÇÃO DE PLANILHAS UTILIZANDO O SIIG, COM ÁREA DE INTERVENÇÃO VARIANDO DE 2.501 A 3.000 M²</v>
          </cell>
          <cell r="C5859" t="str">
            <v>m2</v>
          </cell>
          <cell r="D5859">
            <v>0.45</v>
          </cell>
          <cell r="E5859">
            <v>0.36</v>
          </cell>
        </row>
        <row r="5860">
          <cell r="A5860" t="str">
            <v/>
          </cell>
        </row>
        <row r="5861">
          <cell r="A5861" t="str">
            <v>31.13.007</v>
          </cell>
          <cell r="B5861" t="str">
            <v>ORÇAMENTO DE SERVIÇOS PARA UNIDADE ESCOLAR COM LEVANTAMENTO DE QUANTITATIVOS, COM BASE EM PROJETOS FORNECIDOS OU LEVANTAMENTOS IN LOCO, E EXECUÇÃO DE PLANILHAS UTILIZANDO O SIIG, COM ÁREA DE INTERVENÇÃO VARIANDO DE 3.000 A 3.500 M²</v>
          </cell>
          <cell r="C5861" t="str">
            <v>m2</v>
          </cell>
          <cell r="D5861">
            <v>0.37</v>
          </cell>
          <cell r="E5861">
            <v>0.3</v>
          </cell>
        </row>
        <row r="5862">
          <cell r="A5862" t="str">
            <v/>
          </cell>
        </row>
        <row r="5863">
          <cell r="A5863" t="str">
            <v>31.14.001</v>
          </cell>
          <cell r="B5863" t="str">
            <v>VISTORIA COM LAUDO TÉCNICO POR PROFISSIONAL DE EXPERIÊNCIA COMPROVADA NAS ÁREAS DE RECUPERAÇÃO ESTRUTURAL, CÁLCULO ESTRUTURAL E ACÚSTICO ( PARA SERVIÇOS DE MAIOR COMPLEXIDADE TÉCNICA)</v>
          </cell>
          <cell r="C5863" t="str">
            <v>Un</v>
          </cell>
          <cell r="D5863">
            <v>470.62</v>
          </cell>
          <cell r="E5863">
            <v>376.5</v>
          </cell>
        </row>
        <row r="5864">
          <cell r="A5864" t="str">
            <v/>
          </cell>
        </row>
        <row r="5865">
          <cell r="A5865" t="str">
            <v>31.15.001</v>
          </cell>
          <cell r="B5865" t="str">
            <v>SONDAGEM GEOTÉCNICA DE RECONHECIMENTO DE TERRENO À PERCUSSÃO COM NO MÍNIMO 3 FUROS E 8,00M DE PROFUNDIDADE NO MÍNIMO, EM ESCOLAS LOCALIZADAS NAS REGIÕES DAS SEGUINTES GERES  METROPOLITANA DO RECIFE, RECIFE NORTE, RECIFE SUL, METROPOLITANA NORTE E METROPOL</v>
          </cell>
          <cell r="C5865" t="str">
            <v>m</v>
          </cell>
          <cell r="D5865">
            <v>74.010000000000005</v>
          </cell>
          <cell r="E5865">
            <v>59.21</v>
          </cell>
        </row>
        <row r="5866">
          <cell r="A5866" t="str">
            <v/>
          </cell>
        </row>
        <row r="5867">
          <cell r="A5867" t="str">
            <v>31.15.002</v>
          </cell>
          <cell r="B5867" t="str">
            <v>SONDAGEM GEOTÉCNICA DE RECONHECIMENTO DE TERRENO À PERCUSSÃO COM NO MÍNIMO 3 FUROS E 8,00M DE PROFUNDIDADE NO MÍNIMO, EM ESCOLAS LOCALIZADAS NAS REGIÕES DAS SEGUINTES GERES  MATA NORTE, MATA CENTRO, MATA SUL, LITORAL SUL E VALE DO CAPIBARIBE.</v>
          </cell>
          <cell r="C5867" t="str">
            <v>m</v>
          </cell>
          <cell r="D5867">
            <v>82.82</v>
          </cell>
          <cell r="E5867">
            <v>66.260000000000005</v>
          </cell>
        </row>
        <row r="5868">
          <cell r="A5868" t="str">
            <v/>
          </cell>
        </row>
        <row r="5869">
          <cell r="A5869" t="str">
            <v>31.15.003</v>
          </cell>
          <cell r="B5869" t="str">
            <v>SONDAGEM GEOTÉCNICA DE RECONHECIMENTO DE TERRENO À PERCUSSÃO COM NO MÍNIMO 3 FUROS E 8,00M DE PROFUNDIDADE NO MÍNIMO, EM ESCOLAS LOCALIZADAS NAS REGIÕES DAS SEGUINTES GERES  AGRESTE MERIDIONAL</v>
          </cell>
          <cell r="C5869" t="str">
            <v>m</v>
          </cell>
          <cell r="D5869">
            <v>91.63</v>
          </cell>
          <cell r="E5869">
            <v>73.31</v>
          </cell>
        </row>
        <row r="5870">
          <cell r="A5870" t="str">
            <v/>
          </cell>
        </row>
        <row r="5871">
          <cell r="A5871" t="str">
            <v>31.15.004</v>
          </cell>
          <cell r="B5871" t="str">
            <v>SONDAGEM GEOTÉCNICA DE RECONHECIMENTO DE TERRENO À PERCUSSÃO COM NO MÍNIMO 3 FUROS E 8,00M DE PROFUNDIDADE NO MÍNIMO, EM ESCOLAS LOCALIZADAS NAS REGIÕES DAS SEGUINTES GERES  SERTÃO DO MOXOTÓ IPANEMA.</v>
          </cell>
          <cell r="C5871" t="str">
            <v>m</v>
          </cell>
          <cell r="D5871">
            <v>115.12</v>
          </cell>
          <cell r="E5871">
            <v>92.1</v>
          </cell>
        </row>
        <row r="5872">
          <cell r="A5872" t="str">
            <v/>
          </cell>
        </row>
        <row r="5873">
          <cell r="A5873" t="str">
            <v>31.15.005</v>
          </cell>
          <cell r="B5873" t="str">
            <v>SONDAGEM GEOTÉCNICA DE RECONHECIMENTO DE TERRENO À PERCUSSÃO COM NO MÍNIMO 3 FUROS E 8,00M DE PROFUNDIDADE NO MÍNIMO, EM ESCOLAS LOCALIZADAS NAS REGIÕES DAS SEGUINTES GERES  AGRESTE CENTRO NORTE.</v>
          </cell>
          <cell r="C5873" t="str">
            <v>m</v>
          </cell>
          <cell r="D5873">
            <v>143.80000000000001</v>
          </cell>
          <cell r="E5873">
            <v>115.04</v>
          </cell>
        </row>
        <row r="5874">
          <cell r="A5874" t="str">
            <v/>
          </cell>
        </row>
        <row r="5875">
          <cell r="A5875" t="str">
            <v>31.15.006</v>
          </cell>
          <cell r="B5875" t="str">
            <v>SONDAGEM GEOTÉCNICA DE RECONHECIMENTO DE TERRENO À PERCUSSÃO COM NO MÍNIMO 3 FUROS E 8,00M DE PROFUNDIDADE NO MÍNIMO, EM ESCOLAS LOCALIZADAS NAS REGIÕES DAS SEGUINTES GERES  SERTÃO DO ALTO PAJEÚ, SERTÃO DO SUBMÉDIO SÃO FRANCISCO E SERTÃO CENTRAL.</v>
          </cell>
          <cell r="C5875" t="str">
            <v>m</v>
          </cell>
          <cell r="D5875">
            <v>162.12</v>
          </cell>
          <cell r="E5875">
            <v>129.69999999999999</v>
          </cell>
        </row>
        <row r="5876">
          <cell r="A5876" t="str">
            <v/>
          </cell>
        </row>
        <row r="5877">
          <cell r="A5877" t="str">
            <v>31.15.007</v>
          </cell>
          <cell r="B5877" t="str">
            <v>SONDAGEM GEOTÉCNICA DE RECONHECIMENTO DE TERRENO À PERCUSSÃO COM NO MÍNIMO 3 FUROS E 8,00M DE PROFUNDIDADE NO MÍNIMO, EM ESCOLAS LOCALIZADAS NAS REGIÕES DAS SEGUINTES GERES  SERTÃO DO MÉDIO SÃO FRANCISCO E SERTÃO ARARIPE.</v>
          </cell>
          <cell r="C5877" t="str">
            <v>m</v>
          </cell>
          <cell r="D5877">
            <v>173.82</v>
          </cell>
          <cell r="E5877">
            <v>139.06</v>
          </cell>
        </row>
        <row r="5878">
          <cell r="A5878" t="str">
            <v/>
          </cell>
        </row>
        <row r="5879">
          <cell r="A5879" t="str">
            <v>31.16.001</v>
          </cell>
          <cell r="B5879" t="str">
            <v>TESTE DE ABSORÇÃO NAS ESCOLAS ONDE HOUVER SERVIÇOS DE SONDAGEM.</v>
          </cell>
          <cell r="C5879" t="str">
            <v>Un</v>
          </cell>
          <cell r="D5879">
            <v>422.93</v>
          </cell>
          <cell r="E5879">
            <v>338.35</v>
          </cell>
        </row>
        <row r="5880">
          <cell r="A5880" t="str">
            <v/>
          </cell>
        </row>
        <row r="5881">
          <cell r="A5881" t="str">
            <v>31.16.002</v>
          </cell>
          <cell r="B5881" t="str">
            <v>TESTE DE ABSORÇÃO NAS ESCOLAS ONDE NÃO HOUVER SERVIÇOS DE SONDAGEM, LOCALIZADAS NAS REGIÕES DAS SEGUINTES GERES  METROPOLITANA DO RECIFE, RECIFE NORTE, RECIFE SUL, METROPOLITANA NORTE E METROPOLITANA SUL.</v>
          </cell>
          <cell r="C5881" t="str">
            <v>Un</v>
          </cell>
          <cell r="D5881">
            <v>563.91</v>
          </cell>
          <cell r="E5881">
            <v>451.13</v>
          </cell>
        </row>
        <row r="5882">
          <cell r="A5882" t="str">
            <v/>
          </cell>
        </row>
        <row r="5883">
          <cell r="A5883" t="str">
            <v>31.16.003</v>
          </cell>
          <cell r="B5883" t="str">
            <v>TESTE DE ABSORÇÃO NAS ESCOLAS ONDE NÃO HOUVER SERVIÇOS DE SONDAGEM, LOCALIZADAS NAS REGIÕES DAS SEGUINTES GERES MATA NORTE, MATA CENTRO, MATA SUL, LITORAL SUL E VALE DO CAPIBARIBE.</v>
          </cell>
          <cell r="C5883" t="str">
            <v>Un</v>
          </cell>
          <cell r="D5883">
            <v>986.85</v>
          </cell>
          <cell r="E5883">
            <v>789.48</v>
          </cell>
        </row>
        <row r="5884">
          <cell r="A5884" t="str">
            <v/>
          </cell>
        </row>
        <row r="5885">
          <cell r="A5885" t="str">
            <v>31.16.004</v>
          </cell>
          <cell r="B5885" t="str">
            <v>TESTE DE ABSORÇÃO NAS ESCOLAS ONDE NÃO HOUVER SERVIÇOS DE SONDAGEM, LOCALIZADAS NAS REGIÕES DAS SEGUINTES GERES  AGRESTE MERIDIONAL.</v>
          </cell>
          <cell r="C5885" t="str">
            <v>Un</v>
          </cell>
          <cell r="D5885">
            <v>986.85</v>
          </cell>
          <cell r="E5885">
            <v>789.48</v>
          </cell>
        </row>
        <row r="5886">
          <cell r="A5886" t="str">
            <v/>
          </cell>
        </row>
        <row r="5887">
          <cell r="A5887" t="str">
            <v>31.16.005</v>
          </cell>
          <cell r="B5887" t="str">
            <v>TESTE DE ABSORÇÃO NAS ESCOLAS ONDE NÃO HOUVER SERVIÇOS DE SONDAGEM, LOCALIZADAS NAS REGIÕES DAS SEGUINTES GERES  SERTÃO DO MOXOTÓ IPANEMA.</v>
          </cell>
          <cell r="C5887" t="str">
            <v>Un</v>
          </cell>
          <cell r="D5887">
            <v>986.85</v>
          </cell>
          <cell r="E5887">
            <v>789.48</v>
          </cell>
        </row>
        <row r="5888">
          <cell r="A5888" t="str">
            <v/>
          </cell>
        </row>
        <row r="5889">
          <cell r="A5889" t="str">
            <v>31.16.006</v>
          </cell>
          <cell r="B5889" t="str">
            <v>TESTE DE ABSORÇÃO NAS ESCOLAS ONDE NÃO HOUVER SERVIÇOS DE SONDAGEM, LOCALIZADAS NAS REGIÕES DAS SEGUINTES GERES AGRESTE CENTRO NORTE.</v>
          </cell>
          <cell r="C5889" t="str">
            <v>Un</v>
          </cell>
          <cell r="D5889">
            <v>1409.78</v>
          </cell>
          <cell r="E5889">
            <v>1127.83</v>
          </cell>
        </row>
        <row r="5890">
          <cell r="A5890" t="str">
            <v/>
          </cell>
        </row>
        <row r="5891">
          <cell r="A5891" t="str">
            <v>31.16.007</v>
          </cell>
          <cell r="B5891" t="str">
            <v>TESTE DE ABSORÇÃO NAS ESCOLAS ONDE NÃO HOUVER SERVIÇOS DE SONDAGEM, LOCALIZADAS NAS REGIÕES DAS SEGUINTES GERES SERTÃO DO ALTO PAJEÚ, SERTÃO DO SUBMÉDIO SÃO FRANCISCO E SERTÃO CENTRAL.</v>
          </cell>
          <cell r="C5891" t="str">
            <v>Un</v>
          </cell>
          <cell r="D5891">
            <v>1127.82</v>
          </cell>
          <cell r="E5891">
            <v>902.26</v>
          </cell>
        </row>
        <row r="5892">
          <cell r="A5892" t="str">
            <v/>
          </cell>
        </row>
        <row r="5893">
          <cell r="A5893" t="str">
            <v>31.16.008</v>
          </cell>
          <cell r="B5893" t="str">
            <v>TESTE DE ABSORÇÃO NAS ESCOLAS ONDE NÃO HOUVER SERVIÇOS DE SONDAGEM, LOCALIZADAS NAS REGIÕES DAS SEGUINTES GERES: SERTÃO DO MÉDIO SÃO FRANCISCO E SERTÃO ARARIPE.</v>
          </cell>
          <cell r="C5893" t="str">
            <v>Un</v>
          </cell>
          <cell r="D5893">
            <v>1691.73</v>
          </cell>
          <cell r="E5893">
            <v>1353.39</v>
          </cell>
        </row>
        <row r="5894">
          <cell r="A5894" t="str">
            <v/>
          </cell>
        </row>
        <row r="5895">
          <cell r="A5895" t="str">
            <v>31.17.001</v>
          </cell>
          <cell r="B5895" t="str">
            <v>DESLOCAMENTO</v>
          </cell>
          <cell r="C5895" t="str">
            <v>Km</v>
          </cell>
          <cell r="D5895">
            <v>1</v>
          </cell>
          <cell r="E5895">
            <v>0.8</v>
          </cell>
        </row>
        <row r="5896">
          <cell r="A5896" t="str">
            <v/>
          </cell>
        </row>
        <row r="5897">
          <cell r="A5897" t="str">
            <v>32.00.000</v>
          </cell>
          <cell r="B5897" t="str">
            <v xml:space="preserve">      FISCALIZAÇÃO - TERCEIRIZADA</v>
          </cell>
        </row>
        <row r="5898">
          <cell r="A5898" t="str">
            <v/>
          </cell>
        </row>
        <row r="5899">
          <cell r="A5899" t="str">
            <v>32.01.001</v>
          </cell>
          <cell r="B5899" t="str">
            <v>FISCALIZAÇÃO DE OBRAS DE ENGENHARIA (CONSTRUÇÃO, REFORMA E RECUPERAÇÃO) - PREÇO MENSAL POR OBRA - MÁXIMO DE 4 OBRAS POR ENGENHEIRO FISCAL.</v>
          </cell>
          <cell r="C5899" t="str">
            <v>Un</v>
          </cell>
          <cell r="D5899">
            <v>2956.01</v>
          </cell>
          <cell r="E5899">
            <v>2364.81</v>
          </cell>
        </row>
        <row r="5900">
          <cell r="A5900" t="str">
            <v/>
          </cell>
        </row>
        <row r="5901">
          <cell r="A5901" t="str">
            <v>32.01.002</v>
          </cell>
          <cell r="B5901" t="str">
            <v>ENGENHEIRO CIVIL JÚNIOR DE OBRA - (SI - 2706)</v>
          </cell>
          <cell r="C5901" t="str">
            <v>H</v>
          </cell>
          <cell r="D5901">
            <v>58.66</v>
          </cell>
          <cell r="E5901">
            <v>46.93</v>
          </cell>
        </row>
        <row r="5902">
          <cell r="A5902" t="str">
            <v/>
          </cell>
        </row>
        <row r="5903">
          <cell r="A5903" t="str">
            <v>32.01.003</v>
          </cell>
          <cell r="B5903" t="str">
            <v>ARQUITETO DE OBRA. (SI - 2706)</v>
          </cell>
          <cell r="C5903" t="str">
            <v>H</v>
          </cell>
          <cell r="D5903">
            <v>58.66</v>
          </cell>
          <cell r="E5903">
            <v>46.93</v>
          </cell>
        </row>
        <row r="5904">
          <cell r="A5904" t="str">
            <v/>
          </cell>
        </row>
        <row r="5905">
          <cell r="A5905" t="str">
            <v>32.01.004</v>
          </cell>
          <cell r="B5905" t="str">
            <v>ENGENHEIRO ELÉTRICO DE OBRA - (SI - 2706)</v>
          </cell>
          <cell r="C5905" t="str">
            <v>H</v>
          </cell>
          <cell r="D5905">
            <v>58.66</v>
          </cell>
          <cell r="E5905">
            <v>46.93</v>
          </cell>
        </row>
        <row r="5906">
          <cell r="A5906" t="str">
            <v/>
          </cell>
        </row>
        <row r="5907">
          <cell r="A5907" t="str">
            <v>32.01.005</v>
          </cell>
          <cell r="B5907" t="str">
            <v xml:space="preserve">(SI- 0532) AUXILIAR DE ENGENHARIA. </v>
          </cell>
          <cell r="C5907" t="str">
            <v>H</v>
          </cell>
          <cell r="D5907">
            <v>20.91</v>
          </cell>
          <cell r="E5907">
            <v>16.73</v>
          </cell>
        </row>
        <row r="5908">
          <cell r="A5908" t="str">
            <v/>
          </cell>
        </row>
        <row r="5909">
          <cell r="A5909" t="str">
            <v>32.01.006</v>
          </cell>
          <cell r="B5909" t="str">
            <v>SUPERVISÃO  E FISCALIZAÇÃO DE OBRAS PARA CONSTRUÇÃO DE ESCOLAS TÉCNICAS - PREÇO MENSAL POR OBRA - MAXIMO DE 1 OBRA POR ENGENHEIRO FISCAL.</v>
          </cell>
          <cell r="C5909" t="str">
            <v>und/mês</v>
          </cell>
          <cell r="D5909">
            <v>26643.73</v>
          </cell>
          <cell r="E5909">
            <v>21314.99</v>
          </cell>
        </row>
        <row r="5910">
          <cell r="A5910" t="str">
            <v/>
          </cell>
        </row>
        <row r="5911">
          <cell r="A5911" t="str">
            <v>32.01.007</v>
          </cell>
          <cell r="B5911" t="str">
            <v>PROFISSIONAL DE APOIO À FISCALIZAÇÃO E SUPERVISÃO - ENGENHEIRO ELETRICISTA.</v>
          </cell>
          <cell r="C5911" t="str">
            <v>und/mês</v>
          </cell>
          <cell r="D5911">
            <v>25937.32</v>
          </cell>
          <cell r="E5911">
            <v>20749.86</v>
          </cell>
        </row>
        <row r="5912">
          <cell r="A5912" t="str">
            <v/>
          </cell>
        </row>
        <row r="5913">
          <cell r="A5913" t="str">
            <v>32.02.001</v>
          </cell>
          <cell r="B5913" t="str">
            <v>FISCALIZAÇÃO DE SERVIÇOS DE MANUTENÇÃO - PREÇO MENSAL POR OBRA - MÁXIMO DE 8 OBRAS POR ENGENHEIRO FISCAL.</v>
          </cell>
          <cell r="C5913" t="str">
            <v>Un</v>
          </cell>
          <cell r="D5913">
            <v>1478.01</v>
          </cell>
          <cell r="E5913">
            <v>1182.4100000000001</v>
          </cell>
        </row>
        <row r="5914">
          <cell r="A5914" t="str">
            <v/>
          </cell>
        </row>
        <row r="5915">
          <cell r="A5915" t="str">
            <v>32.03.001</v>
          </cell>
          <cell r="B5915" t="str">
            <v>FORNECIMENTO DE VEÍCULO POPULAR, TIPO PASSEIO, QUATRO PORTAS, CAPACIDADE PARA CINCO PASSAGEIROS, AR CONDICIONADO, VIDROS E TRAVES ELÉTRICAS, MOTOR 1.0, POTÊNCIA MÍNIMA DE 65CV, COR BRANCA , QUILOMETRAGEM LIVRE, SEM MOTORISTA. ANO DE FABRICAÇÃO NO MÍNIMO 2</v>
          </cell>
          <cell r="C5915" t="str">
            <v>und/mês</v>
          </cell>
        </row>
        <row r="5916">
          <cell r="A5916" t="str">
            <v/>
          </cell>
        </row>
        <row r="5917">
          <cell r="A5917" t="str">
            <v>32.03.002</v>
          </cell>
          <cell r="B5917" t="str">
            <v>FORNECIMENTO DE VEÍCULO POPULAR, TIPO PASSEIO, QUATRO PORTAS, CAPACIDADE PARA CINCO PASSAGEIROS, AR CONDICIONADO, VIDROS E TRAVES ELÉTRICAS, MOTOR 1.0, POTÊNCIA MÍNIMA DE 65CV, COR BRANCA , QUILOMETRAGEM LIVRE, SEM MOTORISTA. ANO DE FABRICAÇÃO NO MÍNIMO 2</v>
          </cell>
          <cell r="C5917" t="str">
            <v>und/mês</v>
          </cell>
        </row>
        <row r="5918">
          <cell r="A5918" t="str">
            <v/>
          </cell>
        </row>
        <row r="5919">
          <cell r="A5919" t="str">
            <v>32.03.003</v>
          </cell>
          <cell r="B5919" t="str">
            <v>FORNECIENTO DE VEÍCULO POPULAR, TIPO PASSEIO, QUATRO PORTAS, CAPACIDADE PARA CINCO PASSAGEIROS, AR CONDICIONADO, VIDROS  E TRAVAS ELÉTRICAS, MOTOR 1.0, POTÊNCIA MÍNIMA DE 65 CV, COR BRANCA OU CINZA, QUILOMETRAGEM LIVRE, SEM MOTORISTA. ANO DE FABRICAÇÃO NO</v>
          </cell>
          <cell r="C5919" t="str">
            <v>und/mês</v>
          </cell>
          <cell r="D5919">
            <v>3236.65</v>
          </cell>
          <cell r="E5919">
            <v>2589.3200000000002</v>
          </cell>
        </row>
        <row r="5920">
          <cell r="A5920" t="str">
            <v/>
          </cell>
        </row>
        <row r="5921">
          <cell r="A5921" t="str">
            <v>32.04.001</v>
          </cell>
          <cell r="B5921" t="str">
            <v>DESLOCAMENTO ENTRE A CIDADE-SEDE DA GERÊNCIA REGIONAL DE EDUCAÇÃO, ONDE OBRIGATORIAMENTE ESTARÁ LOCALIZADO O ESCRITÓRIO REGIONAL DA CONTRATADA, E A SEDE DO MUNICÍPIO EM QUE ESTIVER SENDO PRESTADO O SERVIÇO DE FISCALIZAÇÃO.</v>
          </cell>
          <cell r="C5921" t="str">
            <v>Km</v>
          </cell>
          <cell r="D5921">
            <v>1.1599999999999999</v>
          </cell>
          <cell r="E5921">
            <v>0.93</v>
          </cell>
        </row>
        <row r="5922">
          <cell r="A5922" t="str">
            <v/>
          </cell>
        </row>
        <row r="5923">
          <cell r="A5923" t="str">
            <v>32.04.002</v>
          </cell>
          <cell r="B5923" t="str">
            <v>DESLOCAMENTO ENTRE A CIDADE-SEDE DA GERÊNCIA REGIONAL DE EDUCAÇÃO, ONDE OBRIGATORIAMENTE ESTARÁ LOCALIZADO O ESCRITÓRIO REGIONAL DA CONTRATADA, E A SEDE DO MUNICÍPIO EM QUE ESTIVER SENDO PRESTADO O SERVIÇO DE FISCALIZAÇÃO.</v>
          </cell>
          <cell r="C5923" t="str">
            <v>Km</v>
          </cell>
          <cell r="D5923">
            <v>1.56</v>
          </cell>
          <cell r="E5923">
            <v>1.25</v>
          </cell>
        </row>
        <row r="5924">
          <cell r="A5924" t="str">
            <v/>
          </cell>
        </row>
        <row r="5925">
          <cell r="A5925" t="str">
            <v>32.05.001</v>
          </cell>
          <cell r="B5925" t="str">
            <v>ESCRITÓRIO PARA APOIO A FISCALIZAÇÃO A SER INSTALADO NOS SEGUINTES MUNICÍPIOS NAZARÉ DA MATA, VITÓRIA DE SANTO ANTÃO, PALMARES, BARREIROS, LIMOEIRO, CARUARU, GARANHUNS, ARCOVERDE, AFOGADOS DA INGAZEIRA, FLORESTA, PETROLINA, SALGUEIRO E ARARIPINA.</v>
          </cell>
          <cell r="C5925" t="str">
            <v>und/ano</v>
          </cell>
        </row>
        <row r="5926">
          <cell r="A5926" t="str">
            <v/>
          </cell>
        </row>
        <row r="5927">
          <cell r="A5927" t="str">
            <v/>
          </cell>
        </row>
        <row r="5928">
          <cell r="A5928" t="str">
            <v/>
          </cell>
        </row>
        <row r="5929">
          <cell r="A5929" t="str">
            <v>33.01.001</v>
          </cell>
          <cell r="B5929" t="str">
            <v xml:space="preserve">DESINSTALAÇÃO, REMOÇÃO E LIMPEZA DE SPLITS DE 7.000 / 9.000 / 12.000 BTUS, NÃO INCLUSO MÃO DE OBRA / PEÇAS NECESSÁRIAS PARA MANUTENÇÃO CORRETIVA E SERVIÇOS DE NATUREZA CIVIL - NOVA SEDE VÁRZEA </v>
          </cell>
          <cell r="C5929" t="str">
            <v>Un</v>
          </cell>
          <cell r="D5929">
            <v>979.88</v>
          </cell>
          <cell r="E5929">
            <v>783.91</v>
          </cell>
        </row>
        <row r="5930">
          <cell r="A5930" t="str">
            <v/>
          </cell>
        </row>
        <row r="5931">
          <cell r="A5931" t="str">
            <v>33.01.002</v>
          </cell>
          <cell r="B5931" t="str">
            <v xml:space="preserve">DESINSTALAÇÃO, REMOÇÃO E LIMPEZA DE SPLITS DE 18.000 / 24.000 / 30.000 BTUS, NÃO INCLUSO MÃO DE OBRA / PEÇAS NECESSÁRIAS PARA MANUTENÇÃO CORRETIVA E SERVIÇO DE NATUREZA CIVIL - NOVA SEDE VÁRZEA </v>
          </cell>
          <cell r="C5931" t="str">
            <v>Un</v>
          </cell>
          <cell r="D5931">
            <v>1469.82</v>
          </cell>
          <cell r="E5931">
            <v>1175.8599999999999</v>
          </cell>
        </row>
        <row r="5932">
          <cell r="A5932" t="str">
            <v/>
          </cell>
        </row>
        <row r="5933">
          <cell r="A5933" t="str">
            <v>33.01.003</v>
          </cell>
          <cell r="B5933" t="str">
            <v xml:space="preserve">DESINSTALAÇÃO, REMOÇÃO E LIMPEZA DE SPLITS DE 36.000 / 48.000 / 60.000 BTUS, NÃO INCLUSO MÃO DE OBRA / PEÇAS NECESSÁRIAS PARA MANUTENÇÃO CORRETIVA E SERVIÇO DE NATUREZA CIVIL - NOVA SEDE VÁRZEA </v>
          </cell>
          <cell r="C5933" t="str">
            <v>Un</v>
          </cell>
          <cell r="D5933">
            <v>2013.71</v>
          </cell>
          <cell r="E5933">
            <v>1610.97</v>
          </cell>
        </row>
        <row r="5934">
          <cell r="A5934" t="str">
            <v/>
          </cell>
        </row>
        <row r="5935">
          <cell r="A5935" t="str">
            <v>33.01.004</v>
          </cell>
          <cell r="B5935" t="str">
            <v>DESINSTALAÇÃO, REMOÇÃO E LIMPEZA DE SPLITÃO / 7,5 TR / 10 TR, NÃO INCLUSO MÃO DE OBRA /PEÇAS NECESSÁRIAS PARA MANUTENÇÃO CORRETIVA E SERVIÇO DE NATUREZA CIVIL - NOVA SEDE VÁRZEA</v>
          </cell>
          <cell r="C5935" t="str">
            <v>Un</v>
          </cell>
          <cell r="D5935">
            <v>2960.81</v>
          </cell>
          <cell r="E5935">
            <v>2368.65</v>
          </cell>
        </row>
        <row r="5936">
          <cell r="A5936" t="str">
            <v/>
          </cell>
        </row>
        <row r="5937">
          <cell r="A5937" t="str">
            <v>33.01.005</v>
          </cell>
          <cell r="B5937" t="str">
            <v>DESINSTALAÇÃO, REMOÇÃO E LIMPEZA DE SPLITÃO / 15 TR / 20 TR, NÃO INCLUSO MÃO DE OBRA /PEÇAS NECESSÁRIAS PARA MANUTENÇÃO CORRETIVA E SERVIÇO DE NATUREZA CIVIL - NOVA SEDE VÁRZEA</v>
          </cell>
          <cell r="C5937" t="str">
            <v>Un</v>
          </cell>
          <cell r="D5937">
            <v>4030.03</v>
          </cell>
          <cell r="E5937">
            <v>3224.03</v>
          </cell>
        </row>
        <row r="5938">
          <cell r="A5938" t="str">
            <v/>
          </cell>
        </row>
        <row r="5939">
          <cell r="A5939" t="str">
            <v>33.02.001</v>
          </cell>
          <cell r="B5939" t="str">
            <v>INSTALAÇÃO SPLIT (HI-WALL) 7.000 BTUS, COMP. UND CONDENS. E UND EVAPORADORA, C/ CONT. REMOTO S/ FIO, DRENAGEM TUB. COBRE, ISOL. TERMICO, EXCL. OBRA CIVIL E DUTOS. DIST. ENTRE UND EVAP. E COND. = 10 M. INCLUSO MATERIAL E MO. NOVA SEDE - VÁRZEA</v>
          </cell>
          <cell r="C5939" t="str">
            <v>Un</v>
          </cell>
          <cell r="D5939">
            <v>1113.72</v>
          </cell>
          <cell r="E5939">
            <v>890.98</v>
          </cell>
        </row>
        <row r="5940">
          <cell r="A5940" t="str">
            <v/>
          </cell>
        </row>
        <row r="5941">
          <cell r="A5941" t="str">
            <v>33.02.002</v>
          </cell>
          <cell r="B5941" t="str">
            <v>INSTALAÇÃO SPLIT (HI-WALL) 9.000 BTUS, COMP. UND CONDENS. E UND EVAPORADORA, C/ CONT. REMOTO S/ FIO, DRENAGEM TUB. COBRE, ISOL. TERMICO, EXCL. OBRA CIVIL E DUTOS. DIST. ENTRE UND EVAP. E COND. = 10 M. INCLUSO MATERIAL E MO. NOVA SEDE - VÁRZEA</v>
          </cell>
          <cell r="C5941" t="str">
            <v>Un</v>
          </cell>
          <cell r="D5941">
            <v>1222.98</v>
          </cell>
          <cell r="E5941">
            <v>978.39</v>
          </cell>
        </row>
        <row r="5942">
          <cell r="A5942" t="str">
            <v/>
          </cell>
        </row>
        <row r="5943">
          <cell r="A5943" t="str">
            <v>33.02.003</v>
          </cell>
          <cell r="B5943" t="str">
            <v>INSTALAÇÃO SPLIT (HI-WALL) 12.000 BTUS, COMP. UND CONDENS. E UND EVAPORADORA, C/ CONT. REMOTO S/ FIO, DRENAGEM TUB. COBRE, ISOL. TERMICO, EXCL. OBRA CIVIL E DUTOS. DIST. ENTRE UND EVAP. E COND. = 10 M. INCLUSO MATERIAL E MO. NOVA SEDE - VÁRZEA</v>
          </cell>
          <cell r="C5943" t="str">
            <v>Un</v>
          </cell>
          <cell r="D5943">
            <v>1383.35</v>
          </cell>
          <cell r="E5943">
            <v>1106.68</v>
          </cell>
        </row>
        <row r="5944">
          <cell r="A5944" t="str">
            <v/>
          </cell>
        </row>
        <row r="5945">
          <cell r="A5945" t="str">
            <v>33.02.004</v>
          </cell>
          <cell r="B5945" t="str">
            <v>INSTALAÇÃO SPLIT (HI-WALL) 18.000 BTUS, COMP. UND CONDENS. E UND EVAPORADORA, C/ CONT. REMOTO S/ FIO, DRENAGEM TUB. COBRE, ISOL. TERMICO, EXCL. OBRA CIVIL E DUTOS. DIST. ENTRE UND EVAP. E COND. = 10 M. INCLUSO MATERIAL E MO. NOVA SEDE - VÁRZEA</v>
          </cell>
          <cell r="C5945" t="str">
            <v>Un</v>
          </cell>
          <cell r="D5945">
            <v>1590.23</v>
          </cell>
          <cell r="E5945">
            <v>1272.19</v>
          </cell>
        </row>
        <row r="5946">
          <cell r="A5946" t="str">
            <v/>
          </cell>
        </row>
        <row r="5947">
          <cell r="A5947" t="str">
            <v>33.02.005</v>
          </cell>
          <cell r="B5947" t="str">
            <v>INSTALAÇÃO SPLIT (HI-WALL) 24.000 BTUS, COMP. UND CONDENS. E UND EVAPORADORA, C/ CONT. REMOTO S/ FIO, DRENAGEM TUB. COBRE, ISOL. TERMICO, EXCL. OBRA CIVIL E DUTOS. DIST. ENTRE UND EVAP. E COND. = 10 M. INCLUSO MATERIAL E MO. NOVA SEDE - VÁRZEA</v>
          </cell>
          <cell r="C5947" t="str">
            <v>Un</v>
          </cell>
          <cell r="D5947">
            <v>1959.6</v>
          </cell>
          <cell r="E5947">
            <v>1567.68</v>
          </cell>
        </row>
        <row r="5948">
          <cell r="A5948" t="str">
            <v/>
          </cell>
        </row>
        <row r="5949">
          <cell r="A5949" t="str">
            <v>33.02.006</v>
          </cell>
          <cell r="B5949" t="str">
            <v>INSTALAÇÃO SPLIT (HI-WALL) 30.000 BTUS, COMP. UND CONDENS. E UND EVAPORADORA, C/ CONT. REMOTO S/ FIO, DRENAGEM TUB. COBRE, ISOL. TERMICO, EXCL. OBRA CIVIL E DUTOS. DIST. ENTRE UND EVAP. E COND. = 10 M. INCLUSO MATERIAL E MO. NOVA SEDE - VÁRZEA</v>
          </cell>
          <cell r="C5949" t="str">
            <v>Un</v>
          </cell>
          <cell r="D5949">
            <v>2319.1</v>
          </cell>
          <cell r="E5949">
            <v>1855.28</v>
          </cell>
        </row>
        <row r="5950">
          <cell r="A5950" t="str">
            <v/>
          </cell>
        </row>
        <row r="5951">
          <cell r="A5951" t="str">
            <v>33.02.007</v>
          </cell>
          <cell r="B5951" t="str">
            <v>INSTALAÇÃO SPLIT (CASSETE C/ 4 VIAS) 18.000 BTUS, COMP. UND CONDENS. E UND EVAPORADORA, C/ CONT. REMOTO S/ FIO, DRENAGEM TUB. COBRE, ISOL. TERMICO, EXCL. OBRA CIVIL E DUTOS. DIST. ENTRE UND EVAP. E COND. = 10 M. INCLUSO MATERIAL E MO. NOVA SEDE - VÁRZEA</v>
          </cell>
          <cell r="C5951" t="str">
            <v>Un</v>
          </cell>
          <cell r="D5951">
            <v>2530.56</v>
          </cell>
          <cell r="E5951">
            <v>2024.45</v>
          </cell>
        </row>
        <row r="5952">
          <cell r="A5952" t="str">
            <v/>
          </cell>
        </row>
        <row r="5953">
          <cell r="A5953" t="str">
            <v>33.02.008</v>
          </cell>
          <cell r="B5953" t="str">
            <v>INSTALAÇÃO SPLIT (CASSETE C/ 4 VIAS) 24.000 BTUS, COMP. UND CONDENS. E UND EVAPORADORA, C/ CONT. REMOTO S/ FIO, DRENAGEM TUB. COBRE, ISOL. TERMICO, EXCL. OBRA CIVIL E DUTOS. DIST. ENTRE UND EVAP. E COND. = 10 M. INCLUSO MATERIAL E MO. NOVA SEDE - VÁRZEA</v>
          </cell>
          <cell r="C5953" t="str">
            <v>Un</v>
          </cell>
          <cell r="D5953">
            <v>2759.65</v>
          </cell>
          <cell r="E5953">
            <v>2207.7199999999998</v>
          </cell>
        </row>
        <row r="5954">
          <cell r="A5954" t="str">
            <v/>
          </cell>
        </row>
        <row r="5955">
          <cell r="A5955" t="str">
            <v>33.02.009</v>
          </cell>
          <cell r="B5955" t="str">
            <v>INSTALAÇÃO SPLIT (CASSETE C/ 4 VIAS) 30.000 BTUS, COMP. UND CONDENS. E UND EVAPORADORA, C/ CONT. REMOTO S/ FIO, DRENAGEM TUB. COBRE, ISOL. TERMICO, EXCL. OBRA CIVIL E DUTOS. DIST. ENTRE UND EVAP. E COND. = 10 M. INCLUSO MATERIAL E MO. NOVA SEDE - VÁRZEA</v>
          </cell>
          <cell r="C5955" t="str">
            <v>Un</v>
          </cell>
          <cell r="D5955">
            <v>3164.96</v>
          </cell>
          <cell r="E5955">
            <v>2531.9699999999998</v>
          </cell>
        </row>
        <row r="5956">
          <cell r="A5956" t="str">
            <v/>
          </cell>
        </row>
        <row r="5957">
          <cell r="A5957" t="str">
            <v>33.02.010</v>
          </cell>
          <cell r="B5957" t="str">
            <v xml:space="preserve"> INSTALAÇÃO SPLIT (CASSETE C/ 4 VIAS) 36.000 BTUS, COMP. UND CONDENS. E UND EVAPORADORA, C/ CONT. REMOTO S/ FIO, DRENAGEM TUB. COBRE, ISOL. TERMICO, EXCL. OBRA CIVIL E DUTOS. DIST. ENTRE UND EVAP. E COND. = 10 M. INCLUSO MATERIAL E MO. NOVA SEDE - VÁRZEA</v>
          </cell>
          <cell r="C5957" t="str">
            <v>Un</v>
          </cell>
          <cell r="D5957">
            <v>3450.45</v>
          </cell>
          <cell r="E5957">
            <v>2760.36</v>
          </cell>
        </row>
        <row r="5958">
          <cell r="A5958" t="str">
            <v/>
          </cell>
        </row>
        <row r="5959">
          <cell r="A5959" t="str">
            <v>33.02.011</v>
          </cell>
          <cell r="B5959" t="str">
            <v xml:space="preserve"> INSTALAÇÃO SPLIT (CASSETE C/ 4 VIAS) 48.000 BTUS, COMP. UND CONDENS. E UND EVAPORADORA, C/ CONT. REMOTO S/ FIO, DRENAGEM TUB. COBRE, ISOL. TERMICO, EXCL. OBRA CIVIL E DUTOS. DIST. ENTRE UND EVAP. E COND. = 10 M. INCLUSO MATERIAL E MO. NOVA SEDE - VÁRZEA</v>
          </cell>
          <cell r="C5959" t="str">
            <v>Un</v>
          </cell>
          <cell r="D5959">
            <v>3968.53</v>
          </cell>
          <cell r="E5959">
            <v>3174.83</v>
          </cell>
        </row>
        <row r="5960">
          <cell r="A5960" t="str">
            <v/>
          </cell>
        </row>
        <row r="5961">
          <cell r="A5961" t="str">
            <v>33.02.012</v>
          </cell>
          <cell r="B5961" t="str">
            <v xml:space="preserve"> INSTALAÇÃO SPLIT (MOD. PISO / TETO) 18.000 BTUS, COMP. UND CONDENS. E UND EVAPORADORA, C/ CONT. REMOTO S/ FIO, DRENAGEM TUB. COBRE, ISOL. TERMICO, EXCL. OBRA CIVIL E DUTOS. DIST. ENTRE UND EVAP. E COND. = 10 M. INCLUSO MATERIAL E MO. NOVA SEDE - VÁRZEA</v>
          </cell>
          <cell r="C5961" t="str">
            <v>Un</v>
          </cell>
          <cell r="D5961">
            <v>2051.58</v>
          </cell>
          <cell r="E5961">
            <v>1641.27</v>
          </cell>
        </row>
        <row r="5962">
          <cell r="A5962" t="str">
            <v/>
          </cell>
        </row>
        <row r="5963">
          <cell r="A5963" t="str">
            <v>33.02.013</v>
          </cell>
          <cell r="B5963" t="str">
            <v xml:space="preserve"> INSTALAÇÃO SPLIT (MOD. PISO/TETO) 24.000 BTUS, COMP. UND CONDENS. E UND EVAPORADORA, C/ CONT. REMOTO S/ FIO, DRENAGEM TUB. COBRE, ISOL. TERMICO, EXCL. OBRA CIVIL E DUTOS. DIST. ENTRE UND EVAP. E COND. = 10 M. INCLUSO MATERIAL E MO. NOVA SEDE - VÁRZEA</v>
          </cell>
          <cell r="C5963" t="str">
            <v>Un</v>
          </cell>
          <cell r="D5963">
            <v>2178.11</v>
          </cell>
          <cell r="E5963">
            <v>1742.49</v>
          </cell>
        </row>
        <row r="5964">
          <cell r="A5964" t="str">
            <v/>
          </cell>
        </row>
        <row r="5965">
          <cell r="A5965" t="str">
            <v>33.02.014</v>
          </cell>
          <cell r="B5965" t="str">
            <v xml:space="preserve"> INSTALAÇÃO SPLIT (MOD. PISO/TETO) 30.000 BTUS, COMP. UND CONDENS. E UND EVAPORADORA, C/ CONT. REMOTO S/ FIO, DRENAGEM TUB. COBRE, ISOL. TERMICO, EXCL. OBRA CIVIL E DUTOS. DIST. ENTRE UND EVAP. E COND. = 10 M. INCLUSO MATERIAL E MO. NOVA SEDE - VÁRZEA</v>
          </cell>
          <cell r="C5965" t="str">
            <v>Un</v>
          </cell>
          <cell r="D5965">
            <v>2636.3</v>
          </cell>
          <cell r="E5965">
            <v>2109.04</v>
          </cell>
        </row>
        <row r="5966">
          <cell r="A5966" t="str">
            <v/>
          </cell>
        </row>
        <row r="5967">
          <cell r="A5967" t="str">
            <v>33.02.015</v>
          </cell>
          <cell r="B5967" t="str">
            <v xml:space="preserve"> INSTALAÇÃO SPLIT (MOD. PISO/TETO) 36.000 BTUS, COMP. UND CONDENS. E UND EVAPORADORA, C/ CONT. REMOTO S/ FIO, DRENAGEM TUB. COBRE, ISOL. TERMICO, EXCL. OBRA CIVIL E DUTOS. DIST. ENTRE UND EVAP. E COND. = 10 M. INCLUSO MATERIAL E MO. NOVA SEDE - VÁRZEA</v>
          </cell>
          <cell r="C5967" t="str">
            <v>Un</v>
          </cell>
          <cell r="D5967">
            <v>2819.56</v>
          </cell>
          <cell r="E5967">
            <v>2255.65</v>
          </cell>
        </row>
        <row r="5968">
          <cell r="A5968" t="str">
            <v/>
          </cell>
        </row>
        <row r="5969">
          <cell r="A5969" t="str">
            <v>33.02.016</v>
          </cell>
          <cell r="B5969" t="str">
            <v xml:space="preserve"> INSTALAÇÃO SPLIT (MOD. PISO/TETO) 48.000 BTUS, COMP. UND CONDENS. E UND EVAPORADORA, C/ CONT. REMOTO S/ FIO, DRENAGEM TUB. COBRE, ISOL. TERMICO, EXCL. OBRA CIVIL E DUTOS. DIST. ENTRE UND EVAP. E COND. = 10 M. INCLUSO MATERIAL E MO. NOVA SEDE - VÁRZEA</v>
          </cell>
          <cell r="C5969" t="str">
            <v>Un</v>
          </cell>
          <cell r="D5969">
            <v>3559.7</v>
          </cell>
          <cell r="E5969">
            <v>2847.76</v>
          </cell>
        </row>
        <row r="5970">
          <cell r="A5970" t="str">
            <v/>
          </cell>
        </row>
        <row r="5971">
          <cell r="A5971" t="str">
            <v>33.02.017</v>
          </cell>
          <cell r="B5971" t="str">
            <v xml:space="preserve"> INSTALAÇÃO SPLIT (MOD. PISO/TETO) 60.000 BTUS, COMP. UND CONDENS. E UND EVAPORADORA, C/ CONT. REMOTO S/ FIO, DRENAGEM TUB. COBRE, ISOL. TERMICO, EXCL. OBRA CIVIL E DUTOS. DIST. ENTRE UND EVAP. E COND. = 10 M. INCLUSO MATERIAL E MO. NOVA SEDE - VÁRZEA</v>
          </cell>
          <cell r="C5971" t="str">
            <v>Un</v>
          </cell>
          <cell r="D5971">
            <v>3764.12</v>
          </cell>
          <cell r="E5971">
            <v>3011.3</v>
          </cell>
        </row>
        <row r="5972">
          <cell r="A5972" t="str">
            <v/>
          </cell>
        </row>
        <row r="5973">
          <cell r="A5973" t="str">
            <v>33.02.018</v>
          </cell>
          <cell r="B5973" t="str">
            <v xml:space="preserve"> INSTALAÇÃO SPLITÃO 5TR, COMP. UND CONDENS. E UND EVAPORADORA, C/ CONT. REMOTO S/ FIO, DRENAGEM TUB. COBRE, ISOL. TERMICO, EXCL. OBRA CIVIL E DUTOS. DIST. ENTRE UND EVAP. E COND. = 10 M. INCLUSO MATERIAL E MO. NOVA SEDE - VÁRZEA</v>
          </cell>
          <cell r="C5973" t="str">
            <v>Un</v>
          </cell>
          <cell r="D5973">
            <v>2208.66</v>
          </cell>
          <cell r="E5973">
            <v>1766.93</v>
          </cell>
        </row>
        <row r="5974">
          <cell r="A5974" t="str">
            <v/>
          </cell>
        </row>
        <row r="5975">
          <cell r="A5975" t="str">
            <v>33.02.019</v>
          </cell>
          <cell r="B5975" t="str">
            <v xml:space="preserve"> INSTALAÇÃO SPLITÃO 15TR, COMP. UND CONDENS. E UND EVAPORADORA, C/ CONT. REMOTO S/ FIO, DRENAGEM TUB. COBRE, ISOL. TERMICO, EXCL. OBRA CIVIL E DUTOS. DIST. ENTRE UND EVAP. E COND. = 10 M. INCLUSO MATERIAL E MO. NOVA SEDE - VÁRZEA</v>
          </cell>
          <cell r="C5975" t="str">
            <v>Un</v>
          </cell>
          <cell r="D5975">
            <v>3477.47</v>
          </cell>
          <cell r="E5975">
            <v>2781.98</v>
          </cell>
        </row>
        <row r="5976">
          <cell r="A5976" t="str">
            <v/>
          </cell>
        </row>
        <row r="5977">
          <cell r="A5977" t="str">
            <v>33.02.020</v>
          </cell>
          <cell r="B5977" t="str">
            <v xml:space="preserve"> INSTALAÇÃO SPLITÃO 20TR, COMP. UND CONDENS. E UND EVAPORADORA, C/ CONT. REMOTO S/ FIO, DRENAGEM TUB. COBRE, ISOL. TERMICO, EXCL. OBRA CIVIL E DUTOS. DIST. ENTRE UND EVAP. E COND. = 10 M. INCLUSO MATERIAL E MO. NOVA SEDE - VÁRZEA</v>
          </cell>
          <cell r="C5977" t="str">
            <v>Un</v>
          </cell>
          <cell r="D5977">
            <v>3383.47</v>
          </cell>
          <cell r="E5977">
            <v>2706.78</v>
          </cell>
        </row>
        <row r="5978">
          <cell r="A5978" t="str">
            <v/>
          </cell>
        </row>
        <row r="5979">
          <cell r="A5979" t="str">
            <v>33.02.021</v>
          </cell>
          <cell r="B5979" t="str">
            <v xml:space="preserve"> INSTALAÇÃO SPLIT (DUTO ALTA PRESSÃO) 18.000 BTUS, COMP. UND CONDENS. E UND EVAPORADORA, C/ CONT. REMOTO S/ FIO, DRENAGEM TUB. COBRE, ISOL. TERMICO, EXCL. OBRA CIVIL E DUTOS. DIST. ENTRE UND EVAP. E COND. = 10 M. INCLUSO MATERIAL E MO. NOVA SEDE - VÁRZEA</v>
          </cell>
          <cell r="C5979" t="str">
            <v>Un</v>
          </cell>
          <cell r="D5979">
            <v>2142.87</v>
          </cell>
          <cell r="E5979">
            <v>1714.3</v>
          </cell>
        </row>
        <row r="5980">
          <cell r="A5980" t="str">
            <v/>
          </cell>
        </row>
        <row r="5981">
          <cell r="A5981" t="str">
            <v>33.02.022</v>
          </cell>
          <cell r="B5981" t="str">
            <v xml:space="preserve"> INSTALAÇÃO SPLIT (DUTO ALTA PRESSÃO) 24.000 BTUS, COMP. UND CONDENS. E UND EVAPORADORA, C/ CONT. REMOTO S/ FIO, DRENAGEM TUB. COBRE, ISOL. TERMICO, EXCL. OBRA CIVIL E DUTOS. DIST. ENTRE UND EVAP. E COND. = 10 M. INCLUSO MATERIAL E MO. NOVA SEDE - VÁRZEA</v>
          </cell>
          <cell r="C5981" t="str">
            <v>Un</v>
          </cell>
          <cell r="D5981">
            <v>2495.31</v>
          </cell>
          <cell r="E5981">
            <v>1996.25</v>
          </cell>
        </row>
        <row r="5982">
          <cell r="A5982" t="str">
            <v/>
          </cell>
        </row>
        <row r="5983">
          <cell r="A5983" t="str">
            <v>33.02.023</v>
          </cell>
          <cell r="B5983" t="str">
            <v xml:space="preserve"> INSTALAÇÃO SPLIT (DUTO ALTA PRESSÃO) 30.000 BTUS, COMP. UND CONDENS. E UND EVAPORADORA, C/ CONT. REMOTO S/ FIO, DRENAGEM TUB. COBRE, ISOL. TERMICO, EXCL. OBRA CIVIL E DUTOS. DIST. ENTRE UND EVAP. E COND. = 10 M. INCLUSO MATERIAL E MO. NOVA SEDE - VÁRZEA</v>
          </cell>
          <cell r="C5983" t="str">
            <v>Un</v>
          </cell>
          <cell r="D5983">
            <v>2671.53</v>
          </cell>
          <cell r="E5983">
            <v>2137.23</v>
          </cell>
        </row>
        <row r="5984">
          <cell r="A5984" t="str">
            <v/>
          </cell>
        </row>
        <row r="5985">
          <cell r="A5985" t="str">
            <v>33.02.024</v>
          </cell>
          <cell r="B5985" t="str">
            <v xml:space="preserve"> INSTALAÇÃO SPLIT (DUTO ALTA PRESSÃO) 36.000 BTUS, COMP. UND CONDENS. E UND EVAPORADORA, C/ CONT. REMOTO S/ FIO, DRENAGEM TUB. COBRE, ISOL. TERMICO, EXCL. OBRA CIVIL E DUTOS. DIST. ENTRE UND EVAP. E COND. = 10 M. INCLUSO MATERIAL E MO. NOVA SEDE - VÁRZEA</v>
          </cell>
          <cell r="C5985" t="str">
            <v>Un</v>
          </cell>
          <cell r="D5985">
            <v>2942.92</v>
          </cell>
          <cell r="E5985">
            <v>2354.34</v>
          </cell>
        </row>
        <row r="5986">
          <cell r="A5986" t="str">
            <v/>
          </cell>
        </row>
        <row r="5987">
          <cell r="A5987" t="str">
            <v>33.02.025</v>
          </cell>
          <cell r="B5987" t="str">
            <v xml:space="preserve"> INSTALAÇÃO SPLIT (DUTO ALTA PRESSÃO) 48.000 BTUS, COMP. UND CONDENS. E UND EVAPORADORA, C/ CONT. REMOTO S/ FIO, DRENAGEM TUB. COBRE, ISOL. TERMICO, EXCL. OBRA CIVIL E DUTOS. DIST. ENTRE UND EVAP. E COND. = 10 M. INCLUSO MATERIAL E MO. NOVA SEDE - VÁRZEA</v>
          </cell>
          <cell r="C5987" t="str">
            <v>Un</v>
          </cell>
          <cell r="D5987">
            <v>3147.33</v>
          </cell>
          <cell r="E5987">
            <v>2517.87</v>
          </cell>
        </row>
        <row r="5988">
          <cell r="A5988" t="str">
            <v/>
          </cell>
        </row>
        <row r="5989">
          <cell r="A5989" t="str">
            <v>33.02.026</v>
          </cell>
          <cell r="B5989" t="str">
            <v xml:space="preserve"> INSTALAÇÃO SPLIT (DUTO ALTA PRESSÃO) 60.000 BTUS, COMP. UND CONDENS. E UND EVAPORADORA, C/ CONT. REMOTO S/ FIO, DRENAGEM TUB. COBRE, ISOL. TERMICO, EXCL. OBRA CIVIL E DUTOS. DIST. ENTRE UND EVAP. E COND. = 10 M. INCLUSO MATERIAL E MO. NOVA SEDE - VÁRZEA</v>
          </cell>
          <cell r="C5989" t="str">
            <v>Un</v>
          </cell>
          <cell r="D5989">
            <v>3855.76</v>
          </cell>
          <cell r="E5989">
            <v>3084.61</v>
          </cell>
        </row>
        <row r="5990">
          <cell r="A5990" t="str">
            <v/>
          </cell>
        </row>
        <row r="5991">
          <cell r="A5991" t="str">
            <v>33.02.027</v>
          </cell>
          <cell r="B5991" t="str">
            <v xml:space="preserve"> INSTALAÇÃO SPLIT (DUTO BAIXA PRESSÃO) 18.000 BTUS, COMP. UND CONDENS. E UND EVAPORADORA, C/ CONT. REMOTO S/ FIO, DRENAGEM TUB. COBRE, ISOL. TERMICO, EXCL. OBRA CIVIL E DUTOS. DIST. ENTRE UND EVAP. E COND. = 10 M. INCLUSO MATERIAL E MO. NOVA SEDE - VÁRZEA</v>
          </cell>
          <cell r="C5991" t="str">
            <v>Un</v>
          </cell>
          <cell r="D5991">
            <v>2061.81</v>
          </cell>
          <cell r="E5991">
            <v>1649.45</v>
          </cell>
        </row>
        <row r="5992">
          <cell r="A5992" t="str">
            <v/>
          </cell>
        </row>
        <row r="5993">
          <cell r="A5993" t="str">
            <v>33.02.028</v>
          </cell>
          <cell r="B5993" t="str">
            <v>INSTALAÇÃO SPLIT (DUTO BAIXA PRESSÃO) 24.000 BTUS, COMP. UND CONDENS. E UND EVAPORADORA, C/ CONT. REMOTO S/ FIO, DRENAGEM TUB. COBRE, ISOL. TERMICO, EXCL. OBRA CIVIL E DUTOS. DIST. ENTRE UND EVAP. E COND. = 10 M. INCLUSO MATERIAL E MO. NOVA SEDE - VÁRZEA</v>
          </cell>
          <cell r="C5993" t="str">
            <v>Un</v>
          </cell>
          <cell r="D5993">
            <v>2833.66</v>
          </cell>
          <cell r="E5993">
            <v>2266.9299999999998</v>
          </cell>
        </row>
        <row r="5994">
          <cell r="A5994" t="str">
            <v/>
          </cell>
        </row>
        <row r="5995">
          <cell r="A5995" t="str">
            <v>33.03.001</v>
          </cell>
          <cell r="B5995" t="str">
            <v>FORNECIMENTO E INSTALAÇÃO DE DIFUSOR ALS-DS S=2 1.500MM - NOVA SEDE VÁRZEA</v>
          </cell>
          <cell r="C5995" t="str">
            <v>Un</v>
          </cell>
          <cell r="D5995">
            <v>188.88</v>
          </cell>
          <cell r="E5995">
            <v>151.11000000000001</v>
          </cell>
        </row>
        <row r="5996">
          <cell r="A5996" t="str">
            <v/>
          </cell>
        </row>
        <row r="5997">
          <cell r="A5997" t="str">
            <v>33.03.002</v>
          </cell>
          <cell r="B5997" t="str">
            <v xml:space="preserve">FORNECIMENTO E INSTALAÇÃO DE DIFUSOR ALS-D S=2 1.000MM - NOVA SEDE VÁRZEA </v>
          </cell>
          <cell r="C5997" t="str">
            <v>Un</v>
          </cell>
          <cell r="D5997">
            <v>127.26</v>
          </cell>
          <cell r="E5997">
            <v>101.81</v>
          </cell>
        </row>
        <row r="5998">
          <cell r="A5998" t="str">
            <v/>
          </cell>
        </row>
        <row r="5999">
          <cell r="A5999" t="str">
            <v>33.03.004</v>
          </cell>
          <cell r="B5999" t="str">
            <v xml:space="preserve">FORNECIMENTO E INSTALAÇÃO DE DIFUSOR ALS-D S=2 1.100MM - NOVA SEDE VÁRZEA </v>
          </cell>
          <cell r="C5999" t="str">
            <v>Un</v>
          </cell>
          <cell r="D5999">
            <v>139.58000000000001</v>
          </cell>
          <cell r="E5999">
            <v>111.67</v>
          </cell>
        </row>
        <row r="6000">
          <cell r="A6000" t="str">
            <v/>
          </cell>
        </row>
        <row r="6001">
          <cell r="A6001" t="str">
            <v>33.03.005</v>
          </cell>
          <cell r="B6001" t="str">
            <v xml:space="preserve">FORNECIMENTO E INSTALAÇÃO DE DIFUSOR ADQ-1/A 12" X 9" - NOVA A SEDE VÁRZEA </v>
          </cell>
          <cell r="C6001" t="str">
            <v>Un</v>
          </cell>
          <cell r="D6001">
            <v>66.150000000000006</v>
          </cell>
          <cell r="E6001">
            <v>52.92</v>
          </cell>
        </row>
        <row r="6002">
          <cell r="A6002" t="str">
            <v/>
          </cell>
        </row>
        <row r="6003">
          <cell r="A6003" t="str">
            <v>33.03.006</v>
          </cell>
          <cell r="B6003" t="str">
            <v xml:space="preserve">FORNECIMENTO E INSTALAÇÃO DE DIFUSOR ADQ-4/A  MR 12" X 12" - NOVA A SEDE VÁRZEA </v>
          </cell>
          <cell r="C6003" t="str">
            <v>Un</v>
          </cell>
          <cell r="D6003">
            <v>93.11</v>
          </cell>
          <cell r="E6003">
            <v>74.489999999999995</v>
          </cell>
        </row>
        <row r="6004">
          <cell r="A6004" t="str">
            <v/>
          </cell>
        </row>
        <row r="6005">
          <cell r="A6005" t="str">
            <v>33.03.007</v>
          </cell>
          <cell r="B6005" t="str">
            <v xml:space="preserve">FORNECIMENTO E INSTALAÇÃO DE DIFUSOR ADQ-1/A MR 12" X 6" - NOVA A SEDE VÁRZEA </v>
          </cell>
          <cell r="C6005" t="str">
            <v>Un</v>
          </cell>
          <cell r="D6005">
            <v>53.53</v>
          </cell>
          <cell r="E6005">
            <v>42.83</v>
          </cell>
        </row>
        <row r="6006">
          <cell r="A6006" t="str">
            <v/>
          </cell>
        </row>
        <row r="6007">
          <cell r="A6007" t="str">
            <v>33.03.008</v>
          </cell>
          <cell r="B6007" t="str">
            <v>FORNECIMENTO E INSTALAÇÃO DE DIFUSOR AGS-T 325 X 265 - NOVA SEDE VÁRZEA</v>
          </cell>
          <cell r="C6007" t="str">
            <v>Un</v>
          </cell>
          <cell r="D6007">
            <v>80.180000000000007</v>
          </cell>
          <cell r="E6007">
            <v>64.150000000000006</v>
          </cell>
        </row>
        <row r="6008">
          <cell r="A6008" t="str">
            <v/>
          </cell>
        </row>
        <row r="6009">
          <cell r="A6009" t="str">
            <v>33.03.009</v>
          </cell>
          <cell r="B6009" t="str">
            <v>FORNECIMENTO E INSTALAÇÃO DE DIFUSOR AGS - T 425 X 765 - NOVA SEDE VÁRZEA</v>
          </cell>
          <cell r="C6009" t="str">
            <v>Un</v>
          </cell>
          <cell r="D6009">
            <v>234.98</v>
          </cell>
          <cell r="E6009">
            <v>187.99</v>
          </cell>
        </row>
        <row r="6010">
          <cell r="A6010" t="str">
            <v/>
          </cell>
        </row>
        <row r="6011">
          <cell r="A6011" t="str">
            <v>33.03.010</v>
          </cell>
          <cell r="B6011" t="str">
            <v xml:space="preserve">FORNECIMENTO E INSTALAÇÃO DE DAMPER RL - B 800 X 705 - NOVA SEDE VÁRZEA </v>
          </cell>
          <cell r="C6011" t="str">
            <v>Un</v>
          </cell>
          <cell r="D6011">
            <v>243.83</v>
          </cell>
          <cell r="E6011">
            <v>195.07</v>
          </cell>
        </row>
        <row r="6012">
          <cell r="A6012" t="str">
            <v/>
          </cell>
        </row>
        <row r="6013">
          <cell r="A6013" t="str">
            <v>33.03.011</v>
          </cell>
          <cell r="B6013" t="str">
            <v xml:space="preserve">FORNECIMENTO E INSTALAÇÃO DE DAMPER RL - B 980 X 655 - NOVA SEDE VÁRZEA </v>
          </cell>
          <cell r="C6013" t="str">
            <v>Un</v>
          </cell>
          <cell r="D6013">
            <v>267.26</v>
          </cell>
          <cell r="E6013">
            <v>213.81</v>
          </cell>
        </row>
        <row r="6014">
          <cell r="A6014" t="str">
            <v/>
          </cell>
        </row>
        <row r="6015">
          <cell r="A6015" t="str">
            <v>33.03.012</v>
          </cell>
          <cell r="B6015" t="str">
            <v>FORNECIMENTO E INSTALAÇÃO DE DAMPER RL - B 430 X 405 - NOVA SEDE VÁRZEA</v>
          </cell>
          <cell r="C6015" t="str">
            <v>Un</v>
          </cell>
          <cell r="D6015">
            <v>121.61</v>
          </cell>
          <cell r="E6015">
            <v>97.29</v>
          </cell>
        </row>
        <row r="6016">
          <cell r="A6016" t="str">
            <v/>
          </cell>
        </row>
        <row r="6017">
          <cell r="A6017" t="str">
            <v>33.03.013</v>
          </cell>
          <cell r="B6017" t="str">
            <v xml:space="preserve">FORNECIMENTO E INSTALAÇÃO DE DAMPER RL - B 500 X 455 - NOVA SEDE VÁRZEA </v>
          </cell>
          <cell r="C6017" t="str">
            <v>Un</v>
          </cell>
          <cell r="D6017">
            <v>147.05000000000001</v>
          </cell>
          <cell r="E6017">
            <v>117.64</v>
          </cell>
        </row>
        <row r="6018">
          <cell r="A6018" t="str">
            <v/>
          </cell>
        </row>
        <row r="6019">
          <cell r="A6019" t="str">
            <v>33.03.014</v>
          </cell>
          <cell r="B6019" t="str">
            <v xml:space="preserve">FORNECIMENTO E INSTALAÇÃO DE DAMPER RL - B 500 X 375 - NOVA SEDE VÁRZEA </v>
          </cell>
          <cell r="C6019" t="str">
            <v>Un</v>
          </cell>
          <cell r="D6019">
            <v>127.37</v>
          </cell>
          <cell r="E6019">
            <v>101.9</v>
          </cell>
        </row>
        <row r="6020">
          <cell r="A6020" t="str">
            <v/>
          </cell>
        </row>
        <row r="6021">
          <cell r="A6021" t="str">
            <v>33.03.015</v>
          </cell>
          <cell r="B6021" t="str">
            <v xml:space="preserve">FORNECIMENTO E INSTALAÇÃO DE DAMPER RL - B 250 X 205  - NOVA SEDE VÁRZEA </v>
          </cell>
          <cell r="C6021" t="str">
            <v>Un</v>
          </cell>
          <cell r="D6021">
            <v>68.66</v>
          </cell>
          <cell r="E6021">
            <v>54.93</v>
          </cell>
        </row>
        <row r="6022">
          <cell r="A6022" t="str">
            <v/>
          </cell>
        </row>
        <row r="6023">
          <cell r="A6023" t="str">
            <v>33.03.016</v>
          </cell>
          <cell r="B6023" t="str">
            <v xml:space="preserve">FORNECIMENTO E INSTALAÇÃO GRELHA VDF - 711 497 X 197 - NOVA SEDE VÁRZEA </v>
          </cell>
          <cell r="C6023" t="str">
            <v>Un</v>
          </cell>
          <cell r="D6023">
            <v>93.48</v>
          </cell>
          <cell r="E6023">
            <v>74.790000000000006</v>
          </cell>
        </row>
        <row r="6024">
          <cell r="A6024" t="str">
            <v/>
          </cell>
        </row>
        <row r="6025">
          <cell r="A6025" t="str">
            <v>33.03.017</v>
          </cell>
          <cell r="B6025" t="str">
            <v xml:space="preserve">FORNECIMENTO E INSTALAÇÃO GRELHA VDF - 711 197 X 197 - NOVA SEDE VÁRZEA </v>
          </cell>
          <cell r="C6025" t="str">
            <v>Un</v>
          </cell>
          <cell r="D6025">
            <v>50.11</v>
          </cell>
          <cell r="E6025">
            <v>40.090000000000003</v>
          </cell>
        </row>
        <row r="6026">
          <cell r="A6026" t="str">
            <v/>
          </cell>
        </row>
        <row r="6027">
          <cell r="A6027" t="str">
            <v>33.03.018</v>
          </cell>
          <cell r="B6027" t="str">
            <v xml:space="preserve">FORNECIMENTO E INSTALAÇÃO GRELHA VDF - 711 297 X 197 - NOVA SEDE VÁRZEA </v>
          </cell>
          <cell r="C6027" t="str">
            <v>Un</v>
          </cell>
          <cell r="D6027">
            <v>64.62</v>
          </cell>
          <cell r="E6027">
            <v>51.7</v>
          </cell>
        </row>
        <row r="6028">
          <cell r="A6028" t="str">
            <v/>
          </cell>
        </row>
        <row r="6029">
          <cell r="A6029" t="str">
            <v>33.03.019</v>
          </cell>
          <cell r="B6029" t="str">
            <v xml:space="preserve">FORNECIMENTO E INSTALAÇÃO GRELHA VDF - 711 197 X 147 - NOVA SEDE VÁRZEA </v>
          </cell>
          <cell r="C6029" t="str">
            <v>Un</v>
          </cell>
          <cell r="D6029">
            <v>45.13</v>
          </cell>
          <cell r="E6029">
            <v>36.11</v>
          </cell>
        </row>
        <row r="6030">
          <cell r="A6030" t="str">
            <v/>
          </cell>
        </row>
        <row r="6031">
          <cell r="A6031" t="str">
            <v>33.03.020</v>
          </cell>
          <cell r="B6031" t="str">
            <v xml:space="preserve">FORNECIMENTO E INSTALAÇÃO GRELHA VDF - 711 347 X 347 - NOVA SEDE VÁRZEA </v>
          </cell>
          <cell r="C6031" t="str">
            <v>Un</v>
          </cell>
          <cell r="D6031">
            <v>107.8</v>
          </cell>
          <cell r="E6031">
            <v>86.24</v>
          </cell>
        </row>
        <row r="6032">
          <cell r="A6032" t="str">
            <v/>
          </cell>
        </row>
        <row r="6033">
          <cell r="A6033" t="str">
            <v>33.03.021</v>
          </cell>
          <cell r="B6033" t="str">
            <v xml:space="preserve">FORNECIMENTO E INSTALAÇÃO GRELHA AR - A  525 X 525  - NOVA SEDE VÁRZEA </v>
          </cell>
          <cell r="C6033" t="str">
            <v>Un</v>
          </cell>
          <cell r="D6033">
            <v>139.41</v>
          </cell>
          <cell r="E6033">
            <v>111.53</v>
          </cell>
        </row>
        <row r="6034">
          <cell r="A6034" t="str">
            <v/>
          </cell>
        </row>
        <row r="6035">
          <cell r="A6035" t="str">
            <v>33.03.022</v>
          </cell>
          <cell r="B6035" t="str">
            <v xml:space="preserve">FORNECIMENTO E INSTALAÇÃO GRELHA AR - A  1.025  X 525  - NOVA SEDE VÁRZEA </v>
          </cell>
          <cell r="C6035" t="str">
            <v>Un</v>
          </cell>
          <cell r="D6035">
            <v>252.76</v>
          </cell>
          <cell r="E6035">
            <v>202.21</v>
          </cell>
        </row>
        <row r="6036">
          <cell r="A6036" t="str">
            <v/>
          </cell>
        </row>
        <row r="6037">
          <cell r="A6037" t="str">
            <v>33.03.023</v>
          </cell>
          <cell r="B6037" t="str">
            <v xml:space="preserve">FORNECIMENTO E INSTALAÇÃO GRELHA AR - A  325 X 325  - NOVA SEDE VÁRZEA </v>
          </cell>
          <cell r="C6037" t="str">
            <v>Un</v>
          </cell>
          <cell r="D6037">
            <v>67.069999999999993</v>
          </cell>
          <cell r="E6037">
            <v>53.66</v>
          </cell>
        </row>
        <row r="6038">
          <cell r="A6038" t="str">
            <v/>
          </cell>
        </row>
        <row r="6039">
          <cell r="A6039" t="str">
            <v>33.03.024</v>
          </cell>
          <cell r="B6039" t="str">
            <v xml:space="preserve">FORNECIMENTO E INSTALAÇÃO GRELHA AR - A  765 X 525  - NOVA SEDE VÁRZEA </v>
          </cell>
          <cell r="C6039" t="str">
            <v>Un</v>
          </cell>
          <cell r="D6039">
            <v>194.47</v>
          </cell>
          <cell r="E6039">
            <v>155.58000000000001</v>
          </cell>
        </row>
        <row r="6040">
          <cell r="A6040" t="str">
            <v/>
          </cell>
        </row>
        <row r="6041">
          <cell r="A6041" t="str">
            <v>33.03.025</v>
          </cell>
          <cell r="B6041" t="str">
            <v xml:space="preserve">FORNECIMENTO E INSTALAÇÃO GRELHA AR - A  1.225 X 525  - NOVA SEDE VÁRZEA </v>
          </cell>
          <cell r="C6041" t="str">
            <v>Un</v>
          </cell>
          <cell r="D6041">
            <v>296.05</v>
          </cell>
          <cell r="E6041">
            <v>236.84</v>
          </cell>
        </row>
        <row r="6042">
          <cell r="A6042" t="str">
            <v/>
          </cell>
        </row>
        <row r="6043">
          <cell r="A6043" t="str">
            <v>33.03.026</v>
          </cell>
          <cell r="B6043" t="str">
            <v xml:space="preserve">FORNECIMENTO E INSTALAÇÃO GRELHA AR - A  625 X 425   - NOVA SEDE VÁRZEA </v>
          </cell>
          <cell r="C6043" t="str">
            <v>Un</v>
          </cell>
          <cell r="D6043">
            <v>141.75</v>
          </cell>
          <cell r="E6043">
            <v>113.4</v>
          </cell>
        </row>
        <row r="6044">
          <cell r="A6044" t="str">
            <v/>
          </cell>
        </row>
        <row r="6045">
          <cell r="A6045" t="str">
            <v>33.03.027</v>
          </cell>
          <cell r="B6045" t="str">
            <v xml:space="preserve">FORNECIMENTO E INSTALAÇÃO GRELHA AR - A  325 X 225  - NOVA SEDE VÁRZEA </v>
          </cell>
          <cell r="C6045" t="str">
            <v>Un</v>
          </cell>
          <cell r="D6045">
            <v>52.57</v>
          </cell>
          <cell r="E6045">
            <v>42.06</v>
          </cell>
        </row>
        <row r="6046">
          <cell r="A6046" t="str">
            <v/>
          </cell>
        </row>
        <row r="6047">
          <cell r="A6047" t="str">
            <v>33.03.028</v>
          </cell>
          <cell r="B6047" t="str">
            <v xml:space="preserve">FORNECIMENTO E INSTALAÇÃO GRELHA AR - A  825 X 465  - NOVA SEDE VÁRZEA </v>
          </cell>
          <cell r="C6047" t="str">
            <v>Un</v>
          </cell>
          <cell r="D6047">
            <v>192.9</v>
          </cell>
          <cell r="E6047">
            <v>154.32</v>
          </cell>
        </row>
        <row r="6048">
          <cell r="A6048" t="str">
            <v/>
          </cell>
        </row>
        <row r="6049">
          <cell r="A6049" t="str">
            <v>33.03.029</v>
          </cell>
          <cell r="B6049" t="str">
            <v xml:space="preserve">FORNECIMENTO E INSTALAÇÃO GRELHA AR - A  365 X 265  - NOVA SEDE VÁRZEA </v>
          </cell>
          <cell r="C6049" t="str">
            <v>Un</v>
          </cell>
          <cell r="D6049">
            <v>64.06</v>
          </cell>
          <cell r="E6049">
            <v>51.25</v>
          </cell>
        </row>
        <row r="6050">
          <cell r="A6050" t="str">
            <v/>
          </cell>
        </row>
        <row r="6051">
          <cell r="A6051" t="str">
            <v>33.03.030</v>
          </cell>
          <cell r="B6051" t="str">
            <v xml:space="preserve">FORNECIMENTO E INSTALAÇÃO GRELHA AR - A  425 X 325  - NOVA SEDE VÁRZEA </v>
          </cell>
          <cell r="C6051" t="str">
            <v>Un</v>
          </cell>
          <cell r="D6051">
            <v>81.900000000000006</v>
          </cell>
          <cell r="E6051">
            <v>65.52</v>
          </cell>
        </row>
        <row r="6052">
          <cell r="A6052" t="str">
            <v/>
          </cell>
        </row>
        <row r="6053">
          <cell r="A6053" t="str">
            <v>33.03.031</v>
          </cell>
          <cell r="B6053" t="str">
            <v xml:space="preserve">FORNECIMENTO E INSTALAÇÃO GRELHA AR - A  1.025 X 465  - NOVA SEDE VÁRZEA </v>
          </cell>
          <cell r="C6053" t="str">
            <v>Un</v>
          </cell>
          <cell r="D6053">
            <v>235.13</v>
          </cell>
          <cell r="E6053">
            <v>188.11</v>
          </cell>
        </row>
        <row r="6054">
          <cell r="A6054" t="str">
            <v/>
          </cell>
        </row>
        <row r="6055">
          <cell r="A6055" t="str">
            <v>33.03.032</v>
          </cell>
          <cell r="B6055" t="str">
            <v>FORNECIMENTO E INSTALAÇÃO DE GRELHA  AR-A 325 X 265 - NOVA SEDE VÁRZEA</v>
          </cell>
          <cell r="C6055" t="str">
            <v>Un</v>
          </cell>
          <cell r="D6055">
            <v>75.150000000000006</v>
          </cell>
          <cell r="E6055">
            <v>60.12</v>
          </cell>
        </row>
        <row r="6056">
          <cell r="A6056" t="str">
            <v/>
          </cell>
        </row>
        <row r="6057">
          <cell r="A6057" t="str">
            <v>33.03.033</v>
          </cell>
          <cell r="B6057" t="str">
            <v xml:space="preserve">FORNECIMENTO E INSTALAÇÃO GRELHA AR - A  265 X 265  - NOVA SEDE VÁRZEA </v>
          </cell>
          <cell r="C6057" t="str">
            <v>Un</v>
          </cell>
          <cell r="D6057">
            <v>51.12</v>
          </cell>
          <cell r="E6057">
            <v>40.9</v>
          </cell>
        </row>
        <row r="6058">
          <cell r="A6058" t="str">
            <v/>
          </cell>
        </row>
        <row r="6059">
          <cell r="A6059" t="str">
            <v>33.03.034</v>
          </cell>
          <cell r="B6059" t="str">
            <v xml:space="preserve">FORNECIMENTO E INSTALAÇÃO GRELHA AWK 297 X 297  - NOVA SEDE VÁRZEA </v>
          </cell>
          <cell r="C6059" t="str">
            <v>Un</v>
          </cell>
          <cell r="D6059">
            <v>63.23</v>
          </cell>
          <cell r="E6059">
            <v>50.59</v>
          </cell>
        </row>
        <row r="6060">
          <cell r="A6060" t="str">
            <v/>
          </cell>
        </row>
        <row r="6061">
          <cell r="A6061" t="str">
            <v>33.03.035</v>
          </cell>
          <cell r="B6061" t="str">
            <v xml:space="preserve">FORNECIMENTO E INSTALAÇÃO GRELHA AGS - T 325 X 265 - NOVA SEDE VÁRZEA </v>
          </cell>
          <cell r="C6061" t="str">
            <v>Un</v>
          </cell>
          <cell r="D6061">
            <v>99.93</v>
          </cell>
          <cell r="E6061">
            <v>79.95</v>
          </cell>
        </row>
        <row r="6062">
          <cell r="A6062" t="str">
            <v/>
          </cell>
        </row>
        <row r="6063">
          <cell r="A6063" t="str">
            <v>33.04.001</v>
          </cell>
          <cell r="B6063" t="str">
            <v>FORNECIMENTO E INSTALAÇÃO DE DUTOS REFRIG. C/ CHAPA GALV. #26, INCL. ISOLAM. TERM, CANTONEIRA, FITA ALUM, SELO PLAST. FITA PLAST, REBITE, PARAF., CORTE E PERDA DA CHAPA, LÂMINA E BROCAS - NOVA SEDE - VÁRZEA</v>
          </cell>
          <cell r="C6063" t="str">
            <v>Kg</v>
          </cell>
          <cell r="D6063">
            <v>28.2</v>
          </cell>
          <cell r="E6063">
            <v>22.56</v>
          </cell>
        </row>
        <row r="6064">
          <cell r="A6064" t="str">
            <v/>
          </cell>
        </row>
        <row r="6065">
          <cell r="A6065" t="str">
            <v>33.04.002</v>
          </cell>
          <cell r="B6065" t="str">
            <v>FORNECIMENTO E INSTALAÇÃO DE DUTOS REFRIG. C/ CHAPA GALV. #24, INCL. ISOLAM. TERM, CANTONEIRA, FITA ALUM, SELO PLAST. FITA PLAST, REBITE, PARAF., CORTE E PERDA DA CHAPA, LÂMINA E BROCAS - NOVA SEDE - VÁRZEA</v>
          </cell>
          <cell r="C6065" t="str">
            <v>Kg</v>
          </cell>
          <cell r="D6065">
            <v>28.2</v>
          </cell>
          <cell r="E6065">
            <v>22.56</v>
          </cell>
        </row>
        <row r="6066">
          <cell r="A6066" t="str">
            <v/>
          </cell>
        </row>
        <row r="6067">
          <cell r="A6067" t="str">
            <v>33.04.003</v>
          </cell>
          <cell r="B6067" t="str">
            <v>FORNECIMENTO E INSTALAÇÃO DE DUTOS REFRIG. C/ CHAPA GALV. #22, INCL. ISOLAM. TERM, CANTONEIRA, FITA ALUM, SELO PLAST. FITA PLAST, REBITE, PARAF., CORTE E PERDA DA CHAPA, LÂMINA E BROCAS - NOVA SEDE - VÁRZEA</v>
          </cell>
          <cell r="C6067" t="str">
            <v>Kg</v>
          </cell>
          <cell r="D6067">
            <v>28.2</v>
          </cell>
          <cell r="E6067">
            <v>22.56</v>
          </cell>
        </row>
        <row r="6068">
          <cell r="A6068" t="str">
            <v/>
          </cell>
        </row>
        <row r="6069">
          <cell r="A6069" t="str">
            <v>33.04.004</v>
          </cell>
          <cell r="B6069" t="str">
            <v>FORNECIMENTO E INSTALAÇÃO DE DUTOS REFRIG. C/ CHAPA GALV. #20, INCL. ISOLAM. TERM, CANTONEIRA, FITA ALUM, SELO PLAST. FITA PLAST, REBITE, PARAF., CORTE E PERDA DA CHAPA, LÂMINA E BROCAS - NOVA SEDE - VÁRZEA</v>
          </cell>
          <cell r="C6069" t="str">
            <v>Kg</v>
          </cell>
          <cell r="D6069">
            <v>28.2</v>
          </cell>
          <cell r="E6069">
            <v>22.56</v>
          </cell>
        </row>
        <row r="6070">
          <cell r="A6070" t="str">
            <v/>
          </cell>
        </row>
        <row r="6071">
          <cell r="A6071" t="str">
            <v>33.04.005</v>
          </cell>
          <cell r="B6071" t="str">
            <v>FORNECIMENTO E INSTALAÇÃO DE DUTOS REFRIG. C/ CHAPA GALV. #18, INCL. ISOLAM. TERM, CANTONEIRA, FITA ALUM, SELO PLAST. FITA PLAST, REBITE, PARAF., CORTE E PERDA DA CHAPA, LÂMINA E BROCAS - NOVA SEDE - VÁRZEA</v>
          </cell>
          <cell r="C6071" t="str">
            <v>Kg</v>
          </cell>
          <cell r="D6071">
            <v>28.2</v>
          </cell>
          <cell r="E6071">
            <v>22.56</v>
          </cell>
        </row>
        <row r="6072">
          <cell r="A6072" t="str">
            <v/>
          </cell>
        </row>
        <row r="6073">
          <cell r="A6073" t="str">
            <v>33.04.006</v>
          </cell>
          <cell r="B6073" t="str">
            <v xml:space="preserve"> FORNECIMENTO E INSTALAÇÃO DE DUTOS DE REFRIGERAÇÃO FLEXIVEL DE 150MM - NOVA SEDE VÁRZEA</v>
          </cell>
          <cell r="C6073" t="str">
            <v>m</v>
          </cell>
          <cell r="D6073">
            <v>42.55</v>
          </cell>
          <cell r="E6073">
            <v>34.04</v>
          </cell>
        </row>
        <row r="6074">
          <cell r="A6074" t="str">
            <v/>
          </cell>
        </row>
        <row r="6075">
          <cell r="A6075" t="str">
            <v>33.04.007</v>
          </cell>
          <cell r="B6075" t="str">
            <v xml:space="preserve"> FORNECIMENTO E INSTALAÇÃO DE DUTOS DE REFRIGERAÇÃO FLEXIVEL DE 100 MM - NOVA SEDE VÁRZEA</v>
          </cell>
          <cell r="C6075" t="str">
            <v>m</v>
          </cell>
          <cell r="D6075">
            <v>27.56</v>
          </cell>
          <cell r="E6075">
            <v>22.05</v>
          </cell>
        </row>
        <row r="6076">
          <cell r="A6076" t="str">
            <v/>
          </cell>
        </row>
        <row r="6077">
          <cell r="A6077" t="str">
            <v>33.05.001</v>
          </cell>
          <cell r="B6077" t="str">
            <v>FORNECIMENTO E INSTALAÇÃO DE EXAUSTOR AXC - 150 E SUPORTE - NOVA SEDE VÁRZEA</v>
          </cell>
          <cell r="C6077" t="str">
            <v>Un</v>
          </cell>
          <cell r="D6077">
            <v>1506.42</v>
          </cell>
          <cell r="E6077">
            <v>1205.1400000000001</v>
          </cell>
        </row>
        <row r="6078">
          <cell r="A6078" t="str">
            <v/>
          </cell>
        </row>
        <row r="6079">
          <cell r="A6079" t="str">
            <v>33.05.002</v>
          </cell>
          <cell r="B6079" t="str">
            <v>FORNECIMENTO E INSTALAÇÃO DE EXAUSTOR AXC-200B E SUPORTE - NOVA SEDE VÁRZEA</v>
          </cell>
          <cell r="C6079" t="str">
            <v>Un</v>
          </cell>
          <cell r="D6079">
            <v>1752.43</v>
          </cell>
          <cell r="E6079">
            <v>1401.95</v>
          </cell>
        </row>
        <row r="6080">
          <cell r="A6080" t="str">
            <v/>
          </cell>
        </row>
        <row r="6081">
          <cell r="A6081" t="str">
            <v>33.05.003</v>
          </cell>
          <cell r="B6081" t="str">
            <v>FORNECIMENTO E INSTALAÇÃO DE EXAUSTOR AXC-315A E SUPORTE - NOVA SEDE VÁRZEA</v>
          </cell>
          <cell r="C6081" t="str">
            <v>Un</v>
          </cell>
          <cell r="D6081">
            <v>2166.91</v>
          </cell>
          <cell r="E6081">
            <v>1733.53</v>
          </cell>
        </row>
        <row r="6082">
          <cell r="A6082" t="str">
            <v/>
          </cell>
        </row>
        <row r="6083">
          <cell r="A6083" t="str">
            <v>33.05.004</v>
          </cell>
          <cell r="B6083" t="str">
            <v>FORNECIMENTO E INSTALAÇÃO DE EXAUSTOR AXIAL 3.000M³/H - NOVA SEDE VÁRZEA</v>
          </cell>
          <cell r="C6083" t="str">
            <v>Un</v>
          </cell>
          <cell r="D6083">
            <v>2311.67</v>
          </cell>
          <cell r="E6083">
            <v>1849.34</v>
          </cell>
        </row>
        <row r="6084">
          <cell r="A6084" t="str">
            <v/>
          </cell>
        </row>
        <row r="6085">
          <cell r="A6085" t="str">
            <v>33.06.001</v>
          </cell>
          <cell r="B6085" t="str">
            <v>FORNECIMENTO E INSTALAÇÃO DE SUPORTE PARA CONDENSADORES SPLITS 7.000 A 24.000 BTUS - NOVA SEDE VÁRZEA</v>
          </cell>
          <cell r="C6085" t="str">
            <v>Un</v>
          </cell>
          <cell r="D6085">
            <v>50.73</v>
          </cell>
          <cell r="E6085">
            <v>40.590000000000003</v>
          </cell>
        </row>
        <row r="6086">
          <cell r="A6086" t="str">
            <v/>
          </cell>
        </row>
        <row r="6087">
          <cell r="A6087" t="str">
            <v>33.06.002</v>
          </cell>
          <cell r="B6087" t="str">
            <v>FORNECIMENTO E INSTALAÇÃO DE SUPORTE PARA CONDENSADORES SPLITS 24.000 A 36.000 BTUS - NOVA SEDE VÁRZEA</v>
          </cell>
          <cell r="C6087" t="str">
            <v>Un</v>
          </cell>
          <cell r="D6087">
            <v>57.72</v>
          </cell>
          <cell r="E6087">
            <v>46.18</v>
          </cell>
        </row>
        <row r="6088">
          <cell r="A6088" t="str">
            <v/>
          </cell>
        </row>
        <row r="6089">
          <cell r="A6089" t="str">
            <v>33.06.003</v>
          </cell>
          <cell r="B6089" t="str">
            <v>FORNECIMENTO E INSTALAÇÃO DE SUPORTE PARA CONDENSADORES SPLITS 48.000 A 60.000 BTUS - NOVA SEDE VÁRZEA</v>
          </cell>
          <cell r="C6089" t="str">
            <v>Un</v>
          </cell>
          <cell r="D6089">
            <v>113.03</v>
          </cell>
          <cell r="E6089">
            <v>90.43</v>
          </cell>
        </row>
        <row r="6090">
          <cell r="A6090" t="str">
            <v/>
          </cell>
        </row>
        <row r="6091">
          <cell r="A6091" t="str">
            <v>33.07.001</v>
          </cell>
          <cell r="B6091" t="str">
            <v>FORNECIMENTO E INSTALAÇÃO DE CAIXA P/ HIDRANTE 2 LAN. MANG. DE 38 X 15M - NOVA SEDE - VÁRZEA</v>
          </cell>
          <cell r="C6091" t="str">
            <v>Un</v>
          </cell>
          <cell r="D6091">
            <v>1449.1</v>
          </cell>
          <cell r="E6091">
            <v>1159.28</v>
          </cell>
        </row>
        <row r="6092">
          <cell r="A6092" t="str">
            <v/>
          </cell>
        </row>
        <row r="6093">
          <cell r="A6093" t="str">
            <v>33.07.002</v>
          </cell>
          <cell r="B6093" t="str">
            <v xml:space="preserve"> FORNECIMENTO E INSTALAÇÃO DE CAIXA P/ HIDRANTE 8 LAN. MANG. DE 38 X 15M - NOVA SEDE - VÁRZEA</v>
          </cell>
          <cell r="C6093" t="str">
            <v>Un</v>
          </cell>
          <cell r="D6093">
            <v>2816.58</v>
          </cell>
          <cell r="E6093">
            <v>2253.27</v>
          </cell>
        </row>
        <row r="6094">
          <cell r="A6094" t="str">
            <v/>
          </cell>
        </row>
        <row r="6095">
          <cell r="A6095" t="str">
            <v>33.07.003</v>
          </cell>
          <cell r="B6095" t="str">
            <v>FORNECIMENTO E INSTALAÇÃO DE CAIXA PARA HIDRANTE 20 - NOVA  SEDE - VÁRZEA</v>
          </cell>
          <cell r="C6095" t="str">
            <v>Un</v>
          </cell>
          <cell r="D6095">
            <v>2558.13</v>
          </cell>
          <cell r="E6095">
            <v>2046.51</v>
          </cell>
        </row>
        <row r="6096">
          <cell r="A6096" t="str">
            <v/>
          </cell>
        </row>
        <row r="6097">
          <cell r="A6097" t="str">
            <v>33.07.004</v>
          </cell>
          <cell r="B6097" t="str">
            <v>FORNECIMENTO E INSTALAÇÃO DE LUVA DE REDUÇÃO GALVANIZADA A FOGO DIAM. 4 X 2 1/2" TUP. - NOVA SEDE VÁRZEA</v>
          </cell>
          <cell r="C6097" t="str">
            <v>Un</v>
          </cell>
          <cell r="D6097">
            <v>98.61</v>
          </cell>
          <cell r="E6097">
            <v>78.89</v>
          </cell>
        </row>
        <row r="6098">
          <cell r="A6098" t="str">
            <v/>
          </cell>
        </row>
        <row r="6099">
          <cell r="A6099" t="str">
            <v>33.07.005</v>
          </cell>
          <cell r="B6099" t="str">
            <v>FORNECIMENTO E INSTALAÇÃO DE LUVA GALVANIZADA A FOGO DIAM. 2 1/2 X 2" TUP - NOVA SEDE - VÁRZEA</v>
          </cell>
          <cell r="C6099" t="str">
            <v>Un</v>
          </cell>
          <cell r="D6099">
            <v>47.33</v>
          </cell>
          <cell r="E6099">
            <v>37.869999999999997</v>
          </cell>
        </row>
        <row r="6100">
          <cell r="A6100" t="str">
            <v/>
          </cell>
        </row>
        <row r="6101">
          <cell r="A6101" t="str">
            <v>33.07.006</v>
          </cell>
          <cell r="B6101" t="str">
            <v>FORNECIMENTO E INSTALAÇÃO DE LUVA DE REDUÇÃO GALVANIZADA A FOGO DIAM. 2 1/2 X 1 1/2" TUP - NOVA SEDE VÁRZEA</v>
          </cell>
          <cell r="C6101" t="str">
            <v>Un</v>
          </cell>
          <cell r="D6101">
            <v>44.52</v>
          </cell>
          <cell r="E6101">
            <v>35.619999999999997</v>
          </cell>
        </row>
        <row r="6102">
          <cell r="A6102" t="str">
            <v/>
          </cell>
        </row>
        <row r="6103">
          <cell r="A6103" t="str">
            <v>33.07.007</v>
          </cell>
          <cell r="B6103" t="str">
            <v>FORNECIMENTO E INSTALAÇÃO DE LUVA DE REDUÇÃO GALVANIZADA A FOGO DIAM. 2  X 1 " TUP - NOVA SEDE VÁRZEA</v>
          </cell>
          <cell r="C6103" t="str">
            <v>Un</v>
          </cell>
          <cell r="D6103">
            <v>36.1</v>
          </cell>
          <cell r="E6103">
            <v>28.88</v>
          </cell>
        </row>
        <row r="6104">
          <cell r="A6104" t="str">
            <v/>
          </cell>
        </row>
        <row r="6105">
          <cell r="A6105" t="str">
            <v>33.07.008</v>
          </cell>
          <cell r="B6105" t="str">
            <v>FORNECIMENTO E INSTALAÇÃO DE LUVA DE REDUÇÃO GALVANIZADA A FOGO DIAM. 1 1/2 X 1 1/4 TUP - NOVA SEDE VÁRZEA</v>
          </cell>
          <cell r="C6105" t="str">
            <v>Un</v>
          </cell>
          <cell r="D6105">
            <v>30.02</v>
          </cell>
          <cell r="E6105">
            <v>24.02</v>
          </cell>
        </row>
        <row r="6106">
          <cell r="A6106" t="str">
            <v/>
          </cell>
        </row>
        <row r="6107">
          <cell r="A6107" t="str">
            <v>33.07.009</v>
          </cell>
          <cell r="B6107" t="str">
            <v>FORNECIMENTO E INSTALAÇÃO DE LUVA DE REDUÇÃO GALVANIZADA A FOGO DIAM. 1 1/4 X 1" TUP - NOVA SEDE VÁRZEA</v>
          </cell>
          <cell r="C6107" t="str">
            <v>Un</v>
          </cell>
          <cell r="D6107">
            <v>16.350000000000001</v>
          </cell>
          <cell r="E6107">
            <v>13.08</v>
          </cell>
        </row>
        <row r="6108">
          <cell r="A6108" t="str">
            <v/>
          </cell>
        </row>
        <row r="6109">
          <cell r="A6109" t="str">
            <v>33.07.010</v>
          </cell>
          <cell r="B6109" t="str">
            <v>FORNECIMENTO E INSTALAÇÃO DE LUVA DE REDUÇÃO GALVANIZADA A FOGO DIAM. 2  X 1 1/2" TUP - NOVA SEDE VÁRZEA</v>
          </cell>
          <cell r="C6109" t="str">
            <v>Un</v>
          </cell>
          <cell r="D6109">
            <v>31.87</v>
          </cell>
          <cell r="E6109">
            <v>25.5</v>
          </cell>
        </row>
        <row r="6110">
          <cell r="A6110" t="str">
            <v/>
          </cell>
        </row>
        <row r="6111">
          <cell r="A6111" t="str">
            <v>33.07.011</v>
          </cell>
          <cell r="B6111" t="str">
            <v>FORNECIMENTO E INSTALAÇÃO DE LUVA DE REDUÇÃO GALVANIZADA A FOGO DIAM. 4 X 2" TUP - NOVA SEDE VÁRZEA</v>
          </cell>
          <cell r="C6111" t="str">
            <v>Un</v>
          </cell>
          <cell r="D6111">
            <v>98.03</v>
          </cell>
          <cell r="E6111">
            <v>78.430000000000007</v>
          </cell>
        </row>
        <row r="6112">
          <cell r="A6112" t="str">
            <v/>
          </cell>
        </row>
        <row r="6113">
          <cell r="A6113" t="str">
            <v>33.07.012</v>
          </cell>
          <cell r="B6113" t="str">
            <v>FORNECIMENTO E INSTALAÇÃO DE LUVA DE REDUÇÃO GALVANIZADA A FOGO DIAM. 4" TUP - NOVA SEDE VÁRZEA</v>
          </cell>
          <cell r="C6113" t="str">
            <v>Un</v>
          </cell>
          <cell r="D6113">
            <v>95.32</v>
          </cell>
          <cell r="E6113">
            <v>76.260000000000005</v>
          </cell>
        </row>
        <row r="6114">
          <cell r="A6114" t="str">
            <v/>
          </cell>
        </row>
        <row r="6115">
          <cell r="A6115" t="str">
            <v>33.07.013</v>
          </cell>
          <cell r="B6115" t="str">
            <v>FORNECIMENTO E INSTALAÇÃO DE LUVA DE REDUÇÃO GALVANIZADA A FOGO DIAM. 2 1/2 " TUP - NOVA SEDE VÁRZEA</v>
          </cell>
          <cell r="C6115" t="str">
            <v>Un</v>
          </cell>
          <cell r="D6115">
            <v>47.35</v>
          </cell>
          <cell r="E6115">
            <v>37.880000000000003</v>
          </cell>
        </row>
        <row r="6116">
          <cell r="A6116" t="str">
            <v/>
          </cell>
        </row>
        <row r="6117">
          <cell r="A6117" t="str">
            <v>33.07.014</v>
          </cell>
          <cell r="B6117" t="str">
            <v xml:space="preserve"> FORNECIMENTO E INSTALAÇÃO DE LUVA GALVANIZADA A FOGO DIAM. 2 " TUP - NOVA SEDE VÁRZEA</v>
          </cell>
          <cell r="C6117" t="str">
            <v>Un</v>
          </cell>
          <cell r="D6117">
            <v>29.46</v>
          </cell>
          <cell r="E6117">
            <v>23.57</v>
          </cell>
        </row>
        <row r="6118">
          <cell r="A6118" t="str">
            <v/>
          </cell>
        </row>
        <row r="6119">
          <cell r="A6119" t="str">
            <v>33.07.015</v>
          </cell>
          <cell r="B6119" t="str">
            <v>FORNECIMENTO E INSTALAÇÃO DE LUVA GALVANIZADA A FOGO DIAM.  1 1/2" TUP - NOVA SEDE VÁRZEA</v>
          </cell>
          <cell r="C6119" t="str">
            <v>Un</v>
          </cell>
          <cell r="D6119">
            <v>21.62</v>
          </cell>
          <cell r="E6119">
            <v>17.3</v>
          </cell>
        </row>
        <row r="6120">
          <cell r="A6120" t="str">
            <v/>
          </cell>
        </row>
        <row r="6121">
          <cell r="A6121" t="str">
            <v>33.07.016</v>
          </cell>
          <cell r="B6121" t="str">
            <v>FORNECIMENTO E INSTALAÇÃO DE LUVA GALVANIZADA A FOGO DIAM. 1 1/4 TUP - NOVA SEDE VÁRZEA</v>
          </cell>
          <cell r="C6121" t="str">
            <v>Un</v>
          </cell>
          <cell r="D6121">
            <v>19.45</v>
          </cell>
          <cell r="E6121">
            <v>15.56</v>
          </cell>
        </row>
        <row r="6122">
          <cell r="A6122" t="str">
            <v/>
          </cell>
        </row>
        <row r="6123">
          <cell r="A6123" t="str">
            <v>33.07.017</v>
          </cell>
          <cell r="B6123" t="str">
            <v>FORNECIMENTO E INSTALAÇÃO DE LUVA GALVANIZADA A FOGO DIAM. 1 TUP - NOVA SEDE VÁRZEA</v>
          </cell>
          <cell r="C6123" t="str">
            <v>Un</v>
          </cell>
          <cell r="D6123">
            <v>16.100000000000001</v>
          </cell>
          <cell r="E6123">
            <v>12.88</v>
          </cell>
        </row>
        <row r="6124">
          <cell r="A6124" t="str">
            <v/>
          </cell>
        </row>
        <row r="6125">
          <cell r="A6125" t="str">
            <v>33.07.018</v>
          </cell>
          <cell r="B6125" t="str">
            <v>FORNECIMENTO E INSTALAÇÃO DE COTOVELO GALVANIZADA A FOGO 90° DIAM. 2" TUP - NOVA SEDE VÁRZEA</v>
          </cell>
          <cell r="C6125" t="str">
            <v>Un</v>
          </cell>
          <cell r="D6125">
            <v>36.08</v>
          </cell>
          <cell r="E6125">
            <v>28.87</v>
          </cell>
        </row>
        <row r="6126">
          <cell r="A6126" t="str">
            <v/>
          </cell>
        </row>
        <row r="6127">
          <cell r="A6127" t="str">
            <v>33.07.019</v>
          </cell>
          <cell r="B6127" t="str">
            <v>FORNECIMENTO E INSTALAÇÃO DE COTOVELO GALVANIZADA A FOGO 90° DIAM. 1 1/2" TUP - NOVA SEDE VÁRZEA</v>
          </cell>
          <cell r="C6127" t="str">
            <v>Un</v>
          </cell>
          <cell r="D6127">
            <v>27.67</v>
          </cell>
          <cell r="E6127">
            <v>22.14</v>
          </cell>
        </row>
        <row r="6128">
          <cell r="A6128" t="str">
            <v/>
          </cell>
        </row>
        <row r="6129">
          <cell r="A6129" t="str">
            <v>33.07.020</v>
          </cell>
          <cell r="B6129" t="str">
            <v>FORNECIMENTO E INSTALAÇÃO DE COTOVELO GALVANIZADA A FOGO 90° DIAM. 1 1/4" TUP - NOVA SEDE VÁRZEA</v>
          </cell>
          <cell r="C6129" t="str">
            <v>Un</v>
          </cell>
          <cell r="D6129">
            <v>31.38</v>
          </cell>
          <cell r="E6129">
            <v>25.11</v>
          </cell>
        </row>
        <row r="6130">
          <cell r="A6130" t="str">
            <v/>
          </cell>
        </row>
        <row r="6131">
          <cell r="A6131" t="str">
            <v>33.07.021</v>
          </cell>
          <cell r="B6131" t="str">
            <v>FORNECIMENTO E INSTALAÇÃO DE COTOVELO GALVANIZADA A FOGO 90° DIAM. 1" TUP - NOVA SEDE VÁRZEA</v>
          </cell>
          <cell r="C6131" t="str">
            <v>Un</v>
          </cell>
          <cell r="D6131">
            <v>19.36</v>
          </cell>
          <cell r="E6131">
            <v>15.49</v>
          </cell>
        </row>
        <row r="6132">
          <cell r="A6132" t="str">
            <v/>
          </cell>
        </row>
        <row r="6133">
          <cell r="A6133" t="str">
            <v>33.07.022</v>
          </cell>
          <cell r="B6133" t="str">
            <v>FORNECIMENTO E INSTALAÇÃO DE COTOVELO GALVANIZADA A FOGO 90° DIAM. 4" TUP - NOVA SEDE VÁRZEA</v>
          </cell>
          <cell r="C6133" t="str">
            <v>Un</v>
          </cell>
          <cell r="D6133">
            <v>132.46</v>
          </cell>
          <cell r="E6133">
            <v>105.97</v>
          </cell>
        </row>
        <row r="6134">
          <cell r="A6134" t="str">
            <v/>
          </cell>
        </row>
        <row r="6135">
          <cell r="A6135" t="str">
            <v>33.07.023</v>
          </cell>
          <cell r="B6135" t="str">
            <v>FORNECIMENTO E INSTALAÇÃO DE COTOVELO GALVANIZADA A FOGO 90° DIAM. 2 1/2" TUP - NOVA SEDE VÁRZEA</v>
          </cell>
          <cell r="C6135" t="str">
            <v>Un</v>
          </cell>
          <cell r="D6135">
            <v>64.86</v>
          </cell>
          <cell r="E6135">
            <v>51.89</v>
          </cell>
        </row>
        <row r="6136">
          <cell r="A6136" t="str">
            <v/>
          </cell>
        </row>
        <row r="6137">
          <cell r="A6137" t="str">
            <v>33.07.024</v>
          </cell>
          <cell r="B6137" t="str">
            <v>FORNECIMENTO E INSTALAÇÃO DE COTOVELO MACHO E FEMEA 90°  GALVANIZADO A FOGO DIAM. 2 1/2" TUP - NOVA SEDE VÁRZEA</v>
          </cell>
          <cell r="C6137" t="str">
            <v>Un</v>
          </cell>
          <cell r="D6137">
            <v>74.23</v>
          </cell>
          <cell r="E6137">
            <v>59.39</v>
          </cell>
        </row>
        <row r="6138">
          <cell r="A6138" t="str">
            <v/>
          </cell>
        </row>
        <row r="6139">
          <cell r="A6139" t="str">
            <v>33.07.025</v>
          </cell>
          <cell r="B6139" t="str">
            <v>FORNECIMENTO E INSTALAÇÃO DE COTOVELO 45° GALVANIZADA A FOGO DIAM. 2 1/2" TUP - NOVA SEDE VÁRZEA</v>
          </cell>
          <cell r="C6139" t="str">
            <v>Un</v>
          </cell>
          <cell r="D6139">
            <v>60.46</v>
          </cell>
          <cell r="E6139">
            <v>48.37</v>
          </cell>
        </row>
        <row r="6140">
          <cell r="A6140" t="str">
            <v/>
          </cell>
        </row>
        <row r="6141">
          <cell r="A6141" t="str">
            <v>33.07.026</v>
          </cell>
          <cell r="B6141" t="str">
            <v>FORNECIMENTO E INSTALAÇÃO DE COTOVELO 45° GALVANIZADO A FOGO DIAM. 4" TUP - NOVA SEDE VÁRZEA</v>
          </cell>
          <cell r="C6141" t="str">
            <v>Un</v>
          </cell>
          <cell r="D6141">
            <v>129.72</v>
          </cell>
          <cell r="E6141">
            <v>103.78</v>
          </cell>
        </row>
        <row r="6142">
          <cell r="A6142" t="str">
            <v/>
          </cell>
        </row>
        <row r="6143">
          <cell r="A6143" t="str">
            <v>33.07.028</v>
          </cell>
          <cell r="B6143" t="str">
            <v>FORNECIMENTO E INSTALAÇÃO DE TÊ GALVANIZADO A FOGO DIAM. 2 1/2" TUP - NOVA SEDE VÁRZEA</v>
          </cell>
          <cell r="C6143" t="str">
            <v>Un</v>
          </cell>
          <cell r="D6143">
            <v>70.87</v>
          </cell>
          <cell r="E6143">
            <v>56.7</v>
          </cell>
        </row>
        <row r="6144">
          <cell r="A6144" t="str">
            <v/>
          </cell>
        </row>
        <row r="6145">
          <cell r="A6145" t="str">
            <v>33.07.029</v>
          </cell>
          <cell r="B6145" t="str">
            <v>FORNECIMENTO E INSTALAÇÃO DE TÊ GALVANIZADO A FOGO DIAM 2" TUP - NOVA SEDE - VÁRZEA</v>
          </cell>
          <cell r="C6145" t="str">
            <v>Un</v>
          </cell>
          <cell r="D6145">
            <v>58.01</v>
          </cell>
          <cell r="E6145">
            <v>46.41</v>
          </cell>
        </row>
        <row r="6146">
          <cell r="A6146" t="str">
            <v/>
          </cell>
        </row>
        <row r="6147">
          <cell r="A6147" t="str">
            <v>33.07.030</v>
          </cell>
          <cell r="B6147" t="str">
            <v xml:space="preserve"> FORNECIMENTO E INSTALAÇÃO DE TÊ GALVANIZADO A FOGO DIAM. 1" TUP - NOVA SEDE VÁRZEA</v>
          </cell>
          <cell r="C6147" t="str">
            <v>Un</v>
          </cell>
          <cell r="D6147">
            <v>23.25</v>
          </cell>
          <cell r="E6147">
            <v>18.600000000000001</v>
          </cell>
        </row>
        <row r="6148">
          <cell r="A6148" t="str">
            <v/>
          </cell>
        </row>
        <row r="6149">
          <cell r="A6149" t="str">
            <v>33.07.031</v>
          </cell>
          <cell r="B6149" t="str">
            <v>FORNECIMENTO E INSTALAÇÃO DE TÊ DE REDUÇÃO GALVANIZADO A FOGO DIAM. 2 X 1 1/2" TUP - NOVA SEDE VÁRZEA</v>
          </cell>
          <cell r="C6149" t="str">
            <v>Un</v>
          </cell>
          <cell r="D6149">
            <v>52.65</v>
          </cell>
          <cell r="E6149">
            <v>42.12</v>
          </cell>
        </row>
        <row r="6150">
          <cell r="A6150" t="str">
            <v/>
          </cell>
        </row>
        <row r="6151">
          <cell r="A6151" t="str">
            <v>33.07.032</v>
          </cell>
          <cell r="B6151" t="str">
            <v>FORNECIMENTO E INSTALAÇÃO DE TÊ DE REDUÇÃO GALVANIZADO A FOGO DIAM. 1 1/2 X 1" TUP - NOVA SEDE VÁRZEA</v>
          </cell>
          <cell r="C6151" t="str">
            <v>Un</v>
          </cell>
          <cell r="D6151">
            <v>34.380000000000003</v>
          </cell>
          <cell r="E6151">
            <v>27.51</v>
          </cell>
        </row>
        <row r="6152">
          <cell r="A6152" t="str">
            <v/>
          </cell>
        </row>
        <row r="6153">
          <cell r="A6153" t="str">
            <v>33.07.033</v>
          </cell>
          <cell r="B6153" t="str">
            <v>FORNECIMENTO E INSTALAÇÃO DE TÊ DE REDUÇÃO GALVANIZADO A FOGO DIAM. 1 1/4 X 1" TUP - NOVA SEDE VÁRZEA</v>
          </cell>
          <cell r="C6153" t="str">
            <v>Un</v>
          </cell>
          <cell r="D6153">
            <v>23.42</v>
          </cell>
          <cell r="E6153">
            <v>18.739999999999998</v>
          </cell>
        </row>
        <row r="6154">
          <cell r="A6154" t="str">
            <v/>
          </cell>
        </row>
        <row r="6155">
          <cell r="A6155" t="str">
            <v>33.07.034</v>
          </cell>
          <cell r="B6155" t="str">
            <v>FORNECIMENTO E INSTALAÇÃO DE TÊ DE REDUÇÃO GALVANIZADO A FOGO DIAM. 2 X 1" TUP - NOVA SEDE VÁRZEA</v>
          </cell>
          <cell r="C6155" t="str">
            <v>Un</v>
          </cell>
          <cell r="D6155">
            <v>47.48</v>
          </cell>
          <cell r="E6155">
            <v>37.99</v>
          </cell>
        </row>
        <row r="6156">
          <cell r="A6156" t="str">
            <v/>
          </cell>
        </row>
        <row r="6157">
          <cell r="A6157" t="str">
            <v>33.07.035</v>
          </cell>
          <cell r="B6157" t="str">
            <v>FORNECIMENTO E INSTALAÇÃO DE TÊ DE REDUÇÃO GALVANIZADO A FOGO DIAM. 2 1/2 X 1" TUP - NOVA SEDE VÁRZEA</v>
          </cell>
          <cell r="C6157" t="str">
            <v>Un</v>
          </cell>
          <cell r="D6157">
            <v>68.23</v>
          </cell>
          <cell r="E6157">
            <v>54.59</v>
          </cell>
        </row>
        <row r="6158">
          <cell r="A6158" t="str">
            <v/>
          </cell>
        </row>
        <row r="6159">
          <cell r="A6159" t="str">
            <v>33.07.036</v>
          </cell>
          <cell r="B6159" t="str">
            <v>FORNECIMENTO E INSTALAÇÃO DE TUBULAÇÃO GALVANIZADO A FOGO DIAM. 2 1/2" X 6M - NOVA SEDE VÁRZEA</v>
          </cell>
          <cell r="C6159" t="str">
            <v>m</v>
          </cell>
          <cell r="D6159">
            <v>98.67</v>
          </cell>
          <cell r="E6159">
            <v>78.94</v>
          </cell>
        </row>
        <row r="6160">
          <cell r="A6160" t="str">
            <v/>
          </cell>
        </row>
        <row r="6161">
          <cell r="A6161" t="str">
            <v>33.07.037</v>
          </cell>
          <cell r="B6161" t="str">
            <v>FORNECIMENTO E INSTALAÇÃO DE TUBULAÇÃO GALVANIZADO A FOGO DIAM. 2"  X 6M - NOVA SEDE VÁRZEA</v>
          </cell>
          <cell r="C6161" t="str">
            <v>m</v>
          </cell>
          <cell r="D6161">
            <v>66.97</v>
          </cell>
          <cell r="E6161">
            <v>53.58</v>
          </cell>
        </row>
        <row r="6162">
          <cell r="A6162" t="str">
            <v/>
          </cell>
        </row>
        <row r="6163">
          <cell r="A6163" t="str">
            <v>33.07.038</v>
          </cell>
          <cell r="B6163" t="str">
            <v>FORNECIMENTO E INSTALAÇÃO DE TUBULAÇÃO GALVANIZADO A FOGO DIAM. 1 1/2" X 6M - NOVA SEDE VÁRZEA</v>
          </cell>
          <cell r="C6163" t="str">
            <v>m</v>
          </cell>
          <cell r="D6163">
            <v>48.93</v>
          </cell>
          <cell r="E6163">
            <v>39.15</v>
          </cell>
        </row>
        <row r="6164">
          <cell r="A6164" t="str">
            <v/>
          </cell>
        </row>
        <row r="6165">
          <cell r="A6165" t="str">
            <v>33.07.039</v>
          </cell>
          <cell r="B6165" t="str">
            <v>FORNECIMENTO E INSTALAÇÃO DE TUBULAÇÃO GALVANIZADO A FOGO DIAM. 1 1/4" X 6M -  NOVA SEDE VÁRZEA</v>
          </cell>
          <cell r="C6165" t="str">
            <v>m</v>
          </cell>
          <cell r="D6165">
            <v>43.25</v>
          </cell>
          <cell r="E6165">
            <v>34.6</v>
          </cell>
        </row>
        <row r="6166">
          <cell r="A6166" t="str">
            <v/>
          </cell>
        </row>
        <row r="6167">
          <cell r="A6167" t="str">
            <v>33.07.040</v>
          </cell>
          <cell r="B6167" t="str">
            <v>FORNECIMENTO E INSTALAÇÃO DE TUBULAÇÃO GALVANIZADO A FOGO DIAM. 1" X 6M - NOVA SEDE VÁRZEA</v>
          </cell>
          <cell r="C6167" t="str">
            <v>m</v>
          </cell>
          <cell r="D6167">
            <v>30.96</v>
          </cell>
          <cell r="E6167">
            <v>24.77</v>
          </cell>
        </row>
        <row r="6168">
          <cell r="A6168" t="str">
            <v/>
          </cell>
        </row>
        <row r="6169">
          <cell r="A6169" t="str">
            <v>33.07.041</v>
          </cell>
          <cell r="B6169" t="str">
            <v>FORNECIMENTO E INSTALAÇÃO DE TÊ PARA HIDRANTE DIAM. 4 X 2 1/2" - NOVA SEDE VÁRZEA</v>
          </cell>
          <cell r="C6169" t="str">
            <v>Un</v>
          </cell>
          <cell r="D6169">
            <v>197.26</v>
          </cell>
          <cell r="E6169">
            <v>157.81</v>
          </cell>
        </row>
        <row r="6170">
          <cell r="A6170" t="str">
            <v/>
          </cell>
        </row>
        <row r="6171">
          <cell r="A6171" t="str">
            <v>33.07.042</v>
          </cell>
          <cell r="B6171" t="str">
            <v>FORNECIMENTO E INSTALAÇÃO DE TAMPÃO STORZ DIAM. 63MM - NOVA SEDE VÁRZEA</v>
          </cell>
          <cell r="C6171" t="str">
            <v>Un</v>
          </cell>
          <cell r="D6171">
            <v>100.73</v>
          </cell>
          <cell r="E6171">
            <v>80.59</v>
          </cell>
        </row>
        <row r="6172">
          <cell r="A6172" t="str">
            <v/>
          </cell>
        </row>
        <row r="6173">
          <cell r="A6173" t="str">
            <v>33.07.043</v>
          </cell>
          <cell r="B6173" t="str">
            <v>FORNECIMENTO E INSTALAÇÃO DE CURVA GALVANIZADO 90° DIAM.2 1/2" - NOVA SEDE VÁRZEA</v>
          </cell>
          <cell r="C6173" t="str">
            <v>Un</v>
          </cell>
          <cell r="D6173">
            <v>167.32</v>
          </cell>
          <cell r="E6173">
            <v>133.86000000000001</v>
          </cell>
        </row>
        <row r="6174">
          <cell r="A6174" t="str">
            <v/>
          </cell>
        </row>
        <row r="6175">
          <cell r="A6175" t="str">
            <v>33.07.044</v>
          </cell>
          <cell r="B6175" t="str">
            <v>FORNECIMENTO E INSTALAÇÃO  DA VÁLVULA GLOBO 45° PARA HIDRANTE DIAM. 2 1/2" TUP - NOVA SEDE VÁRZEA</v>
          </cell>
          <cell r="C6175" t="str">
            <v>Un</v>
          </cell>
          <cell r="D6175">
            <v>172.33</v>
          </cell>
          <cell r="E6175">
            <v>137.87</v>
          </cell>
        </row>
        <row r="6176">
          <cell r="A6176" t="str">
            <v/>
          </cell>
        </row>
        <row r="6177">
          <cell r="A6177" t="str">
            <v>33.07.045</v>
          </cell>
          <cell r="B6177" t="str">
            <v>FORNECIMENTO E INSTALÇAI DE NIPEL GALVANIZADO DUPLO DIAM. 2 1/2" - NOVA SEDE VÁRZEA</v>
          </cell>
          <cell r="C6177" t="str">
            <v>Un</v>
          </cell>
          <cell r="D6177">
            <v>34.08</v>
          </cell>
          <cell r="E6177">
            <v>27.27</v>
          </cell>
        </row>
        <row r="6178">
          <cell r="A6178" t="str">
            <v/>
          </cell>
        </row>
        <row r="6179">
          <cell r="A6179" t="str">
            <v>33.07.046</v>
          </cell>
          <cell r="B6179" t="str">
            <v>FORNECIMENTO E ASSENTAMENTO DE TUBULAÇAÕ GALVANIZADA A FOGO DIAM. 4" X 6 M - NOVA SEDE VÁRZEA</v>
          </cell>
          <cell r="C6179" t="str">
            <v>m</v>
          </cell>
          <cell r="D6179">
            <v>183.67</v>
          </cell>
          <cell r="E6179">
            <v>146.94</v>
          </cell>
        </row>
        <row r="6180">
          <cell r="A6180" t="str">
            <v/>
          </cell>
        </row>
        <row r="6181">
          <cell r="A6181" t="str">
            <v>33.07.047</v>
          </cell>
          <cell r="B6181" t="str">
            <v>FORNECIMENTO E INSTALAÇÃO DE TUBO PROLONGADOR DE  25MM PARA SPRINKLRES - NOVA SEDE VÁRZEA</v>
          </cell>
          <cell r="C6181" t="str">
            <v>m</v>
          </cell>
          <cell r="D6181">
            <v>42.67</v>
          </cell>
          <cell r="E6181">
            <v>34.14</v>
          </cell>
        </row>
        <row r="6182">
          <cell r="A6182" t="str">
            <v/>
          </cell>
        </row>
        <row r="6183">
          <cell r="A6183" t="str">
            <v>33.07.048</v>
          </cell>
          <cell r="B6183" t="str">
            <v>FORNECIMENTO E INSTALAÇÃO DE LUVA DE REDUÇÃO DE 25X15MM PARA SPRINKLRES - NOVA SEDE VÁRZEA</v>
          </cell>
          <cell r="C6183" t="str">
            <v>Un</v>
          </cell>
          <cell r="D6183">
            <v>15.7</v>
          </cell>
          <cell r="E6183">
            <v>12.56</v>
          </cell>
        </row>
        <row r="6184">
          <cell r="A6184" t="str">
            <v/>
          </cell>
        </row>
        <row r="6185">
          <cell r="A6185" t="str">
            <v>33.07.049</v>
          </cell>
          <cell r="B6185" t="str">
            <v>FORNECIMENTO E INSTALAÇÃO DE CANOPLA DE ACABAMENTO - NOVA SEDE VÁRZEA</v>
          </cell>
          <cell r="C6185" t="str">
            <v>Un</v>
          </cell>
          <cell r="D6185">
            <v>17.11</v>
          </cell>
          <cell r="E6185">
            <v>13.69</v>
          </cell>
        </row>
        <row r="6186">
          <cell r="A6186" t="str">
            <v/>
          </cell>
        </row>
        <row r="6187">
          <cell r="A6187" t="str">
            <v>33.07.050</v>
          </cell>
          <cell r="B6187" t="str">
            <v>FORNECIMENTO E INSTALAÇÃO DE TAMPÃO ENGATE COM CORRENTE - NOVA SEDE VÁRZEA</v>
          </cell>
          <cell r="C6187" t="str">
            <v>Un</v>
          </cell>
          <cell r="D6187">
            <v>103.16</v>
          </cell>
          <cell r="E6187">
            <v>82.53</v>
          </cell>
        </row>
        <row r="6188">
          <cell r="A6188" t="str">
            <v/>
          </cell>
        </row>
        <row r="6189">
          <cell r="A6189" t="str">
            <v>33.07.051</v>
          </cell>
          <cell r="B6189" t="str">
            <v>FORNECIMENTO E INSTALAÇÃO DE UNIÃO DIAM. 100MM - NOVA SEDE VÁRZEA</v>
          </cell>
          <cell r="C6189" t="str">
            <v>Un</v>
          </cell>
          <cell r="D6189">
            <v>431.32</v>
          </cell>
          <cell r="E6189">
            <v>345.06</v>
          </cell>
        </row>
        <row r="6190">
          <cell r="A6190" t="str">
            <v/>
          </cell>
        </row>
        <row r="6191">
          <cell r="A6191" t="str">
            <v>33.07.052</v>
          </cell>
          <cell r="B6191" t="str">
            <v>FORNECIMENTO E INSTALAÇÃO DE ADAPTADOR ENGATE RÁPIDO DIAM. 63MM - NOVA SEDE VÁRZEA</v>
          </cell>
          <cell r="C6191" t="str">
            <v>Un</v>
          </cell>
          <cell r="D6191">
            <v>98.35</v>
          </cell>
          <cell r="E6191">
            <v>78.680000000000007</v>
          </cell>
        </row>
        <row r="6192">
          <cell r="A6192" t="str">
            <v/>
          </cell>
        </row>
        <row r="6193">
          <cell r="A6193" t="str">
            <v>33.07.053</v>
          </cell>
          <cell r="B6193" t="str">
            <v>FORNECIMENTO E INSTALAÇÃO DE BICO SPRINKLERS 68°C -1/2" - NOVA SEDE VÁRZEA</v>
          </cell>
          <cell r="C6193" t="str">
            <v>Un</v>
          </cell>
          <cell r="D6193">
            <v>29.32</v>
          </cell>
          <cell r="E6193">
            <v>23.46</v>
          </cell>
        </row>
        <row r="6194">
          <cell r="A6194" t="str">
            <v/>
          </cell>
        </row>
        <row r="6195">
          <cell r="A6195" t="str">
            <v>33.08.001</v>
          </cell>
          <cell r="B6195" t="str">
            <v>FORNECIMENTO E INSTALAÇÃO DE DETECTOR IÔNICO DE FUMAÇA - NOVA SEDE VÁRZEA</v>
          </cell>
          <cell r="C6195" t="str">
            <v>Un</v>
          </cell>
          <cell r="D6195">
            <v>242.56</v>
          </cell>
          <cell r="E6195">
            <v>194.05</v>
          </cell>
        </row>
        <row r="6196">
          <cell r="A6196" t="str">
            <v/>
          </cell>
        </row>
        <row r="6197">
          <cell r="A6197" t="str">
            <v>33.08.002</v>
          </cell>
          <cell r="B6197" t="str">
            <v>FORNECIMENTO E INSTALAÇÃO DE DETECTOR TÉRMICO - NOVA SEDE VÁRZEA</v>
          </cell>
          <cell r="C6197" t="str">
            <v>Un</v>
          </cell>
          <cell r="D6197">
            <v>237.12</v>
          </cell>
          <cell r="E6197">
            <v>189.7</v>
          </cell>
        </row>
        <row r="6198">
          <cell r="A6198" t="str">
            <v/>
          </cell>
        </row>
        <row r="6199">
          <cell r="A6199" t="str">
            <v>33.08.003</v>
          </cell>
          <cell r="B6199" t="str">
            <v xml:space="preserve">FORNECIMENTO E INSTALAÇÃO DE DETECTOR TERMOVELOCIMETRICO - NOVA SEDE VÁRZEA </v>
          </cell>
          <cell r="C6199" t="str">
            <v>Un</v>
          </cell>
          <cell r="D6199">
            <v>300.67</v>
          </cell>
          <cell r="E6199">
            <v>240.54</v>
          </cell>
        </row>
        <row r="6200">
          <cell r="A6200" t="str">
            <v/>
          </cell>
        </row>
        <row r="6201">
          <cell r="A6201" t="str">
            <v>33.08.004</v>
          </cell>
          <cell r="B6201" t="str">
            <v>FORNECIMENTO E INSTALAÇÃO LUMINARIA AUT. NO TETO, P/ 02 LÂMP. FLUOR. COMPACTAS 9W, FACE DUPLA, C/ IND. DE SAIDA E SETA, EQUIP. BATER. PROP. 6VX4AH ( AUT. 1,5H) E RECAR. FLUT. AUT. E SUPOR. CHAP. GALV. - NOVA SEDE VÁRZEA</v>
          </cell>
          <cell r="C6201" t="str">
            <v>Un</v>
          </cell>
          <cell r="D6201">
            <v>130.25</v>
          </cell>
          <cell r="E6201">
            <v>104.2</v>
          </cell>
        </row>
        <row r="6202">
          <cell r="A6202" t="str">
            <v/>
          </cell>
        </row>
        <row r="6203">
          <cell r="A6203" t="str">
            <v>33.08.005</v>
          </cell>
          <cell r="B6203" t="str">
            <v>FORNECIMENTO E INSTALAÇÃO UNIDADE  AUT. INST. PAREDE, P/ ILUM. EMERGENCIA, EQUIP. C/ 02 LÂMP. HALÓGENAS 55W, BAT. 12V/ 40AH - AUT. 1H - NOVA SEDE VÁRZEA</v>
          </cell>
          <cell r="C6203" t="str">
            <v>Un</v>
          </cell>
          <cell r="D6203">
            <v>534.42999999999995</v>
          </cell>
          <cell r="E6203">
            <v>427.55</v>
          </cell>
        </row>
        <row r="6204">
          <cell r="A6204" t="str">
            <v/>
          </cell>
        </row>
        <row r="6205">
          <cell r="A6205" t="str">
            <v>33.08.006</v>
          </cell>
          <cell r="B6205" t="str">
            <v>FORNECIMENTO E INSTALAÇÃO LUMINARIA AUT. ARANDELA, P/ 02 LÂMP. FLUOR. COMPACTAS 9W, FACE DUPLA, C/ IND. DE SAIDA E SETA, EQUIP. BATER. PROP. 6VX4AH ( AUT. 1,5H) E RECAR. FLUT. AUT. E SUPOR. CHAP. GALV. - NOVA SEDE VÁRZEA</v>
          </cell>
          <cell r="C6205" t="str">
            <v>Un</v>
          </cell>
          <cell r="D6205">
            <v>130.25</v>
          </cell>
          <cell r="E6205">
            <v>104.2</v>
          </cell>
        </row>
        <row r="6206">
          <cell r="A6206" t="str">
            <v/>
          </cell>
        </row>
        <row r="6207">
          <cell r="A6207" t="str">
            <v>33.08.007</v>
          </cell>
          <cell r="B6207" t="str">
            <v xml:space="preserve">FORNECIMENTO E INSTALAÇÃO DE SIRENE BITONAL DE ALARME - 95 DB ( A) - AUDIO VISUAL - NOVA SEDE VÁRZEA </v>
          </cell>
          <cell r="C6207" t="str">
            <v>Un</v>
          </cell>
          <cell r="D6207">
            <v>150.07</v>
          </cell>
          <cell r="E6207">
            <v>120.06</v>
          </cell>
        </row>
        <row r="6208">
          <cell r="A6208" t="str">
            <v/>
          </cell>
        </row>
        <row r="6209">
          <cell r="A6209" t="str">
            <v>33.08.008</v>
          </cell>
          <cell r="B6209" t="str">
            <v>FORNECIMENTO E INSTALAÇÃO DE ACIONADOR MANUAL DE ALARME , ENDEREÇAVEL , TIPO "QUEBRE O VIDRO" - NOVA SEDE VÁRZEA</v>
          </cell>
          <cell r="C6209" t="str">
            <v>Un</v>
          </cell>
          <cell r="D6209">
            <v>177.38</v>
          </cell>
          <cell r="E6209">
            <v>141.91</v>
          </cell>
        </row>
        <row r="6210">
          <cell r="A6210" t="str">
            <v/>
          </cell>
        </row>
        <row r="6211">
          <cell r="A6211" t="str">
            <v>33.08.009</v>
          </cell>
          <cell r="B6211" t="str">
            <v>FORNECIMENTO E INSTALAÇÃO DE PAINEL REPETIDOR - NOVA SEDE VÁRZEA</v>
          </cell>
          <cell r="C6211" t="str">
            <v>Un</v>
          </cell>
          <cell r="D6211">
            <v>1677.91</v>
          </cell>
          <cell r="E6211">
            <v>1342.33</v>
          </cell>
        </row>
        <row r="6212">
          <cell r="A6212" t="str">
            <v/>
          </cell>
        </row>
        <row r="6213">
          <cell r="A6213" t="str">
            <v>33.08.010</v>
          </cell>
          <cell r="B6213" t="str">
            <v xml:space="preserve">FORNECIMENTO E INSTALAÇÃO DE CENTRAL DETECÇÃO E ALARME ENDEREÇAVEL ( INTERLIGADA A CC) - NOVA SEDE VÁRZEA </v>
          </cell>
          <cell r="C6213" t="str">
            <v>Un</v>
          </cell>
          <cell r="D6213">
            <v>7208.18</v>
          </cell>
          <cell r="E6213">
            <v>5766.55</v>
          </cell>
        </row>
        <row r="6214">
          <cell r="A6214" t="str">
            <v/>
          </cell>
        </row>
        <row r="6215">
          <cell r="A6215" t="str">
            <v>33.08.011</v>
          </cell>
          <cell r="B6215" t="str">
            <v>FORNECIMENTO E INSTALAÇÃO LUMINARIA AUT. PAREDE, P/ 01 LÂMP. FLUOR. COMPACTAS 9W, FACE DUPLA, C/ IND. DE SAIDA E SETA, EQUIP. BATER. PROP. 6VX4AH ( AUT. 1,5H) E RECAR. FLUT. AUT. E SUPOR. CHAP. GALV. - NOVA SEDE VÁRZEA</v>
          </cell>
          <cell r="C6215" t="str">
            <v>Un</v>
          </cell>
          <cell r="D6215">
            <v>131.78</v>
          </cell>
          <cell r="E6215">
            <v>105.43</v>
          </cell>
        </row>
        <row r="6216">
          <cell r="A6216" t="str">
            <v/>
          </cell>
        </row>
        <row r="6217">
          <cell r="A6217" t="str">
            <v>33.08.012</v>
          </cell>
          <cell r="B6217" t="str">
            <v>CABO BLINDADO DE 1,5MM² - NOVA SEDE VÁRZEA</v>
          </cell>
          <cell r="C6217" t="str">
            <v>m</v>
          </cell>
          <cell r="D6217">
            <v>15.76</v>
          </cell>
          <cell r="E6217">
            <v>12.61</v>
          </cell>
        </row>
        <row r="6218">
          <cell r="A6218" t="str">
            <v/>
          </cell>
        </row>
        <row r="6219">
          <cell r="A6219" t="str">
            <v>33.09.001</v>
          </cell>
          <cell r="B6219" t="str">
            <v>FORNECIMENTO E INSTALAÇÃO DE DUTO DE PISO TIPO "U" CORRUG. 1 VIA 25X70, 4M, COM TAMPA, REF. 140-1/70, FAB. MOPA OU SIM., INCLUSIVE JUNÇÃO,SUPORTE DE FIX., PARAFUSOS,PORCAS, ARRUELAS E DEMAIS MAT. P/ EMENDA - NOVA SEDE VÁRZEA</v>
          </cell>
          <cell r="C6219" t="str">
            <v>Un</v>
          </cell>
          <cell r="D6219">
            <v>84.16</v>
          </cell>
          <cell r="E6219">
            <v>67.33</v>
          </cell>
        </row>
        <row r="6220">
          <cell r="A6220" t="str">
            <v/>
          </cell>
        </row>
        <row r="6221">
          <cell r="A6221" t="str">
            <v>33.09.002</v>
          </cell>
          <cell r="B6221" t="str">
            <v>FORNECIMENTO E INSTALAÇÃO DE DUTO DE PISO TIPO "U" CORRUG. 2 VIA 25X70, 4M, COM TAMPA, REF. 142-2/70, FAB. MOPA OU SIM., INCLUSIVE JUNÇÃO,SUPORTE DE FIX., PARAFUSOS,PORCAS, ARRUELAS E DEMAIS MAT. P/ EMENDA - NOVA SEDE VÁRZEA</v>
          </cell>
          <cell r="C6221" t="str">
            <v>Un</v>
          </cell>
          <cell r="D6221">
            <v>145.16999999999999</v>
          </cell>
          <cell r="E6221">
            <v>116.14</v>
          </cell>
        </row>
        <row r="6222">
          <cell r="A6222" t="str">
            <v/>
          </cell>
        </row>
        <row r="6223">
          <cell r="A6223" t="str">
            <v>33.09.003</v>
          </cell>
          <cell r="B6223" t="str">
            <v>FORNECIMENTO E INSTALAÇÃO DE TAMPÃO P/ DUTO DE PISO DE 25X280,  REF. 142-4/280, FAB. MOPA OU SIMILAR., INCLUSIVE JUNÇÃO,SUPORTE DE FIX., PARAFUSOS,PORCAS, ARRUELAS E DEMAIS MAT. P/ EMENDA - NOVA SEDE VÁRZEA</v>
          </cell>
          <cell r="C6223" t="str">
            <v>Un</v>
          </cell>
          <cell r="D6223">
            <v>20.25</v>
          </cell>
          <cell r="E6223">
            <v>16.2</v>
          </cell>
        </row>
        <row r="6224">
          <cell r="A6224" t="str">
            <v/>
          </cell>
        </row>
        <row r="6225">
          <cell r="A6225" t="str">
            <v>33.09.004</v>
          </cell>
          <cell r="B6225" t="str">
            <v xml:space="preserve"> FORNECIMENTO E INSTALAÇÃO DE CX. DE TOMADA P/ DUTO DE PISO, C/ 02 VIAS DE 70,  REF. 145-11-PR, FAB. MOPA OU SIMILAR., INCLUSIVE PARAFUSOS,PORCAS, ARRUELAS E DEMAIS MAT. P/ INSTALAÇÃO - NOVA SEDE VÁRZEA</v>
          </cell>
          <cell r="C6225" t="str">
            <v>Un</v>
          </cell>
          <cell r="D6225">
            <v>75.430000000000007</v>
          </cell>
          <cell r="E6225">
            <v>60.35</v>
          </cell>
        </row>
        <row r="6226">
          <cell r="A6226" t="str">
            <v/>
          </cell>
        </row>
        <row r="6227">
          <cell r="A6227" t="str">
            <v>33.09.005</v>
          </cell>
          <cell r="B6227" t="str">
            <v>FORNECIMENTO E INSTALAÇÃO DE CX. DE TOMADA P/ DUTO DE PISO, C/ 04 VIAS DE 70,  REF. 145-13-PR, FAB. MOPA OU SIMILAR, INCLUSIVE PARAFUSOS,PORCAS, ARRUELAS E DEMAIS MAT. P/ INSTALAÇÃO - NOVA SEDE VÁRZEA</v>
          </cell>
          <cell r="C6227" t="str">
            <v>Un</v>
          </cell>
          <cell r="D6227">
            <v>114.68</v>
          </cell>
          <cell r="E6227">
            <v>91.75</v>
          </cell>
        </row>
        <row r="6228">
          <cell r="A6228" t="str">
            <v/>
          </cell>
        </row>
        <row r="6229">
          <cell r="A6229" t="str">
            <v>33.09.006</v>
          </cell>
          <cell r="B6229" t="str">
            <v>FORNECIMENTO E INSTALAÇÃO DE TAMPA LISA P/ CX  DE TOMADA, C/ 02 VIAS DE 70,  REF. 145-21-PR, FAB. MOPA OU SIMILAR., INCLUSIVE PARAFUSOS,PORCAS, ARRUELAS E DEMAIS MAT. P/INSTALAÇÃO- NOVA SEDE VÁRZEA</v>
          </cell>
          <cell r="C6229" t="str">
            <v>Un</v>
          </cell>
          <cell r="D6229">
            <v>58.05</v>
          </cell>
          <cell r="E6229">
            <v>46.44</v>
          </cell>
        </row>
        <row r="6230">
          <cell r="A6230" t="str">
            <v/>
          </cell>
        </row>
        <row r="6231">
          <cell r="A6231" t="str">
            <v>33.09.007</v>
          </cell>
          <cell r="B6231" t="str">
            <v>FORNECIMENTO E INSTALAÇÃO DE TAMPA LISA P/ CX  DE TOMADA, C/ 04 VIAS DE 70,  REF. 145-23-PR, FAB. MOPA OU SIMILAR., INCLUSIVE PARAFUSOS,PORCAS, ARRUELAS E DEMAIS MAT. P/INSTALAÇÃO - NOVA SEDE VÁRZEA</v>
          </cell>
          <cell r="C6231" t="str">
            <v>Un</v>
          </cell>
          <cell r="D6231">
            <v>139.44999999999999</v>
          </cell>
          <cell r="E6231">
            <v>111.56</v>
          </cell>
        </row>
        <row r="6232">
          <cell r="A6232" t="str">
            <v/>
          </cell>
        </row>
        <row r="6233">
          <cell r="A6233" t="str">
            <v>33.09.008</v>
          </cell>
          <cell r="B6233" t="str">
            <v>FORNECIMENTO E INSTALAÇÃO DE SUPORTE P/  CX  DE TOMADA, C/ 04 FUROS P/ TOMADA TIPO RJ-45,  REF. 149-12-PR, FAB. MOPA OU SIMILAR., INCLUSIVE PARAFUSOS,PORCAS, ARRUELAS E DEMAIS MAT. P/INSTALAÇÃO - NOVA SEDE VÁZEA</v>
          </cell>
          <cell r="C6233" t="str">
            <v>Un</v>
          </cell>
          <cell r="D6233">
            <v>14.2</v>
          </cell>
          <cell r="E6233">
            <v>11.36</v>
          </cell>
        </row>
        <row r="6234">
          <cell r="A6234" t="str">
            <v/>
          </cell>
        </row>
        <row r="6235">
          <cell r="A6235" t="str">
            <v>33.09.009</v>
          </cell>
          <cell r="B6235" t="str">
            <v>FORNECIMENTO E INSTALAÇÃO DE SUPORTE P/  CX  DE TOMADA, C/ 04 FUROS P/ TOMADA TIPO PAINEL, 2P+T UNIVERS., REF. 149-15-PR, FAB. MOPA OU SIMILAR., INCLUSIVE PARAFUSOS,PORCAS, ARRUELAS E DEMAIS MAT. P/INSTALAÇÃO - NOVA SEDE VÁRZEA</v>
          </cell>
          <cell r="C6235" t="str">
            <v>Un</v>
          </cell>
          <cell r="D6235">
            <v>8.9</v>
          </cell>
          <cell r="E6235">
            <v>7.12</v>
          </cell>
        </row>
        <row r="6236">
          <cell r="A6236" t="str">
            <v/>
          </cell>
        </row>
        <row r="6237">
          <cell r="A6237" t="str">
            <v>33.09.010</v>
          </cell>
          <cell r="B6237" t="str">
            <v>FORNECIMENTO E INSTALAÇÃO DE TOMADA TIPO PAINEL, 2P+T UNIV., 15A, 250V,C/ RABICHO,  REF. 149-101-PR, FAB. MOPA OU SIMILAR., INCLUSIVE  MATERIAIS P/INSTALAÇÃO - NOVA SEDE VÁRZEA</v>
          </cell>
          <cell r="C6237" t="str">
            <v>Un</v>
          </cell>
          <cell r="D6237">
            <v>9.66</v>
          </cell>
          <cell r="E6237">
            <v>7.73</v>
          </cell>
        </row>
        <row r="6238">
          <cell r="A6238" t="str">
            <v/>
          </cell>
        </row>
        <row r="6239">
          <cell r="A6239" t="str">
            <v>33.09.011</v>
          </cell>
          <cell r="B6239" t="str">
            <v>FORNECIMENTO E INSTALAÇÃO DE CX . DE PASSAGEM P/ DUTO DE PISO, C/ 03 VIAS DE 70, REF. 143-107 -PR, FAB. MOPA OU SIMILAR., INCLUSIVE PARAFUSOS,PORCAS, ARRUELAS E DEMAIS MAT. P/INSTALAÇÃO - NOVA SEDE VÁRZEA</v>
          </cell>
          <cell r="C6239" t="str">
            <v>Un</v>
          </cell>
          <cell r="D6239">
            <v>182.45</v>
          </cell>
          <cell r="E6239">
            <v>145.96</v>
          </cell>
        </row>
        <row r="6240">
          <cell r="A6240" t="str">
            <v/>
          </cell>
        </row>
        <row r="6241">
          <cell r="A6241" t="str">
            <v>33.09.012</v>
          </cell>
          <cell r="B6241" t="str">
            <v>FORNECIMENTO E INSTALAÇÃO DE CX. DE PASSAGEM P/ DUTO DE PISO, C/ 04 VIAS DE 70, REF. 143-108, FAB. MOPA OU SIMILAR., INCLUSIVE PARAFUSOS,PORCAS, ARRUELAS E DEMAIS MAT. P/INSTALAÇÃO - NOVA SEDE VÁRZEA</v>
          </cell>
          <cell r="C6241" t="str">
            <v>Un</v>
          </cell>
          <cell r="D6241">
            <v>283.97000000000003</v>
          </cell>
          <cell r="E6241">
            <v>227.18</v>
          </cell>
        </row>
        <row r="6242">
          <cell r="A6242" t="str">
            <v/>
          </cell>
        </row>
        <row r="6243">
          <cell r="A6243" t="str">
            <v>33.09.013</v>
          </cell>
          <cell r="B6243" t="str">
            <v>FORNECIMENTO E INSTALAÇÃO DE POSTE DE DESCIDA DE CABOS, 129X44X2650MM, REF.191-02-E, FAB. MOPA OU SIM., INCL. 2 BOX DIAM.1/2" P/ CONEXÃO C/ ELET., TAMPA SUPERIOR E INFERIOR,ARREMATE, BASE,SUPORTE P/ 04 CONEC. RJ-45 CAT06 E DEMAIS MAT. P/ INSTALAÇÃO - NOVA</v>
          </cell>
          <cell r="C6243" t="str">
            <v>Un</v>
          </cell>
          <cell r="D6243">
            <v>514.27</v>
          </cell>
          <cell r="E6243">
            <v>411.42</v>
          </cell>
        </row>
        <row r="6244">
          <cell r="A6244" t="str">
            <v/>
          </cell>
        </row>
        <row r="6245">
          <cell r="A6245" t="str">
            <v>33.09.014</v>
          </cell>
          <cell r="B6245" t="str">
            <v>FORNECIMENTO E INSTALAÇÃO DE POSTE DE DESCIDA DE CABOS, 129X44X2650MM, REF.191-02-E, FAB. MOPA OU SIM., INCL. 2 BOX DIAM.1/2" P/ CONEXÃO C/ ELET., TAMPA SUPERIOR E INFERIOR,ARREMATE, BASE,SUPORTE P/ 08 CONEC. RJ-45 CAT06 E DEMAIS MAT. P/ INSTALAÇÃO - NOVA</v>
          </cell>
          <cell r="C6245" t="str">
            <v>Un</v>
          </cell>
          <cell r="D6245">
            <v>514.27</v>
          </cell>
          <cell r="E6245">
            <v>411.42</v>
          </cell>
        </row>
        <row r="6246">
          <cell r="A6246" t="str">
            <v/>
          </cell>
        </row>
        <row r="6247">
          <cell r="A6247" t="str">
            <v>33.09.015</v>
          </cell>
          <cell r="B6247" t="str">
            <v>FORNECIMENTO E INSTALAÇÃO DE CABO TELEFÔNICO COM 50 PAREAS, USO INTERNO, C/ DIAM. DO CONDUTOR DE  0,50MM, REF. FAST-CIT, FAB. FURUKAWA OU SIMILAR - NOVA SEDE VÁRZEA</v>
          </cell>
          <cell r="C6247" t="str">
            <v>m</v>
          </cell>
          <cell r="D6247">
            <v>18.87</v>
          </cell>
          <cell r="E6247">
            <v>15.1</v>
          </cell>
        </row>
        <row r="6248">
          <cell r="A6248" t="str">
            <v/>
          </cell>
        </row>
        <row r="6249">
          <cell r="A6249" t="str">
            <v>33.09.016</v>
          </cell>
          <cell r="B6249" t="str">
            <v>FORNECIMENTO E INSTALAÇÃO DE PATCH CORD CINZA EM CABO UTP 4, TERMINAÇÕES EM CONEC. RJ-45 MACHO CAT.6, 2,5M DE COMPRIMENTO, PADRÃO DE CONF. T568A, REF.35123904, FURUKAWA OU SIMILAR - NOVA SEDE VÁRZEA</v>
          </cell>
          <cell r="C6249" t="str">
            <v>Un</v>
          </cell>
          <cell r="D6249">
            <v>46.03</v>
          </cell>
          <cell r="E6249">
            <v>36.83</v>
          </cell>
        </row>
        <row r="6250">
          <cell r="A6250" t="str">
            <v/>
          </cell>
        </row>
        <row r="6251">
          <cell r="A6251" t="str">
            <v>33.09.017</v>
          </cell>
          <cell r="B6251" t="str">
            <v>FORNECIMENTO E INSTALAÇÃO DE PATCH CORD CINZA EM CABO UTP 1 PAR, CAT. 5E, TERMINAÇÕES EM CONEC. 110IDC, 2,0M DE COMPRIMENTO, PADRÃO DE CONF. T568A, REF.35123904, FURUKAWA OU SIMILAR - NOVA SEDE VÁRZEA</v>
          </cell>
          <cell r="C6251" t="str">
            <v>Un</v>
          </cell>
          <cell r="D6251">
            <v>17.77</v>
          </cell>
          <cell r="E6251">
            <v>14.22</v>
          </cell>
        </row>
        <row r="6252">
          <cell r="A6252" t="str">
            <v/>
          </cell>
        </row>
        <row r="6253">
          <cell r="A6253" t="str">
            <v>33.09.018</v>
          </cell>
          <cell r="B6253" t="str">
            <v>FORNECIMENTO E INSTALAÇÃO DE PATCH CORD CINZA EM CABO UTP, 4 PARES, CAT. 5E, TERMINAÇÕES EM CONEC. 110IDC, 2,0M DE COMPRIMENTO, PADRÃO DE CONF. T568A, REF.35123904, FURUKAWA OU SIMILAR - NOVA SEDE VÁRZEA</v>
          </cell>
          <cell r="C6253" t="str">
            <v>Un</v>
          </cell>
          <cell r="D6253">
            <v>34.9</v>
          </cell>
          <cell r="E6253">
            <v>27.92</v>
          </cell>
        </row>
        <row r="6254">
          <cell r="A6254" t="str">
            <v/>
          </cell>
        </row>
        <row r="6255">
          <cell r="A6255" t="str">
            <v>33.09.019</v>
          </cell>
          <cell r="B6255" t="str">
            <v>FORNECIMENTO E INSTALAÇÃO DE EXTENSÕES ÓPTICAS MULTIMODO DUPLEX C/ 2 FIBRAS 50X125, DE 1,5M DE COMP. , CONECTORIZADO EM CONEC. LC EM UMA DAS EXTREM. REF. 35260128, FAB FURUKAWA OU SIMILAR - NOVA SEDE VÁRZEA</v>
          </cell>
          <cell r="C6255" t="str">
            <v>Un</v>
          </cell>
          <cell r="D6255">
            <v>34.630000000000003</v>
          </cell>
          <cell r="E6255">
            <v>27.71</v>
          </cell>
        </row>
        <row r="6256">
          <cell r="A6256" t="str">
            <v/>
          </cell>
        </row>
        <row r="6257">
          <cell r="A6257" t="str">
            <v>33.09.020</v>
          </cell>
          <cell r="B6257" t="str">
            <v>FORNECIMENTO E INSTALAÇÃO DE CORDÃO ÓPTICO MULTIMODO DUPLEX C/ 2 FIBRAS 50X125, DE 1,5M DE COMP. , CONECTORIZADO EM CONEC. LC EM UMA DAS EXTREM. REF. 33000058, FAB FURUKAWA OU SIMILAR - NOVA SEDE VÁRZEA</v>
          </cell>
          <cell r="C6257" t="str">
            <v>Un</v>
          </cell>
          <cell r="D6257">
            <v>193.16</v>
          </cell>
          <cell r="E6257">
            <v>154.53</v>
          </cell>
        </row>
        <row r="6258">
          <cell r="A6258" t="str">
            <v/>
          </cell>
        </row>
        <row r="6259">
          <cell r="A6259" t="str">
            <v>33.09.021</v>
          </cell>
          <cell r="B6259" t="str">
            <v>FORNECIMENTO E INSTALAÇÃO DE RACK 19", EM CHAPA DE AÇO 18, PINT. ELETR. EPOXI, 24u, PÉS REGUL., GUAS DE CABOS VERT., TAMPAS, PORTA FRONTAL,CALHA DE 08 TOM, MAT. P/ INSTALAÇÃO E DEMAIS ITENS  CONF. PROJETO - NOVA SEDE VÁRZEA</v>
          </cell>
          <cell r="C6259" t="str">
            <v>Un</v>
          </cell>
          <cell r="D6259">
            <v>3154.05</v>
          </cell>
          <cell r="E6259">
            <v>2523.2399999999998</v>
          </cell>
        </row>
        <row r="6260">
          <cell r="A6260" t="str">
            <v/>
          </cell>
        </row>
        <row r="6261">
          <cell r="A6261" t="str">
            <v>33.09.022</v>
          </cell>
          <cell r="B6261" t="str">
            <v>FORNECIMENTO E INSTALAÇÃO DE RACK 19", EM CHAPA DE AÇO 18, PINT. ELETR. EPOXI, 32u, PÉS REGUL., GUAS DE CABOS VERT., TAMPAS, PORTA FRONTAL,CALHA DE 08 TOM, MAT. P/ INSTALAÇÃO E DEMAIS ITENS  CONF. PROJETO - NOVA SEDE VÁRZEA</v>
          </cell>
          <cell r="C6261" t="str">
            <v>Un</v>
          </cell>
          <cell r="D6261">
            <v>3689.58</v>
          </cell>
          <cell r="E6261">
            <v>2951.67</v>
          </cell>
        </row>
        <row r="6262">
          <cell r="A6262" t="str">
            <v/>
          </cell>
        </row>
        <row r="6263">
          <cell r="A6263" t="str">
            <v>33.09.023</v>
          </cell>
          <cell r="B6263" t="str">
            <v>FORNECIMENTO E INSTALAÇÃO DE RACK 19", EM CHAPA DE AÇO 18, PINT. ELETR. EPOXI, 44u, PÉS REGUL., GUAS DE CABOS VERT., TAMPAS, PORTA FRONTAL,CALHA DE 08 TOM, MAT. P/ INSTALAÇÃO E DEMAIS ITENS  CONF. PROJETO - NOVA SEDE VÁRZEA</v>
          </cell>
          <cell r="C6263" t="str">
            <v>Un</v>
          </cell>
          <cell r="D6263">
            <v>3824.71</v>
          </cell>
          <cell r="E6263">
            <v>3059.77</v>
          </cell>
        </row>
        <row r="6264">
          <cell r="A6264" t="str">
            <v/>
          </cell>
        </row>
        <row r="6265">
          <cell r="A6265" t="str">
            <v>33.09.024</v>
          </cell>
          <cell r="B6265" t="str">
            <v>FORNECIMENTO E INSTALAÇÃO DE PRATELEIRA FIXA PARA RACK 19", REF. 35150045, FAB. FURUKAWA OU SIMILAR. - NOVA SEDE VÁRZEA</v>
          </cell>
          <cell r="C6265" t="str">
            <v>Un</v>
          </cell>
          <cell r="D6265">
            <v>86.8</v>
          </cell>
          <cell r="E6265">
            <v>69.44</v>
          </cell>
        </row>
        <row r="6266">
          <cell r="A6266" t="str">
            <v/>
          </cell>
        </row>
        <row r="6267">
          <cell r="A6267" t="str">
            <v>33.09.025</v>
          </cell>
          <cell r="B6267" t="str">
            <v>FORNECIMENTO E INSTALAÇÃO DE GUIA DE CABOS COM ALTURA 1u, FECHADO HORIZONTAL PARA RACK 19", REF. 35150033, FAB. FURUKAWA OU SIMILAR - NOVA SEDE VÁRZEA</v>
          </cell>
          <cell r="C6267" t="str">
            <v>Un</v>
          </cell>
          <cell r="D6267">
            <v>39.67</v>
          </cell>
          <cell r="E6267">
            <v>31.74</v>
          </cell>
        </row>
        <row r="6268">
          <cell r="A6268" t="str">
            <v/>
          </cell>
        </row>
        <row r="6269">
          <cell r="A6269" t="str">
            <v>33.09.026</v>
          </cell>
          <cell r="B6269" t="str">
            <v>FORNECIMENTO E INSTALAÇÃO DE PATCH PANEL 24 PORTAS RJ-45, CAT. 6, PADRÃO DE CONF. T568A, LARG. PADRÃO 19", C/ PARAF. E ARRUELAS DE FIXAÇÃO, REF. 35060024, FAB. FURUKAWA OU SIMILAR - NOVA SEDE VÁRZEA</v>
          </cell>
          <cell r="C6269" t="str">
            <v>Un</v>
          </cell>
          <cell r="D6269">
            <v>1054.5999999999999</v>
          </cell>
          <cell r="E6269">
            <v>843.68</v>
          </cell>
        </row>
        <row r="6270">
          <cell r="A6270" t="str">
            <v/>
          </cell>
        </row>
        <row r="6271">
          <cell r="A6271" t="str">
            <v>33.09.027</v>
          </cell>
          <cell r="B6271" t="str">
            <v>FORNECIMENTO E INSTALAÇÃO DE VOICE PANEL 30 PORTAS RJ-45, COM. RJ-11, CAT. 3, PADRÃO DE CONF. T568A, LARG. PADRÃO 19", C/ PARAF. E ARRUELAS DE FIXAÇÃO, REF. 35050224, FAB. FURUKAWA OU SIMILAR - NOVA SEDE VÁRZEA</v>
          </cell>
          <cell r="C6271" t="str">
            <v>Un</v>
          </cell>
          <cell r="D6271">
            <v>627.01</v>
          </cell>
          <cell r="E6271">
            <v>501.61</v>
          </cell>
        </row>
        <row r="6272">
          <cell r="A6272" t="str">
            <v/>
          </cell>
        </row>
        <row r="6273">
          <cell r="A6273" t="str">
            <v>33.09.028</v>
          </cell>
          <cell r="B6273" t="str">
            <v>FORNECIMENTO E INSTALAÇÃO DE VOICE PANEL 50 PORTAS RJ-45, COM. RJ-11, CAT. 3, PADRÃO DE CONF. T568A, LARG. PADRÃO 19", C/ PARAF. E ARRUELAS DE FIXAÇÃO, REF. 35050200, FAB. FURUKAWA OU SIMILAR - NOVA SEDE VÁRZEA</v>
          </cell>
          <cell r="C6273" t="str">
            <v>Un</v>
          </cell>
          <cell r="D6273">
            <v>827.88</v>
          </cell>
          <cell r="E6273">
            <v>662.31</v>
          </cell>
        </row>
        <row r="6274">
          <cell r="A6274" t="str">
            <v/>
          </cell>
        </row>
        <row r="6275">
          <cell r="A6275" t="str">
            <v>33.09.029</v>
          </cell>
          <cell r="B6275" t="str">
            <v>FORNECIMENTO E INSTALAÇÃO DE PAINEL DE CONEXÃO 110IDC C/ CAP. P/ 100 PARES, LARG. PADRÃO 19", 2u DE ALTURA, C/ PARAF. E ARRUELAS DE FIXAÇÃO, REF. 35050698, FAB. FURUKAWA OU SIMILAR - NOVA SEDE VÁRZEA</v>
          </cell>
          <cell r="C6275" t="str">
            <v>Un</v>
          </cell>
          <cell r="D6275">
            <v>227.6</v>
          </cell>
          <cell r="E6275">
            <v>182.08</v>
          </cell>
        </row>
        <row r="6276">
          <cell r="A6276" t="str">
            <v/>
          </cell>
        </row>
        <row r="6277">
          <cell r="A6277" t="str">
            <v>33.09.030</v>
          </cell>
          <cell r="B6277" t="str">
            <v>FORNECIMENTO E INSTALAÇÃO DE CONECTOR 110 P/ BLOCO IDC, C/ CAPAC. PARA 04 PARES, FAB. FURUKAWA OU SIMILAR - NOVA SEDE VÁRZEA</v>
          </cell>
          <cell r="C6277" t="str">
            <v>Un</v>
          </cell>
          <cell r="D6277">
            <v>8.6300000000000008</v>
          </cell>
          <cell r="E6277">
            <v>6.91</v>
          </cell>
        </row>
        <row r="6278">
          <cell r="A6278" t="str">
            <v/>
          </cell>
        </row>
        <row r="6279">
          <cell r="A6279" t="str">
            <v>33.09.031</v>
          </cell>
          <cell r="B6279" t="str">
            <v>FORNECIMENTO E INSTALAÇÃO DE CONECTOR 110 P/ BLOCO IDC, C/ CAPAC. PARA 05 PARES, FAB. FURUKAWA OU SIMILAR - NOVA SEDE VÁRZEA</v>
          </cell>
          <cell r="C6279" t="str">
            <v>Un</v>
          </cell>
          <cell r="D6279">
            <v>8.6300000000000008</v>
          </cell>
          <cell r="E6279">
            <v>6.91</v>
          </cell>
        </row>
        <row r="6280">
          <cell r="A6280" t="str">
            <v/>
          </cell>
        </row>
        <row r="6281">
          <cell r="A6281" t="str">
            <v>33.09.032</v>
          </cell>
          <cell r="B6281" t="str">
            <v>FORNECIMENTO E INSTALAÇÃO CABO DE FIBRA OPTICA,MULTIMODO 50u, 12 FIBRAS, OMS+( LASER WAVE550), CAM. FIBRA VIDRO P/ PROT. ANTIROED. E NUCLEO GELEADO P/ PROT. UND (INDOOR-OUTDOOR) FAB. FURUKAWA OU SIM. - NOVA SEDE VÁRZEA</v>
          </cell>
          <cell r="C6281" t="str">
            <v>m</v>
          </cell>
          <cell r="D6281">
            <v>60.06</v>
          </cell>
          <cell r="E6281">
            <v>48.05</v>
          </cell>
        </row>
        <row r="6282">
          <cell r="A6282" t="str">
            <v/>
          </cell>
        </row>
        <row r="6283">
          <cell r="A6283" t="str">
            <v>33.09.033</v>
          </cell>
          <cell r="B6283" t="str">
            <v>FORNECIMENTO E INSTALAÇÃO DE PATCH CORD AZUL EM UTP 4 PARES, TERMINAÇÕES EM CONECTORES RJ-45 MACHO, CAT 6, 2,5M DE COMPRIMENTO, PAD. DE CONF. T568A, REF. 35123604, FAB. FURUKAWA OU SIMILAR - NOVA SEDE VÁRZEA</v>
          </cell>
          <cell r="C6283" t="str">
            <v>Un</v>
          </cell>
          <cell r="D6283">
            <v>37.06</v>
          </cell>
          <cell r="E6283">
            <v>29.65</v>
          </cell>
        </row>
        <row r="6284">
          <cell r="A6284" t="str">
            <v/>
          </cell>
        </row>
        <row r="6285">
          <cell r="A6285" t="str">
            <v>33.09.034</v>
          </cell>
          <cell r="B6285" t="str">
            <v>FORNECIMENTO E INSTALAÇÃO DE PATCH CORD VERMELHO EM  UTP 4 PARES, TERMINAÇÕES EM CONECTORES RJ-45 MACHO, CAT 6, 2,5M DE COMPRIMENTO, PAD. DE CONF. T568A, REF. 35123304, FAB. FURUKAWA OU SIMILAR - NOVA SEDE VÁRZEA</v>
          </cell>
          <cell r="C6285" t="str">
            <v>Un</v>
          </cell>
          <cell r="D6285">
            <v>37.06</v>
          </cell>
          <cell r="E6285">
            <v>29.65</v>
          </cell>
        </row>
        <row r="6286">
          <cell r="A6286" t="str">
            <v/>
          </cell>
        </row>
        <row r="6287">
          <cell r="A6287" t="str">
            <v>33.09.035</v>
          </cell>
          <cell r="B6287" t="str">
            <v>FORNECIMENTO E INSTALAÇÃO DE PATCH CORD PRETO EM UTP 4 PARES, TERMINAÇÕES EM CONECTORES RJ-45 MACHO, CAT 6, 2,5M DE COMPRIMENTO, PAD. DE CONF. T568A, REF. 35123104, FAB. FURUKAWA OU SIMILAR - NOVA SEDE VÁRZEA</v>
          </cell>
          <cell r="C6287" t="str">
            <v>Un</v>
          </cell>
          <cell r="D6287">
            <v>37.06</v>
          </cell>
          <cell r="E6287">
            <v>29.65</v>
          </cell>
        </row>
        <row r="6288">
          <cell r="A6288" t="str">
            <v/>
          </cell>
        </row>
        <row r="6289">
          <cell r="A6289" t="str">
            <v>33.09.036</v>
          </cell>
          <cell r="B6289" t="str">
            <v>FORNECIMENTO E INSTALAÇÃO DE PATCH CORD AMARELO EM UTP 4 PARES, TERMINAÇÕES EM CONECTORES RJ-45 MACHO, CAT 6, 2,5M DE COMPRIMENTO, PAD. DE CONF. T568A, REF. 35123804, FAB. FURUKAWA OU SIMILAR - NOVA SEDE VÁRZEA</v>
          </cell>
          <cell r="C6289" t="str">
            <v>Un</v>
          </cell>
          <cell r="D6289">
            <v>37.06</v>
          </cell>
          <cell r="E6289">
            <v>29.65</v>
          </cell>
        </row>
        <row r="6290">
          <cell r="A6290" t="str">
            <v/>
          </cell>
        </row>
        <row r="6291">
          <cell r="A6291" t="str">
            <v>33.09.037</v>
          </cell>
          <cell r="B6291" t="str">
            <v>FORNECIMENTO E INSTALAÇÃO DE PATCH CORD BRANCO EM UTP 4 PARES, TERMINAÇÕES EM CONECTORES RJ-45 MACHO, CAT 6, 2,5M DE COMPRIMENTO, PAD. DE CONF. T568A, REF. 35123504, FAB. FURUKAWA OU SIMILAR - NOVA SEDE VÁRZEA</v>
          </cell>
          <cell r="C6291" t="str">
            <v>Un</v>
          </cell>
          <cell r="D6291">
            <v>37.06</v>
          </cell>
          <cell r="E6291">
            <v>29.65</v>
          </cell>
        </row>
        <row r="6292">
          <cell r="A6292" t="str">
            <v/>
          </cell>
        </row>
        <row r="6293">
          <cell r="A6293" t="str">
            <v>33.09.038</v>
          </cell>
          <cell r="B6293" t="str">
            <v>FORNECIMENTO E INSTALAÇÃO DE PATCH CORD EM CABO UTP 4 PARES, TERMINAÇÕES EM CONECTORES RJ-45 MACHO, CAT 6, 2,5M DE COMPRIMENTO, PAD. DE CONF. T568A, REF. 35123904, FAB. FURUKAWA OU SIMILAR - NOVA SEDE VÁRZEA</v>
          </cell>
          <cell r="C6293" t="str">
            <v>Un</v>
          </cell>
          <cell r="D6293">
            <v>37.06</v>
          </cell>
          <cell r="E6293">
            <v>29.65</v>
          </cell>
        </row>
        <row r="6294">
          <cell r="A6294" t="str">
            <v/>
          </cell>
        </row>
        <row r="6295">
          <cell r="A6295" t="str">
            <v>33.09.039</v>
          </cell>
          <cell r="B6295" t="str">
            <v>FORNECIMENTO E INSTALAÇÃO DE PATCH CORD EM CABO UTP 1 PAR CATEG. 5E, TERMINAIS EM CONECTORES 110IDC,  2,5M DE COMPRIMENTO, PAD. DE CONF. T568A, FAB. FURUKAWA OU SIMILAR - NOVA SEDE VÁRZEA</v>
          </cell>
          <cell r="C6295" t="str">
            <v>Un</v>
          </cell>
          <cell r="D6295">
            <v>30.3</v>
          </cell>
          <cell r="E6295">
            <v>24.24</v>
          </cell>
        </row>
        <row r="6296">
          <cell r="A6296" t="str">
            <v/>
          </cell>
        </row>
        <row r="6297">
          <cell r="A6297" t="str">
            <v>33.09.040</v>
          </cell>
          <cell r="B6297" t="str">
            <v>FORNECIMENTO E INSTALAÇÃO DE PATCH CORD EM CABO UTP 4 PAR CATEG. 5E, TERMINAIS EM CONECTORES 110IDC,  2,5M DE COMPRIMENTO, PAD. DE CONF. T568A, FAB. FURUKAWA OU SIMILAR - NOVA SEDE VÁRZEA</v>
          </cell>
          <cell r="C6297" t="str">
            <v>Un</v>
          </cell>
          <cell r="D6297">
            <v>71.900000000000006</v>
          </cell>
          <cell r="E6297">
            <v>57.52</v>
          </cell>
        </row>
        <row r="6298">
          <cell r="A6298" t="str">
            <v/>
          </cell>
        </row>
        <row r="6299">
          <cell r="A6299" t="str">
            <v>33.09.041</v>
          </cell>
          <cell r="B6299" t="str">
            <v>FORNECIMENTO E INSTALAÇÃO DE CABO TELEFÔNICO C/ 10 PARES P/ USO EXTERNO, C/ DIAM. DO CONDUTOR DE 0,50MM, REF. CTP-APL-G 50, FAB. FURUKAWA OU SIMILAR - NOVA SEDE VÁRZEA</v>
          </cell>
          <cell r="C6299" t="str">
            <v>m</v>
          </cell>
          <cell r="D6299">
            <v>5.58</v>
          </cell>
          <cell r="E6299">
            <v>4.47</v>
          </cell>
        </row>
        <row r="6300">
          <cell r="A6300" t="str">
            <v/>
          </cell>
        </row>
        <row r="6301">
          <cell r="A6301" t="str">
            <v>33.09.042</v>
          </cell>
          <cell r="B6301" t="str">
            <v>FORNECIMENTO E INSTALAÇÃO DE CABO TELEFÔNICO C/ 20 PARES P/ USO EXTERNO, C/ DIAM. DO CONDUTOR DE 0,50MM, REF. CTP-APL-G 50, FAB. FURUKAWA OU SIMILAR - NOVA SEDE VÁRZEA</v>
          </cell>
          <cell r="C6301" t="str">
            <v>m</v>
          </cell>
          <cell r="D6301">
            <v>8.42</v>
          </cell>
          <cell r="E6301">
            <v>6.74</v>
          </cell>
        </row>
        <row r="6302">
          <cell r="A6302" t="str">
            <v/>
          </cell>
        </row>
        <row r="6303">
          <cell r="A6303" t="str">
            <v>33.09.043</v>
          </cell>
          <cell r="B6303" t="str">
            <v xml:space="preserve"> FORNECIMENTO E INSTALAÇÃO DE CABO TELEFÔNICO C/ 50 PARES P/ USO EXTERNO, C/ DIAM. DO CONDUTOR DE 0,50MM, REF. CTP-APL-G 50, FAB. FURUKAWA OU SIMILAR - NOVA SEDE VÁRZEA</v>
          </cell>
          <cell r="C6303" t="str">
            <v>m</v>
          </cell>
          <cell r="D6303">
            <v>17.48</v>
          </cell>
          <cell r="E6303">
            <v>13.99</v>
          </cell>
        </row>
        <row r="6304">
          <cell r="A6304" t="str">
            <v/>
          </cell>
        </row>
        <row r="6305">
          <cell r="A6305" t="str">
            <v>33.09.044</v>
          </cell>
          <cell r="B6305" t="str">
            <v>FORNECIMENTO E INSTALAÇÃO DE CABO TELEFÔNICO C/ 100 PARES P/ USO EXTERNO, C/ DIAM. DO CONDUTOR DE 0,50MM, REF. CTP-APL-G 50, FAB. FURUKAWA OU SIMILAR - NOVA SEDE VÁRZEA</v>
          </cell>
          <cell r="C6305" t="str">
            <v>m</v>
          </cell>
          <cell r="D6305">
            <v>32.25</v>
          </cell>
          <cell r="E6305">
            <v>25.8</v>
          </cell>
        </row>
        <row r="6306">
          <cell r="A6306" t="str">
            <v/>
          </cell>
        </row>
        <row r="6307">
          <cell r="A6307" t="str">
            <v>33.09.045</v>
          </cell>
          <cell r="B6307" t="str">
            <v>FORNECIMENTO E INSTALAÇÃO DE CABO TELEFÔNICO C/ 200 PARES P/ USO EXTERNO, C/ DIAM. DO CONDUTOR DE 0,50MM, REF. CTP-APL-G 50, FAB. FURUKAWA OU SIMILAR - NOVA SEDE VÁRZEA</v>
          </cell>
          <cell r="C6307" t="str">
            <v>m</v>
          </cell>
          <cell r="D6307">
            <v>64.150000000000006</v>
          </cell>
          <cell r="E6307">
            <v>51.32</v>
          </cell>
        </row>
        <row r="6308">
          <cell r="A6308" t="str">
            <v/>
          </cell>
        </row>
        <row r="6309">
          <cell r="A6309" t="str">
            <v>33.09.046</v>
          </cell>
          <cell r="B6309" t="str">
            <v>FORNECIMENTO E INSTALAÇÃO DE CABO TELEFÔNICO C/ 300 PARES P/ USO EXTERNO, C/ DIAM. DO CONDUTOR DE 0,50MM, REF. CTP-APL-G 50, FAB. FURUKAWA OU SIMILAR - NOVA SEDE VÁRZEA</v>
          </cell>
          <cell r="C6309" t="str">
            <v>m</v>
          </cell>
          <cell r="D6309">
            <v>102.53</v>
          </cell>
          <cell r="E6309">
            <v>82.03</v>
          </cell>
        </row>
        <row r="6310">
          <cell r="A6310" t="str">
            <v/>
          </cell>
        </row>
        <row r="6311">
          <cell r="A6311" t="str">
            <v>33.09.047</v>
          </cell>
          <cell r="B6311" t="str">
            <v>FORNECIMENTO E INSTALAÇÃO DE CABO TELEFÔNICO C/ 400 PARES P/ USO EXTERNO, C/ DIAM. DO CONDUTOR DE 0,50MM, REF. CTP-APL-G 50, FAB. FURUKAWA OU SIMILAR - NOVA SEDE VÁRZEA</v>
          </cell>
          <cell r="C6311" t="str">
            <v>m</v>
          </cell>
          <cell r="D6311">
            <v>146.03</v>
          </cell>
          <cell r="E6311">
            <v>116.83</v>
          </cell>
        </row>
        <row r="6312">
          <cell r="A6312" t="str">
            <v/>
          </cell>
        </row>
        <row r="6313">
          <cell r="A6313" t="str">
            <v>33.09.048</v>
          </cell>
          <cell r="B6313" t="str">
            <v xml:space="preserve"> FORNECIMENTO E INSTALAÇÃO DE CABO TELEFÔNICO C/ 600 PARES P/ USO EXTERNO, C/ DIAM. DO CONDUTOR DE 0,50MM, REF. CTP-APL-G 50, FAB. FURUKAWA OU SIMILAR - NOVA SEDE VÁRZEA</v>
          </cell>
          <cell r="C6313" t="str">
            <v>m</v>
          </cell>
          <cell r="D6313">
            <v>218.05</v>
          </cell>
          <cell r="E6313">
            <v>174.44</v>
          </cell>
        </row>
        <row r="6314">
          <cell r="A6314" t="str">
            <v/>
          </cell>
        </row>
        <row r="6315">
          <cell r="A6315" t="str">
            <v>33.09.049</v>
          </cell>
          <cell r="B6315" t="str">
            <v>FORNECIMENTO E INSTALAÇÃO DE CABO DE FIBRA-OPTICA MULTIMODO, 50um COM 12 FIBRAS, FITA DE AÇO CORRUGADO P/ PROTEÇÃO ANTI-ROEDORES E NUCLEO GELEADO P/ PROT.  A UMID. REF. CFOA-MM(50)-ARD-G-12, FAB. FURUKAWA OU SIMILAR - NOVA SEDE VÁRZEA</v>
          </cell>
          <cell r="C6315" t="str">
            <v>m</v>
          </cell>
          <cell r="D6315">
            <v>34.43</v>
          </cell>
          <cell r="E6315">
            <v>27.55</v>
          </cell>
        </row>
        <row r="6316">
          <cell r="A6316" t="str">
            <v/>
          </cell>
        </row>
        <row r="6317">
          <cell r="A6317" t="str">
            <v>33.09.050</v>
          </cell>
          <cell r="B6317" t="str">
            <v>EXTENSÃO OPTICA CONECTORIZADA, 2X MM(50), TIPO OM3, 10GBPS, CONECTOR LC-SPC, P/ DIO A 270, COD. 35260016, FAB, FURUKAWA OU SIMILAR - NOVA SEDE VÁRZEA</v>
          </cell>
          <cell r="C6317" t="str">
            <v>m</v>
          </cell>
          <cell r="D6317">
            <v>137</v>
          </cell>
          <cell r="E6317">
            <v>109.6</v>
          </cell>
        </row>
        <row r="6318">
          <cell r="A6318" t="str">
            <v/>
          </cell>
        </row>
        <row r="6319">
          <cell r="A6319" t="str">
            <v>33.09.051</v>
          </cell>
          <cell r="B6319" t="str">
            <v xml:space="preserve">CORDÃO DUPLEX MM(50), TIPO OM3, 10GBPS, CONECTORES LC-SPL-SPC, 2,5 DE COMPRIMENTO , COD. 35200120, FAB. FURUKAWA OU SIMILAR - NOVA SEDE VÁRZEA </v>
          </cell>
          <cell r="C6319" t="str">
            <v>m</v>
          </cell>
          <cell r="D6319">
            <v>176.72</v>
          </cell>
          <cell r="E6319">
            <v>141.38</v>
          </cell>
        </row>
        <row r="6320">
          <cell r="A6320" t="str">
            <v/>
          </cell>
        </row>
        <row r="6321">
          <cell r="A6321" t="str">
            <v>33.09.052</v>
          </cell>
          <cell r="B6321" t="str">
            <v>FORNECIMENTO E INSTALAÇÃO DE RACK 23" C/ REDUTOR 19", EM CHAPA DE AÇO 18, PINT. ELETR. EPOXI, 44u, PÉS REGUL., GUAS DE CABOS VERT., TAMPAS, PORTA FRONTAL,CALHA DE 08 TOM, MAT. P/ INSTALAÇÃO E DEMAIS ITENS  CONF. PROJETO - NOVA SEDE VÁRZEA</v>
          </cell>
          <cell r="C6321" t="str">
            <v>Un</v>
          </cell>
          <cell r="D6321">
            <v>4496.08</v>
          </cell>
          <cell r="E6321">
            <v>3596.87</v>
          </cell>
        </row>
        <row r="6322">
          <cell r="A6322" t="str">
            <v/>
          </cell>
        </row>
        <row r="6323">
          <cell r="A6323" t="str">
            <v>33.09.053</v>
          </cell>
          <cell r="B6323" t="str">
            <v>FORNECIMENTO E INSTALAÇÃO DE DISTRIBUIDOR INTERNO ÓTICO P/ CABO DE FIBRAS ÓPTICAS TIPO MULTIMODO, C/ 48 CONEXÕES LC, P/ INSTALAÇÃO EM RACK PADRÃO 19", CONF. PROJ., REF. 35260163, FAB. FURUKAWA OU SIMILAR - NOVA SEDE VÁRZEA</v>
          </cell>
          <cell r="C6323" t="str">
            <v>Un</v>
          </cell>
          <cell r="D6323">
            <v>862.15</v>
          </cell>
          <cell r="E6323">
            <v>689.72</v>
          </cell>
        </row>
        <row r="6324">
          <cell r="A6324" t="str">
            <v/>
          </cell>
        </row>
        <row r="6325">
          <cell r="A6325" t="str">
            <v>33.09.054</v>
          </cell>
          <cell r="B6325" t="str">
            <v>FORNECIMENTO E INSTALAÇÃO DE KIT BANDEJA  DE EMENDA P/ 24 FIBRAS, REF. 35260306, FAB. FURUKAWA OU SIMILAR - NOVA SEDE VÁRZEA</v>
          </cell>
          <cell r="C6325" t="str">
            <v>Un</v>
          </cell>
          <cell r="D6325">
            <v>239.15</v>
          </cell>
          <cell r="E6325">
            <v>191.32</v>
          </cell>
        </row>
        <row r="6326">
          <cell r="A6326" t="str">
            <v/>
          </cell>
        </row>
        <row r="6327">
          <cell r="A6327" t="str">
            <v>33.09.055</v>
          </cell>
          <cell r="B6327" t="str">
            <v>FORNECIMENTO E INSTALAÇÃO DE PATCH PANEL DESCARREGADO 24 PORTAS COMPATIVEL C/ CONECTOR RJ-45 FEMEA, CAT. 06, PADRÃO CONF. T568A, LAR. PAD. 19", COM PARAF. E ARRUELAS, FAB. FURUKAWA OU SIMILAR - NOVA SEDE VÁRZEA</v>
          </cell>
          <cell r="C6327" t="str">
            <v>Un</v>
          </cell>
          <cell r="D6327">
            <v>443.5</v>
          </cell>
          <cell r="E6327">
            <v>354.8</v>
          </cell>
        </row>
        <row r="6328">
          <cell r="A6328" t="str">
            <v/>
          </cell>
        </row>
        <row r="6329">
          <cell r="A6329" t="str">
            <v>33.09.056</v>
          </cell>
          <cell r="B6329" t="str">
            <v>FORNECIMENTO E INSTALAÇÃO DE CAIXA DE PROTEÇÃO DE CONVERSORES FIBRA/UTP E DEMAIS MAT. NECESSÁRIOS  A SUA MONTAGEM, FAB. CEMAR OU SIMILAR - NOVA SEDE  VÁRZEA</v>
          </cell>
          <cell r="C6329" t="str">
            <v>m</v>
          </cell>
          <cell r="D6329">
            <v>615.28</v>
          </cell>
          <cell r="E6329">
            <v>492.23</v>
          </cell>
        </row>
        <row r="6330">
          <cell r="A6330" t="str">
            <v/>
          </cell>
        </row>
        <row r="6331">
          <cell r="A6331" t="str">
            <v>33.09.057</v>
          </cell>
          <cell r="B6331" t="str">
            <v>FORNECIMENTO E INSTALAÇÃO DE CX. DE BLOQUEIO ÓPTICO PLÁSTICA P/ CONEXÃO DE ATÉ 6 FIBRAS E DEMAIS MAT. NECESSÁRIOS A SUA INSTAÇÃO, CONF. ESPEC. TECNICA, REF. 31001282, FAB. FURUKAWA OU SIMILAR - NOVA SEDE VÁRZEA</v>
          </cell>
          <cell r="C6331" t="str">
            <v>Un</v>
          </cell>
          <cell r="D6331">
            <v>414</v>
          </cell>
          <cell r="E6331">
            <v>331.2</v>
          </cell>
        </row>
        <row r="6332">
          <cell r="A6332" t="str">
            <v/>
          </cell>
        </row>
        <row r="6333">
          <cell r="A6333" t="str">
            <v>33.09.058</v>
          </cell>
          <cell r="B6333" t="str">
            <v>FORNECIMENTO E INSTALAÇÃO DE EXTENSÕES ÓPTICAS MULTIMODO DUPLEX C/ 2 FIBRAS 50X125 (MICRÔMETROS ) DE 1,5M DE COMPRIMENTO CONECT. EM CONECTORES LC EM UMA DAS EXTREM., REF. 35260128, FAB. FURUKAWA OU SIMILAR - NOVA SEDE VÁRZEA</v>
          </cell>
          <cell r="C6333" t="str">
            <v>Un</v>
          </cell>
          <cell r="D6333">
            <v>290.41000000000003</v>
          </cell>
          <cell r="E6333">
            <v>232.33</v>
          </cell>
        </row>
        <row r="6334">
          <cell r="A6334" t="str">
            <v/>
          </cell>
        </row>
        <row r="6335">
          <cell r="A6335" t="str">
            <v>33.09.059</v>
          </cell>
          <cell r="B6335" t="str">
            <v>FORNECIMENTO E INSTALAÇÃO DE CORDÃO ÓPTICO MULTIMODO DUPLEX C/ 2 FIBRAS 50X125 (MICRÔMETROS ) DE 1,5M DE COMPRIMENTO CONECT. EM CONECTORES LC EM  CADA  EXTREM., REF. 33000058, FAB. FURUKAWA OU SIMILAR - NOVA SEDE VÁRZEA</v>
          </cell>
          <cell r="C6335" t="str">
            <v>Un</v>
          </cell>
          <cell r="D6335">
            <v>345.57</v>
          </cell>
          <cell r="E6335">
            <v>276.45999999999998</v>
          </cell>
        </row>
        <row r="6336">
          <cell r="A6336" t="str">
            <v/>
          </cell>
        </row>
        <row r="6337">
          <cell r="A6337" t="str">
            <v>33.10.001</v>
          </cell>
          <cell r="B6337" t="str">
            <v>FORNECIMENTO E INSTALAÇÃO DE PTO. DE LÓGICA, C/ ELETROCALHAS/PERFILADOS E  ACES., INCL.  ELETRO, ABRAÇ., ESP. ALUM.,FAB. MOPA OU SIM., CABO UTP4PARES/CAT.6, CONECTORES, FAB. FURUKAWA OU SIM., CONECTOR. E TESTE CONTINUID.. - NOVA SEDE  VÁRZEA</v>
          </cell>
          <cell r="C6337" t="str">
            <v>Un</v>
          </cell>
          <cell r="D6337">
            <v>345.86</v>
          </cell>
          <cell r="E6337">
            <v>276.69</v>
          </cell>
        </row>
        <row r="6338">
          <cell r="A6338" t="str">
            <v/>
          </cell>
        </row>
        <row r="6339">
          <cell r="A6339" t="str">
            <v>33.11.001</v>
          </cell>
          <cell r="B6339" t="str">
            <v>FORNECIMENTO E INSTALAÇÃO ESTAÇÃO TRATAM. ESGOTO EM FIBRA DE VIDRO P/ EFLUENTES SANITARIOS C/ CAP. P/ 2.000 CONTRIBUINTES, 75 L CONTRIB. PER-CAPITA, 150M³ CAP. DIÁRIA, 7,5M³ VAZÃO, CONTENDO 01 CX. AREIA, 02 REATORES, 01 FILTRO, 01 KIT, 01 TANQUE. - NOVA S</v>
          </cell>
          <cell r="C6339" t="str">
            <v>Un</v>
          </cell>
          <cell r="D6339">
            <v>447557.46</v>
          </cell>
          <cell r="E6339">
            <v>358045.97</v>
          </cell>
        </row>
        <row r="6340">
          <cell r="A6340" t="str">
            <v/>
          </cell>
        </row>
        <row r="6341">
          <cell r="A6341" t="str">
            <v>33.12.001</v>
          </cell>
          <cell r="B6341" t="str">
            <v>FORNECIMENTO E INSTALAÇÃO DE QUADRO DE DISTRIBUIÇÃO (0,35 X  0,40) METALICO, TIPO SOBREPOR, COM BARRAMENTO PARA ATÉ 12 CIRCUITOS MONOPOLARES, CHAVE GERAL E PORTA - NOVA SEDE VÁRZEA</v>
          </cell>
          <cell r="C6341" t="str">
            <v>Un</v>
          </cell>
          <cell r="D6341">
            <v>271.70999999999998</v>
          </cell>
          <cell r="E6341">
            <v>217.37</v>
          </cell>
        </row>
        <row r="6342">
          <cell r="A6342" t="str">
            <v/>
          </cell>
        </row>
        <row r="6343">
          <cell r="A6343" t="str">
            <v>33.12.002</v>
          </cell>
          <cell r="B6343" t="str">
            <v>FORNECIMENTO E INSTALAÇÃO DE QUADRO DE DISTRIBUIÇÃO (0,35 X  0,40) METALICO, TIPO SOBREPOR, COM BARRAMENTO PARA ATÉ 16 CIRCUITOS MONOPOLARES, CHAVE GERAL E PORTA - NOVA SEDE VÁRZEA</v>
          </cell>
          <cell r="C6343" t="str">
            <v>Un</v>
          </cell>
          <cell r="D6343">
            <v>292.85000000000002</v>
          </cell>
          <cell r="E6343">
            <v>234.28</v>
          </cell>
        </row>
        <row r="6344">
          <cell r="A6344" t="str">
            <v/>
          </cell>
        </row>
        <row r="6345">
          <cell r="A6345" t="str">
            <v>33.12.003</v>
          </cell>
          <cell r="B6345" t="str">
            <v>FORNECIMENTO E INSTALAÇÃO DE QUADRO DE DISTRIBUIÇÃO (0,35 X  0,50) METALICO, TIPO SOBREPOR, COM BARRAMENTO PARA ATÉ 24 CIRCUITOS MONOPOLARES, CHAVE GERAL E PORTA - NOVA SEDE VÁRZEA</v>
          </cell>
          <cell r="C6345" t="str">
            <v>Un</v>
          </cell>
          <cell r="D6345">
            <v>337.96</v>
          </cell>
          <cell r="E6345">
            <v>270.37</v>
          </cell>
        </row>
        <row r="6346">
          <cell r="A6346" t="str">
            <v/>
          </cell>
        </row>
        <row r="6347">
          <cell r="A6347" t="str">
            <v>33.12.004</v>
          </cell>
          <cell r="B6347" t="str">
            <v>FORNECIMENTO E INSTALAÇÃO DE QUADRO DE DISTRIBUIÇÃO (0,35 X  0,55) METALICO, TIPO SOBREPOR, COM BARRAMENTO PARA ATÉ 32 CIRCUITOS MONOPOLARES, CHAVE GERAL E PORTA - NOVA SEDE VÁRZEA</v>
          </cell>
          <cell r="C6347" t="str">
            <v>Un</v>
          </cell>
          <cell r="D6347">
            <v>399.53</v>
          </cell>
          <cell r="E6347">
            <v>319.63</v>
          </cell>
        </row>
        <row r="6348">
          <cell r="A6348" t="str">
            <v/>
          </cell>
        </row>
        <row r="6349">
          <cell r="A6349" t="str">
            <v>33.12.005</v>
          </cell>
          <cell r="B6349" t="str">
            <v>FORNECIMENTO E INSTALAÇÃO DE QUADRO DE DISTRIBUIÇÃO (0,35 X  0,65) METALICO, TIPO SOBREPOR, COM BARRAMENTO PARA ATÉ 44 CIRCUITOS MONOPOLARES, CHAVE GERAL E PORTA - NOVA SEDE VÁRZEA</v>
          </cell>
          <cell r="C6349" t="str">
            <v>Un</v>
          </cell>
          <cell r="D6349">
            <v>468.61</v>
          </cell>
          <cell r="E6349">
            <v>374.89</v>
          </cell>
        </row>
        <row r="6350">
          <cell r="A6350" t="str">
            <v/>
          </cell>
        </row>
        <row r="6351">
          <cell r="A6351" t="str">
            <v>33.12.006</v>
          </cell>
          <cell r="B6351" t="str">
            <v>FORNECIMENTO E INSTALAÇÃO DE QUADRO DE DISTRIBUIÇÃO (0,50 X  1,00) METALICO, TIPO SOBREPOR, COM BARRAMENTO PARA ATÉ 70 CIRCUITOS MONOPOLARES, CHAVE GERAL E PORTA - NOVA SEDE VÁRZEA</v>
          </cell>
          <cell r="C6351" t="str">
            <v>Un</v>
          </cell>
          <cell r="D6351">
            <v>1348.37</v>
          </cell>
          <cell r="E6351">
            <v>1078.7</v>
          </cell>
        </row>
        <row r="6352">
          <cell r="A6352" t="str">
            <v/>
          </cell>
        </row>
        <row r="6353">
          <cell r="A6353" t="str">
            <v>33.13.001</v>
          </cell>
          <cell r="B6353" t="str">
            <v xml:space="preserve">FORNECIMENTO E INSTALAÇÃO DE PISO ELEVADO DESMONTÁVEL ( 60 CM DE ALTURA) REVESTIMENTO PAVIFLEX DE 2MM - METALICO - NOVA SEDE VÁRZEA </v>
          </cell>
          <cell r="C6353" t="str">
            <v>m2</v>
          </cell>
          <cell r="D6353">
            <v>375.71</v>
          </cell>
          <cell r="E6353">
            <v>300.57</v>
          </cell>
        </row>
        <row r="6354">
          <cell r="A6354" t="str">
            <v/>
          </cell>
        </row>
        <row r="6355">
          <cell r="A6355" t="str">
            <v>33.13.002</v>
          </cell>
          <cell r="B6355" t="str">
            <v xml:space="preserve">FORNECIMENTO E INSTALAÇÃO DE PISO ELEVADO DESMONTÁVEL ( 60 CM DE ALTURA), REVESTIDO EM PAVIFLEX DE 2MM - MADEIRA - NOVA SEDE VÁRZEA </v>
          </cell>
          <cell r="C6355" t="str">
            <v>m2</v>
          </cell>
          <cell r="D6355">
            <v>311.56</v>
          </cell>
          <cell r="E6355">
            <v>249.25</v>
          </cell>
        </row>
        <row r="6356">
          <cell r="A6356" t="str">
            <v/>
          </cell>
        </row>
        <row r="6357">
          <cell r="A6357" t="str">
            <v>33.14.001</v>
          </cell>
          <cell r="B6357" t="str">
            <v>FORNECIMENTO E INSTALAÇÃO DE CARPETE AGULHADO, COM 7MM DE ESPESSURA, PARA REVESTIMENTO DE PISO ELEVADO - NOVA SEDE VÁRZEA</v>
          </cell>
          <cell r="C6357" t="str">
            <v>m2</v>
          </cell>
          <cell r="D6357">
            <v>98.68</v>
          </cell>
          <cell r="E6357">
            <v>78.95</v>
          </cell>
        </row>
        <row r="6358">
          <cell r="A6358" t="str">
            <v/>
          </cell>
        </row>
        <row r="6359">
          <cell r="A6359" t="str">
            <v>33.15.001</v>
          </cell>
          <cell r="B6359" t="str">
            <v xml:space="preserve">FORNECIMENTO E INSTALAÇÃO DE PISO DE MARMORE BRANCO COM ACABAMENTO PADRÃO , 2CM DE ESPESSURA, NÃO INCLUSO REGULARIZAÇÃO DA BASE - NOVA SEDE VÁRZEA </v>
          </cell>
          <cell r="C6359" t="str">
            <v>m2</v>
          </cell>
          <cell r="D6359">
            <v>227.43</v>
          </cell>
          <cell r="E6359">
            <v>181.95</v>
          </cell>
        </row>
        <row r="6360">
          <cell r="A6360" t="str">
            <v/>
          </cell>
        </row>
        <row r="6361">
          <cell r="A6361" t="str">
            <v>33.16.001</v>
          </cell>
          <cell r="B6361" t="str">
            <v xml:space="preserve">RETIRADA DE TOMADAS ( SOBREPOR / EMBUTIR), INTERRUPTORES ( SOBREPOR / EMBUTIR ), PONTOS DE LÓGICA - NOVA SEDE VÁRZEA </v>
          </cell>
          <cell r="C6361" t="str">
            <v>Un</v>
          </cell>
          <cell r="D6361">
            <v>6.96</v>
          </cell>
          <cell r="E6361">
            <v>5.57</v>
          </cell>
        </row>
        <row r="6362">
          <cell r="A6362" t="str">
            <v/>
          </cell>
        </row>
        <row r="6363">
          <cell r="A6363" t="str">
            <v>33.16.002</v>
          </cell>
          <cell r="B6363" t="str">
            <v>RETIRADA QUADROS ELÉTRICOS ( SOBREPOR / EMBUTIR ), INCLUSO DISJUNTORES - NOVA SEDE VÁRZEA</v>
          </cell>
          <cell r="C6363" t="str">
            <v>Un</v>
          </cell>
          <cell r="D6363">
            <v>17.850000000000001</v>
          </cell>
          <cell r="E6363">
            <v>14.28</v>
          </cell>
        </row>
        <row r="6364">
          <cell r="A6364" t="str">
            <v/>
          </cell>
        </row>
        <row r="6365">
          <cell r="A6365" t="str">
            <v>33.17.001</v>
          </cell>
          <cell r="B6365" t="str">
            <v>REFORMA E ADEQUAÇÃO DAS SUBESTAÇÕES ABRIG. 1/2/3, RECINTO DE MEDIÇÃO / PROTEÇÃO E UNIDADE DE GERAÇÃO  400 KVA, INCLUSO MATERIAL E MÃO DE OBRA - NOVA SEDE VÁRZEA</v>
          </cell>
          <cell r="C6365" t="str">
            <v>Un</v>
          </cell>
          <cell r="D6365">
            <v>854248.6</v>
          </cell>
          <cell r="E6365">
            <v>683398.88</v>
          </cell>
        </row>
        <row r="6366">
          <cell r="A6366" t="str">
            <v/>
          </cell>
        </row>
        <row r="6367">
          <cell r="A6367" t="str">
            <v>33.18.001</v>
          </cell>
          <cell r="B6367" t="str">
            <v>FORNECIMENTO E INSTALAÇÃO DE PLACA DE PORTA DE 0,40X0,12, UMA , FACE, ESTRUTURADA EM PVC COM ADESIVO CAST. IMPRESSO - NOVA SEDE VÁRZEA</v>
          </cell>
          <cell r="C6367" t="str">
            <v>Un</v>
          </cell>
          <cell r="D6367">
            <v>65.11</v>
          </cell>
          <cell r="E6367">
            <v>52.09</v>
          </cell>
        </row>
        <row r="6368">
          <cell r="A6368" t="str">
            <v/>
          </cell>
        </row>
        <row r="6369">
          <cell r="A6369" t="str">
            <v>33.18.002</v>
          </cell>
          <cell r="B6369" t="str">
            <v xml:space="preserve"> FORNECIMENTO E INSTALAÇÃO DE PLACA DE BLOCO DE 0,40X0,30, UMA , FACE, ESTRUTURADA EM PVC COM ADESIVO CAST. IMPRESSO - NOVA SEDE VÁRZEA</v>
          </cell>
          <cell r="C6369" t="str">
            <v>Un</v>
          </cell>
          <cell r="D6369">
            <v>171.17</v>
          </cell>
          <cell r="E6369">
            <v>136.94</v>
          </cell>
        </row>
        <row r="6370">
          <cell r="A6370" t="str">
            <v/>
          </cell>
        </row>
        <row r="6371">
          <cell r="A6371" t="str">
            <v>33.18.003</v>
          </cell>
          <cell r="B6371" t="str">
            <v>FORNECIMENTO E INSTALAÇÃO DE PLACA AÉREA DE 0,60X0,35 COM NYLON, DUAS FACES, ESTRUTURADA EM PVC COM ADESIVO CAST. IMPRESSO - NOVA SEDE VÁRZEA</v>
          </cell>
          <cell r="C6371" t="str">
            <v>Un</v>
          </cell>
          <cell r="D6371">
            <v>131.72</v>
          </cell>
          <cell r="E6371">
            <v>105.38</v>
          </cell>
        </row>
        <row r="6372">
          <cell r="A6372" t="str">
            <v/>
          </cell>
        </row>
        <row r="6373">
          <cell r="A6373" t="str">
            <v>33.18.004</v>
          </cell>
          <cell r="B6373" t="str">
            <v>FORNECIMENTO E INSTALAÇÃO DE PLACAS DIVERSAS 0,21X0,27, UMA , FACE, ESTRUTURADA EM PVC COM ADESIVO CAST. IMPRESSO - NOVA SEDE VÁRZEA</v>
          </cell>
          <cell r="C6373" t="str">
            <v>Un</v>
          </cell>
          <cell r="D6373">
            <v>66.430000000000007</v>
          </cell>
          <cell r="E6373">
            <v>53.15</v>
          </cell>
        </row>
        <row r="6374">
          <cell r="A6374" t="str">
            <v/>
          </cell>
        </row>
        <row r="6375">
          <cell r="A6375" t="str">
            <v>33.18.005</v>
          </cell>
          <cell r="B6375" t="str">
            <v>FORNECIMENTO E INSTALAÇÃO COM 02 POSTES REDONDOS DE TOTEM DE 1,20X2,40, DUAS FACES, ESTRUTURADA EM CHAPA DE AÇO COM ADESIVO CAST. IMPRESSO - NOVA SEDE VÁRZEA</v>
          </cell>
          <cell r="C6375" t="str">
            <v>Un</v>
          </cell>
          <cell r="D6375">
            <v>10314.92</v>
          </cell>
          <cell r="E6375">
            <v>8251.94</v>
          </cell>
        </row>
        <row r="6376">
          <cell r="A6376" t="str">
            <v/>
          </cell>
        </row>
        <row r="6377">
          <cell r="A6377" t="str">
            <v>33.18.006</v>
          </cell>
          <cell r="B6377" t="str">
            <v>FORNECIMENTO E INSTALAÇÃO,  COM DOIS POSTES REDONDOS , DE PAINEL MAPA DE 3,00X1,00, ESTRUTURADA EM CHAPA DE AÇO COM ADESIVO CAST. IMPRESSO - NOVA SEDE VÁRZEA</v>
          </cell>
          <cell r="C6377" t="str">
            <v>Un</v>
          </cell>
          <cell r="D6377">
            <v>4981.22</v>
          </cell>
          <cell r="E6377">
            <v>3984.98</v>
          </cell>
        </row>
        <row r="6378">
          <cell r="A6378" t="str">
            <v/>
          </cell>
        </row>
        <row r="6379">
          <cell r="A6379" t="str">
            <v>33.18.007</v>
          </cell>
          <cell r="B6379" t="str">
            <v>FORNECIMENTO E INSTALAÇÃO DE PÓRTICO DE ENTRADA DE 10,00X3,00, EM ESTRUTURA PRÓPRIA COM CANTONEIRA E BARRA , LONA IMPRESSA - NOVA SEDE VÁRZEA</v>
          </cell>
          <cell r="C6379" t="str">
            <v>Un</v>
          </cell>
          <cell r="D6379">
            <v>37012.57</v>
          </cell>
          <cell r="E6379">
            <v>29610.06</v>
          </cell>
        </row>
        <row r="6380">
          <cell r="A6380" t="str">
            <v/>
          </cell>
        </row>
        <row r="6381">
          <cell r="A6381" t="str">
            <v>33.18.008</v>
          </cell>
          <cell r="B6381" t="str">
            <v>FORNECIMENTO E INSTALAÇÃO DE PAINEL EXTERNO  DE QUADRA DE 3,26X2,34, UMA FACE, EM ESTRUTURA DE TUBO 30X30 E 30X20 PARA ESTIRAMENTO DE LONA IMPRESSA - NOVA SEDE VÁRZEA</v>
          </cell>
          <cell r="C6381" t="str">
            <v>Un</v>
          </cell>
          <cell r="D6381">
            <v>1719.93</v>
          </cell>
          <cell r="E6381">
            <v>1375.95</v>
          </cell>
        </row>
        <row r="6382">
          <cell r="A6382" t="str">
            <v/>
          </cell>
        </row>
        <row r="6383">
          <cell r="A6383" t="str">
            <v>33.18.009</v>
          </cell>
          <cell r="B6383" t="str">
            <v xml:space="preserve"> FORNECIMENTO E INSTALAÇÃO DE PAINEL INTERNO   DE QUADRA DE 3,41X2,89, UMA FACE, EM ESTRUTURA DE TUBO 30X30 E 30X20 PARA ESTIRAMENTO DE LONA IMPRESSA - NOVA SEDE VÁRZEA</v>
          </cell>
          <cell r="C6383" t="str">
            <v>Un</v>
          </cell>
          <cell r="D6383">
            <v>1743.43</v>
          </cell>
          <cell r="E6383">
            <v>1394.75</v>
          </cell>
        </row>
        <row r="6384">
          <cell r="A6384" t="str">
            <v/>
          </cell>
        </row>
        <row r="6385">
          <cell r="A6385" t="str">
            <v>33.18.010</v>
          </cell>
          <cell r="B6385" t="str">
            <v xml:space="preserve"> FORNECIMENTO E INSTALAÇÃO DE PAINEL DO MURO EXTERNO  DE 5,61X2,10, UMA FACE, EM ESTRUTURA DE TUBO 30X30 E 30X20 PARA ESTIRAMENTO DE LONA IMPRESSA - NOVA SEDE VÁRZEA</v>
          </cell>
          <cell r="C6385" t="str">
            <v>Un</v>
          </cell>
          <cell r="D6385">
            <v>1957.25</v>
          </cell>
          <cell r="E6385">
            <v>1565.8</v>
          </cell>
        </row>
        <row r="6386">
          <cell r="A6386" t="str">
            <v/>
          </cell>
        </row>
        <row r="6387">
          <cell r="A6387" t="str">
            <v>33.18.011</v>
          </cell>
          <cell r="B6387" t="str">
            <v>FORNECIMENTO E INSTALAÇÃO DE PAINEL POSTE EXTERNO - ENTRADA FUNCIONARIOS DE 2,00X4,00, UMA FACE, EM ESTRUTURA DE TUBO 30X30 E 30X20 PARA ESTIRAMENTO DE LONA IMPRESSA - NOVA SEDE VÁRZEA</v>
          </cell>
          <cell r="C6387" t="str">
            <v>Un</v>
          </cell>
          <cell r="D6387">
            <v>2027.73</v>
          </cell>
          <cell r="E6387">
            <v>1622.19</v>
          </cell>
        </row>
        <row r="6388">
          <cell r="A6388" t="str">
            <v/>
          </cell>
        </row>
        <row r="6389">
          <cell r="A6389" t="str">
            <v>33.18.012</v>
          </cell>
          <cell r="B6389" t="str">
            <v>FORNECIMENTO E INSTALAÇÃO DE ADESIVO DA RECEPÇÃO DE 3,83X0,26 APLICADO NA PAREDE - NOVA SEDE VÁRZEA</v>
          </cell>
          <cell r="C6389" t="str">
            <v>Un</v>
          </cell>
          <cell r="D6389">
            <v>1762.47</v>
          </cell>
          <cell r="E6389">
            <v>1409.98</v>
          </cell>
        </row>
        <row r="6390">
          <cell r="A6390" t="str">
            <v/>
          </cell>
        </row>
        <row r="6391">
          <cell r="A6391" t="str">
            <v>33.18.013</v>
          </cell>
          <cell r="B6391" t="str">
            <v>FORNECIMENTO E INSTALAÇÃO DE ADESIVO DA RECEPÇÃO DE 21,48X1,03, COM BLACKOUT,  APLICADO NO REVESTIMENTO - NOVA SEDE VÁRZEA</v>
          </cell>
          <cell r="C6391" t="str">
            <v>Un</v>
          </cell>
          <cell r="D6391">
            <v>3505.88</v>
          </cell>
          <cell r="E6391">
            <v>2804.71</v>
          </cell>
        </row>
        <row r="6392">
          <cell r="A6392" t="str">
            <v/>
          </cell>
        </row>
        <row r="6393">
          <cell r="A6393" t="str">
            <v>33.18.014</v>
          </cell>
          <cell r="B6393" t="str">
            <v>FORNECIMENTO E INSTALAÇÃO DE ADESIVO DA RECEPÇÃO DE 3,87X2,41 APLICADO NA PAREDE - NOVA SEDE VÁRZEA</v>
          </cell>
          <cell r="C6393" t="str">
            <v>Un</v>
          </cell>
          <cell r="D6393">
            <v>2124.3000000000002</v>
          </cell>
          <cell r="E6393">
            <v>1699.44</v>
          </cell>
        </row>
        <row r="6394">
          <cell r="A6394" t="str">
            <v/>
          </cell>
        </row>
        <row r="6395">
          <cell r="A6395" t="str">
            <v>34.00.000</v>
          </cell>
          <cell r="B6395" t="str">
            <v xml:space="preserve">    QUILOMBOLA</v>
          </cell>
        </row>
        <row r="6396">
          <cell r="A6396" t="str">
            <v/>
          </cell>
        </row>
        <row r="6397">
          <cell r="A6397" t="str">
            <v>34.01.001</v>
          </cell>
          <cell r="B6397" t="str">
            <v xml:space="preserve"> BARRACÃO PARA ESCRITÓRIO DE OBRA PORTE PEQUENO S=25,41 m2 - SERVIÇOS PRELIMINÁRES/PROVISÓRIOS (Escola Conceição das Creoulas).</v>
          </cell>
          <cell r="C6397" t="str">
            <v>Un</v>
          </cell>
          <cell r="D6397">
            <v>7376.95</v>
          </cell>
          <cell r="E6397">
            <v>5901.56</v>
          </cell>
        </row>
        <row r="6398">
          <cell r="A6398" t="str">
            <v/>
          </cell>
        </row>
        <row r="6399">
          <cell r="A6399" t="str">
            <v>34.01.002</v>
          </cell>
          <cell r="B6399" t="str">
            <v>TAPUME EM CHAPA COMPENSADA ESPESSURA = 10mm, NA ÁREA DE 60x50m - SERVIÇOS PRELIMINÁRES/PROVISÓRIOS (Escola Conceição das Creoulas).</v>
          </cell>
          <cell r="C6399" t="str">
            <v>m2</v>
          </cell>
          <cell r="D6399">
            <v>41.32</v>
          </cell>
          <cell r="E6399">
            <v>33.06</v>
          </cell>
        </row>
        <row r="6400">
          <cell r="A6400" t="str">
            <v/>
          </cell>
        </row>
        <row r="6401">
          <cell r="A6401" t="str">
            <v>34.01.003</v>
          </cell>
          <cell r="B6401" t="str">
            <v>PLACA DE OBRA EM CHAPA ZINCADA, INSTALADA - SERVIÇOS PRELIMINÁRES/PROVISÓRIOS (Escola Conceição das Creoulas).</v>
          </cell>
          <cell r="C6401" t="str">
            <v>m2</v>
          </cell>
          <cell r="D6401">
            <v>169.17</v>
          </cell>
          <cell r="E6401">
            <v>135.34</v>
          </cell>
        </row>
        <row r="6402">
          <cell r="A6402" t="str">
            <v/>
          </cell>
        </row>
        <row r="6403">
          <cell r="A6403" t="str">
            <v>34.01.004</v>
          </cell>
          <cell r="B6403" t="str">
            <v xml:space="preserve"> LOCAÇÃO DE CONSTRUÇÃO DE EDIFICAÇÃO COM GABARITO DE MADEIRA - SERVIÇOS PRELIMINÁRES/PROVISÓRIOS (Escola Conceição das Creoulas).</v>
          </cell>
          <cell r="C6403" t="str">
            <v>m2</v>
          </cell>
          <cell r="D6403">
            <v>3.9</v>
          </cell>
          <cell r="E6403">
            <v>3.12</v>
          </cell>
        </row>
        <row r="6404">
          <cell r="A6404" t="str">
            <v/>
          </cell>
        </row>
        <row r="6405">
          <cell r="A6405" t="str">
            <v>34.02.001</v>
          </cell>
          <cell r="B6405" t="str">
            <v>ESCAVAÇÃO MANUAL, PARA BALDRAMES E SAPATAS, EM MATERIAL DE 1ª CATEGORIA, PROFUNDIDADE ATÉ 1,50m - MOVIMENTAÇÃO DE TERRAS/MANUAL (Escola Conceição das Creoulas).</v>
          </cell>
          <cell r="C6405" t="str">
            <v>m3</v>
          </cell>
          <cell r="D6405">
            <v>15.12</v>
          </cell>
          <cell r="E6405">
            <v>12.1</v>
          </cell>
        </row>
        <row r="6406">
          <cell r="A6406" t="str">
            <v/>
          </cell>
        </row>
        <row r="6407">
          <cell r="A6407" t="str">
            <v>34.02.002</v>
          </cell>
          <cell r="B6407" t="str">
            <v>APILOAMENTO MANUAL DE FUNDO DE VALA - MOVIMENTAÇÃO DE TERRAS/MANUAL (Escola Conceição das Creoulas).</v>
          </cell>
          <cell r="C6407" t="str">
            <v>m3</v>
          </cell>
          <cell r="D6407">
            <v>17.18</v>
          </cell>
          <cell r="E6407">
            <v>13.75</v>
          </cell>
        </row>
        <row r="6408">
          <cell r="A6408" t="str">
            <v/>
          </cell>
        </row>
        <row r="6409">
          <cell r="A6409" t="str">
            <v>34.02.003</v>
          </cell>
          <cell r="B6409" t="str">
            <v>REATERRO MANUAL DE VALAS, COM COMPACTAÇÃO UTILIZANDO SÊPO, SEM CONTROLE DO GRAU DE COMPACTAÇÃO - MOVIMENTAÇÃO DE TERRAS/MANUAL (Escola Conceição das Creoulas).</v>
          </cell>
          <cell r="C6409" t="str">
            <v>m3</v>
          </cell>
          <cell r="D6409">
            <v>20.62</v>
          </cell>
          <cell r="E6409">
            <v>16.5</v>
          </cell>
        </row>
        <row r="6410">
          <cell r="A6410" t="str">
            <v/>
          </cell>
        </row>
        <row r="6411">
          <cell r="A6411" t="str">
            <v>34.02.004</v>
          </cell>
          <cell r="B6411" t="str">
            <v>ATERRO INTERNO COM APILOAMENTO COM TRANSPORTE EM CARRINHO DE MÃO - MOVIMENTAÇÃO DE TERRAS/MANUAL (Escola Conceição das Creoulas).</v>
          </cell>
          <cell r="C6411" t="str">
            <v>m3</v>
          </cell>
          <cell r="D6411">
            <v>31.61</v>
          </cell>
          <cell r="E6411">
            <v>25.29</v>
          </cell>
        </row>
        <row r="6412">
          <cell r="A6412" t="str">
            <v/>
          </cell>
        </row>
        <row r="6413">
          <cell r="A6413" t="str">
            <v>34.03.001</v>
          </cell>
          <cell r="B6413" t="str">
            <v>CONCRETO SIMPLES, CONTROLE TIPO B, FABRICADO NA OBRA, FCK 20MPa - INFRA-ESTRUTURA / SAPATAS E CINTAS (Escola Conceição das Creoulas).</v>
          </cell>
          <cell r="C6413" t="str">
            <v>m3</v>
          </cell>
          <cell r="D6413">
            <v>418.67</v>
          </cell>
          <cell r="E6413">
            <v>334.94</v>
          </cell>
        </row>
        <row r="6414">
          <cell r="A6414" t="str">
            <v/>
          </cell>
        </row>
        <row r="6415">
          <cell r="A6415" t="str">
            <v>34.03.002</v>
          </cell>
          <cell r="B6415" t="str">
            <v>FORMA PLANA PARA ESTRUTURAS, EM TÁBUAS DE MADEIRA MISTA, 05 USOS - INFRA-ESTRUTURA / SAPATAS E CINTAS (Escola Conceição das Creoulas).</v>
          </cell>
          <cell r="C6415" t="str">
            <v>m2</v>
          </cell>
          <cell r="D6415">
            <v>45.42</v>
          </cell>
          <cell r="E6415">
            <v>36.340000000000003</v>
          </cell>
        </row>
        <row r="6416">
          <cell r="A6416" t="str">
            <v/>
          </cell>
        </row>
        <row r="6417">
          <cell r="A6417" t="str">
            <v>34.03.003</v>
          </cell>
          <cell r="B6417" t="str">
            <v xml:space="preserve"> AÇO CA - 50 DIÂM 6,3 A 12,5mm, PARA ESTRUTURA E FUNDAÇÕES - INFRA-ESTRUTURA / SAPATAS E CINTAS (Escola Conceição das Creoulas).</v>
          </cell>
          <cell r="C6417" t="str">
            <v>Kg</v>
          </cell>
          <cell r="D6417">
            <v>7.4</v>
          </cell>
          <cell r="E6417">
            <v>5.92</v>
          </cell>
        </row>
        <row r="6418">
          <cell r="A6418" t="str">
            <v/>
          </cell>
        </row>
        <row r="6419">
          <cell r="A6419" t="str">
            <v>34.04.001</v>
          </cell>
          <cell r="B6419" t="str">
            <v>CONCRETO SIMPLES, CONTROLE TIPO B, FABRICADO NA OBRA, FCK 20MPa - SUPER-ESTRUTURA / CONCRETO (Escola Conceição das Creoulas).</v>
          </cell>
          <cell r="C6419" t="str">
            <v>m3</v>
          </cell>
          <cell r="D6419">
            <v>460.11</v>
          </cell>
          <cell r="E6419">
            <v>368.09</v>
          </cell>
        </row>
        <row r="6420">
          <cell r="A6420" t="str">
            <v/>
          </cell>
        </row>
        <row r="6421">
          <cell r="A6421" t="str">
            <v>34.04.002</v>
          </cell>
          <cell r="B6421" t="str">
            <v>FORMA PLANA PARA ESTRUTURAS, EM TÁBUAS DE MADEIRA MISTA, 03 USOS - SUPER-ESTRUTURA / CONCRETO (Escola Conceição das Creoulas).</v>
          </cell>
          <cell r="C6421" t="str">
            <v>m2</v>
          </cell>
          <cell r="D6421">
            <v>62.37</v>
          </cell>
          <cell r="E6421">
            <v>49.9</v>
          </cell>
        </row>
        <row r="6422">
          <cell r="A6422" t="str">
            <v/>
          </cell>
        </row>
        <row r="6423">
          <cell r="A6423" t="str">
            <v>34.04.004</v>
          </cell>
          <cell r="B6423" t="str">
            <v>AÇO CA - 50 DIÂM 6,3 A 12,5mm, PARA ESTRUTURAS E FUNDAÇÕES - SUPER-ESTRUTURA / CONCRETO (Escola Conceição das Creoulas).</v>
          </cell>
          <cell r="C6423" t="str">
            <v>Kg</v>
          </cell>
          <cell r="D6423">
            <v>7.57</v>
          </cell>
          <cell r="E6423">
            <v>6.06</v>
          </cell>
        </row>
        <row r="6424">
          <cell r="A6424" t="str">
            <v/>
          </cell>
        </row>
        <row r="6425">
          <cell r="A6425" t="str">
            <v>34.04.005</v>
          </cell>
          <cell r="B6425" t="str">
            <v>LAJE PRÉ-MOLDADA PARA FORRO, VÃO ACIMA DE 3,5m, INCLUSIVE CAPEAMENTO E ESCORAMENTO - SUPER-ESTRUTURA / CONCRETO (Escola Conceição das Creoulas).</v>
          </cell>
          <cell r="C6425" t="str">
            <v>m2</v>
          </cell>
          <cell r="D6425">
            <v>83.78</v>
          </cell>
          <cell r="E6425">
            <v>67.03</v>
          </cell>
        </row>
        <row r="6426">
          <cell r="A6426" t="str">
            <v/>
          </cell>
        </row>
        <row r="6427">
          <cell r="A6427" t="str">
            <v>34.05.001</v>
          </cell>
          <cell r="B6427" t="str">
            <v xml:space="preserve"> TUBO PVC RÍGIDO SOLDÁVEL MARROM P/ ÁGUA, D = 50mm (1 1/2") - INSTALAÇÕES HIDRO-SANITÁRIAS / TUBO PVC SOLDÁVEL PARA ÁGUA POTÁVEL (Escola Conceição das Creoulas).</v>
          </cell>
          <cell r="C6427" t="str">
            <v>m</v>
          </cell>
          <cell r="D6427">
            <v>13</v>
          </cell>
          <cell r="E6427">
            <v>10.4</v>
          </cell>
        </row>
        <row r="6428">
          <cell r="A6428" t="str">
            <v/>
          </cell>
        </row>
        <row r="6429">
          <cell r="A6429" t="str">
            <v>34.05.002</v>
          </cell>
          <cell r="B6429" t="str">
            <v xml:space="preserve"> TUBO PVC RÍGIDO SOLDÁVEL MARROM P/ ÁGUA, D = 40mm (1 1/4S") - INSTALAÇÕES HIDRO-SANITÁRIAS / TUBO PVC SOLDÁVEL PARA ÁGUA POTÁVEL (Escola Conceição das Creoulas).</v>
          </cell>
          <cell r="C6429" t="str">
            <v>m</v>
          </cell>
          <cell r="D6429">
            <v>11.01</v>
          </cell>
          <cell r="E6429">
            <v>8.81</v>
          </cell>
        </row>
        <row r="6430">
          <cell r="A6430" t="str">
            <v/>
          </cell>
        </row>
        <row r="6431">
          <cell r="A6431" t="str">
            <v>34.05.003</v>
          </cell>
          <cell r="B6431" t="str">
            <v xml:space="preserve"> TUBO PVC RÍGIDO SOLDÁVEL MARROM P/ ÁGUA, D = 32mm (1") - INSTALAÇÕES HIDRO-SANITÁRIAS / TUBO PVC SOLDÁVEL PARA ÁGUA POTÁVEL (Escola Conceição das Creoulas).</v>
          </cell>
          <cell r="C6431" t="str">
            <v>m</v>
          </cell>
          <cell r="D6431">
            <v>7.81</v>
          </cell>
          <cell r="E6431">
            <v>6.25</v>
          </cell>
        </row>
        <row r="6432">
          <cell r="A6432" t="str">
            <v/>
          </cell>
        </row>
        <row r="6433">
          <cell r="A6433" t="str">
            <v>34.05.004</v>
          </cell>
          <cell r="B6433" t="str">
            <v xml:space="preserve"> TUBO PVC RÍGIDO SOLDÁVEL MARROM P/ ÁGUA, D = 25mm (3/4") - INSTALAÇÕES HIDRO-SANITÁRIAS / TUBO PVC SOLDÁVEL PARA ÁGUA POTÁVEL (Escola Conceição das Creoulas).</v>
          </cell>
          <cell r="C6433" t="str">
            <v>m</v>
          </cell>
          <cell r="D6433">
            <v>4.43</v>
          </cell>
          <cell r="E6433">
            <v>3.55</v>
          </cell>
        </row>
        <row r="6434">
          <cell r="A6434" t="str">
            <v/>
          </cell>
        </row>
        <row r="6435">
          <cell r="A6435" t="str">
            <v>34.05.005</v>
          </cell>
          <cell r="B6435" t="str">
            <v xml:space="preserve"> TUBO PVC RÍGIDO SOLDÁVEL MARROM P/ ÁGUA, D = 20mm (1/2") - INSTALAÇÕES HIDRO-SANITÁRIAS / TUBO PVC SOLDÁVEL PARA ÁGUA POTÁVEL (Escola Conceição das Creoulas).</v>
          </cell>
          <cell r="C6435" t="str">
            <v>m</v>
          </cell>
          <cell r="D6435">
            <v>3.45</v>
          </cell>
          <cell r="E6435">
            <v>2.76</v>
          </cell>
        </row>
        <row r="6436">
          <cell r="A6436" t="str">
            <v/>
          </cell>
        </row>
        <row r="6437">
          <cell r="A6437" t="str">
            <v>34.05.006</v>
          </cell>
          <cell r="B6437" t="str">
            <v xml:space="preserve"> ADAPTADOR DE PVC RÍGIDO SOLDÁVL CURTO C/ BOLSA E ROSCA P/ REGISTRO DIÂM = 50mm x 1 1/4" - INSTALAÇÕES HIDRO-SANITÁRIAS / ADAPTADOR CURTO DE PVC PARA REGISTRO (Escola Conceição das Creoulas).</v>
          </cell>
          <cell r="C6437" t="str">
            <v>Un</v>
          </cell>
          <cell r="D6437">
            <v>26.83</v>
          </cell>
          <cell r="E6437">
            <v>21.47</v>
          </cell>
        </row>
        <row r="6438">
          <cell r="A6438" t="str">
            <v/>
          </cell>
        </row>
        <row r="6439">
          <cell r="A6439" t="str">
            <v>34.05.007</v>
          </cell>
          <cell r="B6439" t="str">
            <v xml:space="preserve"> ADAPTADOR DE PVC RÍGIDO SOLDÁVL CURTO C/ BOLSA E ROSCA P/ REGISTRO DIÂM = 25mm x 3/4" - INSTALAÇÕES HIDRO-SANITÁRIAS / ADAPTADOR CURTO DE PVC PARA REGISTRO (Escola Conceição das Creoulas).</v>
          </cell>
          <cell r="C6439" t="str">
            <v>Un</v>
          </cell>
          <cell r="D6439">
            <v>12.47</v>
          </cell>
          <cell r="E6439">
            <v>9.98</v>
          </cell>
        </row>
        <row r="6440">
          <cell r="A6440" t="str">
            <v/>
          </cell>
        </row>
        <row r="6441">
          <cell r="A6441" t="str">
            <v>34.05.008</v>
          </cell>
          <cell r="B6441" t="str">
            <v>ADAPTADOR DE PVC RÍGIDO SOLDÁVL CURTO C/ BOLSA E ROSCA P/ REGISTRO DIÂM = 20mm x 1/2" - INSTALAÇÕES HIDRO-SANITÁRIAS / ADAPTADOR CURTO DE PVC PARA REGISTRO (Escola Conceição das Creoulas).</v>
          </cell>
          <cell r="C6441" t="str">
            <v>Un</v>
          </cell>
          <cell r="D6441">
            <v>8.61</v>
          </cell>
          <cell r="E6441">
            <v>6.89</v>
          </cell>
        </row>
        <row r="6442">
          <cell r="A6442" t="str">
            <v/>
          </cell>
        </row>
        <row r="6443">
          <cell r="A6443" t="str">
            <v>34.05.009</v>
          </cell>
          <cell r="B6443" t="str">
            <v>REGISTRO DE GAVETA BRUTO, D = 38mm (1 1/2") - (DECA OU SIMILAR) - INSTALAÇÕES HIDRO-SANITÁRIAS / REGISTRO DE GAVETA BRUTO (Escola Conceição das Creoulas).</v>
          </cell>
          <cell r="C6443" t="str">
            <v>Un</v>
          </cell>
          <cell r="D6443">
            <v>83.41</v>
          </cell>
          <cell r="E6443">
            <v>66.73</v>
          </cell>
        </row>
        <row r="6444">
          <cell r="A6444" t="str">
            <v/>
          </cell>
        </row>
        <row r="6445">
          <cell r="A6445" t="str">
            <v>34.05.010</v>
          </cell>
          <cell r="B6445" t="str">
            <v>REGISTRO DE GAVETA C/ CANOPLA CROMADA, D = 19mm (3/4") - (HYDRA REF 1510 HD OU SIMILAR) - INSTALAÇÕES HIDRO-SANITÁRIAS / REGISTRO DE GAVETA COM ACABAMENTO (Escola Conceição das Creoulas).</v>
          </cell>
          <cell r="C6445" t="str">
            <v>Un</v>
          </cell>
          <cell r="D6445">
            <v>85</v>
          </cell>
          <cell r="E6445">
            <v>68</v>
          </cell>
        </row>
        <row r="6446">
          <cell r="A6446" t="str">
            <v/>
          </cell>
        </row>
        <row r="6447">
          <cell r="A6447" t="str">
            <v>34.05.011</v>
          </cell>
          <cell r="B6447" t="str">
            <v>REGISTRO DE GAVETA C/ CANOPLA CROMADA, D = 13mm (1/2") - (HYDRA REF 1510 HD OU SIMILAR) - INSTALAÇÕES HIDRO-SANITÁRIAS / REGISTRO DE GAVETA COM ACABAMENTO (Escola Conceição das Creoulas).</v>
          </cell>
          <cell r="C6447" t="str">
            <v>Un</v>
          </cell>
          <cell r="D6447">
            <v>78.58</v>
          </cell>
          <cell r="E6447">
            <v>62.87</v>
          </cell>
        </row>
        <row r="6448">
          <cell r="A6448" t="str">
            <v/>
          </cell>
        </row>
        <row r="6449">
          <cell r="A6449" t="str">
            <v>34.05.012</v>
          </cell>
          <cell r="B6449" t="str">
            <v>REGISTRO DE PRESSÃO C/ CANOPLA CROMADA, D = 19mm (3/4") - (DECA REF 1416 LINHA C40 OU SIMILAR) - INSTALAÇÕES HIDRO-SANITÁRIAS / REGISTRO DE PRESSÃO COM ACABAMENTO (Escola Conceição das Creoulas).</v>
          </cell>
          <cell r="C6449" t="str">
            <v>Un</v>
          </cell>
          <cell r="D6449">
            <v>108.42</v>
          </cell>
          <cell r="E6449">
            <v>86.74</v>
          </cell>
        </row>
        <row r="6450">
          <cell r="A6450" t="str">
            <v/>
          </cell>
        </row>
        <row r="6451">
          <cell r="A6451" t="str">
            <v>34.05.013</v>
          </cell>
          <cell r="B6451" t="str">
            <v>REGISTRO DE PRESSÃO C/ CANOPLA CROMADA, D = 13mm (1/2") - (DECA REF 1416 LINHA C40 OU SIMILAR) - INSTALAÇÕES HIDRO-SANITÁRIAS / REGISTRO DE PRESSÃO COM ACABAMENTO (Escola Conceição das Creoulas).</v>
          </cell>
          <cell r="C6451" t="str">
            <v>Un</v>
          </cell>
          <cell r="D6451">
            <v>87.46</v>
          </cell>
          <cell r="E6451">
            <v>69.97</v>
          </cell>
        </row>
        <row r="6452">
          <cell r="A6452" t="str">
            <v/>
          </cell>
        </row>
        <row r="6453">
          <cell r="A6453" t="str">
            <v>34.05.014</v>
          </cell>
          <cell r="B6453" t="str">
            <v>COLOCAÇÃO DE HIDRÔMETRO EM LIGAÇÃO EXISTENTE, C/REMANEJAMENTO P/ O MURO OU FACHADA, INCLUSIVE CAVALETE E CAIXA DE PROTEÇÃO - INSTALAÇÕES HIDRO-SANITÁRIAS / DIVERSOS (Escola Conceição das Creoulas).</v>
          </cell>
          <cell r="C6453" t="str">
            <v>Un</v>
          </cell>
          <cell r="D6453">
            <v>122.08</v>
          </cell>
          <cell r="E6453">
            <v>97.67</v>
          </cell>
        </row>
        <row r="6454">
          <cell r="A6454" t="str">
            <v/>
          </cell>
        </row>
        <row r="6455">
          <cell r="A6455" t="str">
            <v>34.05.015</v>
          </cell>
          <cell r="B6455" t="str">
            <v>RESERVATÓRIOS DE D ÁGUA, INSTALADOS, INCLUSIVE ESTRUTURA DE SUPORTE, CONFORME PROJETO - INSTALAÇÕES HIDRO-SANITÁRIAS / DIVERSOS (Escola Conceição das Creoulas).</v>
          </cell>
          <cell r="C6455" t="str">
            <v>Un</v>
          </cell>
          <cell r="D6455">
            <v>15901.93</v>
          </cell>
          <cell r="E6455">
            <v>12721.55</v>
          </cell>
        </row>
        <row r="6456">
          <cell r="A6456" t="str">
            <v/>
          </cell>
        </row>
        <row r="6457">
          <cell r="A6457" t="str">
            <v>34.05.016</v>
          </cell>
          <cell r="B6457" t="str">
            <v>TORNEIRA DE JARDIM, INCLUSIVE POSTE DE PROTEÇÃO - INSTALAÇÕES HIDRO-SANITÁRIAS / DIVERSOS (Escola Conceição das Creoulas).</v>
          </cell>
          <cell r="C6457" t="str">
            <v>Un</v>
          </cell>
          <cell r="D6457">
            <v>20.73</v>
          </cell>
          <cell r="E6457">
            <v>16.59</v>
          </cell>
        </row>
        <row r="6458">
          <cell r="A6458" t="str">
            <v/>
          </cell>
        </row>
        <row r="6459">
          <cell r="A6459" t="str">
            <v>34.05.017</v>
          </cell>
          <cell r="B6459" t="str">
            <v xml:space="preserve"> TUBO PVC RÍGDO C/ ANÉIS, PONTA E BOLSA P/ ESGOTO SECUNDÁRIO, D = 40mm - INSTALAÇÕES HIDRO-SANITÁRIAS / TUBO PVC SOLDÁVEL PARA ESGOTO (Escola Conceição das Creoulas).</v>
          </cell>
          <cell r="C6459" t="str">
            <v>m</v>
          </cell>
          <cell r="D6459">
            <v>8.1999999999999993</v>
          </cell>
          <cell r="E6459">
            <v>6.56</v>
          </cell>
        </row>
        <row r="6460">
          <cell r="A6460" t="str">
            <v/>
          </cell>
        </row>
        <row r="6461">
          <cell r="A6461" t="str">
            <v>34.05.018</v>
          </cell>
          <cell r="B6461" t="str">
            <v xml:space="preserve"> TUBO PVC RÍGDO C/ ANÉIS, PONTA E BOLSA P/ ESGOTO SECUNDÁRIO, D = 50mm - INSTALAÇÕES HIDRO-SANITÁRIAS / TUBO PVC SOLDÁVEL PARA ESGOTO (Escola Conceição das Creoulas).</v>
          </cell>
          <cell r="C6461" t="str">
            <v>m</v>
          </cell>
          <cell r="D6461">
            <v>11.5</v>
          </cell>
          <cell r="E6461">
            <v>9.1999999999999993</v>
          </cell>
        </row>
        <row r="6462">
          <cell r="A6462" t="str">
            <v/>
          </cell>
        </row>
        <row r="6463">
          <cell r="A6463" t="str">
            <v>34.05.019</v>
          </cell>
          <cell r="B6463" t="str">
            <v xml:space="preserve"> TUBO PVC RÍGDO C/ ANÉIS, PONTA E BOLSA P/ ESGOTO SECUNDÁRIO, D = 75mm - INSTALAÇÕES HIDRO-SANITÁRIAS / TUBO PVC SOLDÁVEL PARA ESGOTO (Escola Conceição das Creoulas).</v>
          </cell>
          <cell r="C6463" t="str">
            <v>m</v>
          </cell>
          <cell r="D6463">
            <v>15.41</v>
          </cell>
          <cell r="E6463">
            <v>12.33</v>
          </cell>
        </row>
        <row r="6464">
          <cell r="A6464" t="str">
            <v/>
          </cell>
        </row>
        <row r="6465">
          <cell r="A6465" t="str">
            <v>34.05.020</v>
          </cell>
          <cell r="B6465" t="str">
            <v xml:space="preserve"> TUBO PVC RÍGDO C/ ANÉIS, PONTA E BOLSA P/ ESGOTO SECUNDÁRIO, D = 100mm - INSTALAÇÕES HIDRO-SANITÁROAS / TUBO PVC SOLDÁVEL PARA ESGOTO (Escola Conceição das Creoulas).</v>
          </cell>
          <cell r="C6465" t="str">
            <v>m</v>
          </cell>
          <cell r="D6465">
            <v>19.52</v>
          </cell>
          <cell r="E6465">
            <v>15.62</v>
          </cell>
        </row>
        <row r="6466">
          <cell r="A6466" t="str">
            <v/>
          </cell>
        </row>
        <row r="6467">
          <cell r="A6467" t="str">
            <v>34.05.021</v>
          </cell>
          <cell r="B6467" t="str">
            <v>CAIXA SINFONADA QUADRADA, COM TRÊS ENTRADAS E UMA SAÍDA, D = 100x100x50mm, REF. Nº 68, ACABAMENTO ALUMÍNIO (MARCA AKROS OU SIMILAR) - INSTALAÇÕES HIDRO-SANITÁRIAS / DIVERSOS (Escola Conceição das Creoulas).</v>
          </cell>
          <cell r="C6467" t="str">
            <v>Un</v>
          </cell>
          <cell r="D6467">
            <v>19.28</v>
          </cell>
          <cell r="E6467">
            <v>15.43</v>
          </cell>
        </row>
        <row r="6468">
          <cell r="A6468" t="str">
            <v/>
          </cell>
        </row>
        <row r="6469">
          <cell r="A6469" t="str">
            <v>34.05.022</v>
          </cell>
          <cell r="B6469" t="str">
            <v>RALO SIFONADO EM PVC D = 100mm ALTURA REGULÁVEL, SAÍDA 40mm, COM GRELHA REDONDA ACABAMENTO CROMADO - INSTALAÇÕES HIDRO-SANITÁRIAS / DIVERSOS (Escola Conceição das Creoulas).</v>
          </cell>
          <cell r="C6469" t="str">
            <v>Un</v>
          </cell>
          <cell r="D6469">
            <v>14.51</v>
          </cell>
          <cell r="E6469">
            <v>11.61</v>
          </cell>
        </row>
        <row r="6470">
          <cell r="A6470" t="str">
            <v/>
          </cell>
        </row>
        <row r="6471">
          <cell r="A6471" t="str">
            <v>34.05.023</v>
          </cell>
          <cell r="B6471" t="str">
            <v>CAIXA DE GORDURA EM ALVENARIA (90 x 90 x 120cm) - INSTALAÇÕES HIDRO-SANITÁRIAS / DIVERSOS (Escola Conceição das Creoulas).</v>
          </cell>
          <cell r="C6471" t="str">
            <v>Un</v>
          </cell>
          <cell r="D6471">
            <v>797.87</v>
          </cell>
          <cell r="E6471">
            <v>638.29999999999995</v>
          </cell>
        </row>
        <row r="6472">
          <cell r="A6472" t="str">
            <v/>
          </cell>
        </row>
        <row r="6473">
          <cell r="A6473" t="str">
            <v>34.05.024</v>
          </cell>
          <cell r="B6473" t="str">
            <v>CHUVEIRO ELÉTRICO DE PLÁSTICO, MARCA LORENZETTI OU SIMILAR, C/ REGISTRO DE PRESSÃO, MARCA DECA LINHA C40 REF. 1416 OU SIMILAR - INSTALAÇÕES HIDRO-SANITÁRIAS / DIVERSOS (Escola Conceição das Creoulas).</v>
          </cell>
          <cell r="C6473" t="str">
            <v>Un</v>
          </cell>
          <cell r="D6473">
            <v>64.67</v>
          </cell>
          <cell r="E6473">
            <v>51.74</v>
          </cell>
        </row>
        <row r="6474">
          <cell r="A6474" t="str">
            <v/>
          </cell>
        </row>
        <row r="6475">
          <cell r="A6475" t="str">
            <v>34.05.025</v>
          </cell>
          <cell r="B6475" t="str">
            <v>CAIXA DE INSPEÇÃO EM ALVENARIA (90 x 90 x 120cm) - INSTALAÇÕES HIDRO-SANITÁRIAS / DIVERSOS (Escola Conceição das Creoulas).</v>
          </cell>
          <cell r="C6475" t="str">
            <v>Un</v>
          </cell>
          <cell r="D6475">
            <v>827.85</v>
          </cell>
          <cell r="E6475">
            <v>662.28</v>
          </cell>
        </row>
        <row r="6476">
          <cell r="A6476" t="str">
            <v/>
          </cell>
        </row>
        <row r="6477">
          <cell r="A6477" t="str">
            <v>34.05.026</v>
          </cell>
          <cell r="B6477" t="str">
            <v xml:space="preserve"> FOSSA SÉPTICA, EM CONCRETO ARMADO, (1,50 x 4,75 x 1,50) - INSTALAÇÕES HIDRO-SANITÁRIAS / FOSSA SÉPTICA E SUMIDOURO (Escola Conceição das Creoulas).</v>
          </cell>
          <cell r="C6477" t="str">
            <v>Un</v>
          </cell>
          <cell r="D6477">
            <v>19137.22</v>
          </cell>
          <cell r="E6477">
            <v>15309.78</v>
          </cell>
        </row>
        <row r="6478">
          <cell r="A6478" t="str">
            <v/>
          </cell>
        </row>
        <row r="6479">
          <cell r="A6479" t="str">
            <v>34.05.027</v>
          </cell>
          <cell r="B6479" t="str">
            <v>SUMIDOURO EM ALVENARIA (D 3,00 x H 6,00) - INSTALAÇÕES HIDRO-SANITÁRIAS / FOSSA SÉPTICA E SUMIDOURO (Escola Conceição das Creoulas).</v>
          </cell>
          <cell r="C6479" t="str">
            <v>Un</v>
          </cell>
          <cell r="D6479">
            <v>3794.46</v>
          </cell>
          <cell r="E6479">
            <v>3035.57</v>
          </cell>
        </row>
        <row r="6480">
          <cell r="A6480" t="str">
            <v/>
          </cell>
        </row>
        <row r="6481">
          <cell r="A6481" t="str">
            <v>34.05.028</v>
          </cell>
          <cell r="B6481" t="str">
            <v>BACIA SANITÁRIA CONVENCIONAL, MARCA DECA RAVENA P9, INLCUSIVE VÁLVULA DE DESCARGA CROMADA MARCA HYDRA, ASSENTO, CONJUNTO DE FIXAÇÃO MARCA DECA SP13, ANEL DE VEDAÇÃO, TUBO DE LIGAÇÃO COM ACABAMENTO CROMADO E ENGASTE PLÁSTICO (OU SIMILARES) - INSTALAÇÕES HI</v>
          </cell>
          <cell r="C6481" t="str">
            <v>Un</v>
          </cell>
          <cell r="D6481">
            <v>365.62</v>
          </cell>
          <cell r="E6481">
            <v>292.5</v>
          </cell>
        </row>
        <row r="6482">
          <cell r="A6482" t="str">
            <v/>
          </cell>
        </row>
        <row r="6483">
          <cell r="A6483" t="str">
            <v>34.05.029</v>
          </cell>
          <cell r="B6483" t="str">
            <v xml:space="preserve">BACIA SANITÁRIA COM CAIXA DE DESCARGA ACOPLADA, MARCA DECA LINHA RAVENA CP929, INCLUSIVE ASSENTO, CONJUNTO DE FIXAÇÃO, MARCA DECA SP13, ANEL DE VEDAÇÃO, TUBO DE LIGAÇÃO COM ACABAMENTO COMADO E ENGATE PLÁSTICO (OU SIMILARES) - INSTALAÇÕES HIDRO-SANITÁRIAS </v>
          </cell>
          <cell r="C6483" t="str">
            <v>Un</v>
          </cell>
          <cell r="D6483">
            <v>193.97</v>
          </cell>
          <cell r="E6483">
            <v>155.18</v>
          </cell>
        </row>
        <row r="6484">
          <cell r="A6484" t="str">
            <v/>
          </cell>
        </row>
        <row r="6485">
          <cell r="A6485" t="str">
            <v>34.05.030</v>
          </cell>
          <cell r="B6485" t="str">
            <v>MICTÓRIO DE LOUÇA COM SIFÃO INTEGRADO, MARCA DECA REF. m712, ENGATE CROMADO, MARCA DECA REF. c4606180, REGISTRO DE PRESSÃO, MARCA DECA LINHA c40 REF. 1416,  (OU SIMILARES) - INSTALAÇÕES HIDRO-SANITÁRIAS / LOUÇAS (Escola Conceição das Creoulas).</v>
          </cell>
          <cell r="C6485" t="str">
            <v>Un</v>
          </cell>
          <cell r="D6485">
            <v>141.43</v>
          </cell>
          <cell r="E6485">
            <v>113.15</v>
          </cell>
        </row>
        <row r="6486">
          <cell r="A6486" t="str">
            <v/>
          </cell>
        </row>
        <row r="6487">
          <cell r="A6487" t="str">
            <v>34.05.031</v>
          </cell>
          <cell r="B6487" t="str">
            <v>LAVATÓRIO COM COLUNA, MARCA DECA LINHA RAVENA REF. l91 E c9, COM SIFÃO PLÁSTICO, ENGATE CROMADO, TORNEIRA DE METAL, MARCA DECA REF. 1190 c41, VÁLVULA CROMADA, MARCA DECA REF. 1600, CONJUNTO DE FIXAÇÃO, MARCA DECA REF. sp7, (OU SIMILARES) - INSTALAÇÕES HID</v>
          </cell>
          <cell r="C6487" t="str">
            <v>Un</v>
          </cell>
          <cell r="D6487">
            <v>257.02999999999997</v>
          </cell>
          <cell r="E6487">
            <v>205.63</v>
          </cell>
        </row>
        <row r="6488">
          <cell r="A6488" t="str">
            <v/>
          </cell>
        </row>
        <row r="6489">
          <cell r="A6489" t="str">
            <v>34.05.032</v>
          </cell>
          <cell r="B6489" t="str">
            <v>LAVATÓRIO SEM COLUNA, MARCA DECA LINHA RAVENA REF l915, C/ SIFÃO CROMADO, MARCA DECA REF. 1190, VÁLVULA CROMADA, MARCA DECA REF. 1602 C, TORNEIRA DE METAL, MARCA DECA REF 1190 c41, CONJUNTO DE FIXAÇÃO, MARCA DECA REF. sp7, (OU SIMILARES) - INSTALAÇÕES HID</v>
          </cell>
          <cell r="C6489" t="str">
            <v>Un</v>
          </cell>
          <cell r="D6489">
            <v>75.2</v>
          </cell>
          <cell r="E6489">
            <v>60.16</v>
          </cell>
        </row>
        <row r="6490">
          <cell r="A6490" t="str">
            <v/>
          </cell>
        </row>
        <row r="6491">
          <cell r="A6491" t="str">
            <v>34.05.033</v>
          </cell>
          <cell r="B6491" t="str">
            <v>CUBA DE EMBUTIR OVAL, MARCA DECA LINHA REF. l37, P/ INSTALAÇÃO EM BANCADAS, C/ SIFÃO CROMADO, MARCA DECA REF. c1680, TORNEIRA DE METAL, MARCA DECA REF 1190 c41, ENGATE CROMADO, MARCA DECA, (OU SIMILARES) - INSTALAÇÕES HIDRO-SANITÁRIAS / LOUÇAS (Escola Con</v>
          </cell>
          <cell r="C6491" t="str">
            <v>Un</v>
          </cell>
          <cell r="D6491">
            <v>112.63</v>
          </cell>
          <cell r="E6491">
            <v>90.11</v>
          </cell>
        </row>
        <row r="6492">
          <cell r="A6492" t="str">
            <v/>
          </cell>
        </row>
        <row r="6493">
          <cell r="A6493" t="str">
            <v>34.05.034</v>
          </cell>
          <cell r="B6493" t="str">
            <v xml:space="preserve"> TANQUE DE LOUÇA COM COLUNA, MARCA DECA REF. ct25, COM TORNEIRA METÁLICA, MARCA DECA LINHA c23 REF. 1153, C/ VÁLVULA DE PLÁSTICO E CONJUNTO DE FIXAÇÃO, MARCA DECA REF. ft11, (OU SIMILARES) - INSTALAÇÕES HIDRO-SANITÁRIAS / LOUÇAS (Escola Conceição das Creo</v>
          </cell>
          <cell r="C6493" t="str">
            <v>Un</v>
          </cell>
          <cell r="D6493">
            <v>342.7</v>
          </cell>
          <cell r="E6493">
            <v>274.16000000000003</v>
          </cell>
        </row>
        <row r="6494">
          <cell r="A6494" t="str">
            <v/>
          </cell>
        </row>
        <row r="6495">
          <cell r="A6495" t="str">
            <v>34.05.035</v>
          </cell>
          <cell r="B6495" t="str">
            <v>PAPELEIRA DE LOUÇA, MARCA DECA A480 OU SIMILAR, 15  x 15cm - INSTALAÇÕES HIDRO-SANITÁRIAS / LOUÇAS (Escola Conceição das Creoulas).</v>
          </cell>
          <cell r="C6495" t="str">
            <v>Un</v>
          </cell>
          <cell r="D6495">
            <v>22.01</v>
          </cell>
          <cell r="E6495">
            <v>17.61</v>
          </cell>
        </row>
        <row r="6496">
          <cell r="A6496" t="str">
            <v/>
          </cell>
        </row>
        <row r="6497">
          <cell r="A6497" t="str">
            <v>34.05.036</v>
          </cell>
          <cell r="B6497" t="str">
            <v>MEIA SABONETEIRA DE LOUÇA, MARCA DECA REF. A380 OU SIMILAR - INSTALAÇÕES HIDRO-SANITÁRIAS / LOUÇAS (Escola Conceição das Creoulas).</v>
          </cell>
          <cell r="C6497" t="str">
            <v>Un</v>
          </cell>
          <cell r="D6497">
            <v>25.17</v>
          </cell>
          <cell r="E6497">
            <v>20.14</v>
          </cell>
        </row>
        <row r="6498">
          <cell r="A6498" t="str">
            <v/>
          </cell>
        </row>
        <row r="6499">
          <cell r="A6499" t="str">
            <v>34.05.037</v>
          </cell>
          <cell r="B6499" t="str">
            <v>CABIDE DE LOUÇA, MARCA DECA A 680 OU SIMILAR, BRANCO - INSTALAÇÕES HIDRO-SANITÁRIAS / LOUÇAS (Escola Conceição das Creoulas).</v>
          </cell>
          <cell r="C6499" t="str">
            <v>Un</v>
          </cell>
          <cell r="D6499">
            <v>14.4</v>
          </cell>
          <cell r="E6499">
            <v>11.52</v>
          </cell>
        </row>
        <row r="6500">
          <cell r="A6500" t="str">
            <v/>
          </cell>
        </row>
        <row r="6501">
          <cell r="A6501" t="str">
            <v>34.05.038</v>
          </cell>
          <cell r="B6501" t="str">
            <v>TORNEIRA CROMADA PARA PIA DE COZINHA, MARCA ESTEVES LINHA MÔNACO VTM 040 (1167) OU SIMILAR, DE MESA, COM ARTICULADOR, DIÂM. 1/2" - INSTALAÇÕES HIDRO-SANITÁRIAS / METAIS (Escola Conceição das Creoulas).</v>
          </cell>
          <cell r="C6501" t="str">
            <v>Un</v>
          </cell>
          <cell r="D6501">
            <v>37.21</v>
          </cell>
          <cell r="E6501">
            <v>29.77</v>
          </cell>
        </row>
        <row r="6502">
          <cell r="A6502" t="str">
            <v/>
          </cell>
        </row>
        <row r="6503">
          <cell r="A6503" t="str">
            <v>34.05.039</v>
          </cell>
          <cell r="B6503" t="str">
            <v>TORNEIRA CROMADA PARA JARDIM, MARCA DECA 1153 OU SIMILAR - INSTALAÇÕES HIDRO-SANITÁRIAS / METAIS (Escola Conceição das Creoulas).</v>
          </cell>
          <cell r="C6503" t="str">
            <v>Un</v>
          </cell>
          <cell r="D6503">
            <v>20.73</v>
          </cell>
          <cell r="E6503">
            <v>16.59</v>
          </cell>
        </row>
        <row r="6504">
          <cell r="A6504" t="str">
            <v/>
          </cell>
        </row>
        <row r="6505">
          <cell r="A6505" t="str">
            <v>34.05.040</v>
          </cell>
          <cell r="B6505" t="str">
            <v>FORNECIMENTO E INSTALAÇÃO DE SABONETEIRA DE LOUÇA, MARCA DECA REF. a180 OU SIMILAR - INSTALAÇÕES HIDRO-SANITÁRIAS / METAIS (Escola Conceição das Creoulas).</v>
          </cell>
          <cell r="C6505" t="str">
            <v>Un</v>
          </cell>
          <cell r="D6505">
            <v>18.399999999999999</v>
          </cell>
          <cell r="E6505">
            <v>14.72</v>
          </cell>
        </row>
        <row r="6506">
          <cell r="A6506" t="str">
            <v/>
          </cell>
        </row>
        <row r="6507">
          <cell r="A6507" t="str">
            <v>34.05.041</v>
          </cell>
          <cell r="B6507" t="str">
            <v>ASSENTAMENTO DE CUBA INOX EM BANCADA - INSTALAÇÕES HIDRO-SANITÁRIAS / METAIS (Escola Conceição das Creoulas).</v>
          </cell>
          <cell r="C6507" t="str">
            <v>Un</v>
          </cell>
          <cell r="D6507">
            <v>6.86</v>
          </cell>
          <cell r="E6507">
            <v>5.49</v>
          </cell>
        </row>
        <row r="6508">
          <cell r="A6508" t="str">
            <v/>
          </cell>
        </row>
        <row r="6509">
          <cell r="A6509" t="str">
            <v>34.05.042</v>
          </cell>
          <cell r="B6509" t="str">
            <v>SUPORTE PARA AUXÍLIO DE DEFICIENTES FÍSICOS (BARRA DE APOIO) L = 80cm EM TUBO DE FERRO GALVANIZADO D = 1 1/2" (CONFORME PROJETO - VIDE DETALHES DE SANITÁRIOS) - INSTALAÇÕES HIDRO-SANITÁRIAS / METAIS (Escola Conceição das Creoulas).</v>
          </cell>
          <cell r="C6509" t="str">
            <v>Un</v>
          </cell>
          <cell r="D6509">
            <v>55.51</v>
          </cell>
          <cell r="E6509">
            <v>44.41</v>
          </cell>
        </row>
        <row r="6510">
          <cell r="A6510" t="str">
            <v/>
          </cell>
        </row>
        <row r="6511">
          <cell r="A6511" t="str">
            <v>34.05.043</v>
          </cell>
          <cell r="B6511" t="str">
            <v>REGISTRO DE PRESSÃO C/ CANOPLA CROMADA, D = 25mm (1"), MARCA DECA REF. 1416 LINHA c40 OU SIMILAR - INSTALAÇÕES HIDRO-SANITÁRIAS / METAIS (Escola Conceição das Creoulas).</v>
          </cell>
          <cell r="C6511" t="str">
            <v>Un</v>
          </cell>
          <cell r="D6511">
            <v>111.85</v>
          </cell>
          <cell r="E6511">
            <v>89.48</v>
          </cell>
        </row>
        <row r="6512">
          <cell r="A6512" t="str">
            <v/>
          </cell>
        </row>
        <row r="6513">
          <cell r="A6513" t="str">
            <v>34.06.001</v>
          </cell>
          <cell r="B6513" t="str">
            <v>ELETRODUTO DE PVC RÍGIDO ROSCÁVEL, DIÂM = 40mm (1 1/4") - INSTALAÇÕES ELÉTRICAS E TELEFÔNICAS (220V) / ELETRODUTO DE PVC RÍGIDO (Escola Conceição das Creoulas).</v>
          </cell>
          <cell r="C6513" t="str">
            <v>m</v>
          </cell>
          <cell r="D6513">
            <v>18.899999999999999</v>
          </cell>
          <cell r="E6513">
            <v>15.12</v>
          </cell>
        </row>
        <row r="6514">
          <cell r="A6514" t="str">
            <v/>
          </cell>
        </row>
        <row r="6515">
          <cell r="A6515" t="str">
            <v>34.06.002</v>
          </cell>
          <cell r="B6515" t="str">
            <v>ELETRODUTO DE PVC RÍGIDO ROSCÁVEL, DIÂM = 32mm (1") - INSTALAÇÕES ELÉTRICAS E TELEFÔNICAS (220V) / ELETRODUTO DE PVC RÍGIDO (Escola Conceição das Creoulas).</v>
          </cell>
          <cell r="C6515" t="str">
            <v>m</v>
          </cell>
          <cell r="D6515">
            <v>14.03</v>
          </cell>
          <cell r="E6515">
            <v>11.23</v>
          </cell>
        </row>
        <row r="6516">
          <cell r="A6516" t="str">
            <v/>
          </cell>
        </row>
        <row r="6517">
          <cell r="A6517" t="str">
            <v>34.06.003</v>
          </cell>
          <cell r="B6517" t="str">
            <v>FIO ISOLADO EM PVC SEÇÃO 2,5mm2 - 750v / 70°c - INSTALAÇÕES ELÉTRICAS E TELEFÔNICAS (220V) / FIOS E CABOS (Escola Conceição das Creoulas).</v>
          </cell>
          <cell r="C6517" t="str">
            <v>m</v>
          </cell>
          <cell r="D6517">
            <v>2.35</v>
          </cell>
          <cell r="E6517">
            <v>1.88</v>
          </cell>
        </row>
        <row r="6518">
          <cell r="A6518" t="str">
            <v/>
          </cell>
        </row>
        <row r="6519">
          <cell r="A6519" t="str">
            <v>34.06.004</v>
          </cell>
          <cell r="B6519" t="str">
            <v>FIO ISOLADO EM PVC SEÇÃO 4,0mm2 - 750v / 70°c - INSTALAÇÕES ELÉTRICAS E TELEFÔNICAS (220V) / FIOS E CABOS (Escola Conceição das Creoulas).</v>
          </cell>
          <cell r="C6519" t="str">
            <v>m</v>
          </cell>
          <cell r="D6519">
            <v>3.11</v>
          </cell>
          <cell r="E6519">
            <v>2.4900000000000002</v>
          </cell>
        </row>
        <row r="6520">
          <cell r="A6520" t="str">
            <v/>
          </cell>
        </row>
        <row r="6521">
          <cell r="A6521" t="str">
            <v>34.06.005</v>
          </cell>
          <cell r="B6521" t="str">
            <v>FIO ISOLADO EM PVC SEÇÃO 6,0mm2 - 750v / 70°c - INSTALAÇÕES ELÉTRICAS E TELEFÔNICAS (220V) / FIOS E CABOS (Escola Conceição das Creoulas).</v>
          </cell>
          <cell r="C6521" t="str">
            <v>m</v>
          </cell>
          <cell r="D6521">
            <v>3.81</v>
          </cell>
          <cell r="E6521">
            <v>3.05</v>
          </cell>
        </row>
        <row r="6522">
          <cell r="A6522" t="str">
            <v/>
          </cell>
        </row>
        <row r="6523">
          <cell r="A6523" t="str">
            <v>34.06.006</v>
          </cell>
          <cell r="B6523" t="str">
            <v>CABO ISOLADO EM PVC SEÇÃO 10,0mm2 - 750v / 70°c - INSTALAÇÕES ELÉTRICAS E TELEFÔNICAS (220V) / FIOS E CABOS (Escola Conceição das Creoulas).</v>
          </cell>
          <cell r="C6523" t="str">
            <v>m</v>
          </cell>
          <cell r="D6523">
            <v>5.22</v>
          </cell>
          <cell r="E6523">
            <v>4.18</v>
          </cell>
        </row>
        <row r="6524">
          <cell r="A6524" t="str">
            <v/>
          </cell>
        </row>
        <row r="6525">
          <cell r="A6525" t="str">
            <v>34.06.007</v>
          </cell>
          <cell r="B6525" t="str">
            <v>CABOISOLADO EM PVC SEÇÃO 16,0mm2 - 750v / 70°c - INSTALAÇÕES ELÉTRICAS E TELEFÔNICAS (220V) / FIOS E CABOS (Escola Conceição das Creoulas).</v>
          </cell>
          <cell r="C6525" t="str">
            <v>m</v>
          </cell>
          <cell r="D6525">
            <v>7.43</v>
          </cell>
          <cell r="E6525">
            <v>5.95</v>
          </cell>
        </row>
        <row r="6526">
          <cell r="A6526" t="str">
            <v/>
          </cell>
        </row>
        <row r="6527">
          <cell r="A6527" t="str">
            <v>34.06.008</v>
          </cell>
          <cell r="B6527" t="str">
            <v>INSTALAÇÃO DE CABO TELEFÔNICO CCE 50-02 - INSTALAÇÕES ELÉTRICAS E TELEFÔNICAS (220V) / CABO TELEFÔNICO (Escola Conceição das Creoulas).</v>
          </cell>
          <cell r="C6527" t="str">
            <v>m</v>
          </cell>
          <cell r="D6527">
            <v>10.51</v>
          </cell>
          <cell r="E6527">
            <v>8.41</v>
          </cell>
        </row>
        <row r="6528">
          <cell r="A6528" t="str">
            <v/>
          </cell>
        </row>
        <row r="6529">
          <cell r="A6529" t="str">
            <v>34.06.009</v>
          </cell>
          <cell r="B6529" t="str">
            <v>INSTALAÇÃO DE CABO TELEFÔNICO CCI 50-02 - INSTALAÇÕES ELÉTRICAS E TELEFÔNICAS (220V) / CABO TELEFÔNICO (Escola Conceição das Creoulas).</v>
          </cell>
          <cell r="C6529" t="str">
            <v>m</v>
          </cell>
          <cell r="D6529">
            <v>7.85</v>
          </cell>
          <cell r="E6529">
            <v>6.28</v>
          </cell>
        </row>
        <row r="6530">
          <cell r="A6530" t="str">
            <v/>
          </cell>
        </row>
        <row r="6531">
          <cell r="A6531" t="str">
            <v>34.06.010</v>
          </cell>
          <cell r="B6531" t="str">
            <v>INTERRUPTOR 01 SEÇÃO SIMPLES - INSTALAÇÕES ELÉTRICAS E TELEFÔNICAS (220V) / INTERRUPTOR (Escola Conceição das Creoulas).</v>
          </cell>
          <cell r="C6531" t="str">
            <v>Un</v>
          </cell>
          <cell r="D6531">
            <v>11.97</v>
          </cell>
          <cell r="E6531">
            <v>9.58</v>
          </cell>
        </row>
        <row r="6532">
          <cell r="A6532" t="str">
            <v/>
          </cell>
        </row>
        <row r="6533">
          <cell r="A6533" t="str">
            <v>34.06.011</v>
          </cell>
          <cell r="B6533" t="str">
            <v>INTERRUPTOR 02 SEÇÃO SIMPLES - INSTALAÇÕES ELÉTRICAS E TELEFÔNICAS (220V) / INTERRUPTOR (Escola Conceição das Creoulas).</v>
          </cell>
          <cell r="C6533" t="str">
            <v>Un</v>
          </cell>
          <cell r="D6533">
            <v>20.149999999999999</v>
          </cell>
          <cell r="E6533">
            <v>16.12</v>
          </cell>
        </row>
        <row r="6534">
          <cell r="A6534" t="str">
            <v/>
          </cell>
        </row>
        <row r="6535">
          <cell r="A6535" t="str">
            <v>34.06.012</v>
          </cell>
          <cell r="B6535" t="str">
            <v>TOMADA PARA TELEFONE, COM CAIXA PVC, EMBUTIDA - INSTALAÇÕES ELÉTRICAS E TELEFÔNICAS (220V) / TOMADAS DE TOMADAS DE EMBUTIR (Escola Conceição das Creoulas).</v>
          </cell>
          <cell r="C6535" t="str">
            <v>Un</v>
          </cell>
          <cell r="D6535">
            <v>110.51</v>
          </cell>
          <cell r="E6535">
            <v>88.41</v>
          </cell>
        </row>
        <row r="6536">
          <cell r="A6536" t="str">
            <v/>
          </cell>
        </row>
        <row r="6537">
          <cell r="A6537" t="str">
            <v>34.06.013</v>
          </cell>
          <cell r="B6537" t="str">
            <v>TOMADA DE EMBUTIR PARA USO GERAL, 2P + T - INSTALAÇÕES ELÉTRICAS E TELEFÔNICAS (220V) / TOMADAS ELÉTRICAS DE EMBUTIR (Escola Conceição das Creoulas).</v>
          </cell>
          <cell r="C6537" t="str">
            <v>Un</v>
          </cell>
          <cell r="D6537">
            <v>22.5</v>
          </cell>
          <cell r="E6537">
            <v>18</v>
          </cell>
        </row>
        <row r="6538">
          <cell r="A6538" t="str">
            <v/>
          </cell>
        </row>
        <row r="6539">
          <cell r="A6539" t="str">
            <v>34.06.014</v>
          </cell>
          <cell r="B6539" t="str">
            <v xml:space="preserve"> TOMADA DE EMBUTIR PARA USO GERAL, 2P + T, DUPLA - INSTALAÇÕES ELÉTRICAS E TELEFÔNICAS (220V) / TOMADAS ELÉTRICAS DE EMBUTIR (Escola Conceição das Creoulas).</v>
          </cell>
          <cell r="C6539" t="str">
            <v>Un</v>
          </cell>
          <cell r="D6539">
            <v>45</v>
          </cell>
          <cell r="E6539">
            <v>36</v>
          </cell>
        </row>
        <row r="6540">
          <cell r="A6540" t="str">
            <v/>
          </cell>
        </row>
        <row r="6541">
          <cell r="A6541" t="str">
            <v>34.06.015</v>
          </cell>
          <cell r="B6541" t="str">
            <v>FORNECIMENTO E ASSENTAMENTO DE CAIXA PVC 4" x 2" COM TAMPA - INSTALAÇÕES ELÉTRICAS E TELEFÔNICAS (220V) / CAIXA DE EMBUTIR DE PVC (Escola Conceição das Creoulas).</v>
          </cell>
          <cell r="C6541" t="str">
            <v>Un</v>
          </cell>
          <cell r="D6541">
            <v>3.9</v>
          </cell>
          <cell r="E6541">
            <v>3.12</v>
          </cell>
        </row>
        <row r="6542">
          <cell r="A6542" t="str">
            <v/>
          </cell>
        </row>
        <row r="6543">
          <cell r="A6543" t="str">
            <v>34.06.016</v>
          </cell>
          <cell r="B6543" t="str">
            <v xml:space="preserve"> FORNECIMENTO E ASSENTAMENTO DE CAIXA PVC 4" x 4" - INSTALAÇÕES ELÉTRICAS E TELEFÔNICAS (220V) / CAIXA DE EMBUTIR DE PVC (Escola Conceição das Creoulas).</v>
          </cell>
          <cell r="C6543" t="str">
            <v>Un</v>
          </cell>
          <cell r="D6543">
            <v>8.0299999999999994</v>
          </cell>
          <cell r="E6543">
            <v>6.43</v>
          </cell>
        </row>
        <row r="6544">
          <cell r="A6544" t="str">
            <v/>
          </cell>
        </row>
        <row r="6545">
          <cell r="A6545" t="str">
            <v>34.06.017</v>
          </cell>
          <cell r="B6545" t="str">
            <v xml:space="preserve"> FORNECIMENTO E ASSENTAMENTO DE CAIXA OCTOGONAL DE PVC 4" x 4" - INSTALAÇÕES ELÉTRICAS E TELEFÔNICAS (220V) / CAIXA DE EMBUTIR DE PVC (Escola Conceição das Creoulas).</v>
          </cell>
          <cell r="C6545" t="str">
            <v>Un</v>
          </cell>
          <cell r="D6545">
            <v>6.81</v>
          </cell>
          <cell r="E6545">
            <v>5.45</v>
          </cell>
        </row>
        <row r="6546">
          <cell r="A6546" t="str">
            <v/>
          </cell>
        </row>
        <row r="6547">
          <cell r="A6547" t="str">
            <v>34.06.018</v>
          </cell>
          <cell r="B6547" t="str">
            <v>QUADRO DE DISTRIBUIÇÃO DE EMBUTIR, COM BARRAMENTO, EM CHAPA DE AÇO, PARA ATÉ 12 DISJUNTORES PADRÃO EUROPEU (LINHA BRANCA), EXCLUSIVE DISJUNTORES - INSTALAÇÕES ELÉTRICAS E TELEFÔNICAS (220V) / QDL (Escola Conceição das Creoulas).</v>
          </cell>
          <cell r="C6547" t="str">
            <v>Un</v>
          </cell>
          <cell r="D6547">
            <v>168.15</v>
          </cell>
          <cell r="E6547">
            <v>134.52000000000001</v>
          </cell>
        </row>
        <row r="6548">
          <cell r="A6548" t="str">
            <v/>
          </cell>
        </row>
        <row r="6549">
          <cell r="A6549" t="str">
            <v>34.06.019</v>
          </cell>
          <cell r="B6549" t="str">
            <v>DISJUNTOR TRIPOLAR 70 A - INSTALAÇÕES ELÉTRICAS E TELEFÔNICAS (220V) / QDL (Escola Conceição das Creoulas).</v>
          </cell>
          <cell r="C6549" t="str">
            <v>Un</v>
          </cell>
          <cell r="D6549">
            <v>102.58</v>
          </cell>
          <cell r="E6549">
            <v>82.07</v>
          </cell>
        </row>
        <row r="6550">
          <cell r="A6550" t="str">
            <v/>
          </cell>
        </row>
        <row r="6551">
          <cell r="A6551" t="str">
            <v>34.06.020</v>
          </cell>
          <cell r="B6551" t="str">
            <v>DISJUNTOR MONOPOLAR 15 A - INSTALAÇÕES ELÉTRICAS E TELEFÔNICAS (220V) / QDL (Escola Conceição das Creoulas).</v>
          </cell>
          <cell r="C6551" t="str">
            <v>Un</v>
          </cell>
          <cell r="D6551">
            <v>13.82</v>
          </cell>
          <cell r="E6551">
            <v>11.06</v>
          </cell>
        </row>
        <row r="6552">
          <cell r="A6552" t="str">
            <v/>
          </cell>
        </row>
        <row r="6553">
          <cell r="A6553" t="str">
            <v>34.06.021</v>
          </cell>
          <cell r="B6553" t="str">
            <v>DISJUNTOR MONOPOLAR 20 A - INSTALAÇÕES ELÉTRICAS E TELEFÔNICAS (220V) / QDL (Escola Conceição das Creoulas).</v>
          </cell>
          <cell r="C6553" t="str">
            <v>Un</v>
          </cell>
          <cell r="D6553">
            <v>13.82</v>
          </cell>
          <cell r="E6553">
            <v>11.06</v>
          </cell>
        </row>
        <row r="6554">
          <cell r="A6554" t="str">
            <v/>
          </cell>
        </row>
        <row r="6555">
          <cell r="A6555" t="str">
            <v>34.06.022</v>
          </cell>
          <cell r="B6555" t="str">
            <v>DISJUNTOR TRIPOLAR 30 A - INSTALAÇÕES ELÉTRICAS E TELEFÔNICAS (220V) / QDL (Escola Conceição das Creoulas).</v>
          </cell>
          <cell r="C6555" t="str">
            <v>Un</v>
          </cell>
          <cell r="D6555">
            <v>64.45</v>
          </cell>
          <cell r="E6555">
            <v>51.56</v>
          </cell>
        </row>
        <row r="6556">
          <cell r="A6556" t="str">
            <v/>
          </cell>
        </row>
        <row r="6557">
          <cell r="A6557" t="str">
            <v>34.06.023</v>
          </cell>
          <cell r="B6557" t="str">
            <v>DISJUNTOR TRIPOLAR 50 A - INSTALAÇÕES ELÉTRICAS E TELEFÔNICAS (220V) / QDL (Escola Conceição das Creoulas).</v>
          </cell>
          <cell r="C6557" t="str">
            <v>Un</v>
          </cell>
          <cell r="D6557">
            <v>73.650000000000006</v>
          </cell>
          <cell r="E6557">
            <v>58.92</v>
          </cell>
        </row>
        <row r="6558">
          <cell r="A6558" t="str">
            <v/>
          </cell>
        </row>
        <row r="6559">
          <cell r="A6559" t="str">
            <v>34.06.024</v>
          </cell>
          <cell r="B6559" t="str">
            <v>DISJUNTOR MONOPOLAR 25 A - INSTALAÇÕES ELÉTRICAS E TELEFÔNICAS (220V) / QDL (Escola Conceição das Creoulas).</v>
          </cell>
          <cell r="C6559" t="str">
            <v>Un</v>
          </cell>
          <cell r="D6559">
            <v>13.82</v>
          </cell>
          <cell r="E6559">
            <v>11.06</v>
          </cell>
        </row>
        <row r="6560">
          <cell r="A6560" t="str">
            <v/>
          </cell>
        </row>
        <row r="6561">
          <cell r="A6561" t="str">
            <v>34.06.025</v>
          </cell>
          <cell r="B6561" t="str">
            <v>QUADRO DE MEDIÇÃO TRIFÁSICA (ACIMA DE 10 KVA) COM CAIXA EM NORIL - INSTALAÇÕES ELÉTRICAS E TELEFÔNICAS (220V) / CAIXA DE MEDIÇÃO (Escola Conceição das Creoulas).</v>
          </cell>
          <cell r="C6561" t="str">
            <v>Un</v>
          </cell>
          <cell r="D6561">
            <v>282.86</v>
          </cell>
          <cell r="E6561">
            <v>226.29</v>
          </cell>
        </row>
        <row r="6562">
          <cell r="A6562" t="str">
            <v/>
          </cell>
        </row>
        <row r="6563">
          <cell r="A6563" t="str">
            <v>34.06.026</v>
          </cell>
          <cell r="B6563" t="str">
            <v>CAIXA DE PASSAGEM EM TIJOLOS MACIÇOS ESP. = 0,12 m, DIM. INT. = 0,60 x 0,60 x 0,60 m - INSTALAÇÕES ELÉTRICAS E TELEFÔNICAS (220V) / CAIXA DE PASSAGEM EM ALVENARIA (Escola Conceição das Creoulas).</v>
          </cell>
          <cell r="C6563" t="str">
            <v>Un</v>
          </cell>
          <cell r="D6563">
            <v>335.3</v>
          </cell>
          <cell r="E6563">
            <v>268.24</v>
          </cell>
        </row>
        <row r="6564">
          <cell r="A6564" t="str">
            <v/>
          </cell>
        </row>
        <row r="6565">
          <cell r="A6565" t="str">
            <v>34.06.027</v>
          </cell>
          <cell r="B6565" t="str">
            <v>DISTRIBUIDOR GERAL PADRÃO TELEBRÁS DIMENSÕES 0,20 x 0,20 x 0,12 m - INSTALAÇÕES ELÉTRICAS E TELEFÔNICAS (220V) / CAIXA DE DISTRIBUIÇÃO GERAL DE TELEFONE (Escola Conceição das Creoulas).</v>
          </cell>
          <cell r="C6565" t="str">
            <v>Un</v>
          </cell>
          <cell r="D6565">
            <v>108.43</v>
          </cell>
          <cell r="E6565">
            <v>86.75</v>
          </cell>
        </row>
        <row r="6566">
          <cell r="A6566" t="str">
            <v/>
          </cell>
        </row>
        <row r="6567">
          <cell r="A6567" t="str">
            <v>34.06.028</v>
          </cell>
          <cell r="B6567" t="str">
            <v>LUMINÁRIA FLUORESCENTE DE EMBUTIR ABERTA 2 x 40 W, MARCA PELOTAS REF. 8157 OU SIMILAR, COMPLETA - INSTALAÇÕES ELÉTRICAS E TELEFÔNICAS (220V) / LUMINÁRIAS (Escola Conceição das Creoulas).</v>
          </cell>
          <cell r="C6567" t="str">
            <v>Un</v>
          </cell>
          <cell r="D6567">
            <v>131.05000000000001</v>
          </cell>
          <cell r="E6567">
            <v>104.84</v>
          </cell>
        </row>
        <row r="6568">
          <cell r="A6568" t="str">
            <v/>
          </cell>
        </row>
        <row r="6569">
          <cell r="A6569" t="str">
            <v>34.06.029</v>
          </cell>
          <cell r="B6569" t="str">
            <v>PÁRA-RAIO TIPO GAIOLA DE FARANDAY, CONFORME PROJETO - INSTALAÇÕES ELÉTRICAS E TELEFÔNICAS (220V) / SISTEMA DE PROTEÇÃO CONTRA DESCARGA ATMOSFÉRICAS (Escola Conceição das Creoulas).</v>
          </cell>
          <cell r="C6569" t="str">
            <v>Un</v>
          </cell>
          <cell r="D6569">
            <v>12618.65</v>
          </cell>
          <cell r="E6569">
            <v>10094.92</v>
          </cell>
        </row>
        <row r="6570">
          <cell r="A6570" t="str">
            <v/>
          </cell>
        </row>
        <row r="6571">
          <cell r="A6571" t="str">
            <v>34.07.001</v>
          </cell>
          <cell r="B6571" t="str">
            <v>ALVENARIA DE BLOCO CERÂMICO (9 x 19 x 25 cm), e = 0,09 m, COM ARGAMASA TRAÇO - 1:2:8 (CIMENTO/CAL/AREIA) - PAREDES E PAINÉIS / ALVENARIA (Escola Conceição das Creoulas).</v>
          </cell>
          <cell r="C6571" t="str">
            <v>m2</v>
          </cell>
          <cell r="D6571">
            <v>29.51</v>
          </cell>
          <cell r="E6571">
            <v>23.61</v>
          </cell>
        </row>
        <row r="6572">
          <cell r="A6572" t="str">
            <v/>
          </cell>
        </row>
        <row r="6573">
          <cell r="A6573" t="str">
            <v>34.07.002</v>
          </cell>
          <cell r="B6573" t="str">
            <v>VERGAS E CONTRA-VERGAS EM CONCRETO ARMADO FCK = 15 MPa, SEÇÃO 9 x 12 cm - PAREDES E PAINÉIS / ALVENARIA (Escola Conceição das Creoulas).</v>
          </cell>
          <cell r="C6573" t="str">
            <v>m</v>
          </cell>
          <cell r="D6573">
            <v>31.18</v>
          </cell>
          <cell r="E6573">
            <v>24.95</v>
          </cell>
        </row>
        <row r="6574">
          <cell r="A6574" t="str">
            <v/>
          </cell>
        </row>
        <row r="6575">
          <cell r="A6575" t="str">
            <v>34.07.003</v>
          </cell>
          <cell r="B6575" t="str">
            <v>ALVENARIA DE BLOCO CERÂMICO 21 FUROS, SINGELA APARENTE, COM ARGAMASSA TRAÇO - 1:2:8 (CIMENTO/CAL/AREIA) - PAREDES E PAINÉIS / ALVENARIA (Escola Conceição das Creoulas).</v>
          </cell>
          <cell r="C6575" t="str">
            <v>m2</v>
          </cell>
          <cell r="D6575">
            <v>56.7</v>
          </cell>
          <cell r="E6575">
            <v>45.36</v>
          </cell>
        </row>
        <row r="6576">
          <cell r="A6576" t="str">
            <v/>
          </cell>
        </row>
        <row r="6577">
          <cell r="A6577" t="str">
            <v>34.07.004</v>
          </cell>
          <cell r="B6577" t="str">
            <v>APERTO DE ALVENARIA EM TIJOLO CERÂMICO MACIÇO, ESP. = 0,10 m, COM ARGAMASSA TRAÇO - 1:2:8 (CIMENTO/CAL/AREIA) - PAREDES E PAINÉIS / ALVENARIA (Escola Conceição das Creoulas).</v>
          </cell>
          <cell r="C6577" t="str">
            <v>m</v>
          </cell>
          <cell r="D6577">
            <v>10.01</v>
          </cell>
          <cell r="E6577">
            <v>8.01</v>
          </cell>
        </row>
        <row r="6578">
          <cell r="A6578" t="str">
            <v/>
          </cell>
        </row>
        <row r="6579">
          <cell r="A6579" t="str">
            <v>34.07.005</v>
          </cell>
          <cell r="B6579" t="str">
            <v>DIVISÓRIA EM GRANITO CINZA ANDORINHA POLIDO, e = 3 cm, INCLUSIVE MONTAGEM COM FERRAGENS PAREDE E PAINÉIS / DIVISÓRIA (Escola Conceição das Creoulas).</v>
          </cell>
          <cell r="C6579" t="str">
            <v>m2</v>
          </cell>
          <cell r="D6579">
            <v>225.91</v>
          </cell>
          <cell r="E6579">
            <v>180.73</v>
          </cell>
        </row>
        <row r="6580">
          <cell r="A6580" t="str">
            <v/>
          </cell>
        </row>
        <row r="6581">
          <cell r="A6581" t="str">
            <v>34.08.001</v>
          </cell>
          <cell r="B6581" t="str">
            <v>PORTA EM MADEIRA DE LEI COMPLETA (C/ ALIZAR E BATENTES), LISA, SEMI-ÔCA, 0,70 x 2,10 m, EXCLUSIVE FERRAGENS (PM-01) - ESQUADRIAS / MADEIRA (Escola Conceição das Creoulas).</v>
          </cell>
          <cell r="C6581" t="str">
            <v>Un</v>
          </cell>
          <cell r="D6581">
            <v>214.98</v>
          </cell>
          <cell r="E6581">
            <v>171.99</v>
          </cell>
        </row>
        <row r="6582">
          <cell r="A6582" t="str">
            <v/>
          </cell>
        </row>
        <row r="6583">
          <cell r="A6583" t="str">
            <v>34.08.002</v>
          </cell>
          <cell r="B6583" t="str">
            <v xml:space="preserve"> PORTA EM MADEIRA DE LEI COMPLETA (C/ ALIZAR E BATENTES), LISA, SEMI-ÔCA, 0,80 x 2,10 m, EXCLUSIVE FERRAGENS (PM-02) - ESQUADRIAS / MADEIRA (Escola Conceição das Creoulas).</v>
          </cell>
          <cell r="C6583" t="str">
            <v>Un</v>
          </cell>
          <cell r="D6583">
            <v>374.96</v>
          </cell>
          <cell r="E6583">
            <v>299.97000000000003</v>
          </cell>
        </row>
        <row r="6584">
          <cell r="A6584" t="str">
            <v/>
          </cell>
        </row>
        <row r="6585">
          <cell r="A6585" t="str">
            <v>34.08.003</v>
          </cell>
          <cell r="B6585" t="str">
            <v>PORTA EM MADEIRA DE LEI COMPLETA (C/ ALIZAR E BATENTES), LISA, SEMI-ÔCA, 0,90 x 2,10 m, EXCLUSIVE FERRAGENS (PM-03) - ESQUADRIAS / MADEIRA (Escola Conceição das Creoulas).</v>
          </cell>
          <cell r="C6585" t="str">
            <v>Un</v>
          </cell>
          <cell r="D6585">
            <v>388.26</v>
          </cell>
          <cell r="E6585">
            <v>310.61</v>
          </cell>
        </row>
        <row r="6586">
          <cell r="A6586" t="str">
            <v/>
          </cell>
        </row>
        <row r="6587">
          <cell r="A6587" t="str">
            <v>34.08.004</v>
          </cell>
          <cell r="B6587" t="str">
            <v>PORTA EM MADEIRA COMPENSADA, 0,60 x 1,60 m, e = 20 mm, COM REVESTIMENTO MELAMÍNICO, TARJETA EM AÇO INOX, TIPO LIVRE/OCUPADO, MARCA STANLEY OU SIMILAR, INCLUSIVE FERRAGENS - ESQUADRIAS / MADEIRA (Escola Conceição das Creoulas).</v>
          </cell>
          <cell r="C6587" t="str">
            <v>Un</v>
          </cell>
          <cell r="D6587">
            <v>460.11</v>
          </cell>
          <cell r="E6587">
            <v>368.09</v>
          </cell>
        </row>
        <row r="6588">
          <cell r="A6588" t="str">
            <v/>
          </cell>
        </row>
        <row r="6589">
          <cell r="A6589" t="str">
            <v>34.08.005</v>
          </cell>
          <cell r="B6589" t="str">
            <v xml:space="preserve"> PORTA EM MADEIRA COMPENSADA, 0,80 x 1,60 m, e = 20 mm, COM REVESTIMENTO MELAMÍNICO, TARJETA EM AÇO INOX, TIPO LIVRE/OCUPADO, MARCA STANLEY OU SIMILAR, INCLUSIVE FERRAGENS - ESQUADRIAS / MADEIRA (Escola Conceição das Creoulas).</v>
          </cell>
          <cell r="C6589" t="str">
            <v>Un</v>
          </cell>
          <cell r="D6589">
            <v>460.11</v>
          </cell>
          <cell r="E6589">
            <v>368.09</v>
          </cell>
        </row>
        <row r="6590">
          <cell r="A6590" t="str">
            <v/>
          </cell>
        </row>
        <row r="6591">
          <cell r="A6591" t="str">
            <v>34.08.006</v>
          </cell>
          <cell r="B6591" t="str">
            <v>BASCULANTE DE FERRO (DIMENSÕES, DETALHES E NOS AMBIENTES CONFORME O PROJET - VIDE QUADRO DE ESQUADRIAS) - ESQUADRIAS / METÁLICAS(Escola Conceição das Creoulas).</v>
          </cell>
          <cell r="C6591" t="str">
            <v>m2</v>
          </cell>
          <cell r="D6591">
            <v>194.3</v>
          </cell>
          <cell r="E6591">
            <v>155.44</v>
          </cell>
        </row>
        <row r="6592">
          <cell r="A6592" t="str">
            <v/>
          </cell>
        </row>
        <row r="6593">
          <cell r="A6593" t="str">
            <v>34.09.001</v>
          </cell>
          <cell r="B6593" t="str">
            <v>TELHADO EM TELHA COLONIAL INCLUINDO MADEIRAMENTO DE LEI, CONFORME PROJETO - COBERTURA / TELHAS E ESTRUTURA EM MADEIRA (Escola Conceição das Creoulas).</v>
          </cell>
          <cell r="C6593" t="str">
            <v>m2</v>
          </cell>
          <cell r="D6593">
            <v>146.53</v>
          </cell>
          <cell r="E6593">
            <v>117.23</v>
          </cell>
        </row>
        <row r="6594">
          <cell r="A6594" t="str">
            <v/>
          </cell>
        </row>
        <row r="6595">
          <cell r="A6595" t="str">
            <v>34.09.002</v>
          </cell>
          <cell r="B6595" t="str">
            <v>CUMEEIRA PARA TELHA CANAL COMUM, INCLUSIVE EMASSAMENTO - COBERTURA / TELHAS E ESTRUTURA EM MADEIRA (Escola Conceição das Creoulas).</v>
          </cell>
          <cell r="C6595" t="str">
            <v>m</v>
          </cell>
          <cell r="D6595">
            <v>9.82</v>
          </cell>
          <cell r="E6595">
            <v>7.86</v>
          </cell>
        </row>
        <row r="6596">
          <cell r="A6596" t="str">
            <v/>
          </cell>
        </row>
        <row r="6597">
          <cell r="A6597" t="str">
            <v>34.09.003</v>
          </cell>
          <cell r="B6597" t="str">
            <v>RUFO EM CHAPA DE AÇO, ESP. = 0,65 mm, LARG. = 30,0 cm  - COBERTURA / CHAPAS (Escola Conceição das Creoulas).</v>
          </cell>
          <cell r="C6597" t="str">
            <v>m</v>
          </cell>
          <cell r="D6597">
            <v>17.78</v>
          </cell>
          <cell r="E6597">
            <v>14.23</v>
          </cell>
        </row>
        <row r="6598">
          <cell r="A6598" t="str">
            <v/>
          </cell>
        </row>
        <row r="6599">
          <cell r="A6599" t="str">
            <v>34.10.001</v>
          </cell>
          <cell r="B6599" t="str">
            <v>CHAPISCO EM PAREDE COM ARGAMASSA TRAÇO - 1:3 (CIMENTO/AREIA) - REVESTIMENTO / MASSA (Escola Conceição das Creoulas).</v>
          </cell>
          <cell r="C6599" t="str">
            <v>m2</v>
          </cell>
          <cell r="D6599">
            <v>4.95</v>
          </cell>
          <cell r="E6599">
            <v>3.96</v>
          </cell>
        </row>
        <row r="6600">
          <cell r="A6600" t="str">
            <v/>
          </cell>
        </row>
        <row r="6601">
          <cell r="A6601" t="str">
            <v>34.10.002</v>
          </cell>
          <cell r="B6601" t="str">
            <v>REBOCO INTERNO, DE PAREDE, COM ARGAMASSA TRAÇO - 1:2:9 (CIMENTO/CAL/AREIA), ESPESSURA 1,5 cm - REVESTIMENTO / MASSA (Escola Conceição das Creoulas).</v>
          </cell>
          <cell r="C6601" t="str">
            <v>m2</v>
          </cell>
          <cell r="D6601">
            <v>19.420000000000002</v>
          </cell>
          <cell r="E6601">
            <v>15.54</v>
          </cell>
        </row>
        <row r="6602">
          <cell r="A6602" t="str">
            <v/>
          </cell>
        </row>
        <row r="6603">
          <cell r="A6603" t="str">
            <v>34.10.003</v>
          </cell>
          <cell r="B6603" t="str">
            <v>REBOCO EXTERNO, DE PAREDE, COM ARGAMASSA TRAÇO - 1:2:9 (CIMENTO/CAL/AREIA), ESPESSURA 2,5 cm - REVESTIMENTO / MASSA (Escola Conceição das Creoulas).</v>
          </cell>
          <cell r="C6603" t="str">
            <v>m2</v>
          </cell>
          <cell r="D6603">
            <v>19.420000000000002</v>
          </cell>
          <cell r="E6603">
            <v>15.54</v>
          </cell>
        </row>
        <row r="6604">
          <cell r="A6604" t="str">
            <v/>
          </cell>
        </row>
        <row r="6605">
          <cell r="A6605" t="str">
            <v>34.10.004</v>
          </cell>
          <cell r="B6605" t="str">
            <v>REBOCO INTERNO, DE TETO, COM ARGAMASSA TRAÇO - 1:2:9 (CIMENTO/CAL/AREIA), ESPESSURA 1,5 cm - REVESTIMENTO / MASSA (Escola Conceição das Creoulas).</v>
          </cell>
          <cell r="C6605" t="str">
            <v>m2</v>
          </cell>
          <cell r="D6605">
            <v>19.420000000000002</v>
          </cell>
          <cell r="E6605">
            <v>15.54</v>
          </cell>
        </row>
        <row r="6606">
          <cell r="A6606" t="str">
            <v/>
          </cell>
        </row>
        <row r="6607">
          <cell r="A6607" t="str">
            <v>34.10.005</v>
          </cell>
          <cell r="B6607" t="str">
            <v>REVESTIMENTO CERÂMICO PARA PAREDE, MARCA ELIANE LINHA ARQUITETURAL NEVE OU SIMILAR, PEI-3, DIMENSÕES 10 x 10 cm, APLICADO COM ARGAMASSA INDUSTRIALIZADA AC-I, REJUNTADO, EXCLUSIVE EMBOÇO - REVESTIMENTO / ACABAMENTO (Escola Conceição das Creoulas).</v>
          </cell>
          <cell r="C6607" t="str">
            <v>m2</v>
          </cell>
          <cell r="D6607">
            <v>41.45</v>
          </cell>
          <cell r="E6607">
            <v>33.159999999999997</v>
          </cell>
        </row>
        <row r="6608">
          <cell r="A6608" t="str">
            <v/>
          </cell>
        </row>
        <row r="6609">
          <cell r="A6609" t="str">
            <v>34.11.001</v>
          </cell>
          <cell r="B6609" t="str">
            <v>LASTRO DE CONCRETO SIMPLES REGULARIZADO PARA PISO, INCLUSIVE IMPERMEABILIZAÇÃO - PAVIMENTAÇÃO / CAMADA IMPERMEABILIZADORA (Escola Conceição das Creoulas).</v>
          </cell>
          <cell r="C6609" t="str">
            <v>m3</v>
          </cell>
          <cell r="D6609">
            <v>27.28</v>
          </cell>
          <cell r="E6609">
            <v>21.83</v>
          </cell>
        </row>
        <row r="6610">
          <cell r="A6610" t="str">
            <v/>
          </cell>
        </row>
        <row r="6611">
          <cell r="A6611" t="str">
            <v>34.11.002</v>
          </cell>
          <cell r="B6611" t="str">
            <v xml:space="preserve"> REVESTIMENTO CERÂMICO PARA PISO, MARCA CECRISA LINHA HERCULES GR E AL OU SIMILARES, DIMENSÕES 40 x 40 cm, PEI-4, APLICADO COM ARGAMASSA NDUSTRIALIZADA AC-I, REJUNTADO, EXCLUSIVE REGULARIZAÇÃO DA BASE - PAVIMENTAÇÃO / ACABAMENTO (Escola Conceição das Creo</v>
          </cell>
          <cell r="C6611" t="str">
            <v>m2</v>
          </cell>
          <cell r="D6611">
            <v>39.67</v>
          </cell>
          <cell r="E6611">
            <v>31.74</v>
          </cell>
        </row>
        <row r="6612">
          <cell r="A6612" t="str">
            <v/>
          </cell>
        </row>
        <row r="6613">
          <cell r="A6613" t="str">
            <v>34.11.003</v>
          </cell>
          <cell r="B6613" t="str">
            <v>PISO EM CONCRETO SIMPLES DESEMPOLADO, FCK = 15 MPa, e = 7 cm  - PAVIMENTAÇÃO / CALÇADA EM CONCRETO E CIIMENTADO (Escola Conceição das Creoulas).</v>
          </cell>
          <cell r="C6613" t="str">
            <v>m2</v>
          </cell>
          <cell r="D6613">
            <v>43.88</v>
          </cell>
          <cell r="E6613">
            <v>35.11</v>
          </cell>
        </row>
        <row r="6614">
          <cell r="A6614" t="str">
            <v/>
          </cell>
        </row>
        <row r="6615">
          <cell r="A6615" t="str">
            <v>34.12.001</v>
          </cell>
          <cell r="B6615" t="str">
            <v>SOLEIRA EM GRANITO CINZA ANDORINHA, l = 15 cm, e = 2 cm, INCLUSIVE IMPERMEABILIZAÇÃO - SOLEIRAS E RODAPÉS / SOLEIRA (Escola Conceição das Creoulas).</v>
          </cell>
          <cell r="C6615" t="str">
            <v>m</v>
          </cell>
          <cell r="D6615">
            <v>31.56</v>
          </cell>
          <cell r="E6615">
            <v>25.25</v>
          </cell>
        </row>
        <row r="6616">
          <cell r="A6616" t="str">
            <v/>
          </cell>
        </row>
        <row r="6617">
          <cell r="A6617" t="str">
            <v>34.12.002</v>
          </cell>
          <cell r="B6617" t="str">
            <v>RODAPÉ CERÂMICO, MARCA CECRISA LINHA RP HERCULES GR E AL OU SIMILARS, DIMENSÕES 8,5 x 40 cm, APLICADO COM ARGAMASSA INDUSTRIALIZADA AC-I, REJUNTADO - SOLEIRAS E RODAPÉS / RODAPÉ (Escola Conceição das Creoulas).</v>
          </cell>
          <cell r="C6617" t="str">
            <v>m</v>
          </cell>
          <cell r="D6617">
            <v>25.57</v>
          </cell>
          <cell r="E6617">
            <v>20.46</v>
          </cell>
        </row>
        <row r="6618">
          <cell r="A6618" t="str">
            <v/>
          </cell>
        </row>
        <row r="6619">
          <cell r="A6619" t="str">
            <v>34.13.001</v>
          </cell>
          <cell r="B6619" t="str">
            <v>PINTURA PARA EXTERIORES, SOBRE PAREDES, COM LIXAMENTO, APLICAÇÃO DE 01 DEMÃO DE SELADOR ACRÍLICO, 02 DEMÃOS DE MASSA ACRÍLICA E 02 DEMÃOS DE TINTA ACRÍLICA - PINTURAS / ACRÍLICA (Escola Conceição das Creoulas).</v>
          </cell>
          <cell r="C6619" t="str">
            <v>m2</v>
          </cell>
          <cell r="D6619">
            <v>21.07</v>
          </cell>
          <cell r="E6619">
            <v>16.86</v>
          </cell>
        </row>
        <row r="6620">
          <cell r="A6620" t="str">
            <v/>
          </cell>
        </row>
        <row r="6621">
          <cell r="A6621" t="str">
            <v>34.13.002</v>
          </cell>
          <cell r="B6621" t="str">
            <v>PINTURA PARA INTERIORES, SOBRE PAREDES, COM LIXAMENTO, APLICAÇÃO DE 01 DEMÃO DE SELADOR ACRÍLICO, 02 DEMÃOS DE MASSA ACRÍLICA E 02 DEMÃOS DE TINTA ACRÍLICA - PINTURAS / ACRÍLICA (Escola Conceição das Creoulas).</v>
          </cell>
          <cell r="C6621" t="str">
            <v>m2</v>
          </cell>
          <cell r="D6621">
            <v>17.18</v>
          </cell>
          <cell r="E6621">
            <v>13.75</v>
          </cell>
        </row>
        <row r="6622">
          <cell r="A6622" t="str">
            <v/>
          </cell>
        </row>
        <row r="6623">
          <cell r="A6623" t="str">
            <v>34.13.003</v>
          </cell>
          <cell r="B6623" t="str">
            <v>PINTURA PARA INTERIORES, SOBRE TETO, COM LIXAMENTO, APLICAÇÃO DE 01 DEMÃO DE SELADOR ACRÍLICO, 02 DEMÃOS DE MASSA ACRÍLICA E 02 DEMÃOS DE TINTA ACRÍLICA - PINTURAS / ACRÍLICA (Escola Conceição das Creoulas).</v>
          </cell>
          <cell r="C6623" t="str">
            <v>m2</v>
          </cell>
          <cell r="D6623">
            <v>17.18</v>
          </cell>
          <cell r="E6623">
            <v>13.75</v>
          </cell>
        </row>
        <row r="6624">
          <cell r="A6624" t="str">
            <v/>
          </cell>
        </row>
        <row r="6625">
          <cell r="A6625" t="str">
            <v>34.13.004</v>
          </cell>
          <cell r="B6625" t="str">
            <v>PINTURA DE ACABAMENTO, SOBRE MADEIRA, COM LIXAMENTO, APLICAÇÃO DE 02 DEMÃOS DE ESMALTE, INCLUSIVE EMASSAMENTO - PINTURAS / ESMATE (Escola Conceição das Creoulas).</v>
          </cell>
          <cell r="C6625" t="str">
            <v>m2</v>
          </cell>
          <cell r="D6625">
            <v>29.73</v>
          </cell>
          <cell r="E6625">
            <v>23.79</v>
          </cell>
        </row>
        <row r="6626">
          <cell r="A6626" t="str">
            <v/>
          </cell>
        </row>
        <row r="6627">
          <cell r="A6627" t="str">
            <v>34.13.005</v>
          </cell>
          <cell r="B6627" t="str">
            <v>PINTURA DE ACABAMENTO, SOBRE ESTRUTURA DE MADEIRA, COM LIXAMENTO, APLICAÇÃO DE 01 DEMÃO DE ESMALTE SINTÉTICO, INCLUSIVE EMASSAMENTO - PINTURAS / ESMATE (Escola Conceição das Creoulas).</v>
          </cell>
          <cell r="C6627" t="str">
            <v>m2</v>
          </cell>
          <cell r="D6627">
            <v>29.73</v>
          </cell>
          <cell r="E6627">
            <v>23.79</v>
          </cell>
        </row>
        <row r="6628">
          <cell r="A6628" t="str">
            <v/>
          </cell>
        </row>
        <row r="6629">
          <cell r="A6629" t="str">
            <v>34.13.006</v>
          </cell>
          <cell r="B6629" t="str">
            <v>PINTURA SOBRE SUPERFÍCIES METÁLICAS, COM LIXAMENTO, APLICAÇÃO DE 01 DEMÃO DE TINTA À BESE DE ZARCÃO E 02 DEMÃOS DE TINTA ESMALTE - PINTURAS / ESMATE (Escola Conceição das Creoulas).</v>
          </cell>
          <cell r="C6629" t="str">
            <v>m2</v>
          </cell>
          <cell r="D6629">
            <v>21.16</v>
          </cell>
          <cell r="E6629">
            <v>16.93</v>
          </cell>
        </row>
        <row r="6630">
          <cell r="A6630" t="str">
            <v/>
          </cell>
        </row>
        <row r="6631">
          <cell r="A6631" t="str">
            <v>34.14.001</v>
          </cell>
          <cell r="B6631" t="str">
            <v>FECHADURA, MARCA LA FONTE LINHA RESIDENCE CJ 2176, MAÇANETA/ESPELHO, ACABAMENTO CROMADO BRILHANTE, OU SIMILARES - FERRAGENS PARA ESQUADRIAS DE MADEIRA (Escola Conceição das Creoulas).</v>
          </cell>
          <cell r="C6631" t="str">
            <v>Un</v>
          </cell>
          <cell r="D6631">
            <v>118.05</v>
          </cell>
          <cell r="E6631">
            <v>94.44</v>
          </cell>
        </row>
        <row r="6632">
          <cell r="A6632" t="str">
            <v/>
          </cell>
        </row>
        <row r="6633">
          <cell r="A6633" t="str">
            <v>34.14.002</v>
          </cell>
          <cell r="B6633" t="str">
            <v>DOBRADIÇA DE LATÃO OU AÇO, MARCA LA FONTE REF. 85 OU SIMILAR, ACABAMENTO CROMADO BRILHANTE, TIPO MÉDIA, 3 x 2 1/2" COM ANÉIS, COM PARAFUDOS - FERRAGENS PARA ESQUADRIAS DE MADEIRA (Escola Conceição das Creoulas).</v>
          </cell>
          <cell r="C6633" t="str">
            <v>Un</v>
          </cell>
          <cell r="D6633">
            <v>3.82</v>
          </cell>
          <cell r="E6633">
            <v>3.06</v>
          </cell>
        </row>
        <row r="6634">
          <cell r="A6634" t="str">
            <v/>
          </cell>
        </row>
        <row r="6635">
          <cell r="A6635" t="str">
            <v>34.15.001</v>
          </cell>
          <cell r="B6635" t="str">
            <v>BANCO DE CONCRETO EM ALVENARIA DE TIJOLOS, ASSENTO EM CONCRETO ARMADO, SEM ENCOSTO, PINTADO COM TINTA ACRÍLICA, 2 DEMÃOS (DIMENSÕES, DETALHES E NOS AMBIENTES CONFORME PROJETO) - ELEMENTOS DECORATIVOS E OUTROS / CONCRETO (Escola Conceição das Creoulas).</v>
          </cell>
          <cell r="C6635" t="str">
            <v>m2</v>
          </cell>
          <cell r="D6635">
            <v>81.93</v>
          </cell>
          <cell r="E6635">
            <v>65.55</v>
          </cell>
        </row>
        <row r="6636">
          <cell r="A6636" t="str">
            <v/>
          </cell>
        </row>
        <row r="6637">
          <cell r="A6637" t="str">
            <v>34.15.002</v>
          </cell>
          <cell r="B6637" t="str">
            <v>BANCADA EM GRANITO CINZA ANDORINHA, DIM. 2,85 x 0,60, INLCUSIVE TESTEIRA E RODOPIA 8 cm, ASSENTADA (CONFORME PROJETOS - VIDE DETALHES DE SANITÁRIOS DE ALUNOS) - ELEMENTOS DECORATIVOS E OUTROS / GRANITO (Escola Conceição das Creoulas).</v>
          </cell>
          <cell r="C6637" t="str">
            <v>Un</v>
          </cell>
          <cell r="D6637">
            <v>533.28</v>
          </cell>
          <cell r="E6637">
            <v>426.63</v>
          </cell>
        </row>
        <row r="6638">
          <cell r="A6638" t="str">
            <v/>
          </cell>
        </row>
        <row r="6639">
          <cell r="A6639" t="str">
            <v>34.15.003</v>
          </cell>
          <cell r="B6639" t="str">
            <v>BANCADA EM ALVENARIA, COM PORTAS EM MADEIRA COM REVESTIMNETO MELAMÍNICO, TAMPO EM GRANITO CINZA ANDORINHA (CONFORME PROJETO - VIDE DETALHES DE MARCENARIA/COZINHA) - ELEMENTOS DECORATIVOS E OUTROS / MADEIRA (Escola Conceição das Creoulas).</v>
          </cell>
          <cell r="C6639" t="str">
            <v>Un</v>
          </cell>
          <cell r="D6639">
            <v>1816.47</v>
          </cell>
          <cell r="E6639">
            <v>1453.18</v>
          </cell>
        </row>
        <row r="6640">
          <cell r="A6640" t="str">
            <v/>
          </cell>
        </row>
        <row r="6641">
          <cell r="A6641" t="str">
            <v>34.15.004</v>
          </cell>
          <cell r="B6641" t="str">
            <v>BANCADA EM ALVENARIA, COM 02 CUBAS EM INOX, PORTAS EM MANDEIRA COM REVESTIMENTO MELAMÍNICO, TEMPO EM GRANITO CINZA ANDORINHA, INCLUINDO ABRIGO DE GÁS COM PORTA VENEZIANA METÁLICA (CONFORME PROJETO - VIDE DETALHES DE MARCENARIA/COZINHA) - ELEMENTOS DECORAT</v>
          </cell>
          <cell r="C6641" t="str">
            <v>Un</v>
          </cell>
          <cell r="D6641">
            <v>4026.16</v>
          </cell>
          <cell r="E6641">
            <v>3220.93</v>
          </cell>
        </row>
        <row r="6642">
          <cell r="A6642" t="str">
            <v/>
          </cell>
        </row>
        <row r="6643">
          <cell r="A6643" t="str">
            <v>34.15.005</v>
          </cell>
          <cell r="B6643" t="str">
            <v>BANCADA EM ALVENARIA, COM TAMPO EM MADEIRA COM REVESTIMENTO MELAMÍNICO, INCLUSIVE SUPORTE COM MÃO-FRANCESA (CONFORME PROJETO - VIDE DETALHES MARCENARIA/COZINHA) - ELEMENTOS DECORATIVOS E OUTROS / MADEIRA (Escola Concerição  das Creoulas).</v>
          </cell>
          <cell r="C6643" t="str">
            <v>Un</v>
          </cell>
          <cell r="D6643">
            <v>622.02</v>
          </cell>
          <cell r="E6643">
            <v>497.62</v>
          </cell>
        </row>
        <row r="6644">
          <cell r="A6644" t="str">
            <v/>
          </cell>
        </row>
        <row r="6645">
          <cell r="A6645" t="str">
            <v>34.15.006</v>
          </cell>
          <cell r="B6645" t="str">
            <v>QUADRO ESCOLAR EM REVESTIMENTO DE ARGAMASSA, PINTANDO COM TINTA ESPECIAL NA COR VERDE, COM MOLDURA E APAGADOR DE GIZ EM MADEIRA, CONFORME PROJETO - ELEMENTOS DECORATIVOS E OUTROS / MADEIRA (Escola Concerição  das Creoulas).</v>
          </cell>
          <cell r="C6645" t="str">
            <v>m2</v>
          </cell>
          <cell r="D6645">
            <v>74.56</v>
          </cell>
          <cell r="E6645">
            <v>59.65</v>
          </cell>
        </row>
        <row r="6646">
          <cell r="A6646" t="str">
            <v/>
          </cell>
        </row>
        <row r="6647">
          <cell r="A6647" t="str">
            <v>34.15.007</v>
          </cell>
          <cell r="B6647" t="str">
            <v>QUADRO ESCOLAR EM FÓRMICA BRANCA COM MOLDURA, INSTALADO NA SALA DE INFORMÁTICA - ELEMENTOS DECORATIVOS E OUTROS / MADEIRA (Escola Concerição  das Creoulas).</v>
          </cell>
          <cell r="C6647" t="str">
            <v>m2</v>
          </cell>
          <cell r="D6647">
            <v>146.93</v>
          </cell>
          <cell r="E6647">
            <v>117.55</v>
          </cell>
        </row>
        <row r="6648">
          <cell r="A6648" t="str">
            <v/>
          </cell>
        </row>
        <row r="6649">
          <cell r="A6649" t="str">
            <v>34.15.008</v>
          </cell>
          <cell r="B6649" t="str">
            <v>PRATELEIRA EM COMPENSADO NAVAL 18 mm, ESMALTADO, INLCUSIVE SUPORTE COM MÃO FRANCESA, CONFORME PROJETO - ELEMENTOS DECORATIVOS E OUTROS / MADEIRA (Escola Concerição  das Creoulas).</v>
          </cell>
          <cell r="C6649" t="str">
            <v>m2</v>
          </cell>
          <cell r="D6649">
            <v>218.07</v>
          </cell>
          <cell r="E6649">
            <v>174.46</v>
          </cell>
        </row>
        <row r="6650">
          <cell r="A6650" t="str">
            <v/>
          </cell>
        </row>
        <row r="6651">
          <cell r="A6651" t="str">
            <v>34.15.009</v>
          </cell>
          <cell r="B6651" t="str">
            <v>EXTINTOR DE PÓ QUÍMICO ABC, CAPACIDADE 6 kg, ALCANCE MÉDIO DO JATO 5 m, TEMPO DE DESCARGA 16 s, NBR-9443, 9444, 10721 - ELEMENTOS DECORATIVOS E OUTROS / INCÊNDIO (Escola Concerição  das Creoulas).</v>
          </cell>
          <cell r="C6651" t="str">
            <v>Un</v>
          </cell>
          <cell r="D6651">
            <v>114.06</v>
          </cell>
          <cell r="E6651">
            <v>91.25</v>
          </cell>
        </row>
        <row r="6652">
          <cell r="A6652" t="str">
            <v/>
          </cell>
        </row>
        <row r="6653">
          <cell r="A6653" t="str">
            <v>34.15.010</v>
          </cell>
          <cell r="B6653" t="str">
            <v xml:space="preserve"> TUBO DE AÇO SEM CONSTURA SCH 40 DIÂM. 3/4" - ELEMENTOS DECORATIVOS E OUTROS / GÁS (Escola Concerição  das Creoulas).</v>
          </cell>
          <cell r="C6653" t="str">
            <v>m</v>
          </cell>
          <cell r="D6653">
            <v>40.06</v>
          </cell>
          <cell r="E6653">
            <v>32.049999999999997</v>
          </cell>
        </row>
        <row r="6654">
          <cell r="A6654" t="str">
            <v/>
          </cell>
        </row>
        <row r="6655">
          <cell r="A6655" t="str">
            <v>34.15.011</v>
          </cell>
          <cell r="B6655" t="str">
            <v>COTOVELO EM AÇO FORJADO CLESSE 10 DIÂM 3/4" x 90° - ELEMENTOS DECORATIVOS E OUTROS / GÁS (Escola Concerição  das Creoulas).</v>
          </cell>
          <cell r="C6655" t="str">
            <v>Un</v>
          </cell>
          <cell r="D6655">
            <v>15.51</v>
          </cell>
          <cell r="E6655">
            <v>12.41</v>
          </cell>
        </row>
        <row r="6656">
          <cell r="A6656" t="str">
            <v/>
          </cell>
        </row>
        <row r="6657">
          <cell r="A6657" t="str">
            <v>34.15.012</v>
          </cell>
          <cell r="B6657" t="str">
            <v>TÊ EM AÇO FORJADO CLASSE 10 DIÂM 3/4" - ELEMENTOS DECORATIVOS E OUTROS / GÁS (Escola Concerição  das Creoulas).</v>
          </cell>
          <cell r="C6657" t="str">
            <v>Un</v>
          </cell>
          <cell r="D6657">
            <v>17.98</v>
          </cell>
          <cell r="E6657">
            <v>14.39</v>
          </cell>
        </row>
        <row r="6658">
          <cell r="A6658" t="str">
            <v/>
          </cell>
        </row>
        <row r="6659">
          <cell r="A6659" t="str">
            <v>34.15.013</v>
          </cell>
          <cell r="B6659" t="str">
            <v>UNIÃO EM AÇO FORJADO CLASSE 10 DIÂM 3/4" - ELEMENTOS DECORATIVOS E OUTROS / GÁS (Escola Concerição  das Creoulas).</v>
          </cell>
          <cell r="C6659" t="str">
            <v>Un</v>
          </cell>
          <cell r="D6659">
            <v>29.77</v>
          </cell>
          <cell r="E6659">
            <v>23.82</v>
          </cell>
        </row>
        <row r="6660">
          <cell r="A6660" t="str">
            <v/>
          </cell>
        </row>
        <row r="6661">
          <cell r="A6661" t="str">
            <v>34.15.014</v>
          </cell>
          <cell r="B6661" t="str">
            <v>REGISTRO ESFERA DIÂM . 3/4" - ELEMENTOS DECORATIVOS E OUTROS / GÁS (Escola Conceição das Creoulas).</v>
          </cell>
          <cell r="C6661" t="str">
            <v>Un</v>
          </cell>
          <cell r="D6661">
            <v>29.52</v>
          </cell>
          <cell r="E6661">
            <v>23.62</v>
          </cell>
        </row>
        <row r="6662">
          <cell r="A6662" t="str">
            <v/>
          </cell>
        </row>
        <row r="6663">
          <cell r="A6663" t="str">
            <v>34.15.015</v>
          </cell>
          <cell r="B6663" t="str">
            <v>LUVA EM AÇO FORJADO CLASSE 10 DIÂM 3/4" - ELEMENTOS DECORATIVOS E OUTROS / GÁS (Escola Concerição  das Creoulas).</v>
          </cell>
          <cell r="C6663" t="str">
            <v>Un</v>
          </cell>
          <cell r="D6663">
            <v>6.95</v>
          </cell>
          <cell r="E6663">
            <v>5.56</v>
          </cell>
        </row>
        <row r="6664">
          <cell r="A6664" t="str">
            <v/>
          </cell>
        </row>
        <row r="6665">
          <cell r="A6665" t="str">
            <v>34.15.016</v>
          </cell>
          <cell r="B6665" t="str">
            <v xml:space="preserve"> VIDRO FANTASIA CANELADO 4 mm, INSTALADO NAS ESQUADRIAS DE JANELAS - ELEMENTOS DECORATIVOS E OUTROS / VIDROS (Escola Concerição  das Creoulas).</v>
          </cell>
          <cell r="C6665" t="str">
            <v>m2</v>
          </cell>
          <cell r="D6665">
            <v>57.36</v>
          </cell>
          <cell r="E6665">
            <v>45.89</v>
          </cell>
        </row>
        <row r="6666">
          <cell r="A6666" t="str">
            <v/>
          </cell>
        </row>
        <row r="6667">
          <cell r="A6667" t="str">
            <v>34.15.017</v>
          </cell>
          <cell r="B6667" t="str">
            <v>ESPELHO PLANO 3 mm, INCLUSIVE MOLDURA (DIMENSÕES, DETALHES E NOS AMBIENTES CONFORME PROJETO - VIDE DETALHES SANITÁRIOS) - ELEMENTOS DECORATIVOS E OUTROS / VIDROS (Escola Concerição  das Creoulas).</v>
          </cell>
          <cell r="C6667" t="str">
            <v>m2</v>
          </cell>
          <cell r="D6667">
            <v>112.78</v>
          </cell>
          <cell r="E6667">
            <v>90.23</v>
          </cell>
        </row>
        <row r="6668">
          <cell r="A6668" t="str">
            <v/>
          </cell>
        </row>
        <row r="6669">
          <cell r="A6669" t="str">
            <v>34.15.018</v>
          </cell>
          <cell r="B6669" t="str">
            <v>VIDRO LISO INCOLOR 4 mm, INSTALADOS NAS DEMAIS ESQUADRIAS DE JANELAS - ELEMENTOS DECORATIVOS E OUTROS / VIDROS (Escola Concerição  das Creoulas).</v>
          </cell>
          <cell r="C6669" t="str">
            <v>m2</v>
          </cell>
          <cell r="D6669">
            <v>73.37</v>
          </cell>
          <cell r="E6669">
            <v>58.7</v>
          </cell>
        </row>
        <row r="6670">
          <cell r="A6670" t="str">
            <v/>
          </cell>
        </row>
        <row r="6671">
          <cell r="A6671" t="str">
            <v>34.16.001</v>
          </cell>
          <cell r="B6671" t="str">
            <v>LIMPEZA GERAL - LIMPEZA DA OBRA (Escola Concerição  das Creoulas).</v>
          </cell>
          <cell r="C6671" t="str">
            <v>m2</v>
          </cell>
          <cell r="D6671">
            <v>1.02</v>
          </cell>
          <cell r="E6671">
            <v>0.82</v>
          </cell>
        </row>
        <row r="6672">
          <cell r="A6672" t="str">
            <v/>
          </cell>
        </row>
        <row r="6673">
          <cell r="A6673" t="str">
            <v>35.00.000</v>
          </cell>
          <cell r="B6673" t="str">
            <v xml:space="preserve"> ESCOLAS TÉCNICAS PADRÕES FNDE</v>
          </cell>
        </row>
        <row r="6674">
          <cell r="A6674" t="str">
            <v/>
          </cell>
        </row>
        <row r="6675">
          <cell r="A6675" t="str">
            <v>35.01.001</v>
          </cell>
          <cell r="B6675" t="str">
            <v>BARRACÕES PARA INSTALAÇÕES PROVISÓRIAS  - INSTALAÇÕES PROVISÓRIAS DO CANTEIRO DE  OBRAS (Escolas Técnicas Padrões FNDE).</v>
          </cell>
          <cell r="C6675" t="str">
            <v>m2</v>
          </cell>
          <cell r="D6675">
            <v>378.47</v>
          </cell>
          <cell r="E6675">
            <v>302.77999999999997</v>
          </cell>
        </row>
        <row r="6676">
          <cell r="A6676" t="str">
            <v/>
          </cell>
        </row>
        <row r="6677">
          <cell r="A6677" t="str">
            <v>35.01.002</v>
          </cell>
          <cell r="B6677" t="str">
            <v>FOSSA E SUMIDOUO PROVISÓRIOS - INSTALAÇÕES PROVISÓRIAS DO CANTEIRO DE  OBRAS (Escolas Técnicas Padrões FNDE).</v>
          </cell>
          <cell r="C6677" t="str">
            <v>Un</v>
          </cell>
          <cell r="D6677">
            <v>2282.33</v>
          </cell>
          <cell r="E6677">
            <v>1825.87</v>
          </cell>
        </row>
        <row r="6678">
          <cell r="A6678" t="str">
            <v/>
          </cell>
        </row>
        <row r="6679">
          <cell r="A6679" t="str">
            <v>35.01.003</v>
          </cell>
          <cell r="B6679" t="str">
            <v>LIGAÇÃO PROVISÓRIA DE ÁGUA - INSTALAÇÕES PROVISÓRIAS DO CANTEIRO DE  OBRAS (Escolas Técnicas Padrões FNDE).</v>
          </cell>
          <cell r="C6679" t="str">
            <v>Un</v>
          </cell>
          <cell r="D6679">
            <v>887.47</v>
          </cell>
          <cell r="E6679">
            <v>709.98</v>
          </cell>
        </row>
        <row r="6680">
          <cell r="A6680" t="str">
            <v/>
          </cell>
        </row>
        <row r="6681">
          <cell r="A6681" t="str">
            <v>35.01.004</v>
          </cell>
          <cell r="B6681" t="str">
            <v>LIGAÇÃO PROVISÓRIA DE ENERGIA - INSTALAÇÕES PROVISÓRIAS DO CANTEIRO DE  OBRAS (Escolas Técnicas Padrões FNDE).</v>
          </cell>
          <cell r="C6681" t="str">
            <v>Un</v>
          </cell>
          <cell r="D6681">
            <v>1776.86</v>
          </cell>
          <cell r="E6681">
            <v>1421.49</v>
          </cell>
        </row>
        <row r="6682">
          <cell r="A6682" t="str">
            <v/>
          </cell>
        </row>
        <row r="6683">
          <cell r="A6683" t="str">
            <v>35.01.005</v>
          </cell>
          <cell r="B6683" t="str">
            <v xml:space="preserve"> PLACA DA OBRA PADRÃO FNDE - INSTALAÇÕES PROVISÓRIAS DO CANTEIRO DE  OBRAS (Escolas Técnicas Padrões FNDE).</v>
          </cell>
          <cell r="C6683" t="str">
            <v>m2</v>
          </cell>
          <cell r="D6683">
            <v>222.98</v>
          </cell>
          <cell r="E6683">
            <v>178.39</v>
          </cell>
        </row>
        <row r="6684">
          <cell r="A6684" t="str">
            <v/>
          </cell>
        </row>
        <row r="6685">
          <cell r="A6685" t="str">
            <v>35.01.006</v>
          </cell>
          <cell r="B6685" t="str">
            <v>LOCAÇÃO DA OBRAS - INSTALAÇÕES PROVISÓRIAS DO CANTEIRO DE  OBRAS (Escolas Técnicas Padrões FNDE).</v>
          </cell>
          <cell r="C6685" t="str">
            <v>m2</v>
          </cell>
          <cell r="D6685">
            <v>4.22</v>
          </cell>
          <cell r="E6685">
            <v>3.38</v>
          </cell>
        </row>
        <row r="6686">
          <cell r="A6686" t="str">
            <v/>
          </cell>
        </row>
        <row r="6687">
          <cell r="A6687" t="str">
            <v>35.02.001</v>
          </cell>
          <cell r="B6687" t="str">
            <v>ESCAVAÇÃO MANUAL DE SOLO DE 1ª CATEGORIAS - MOVIMENTO EM TERRA (Escolas Técnicas Padrões FNDE).</v>
          </cell>
          <cell r="C6687" t="str">
            <v>m3</v>
          </cell>
          <cell r="D6687">
            <v>15.17</v>
          </cell>
          <cell r="E6687">
            <v>12.14</v>
          </cell>
        </row>
        <row r="6688">
          <cell r="A6688" t="str">
            <v/>
          </cell>
        </row>
        <row r="6689">
          <cell r="A6689" t="str">
            <v>35.02.002</v>
          </cell>
          <cell r="B6689" t="str">
            <v>REATERRO SEM EMPRÉSTIMO APILOADO - MOVIMENTO EM TERRA (Escolas Técnicas Padrões FNDE).</v>
          </cell>
          <cell r="C6689" t="str">
            <v>m3</v>
          </cell>
          <cell r="D6689">
            <v>20.68</v>
          </cell>
          <cell r="E6689">
            <v>16.55</v>
          </cell>
        </row>
        <row r="6690">
          <cell r="A6690" t="str">
            <v/>
          </cell>
        </row>
        <row r="6691">
          <cell r="A6691" t="str">
            <v>35.03.001</v>
          </cell>
          <cell r="B6691" t="str">
            <v>ALVENARIA DE PEDRA MARROADA - 1:4 DE FUNDAÇÃO - FUNDAÇÕES (Escolas Técnicas Padrões FNDE).</v>
          </cell>
          <cell r="C6691" t="str">
            <v>m3</v>
          </cell>
          <cell r="D6691">
            <v>249.18</v>
          </cell>
          <cell r="E6691">
            <v>199.35</v>
          </cell>
        </row>
        <row r="6692">
          <cell r="A6692" t="str">
            <v/>
          </cell>
        </row>
        <row r="6693">
          <cell r="A6693" t="str">
            <v>35.03.002</v>
          </cell>
          <cell r="B6693" t="str">
            <v>CONCRETO MAGRO 1:4:8 COM BETONEIRA E LANÇAMENTO - FUNDAÇÕES (Escolas Técnicas Padrões FNDE).</v>
          </cell>
          <cell r="C6693" t="str">
            <v>m3</v>
          </cell>
          <cell r="D6693">
            <v>328.76</v>
          </cell>
          <cell r="E6693">
            <v>263.01</v>
          </cell>
        </row>
        <row r="6694">
          <cell r="A6694" t="str">
            <v/>
          </cell>
        </row>
        <row r="6695">
          <cell r="A6695" t="str">
            <v>35.03.003</v>
          </cell>
          <cell r="B6695" t="str">
            <v>CONCRETO ARMADO PARA AS SAPATAS DE FCK = 25 MPa - FUNDAÇÕES (Escolas Técnicas Padrões FNDE).</v>
          </cell>
          <cell r="C6695" t="str">
            <v>m3</v>
          </cell>
          <cell r="D6695">
            <v>1359.38</v>
          </cell>
          <cell r="E6695">
            <v>1087.51</v>
          </cell>
        </row>
        <row r="6696">
          <cell r="A6696" t="str">
            <v/>
          </cell>
        </row>
        <row r="6697">
          <cell r="A6697" t="str">
            <v>35.03.004</v>
          </cell>
          <cell r="B6697" t="str">
            <v>CONCRETO ARMADO PARA AS SAPATAS DE FCK = 30 MPa - FUNDAÇÕES (Escolas Técnicas Padrões FNDE).</v>
          </cell>
          <cell r="C6697" t="str">
            <v>m3</v>
          </cell>
          <cell r="D6697">
            <v>1393.28</v>
          </cell>
          <cell r="E6697">
            <v>1114.6300000000001</v>
          </cell>
        </row>
        <row r="6698">
          <cell r="A6698" t="str">
            <v/>
          </cell>
        </row>
        <row r="6699">
          <cell r="A6699" t="str">
            <v>35.03.005</v>
          </cell>
          <cell r="B6699" t="str">
            <v>CONCRETO ARMADO PARA CINTAS COM FCK = 25 MPa - FUNDAÇÕES (Escolas Técnicas Padrões FNDE).</v>
          </cell>
          <cell r="C6699" t="str">
            <v>m3</v>
          </cell>
          <cell r="D6699">
            <v>1955.93</v>
          </cell>
          <cell r="E6699">
            <v>1564.75</v>
          </cell>
        </row>
        <row r="6700">
          <cell r="A6700" t="str">
            <v/>
          </cell>
        </row>
        <row r="6701">
          <cell r="A6701" t="str">
            <v>35.03.006</v>
          </cell>
          <cell r="B6701" t="str">
            <v>CONCRETO ARMADO PARA CINTAS COM FCK = 30 MPa - FUNDAÇÕES (Escolas Técnicas Padrões FNDE).</v>
          </cell>
          <cell r="C6701" t="str">
            <v>m3</v>
          </cell>
          <cell r="D6701">
            <v>1989.83</v>
          </cell>
          <cell r="E6701">
            <v>1591.87</v>
          </cell>
        </row>
        <row r="6702">
          <cell r="A6702" t="str">
            <v/>
          </cell>
        </row>
        <row r="6703">
          <cell r="A6703" t="str">
            <v>35.03.007</v>
          </cell>
          <cell r="B6703" t="str">
            <v>ALVENARIA DE EMBASAMENTO DE 1 VEZ - FUNDAÇÕES (Escolas Técnicas Padrões FNDE).</v>
          </cell>
          <cell r="C6703" t="str">
            <v>m2</v>
          </cell>
          <cell r="D6703">
            <v>47.06</v>
          </cell>
          <cell r="E6703">
            <v>37.65</v>
          </cell>
        </row>
        <row r="6704">
          <cell r="A6704" t="str">
            <v/>
          </cell>
        </row>
        <row r="6705">
          <cell r="A6705" t="str">
            <v>35.04.001</v>
          </cell>
          <cell r="B6705" t="str">
            <v>CONCRETO ARMADO PARA PILARES COM FCK = 25 MPa - SUPER-ESTRUTURA (Escolas Técnicas Padrões FNDE).</v>
          </cell>
          <cell r="C6705" t="str">
            <v>m3</v>
          </cell>
          <cell r="D6705">
            <v>2306.87</v>
          </cell>
          <cell r="E6705">
            <v>1845.5</v>
          </cell>
        </row>
        <row r="6706">
          <cell r="A6706" t="str">
            <v/>
          </cell>
        </row>
        <row r="6707">
          <cell r="A6707" t="str">
            <v>35.04.002</v>
          </cell>
          <cell r="B6707" t="str">
            <v>CONCRETO ARMADO PARA PILARES COM FCK = 30 MPa - SUPER-ESTRUTURA (Escolas Técnicas Padrões FNDE).</v>
          </cell>
          <cell r="C6707" t="str">
            <v>m3</v>
          </cell>
          <cell r="D6707">
            <v>2340.77</v>
          </cell>
          <cell r="E6707">
            <v>1872.62</v>
          </cell>
        </row>
        <row r="6708">
          <cell r="A6708" t="str">
            <v/>
          </cell>
        </row>
        <row r="6709">
          <cell r="A6709" t="str">
            <v>35.04.003</v>
          </cell>
          <cell r="B6709" t="str">
            <v>CONCRETO ARMADO PARA VIGAS COM FCK = 25 MPa - SUPER-ESTRUTURA (Escolas Técnicas Padrões FNDE).</v>
          </cell>
          <cell r="C6709" t="str">
            <v>m3</v>
          </cell>
          <cell r="D6709">
            <v>1960.85</v>
          </cell>
          <cell r="E6709">
            <v>1568.68</v>
          </cell>
        </row>
        <row r="6710">
          <cell r="A6710" t="str">
            <v/>
          </cell>
        </row>
        <row r="6711">
          <cell r="A6711" t="str">
            <v>35.04.004</v>
          </cell>
          <cell r="B6711" t="str">
            <v>CONCRETO ARMADO PARA VIGAS COM FCK = 30 MPa - SUPER-ESTRUTURA (Escolas Técnicas Padrões FNDE).</v>
          </cell>
          <cell r="C6711" t="str">
            <v>m3</v>
          </cell>
          <cell r="D6711">
            <v>1994.76</v>
          </cell>
          <cell r="E6711">
            <v>1595.81</v>
          </cell>
        </row>
        <row r="6712">
          <cell r="A6712" t="str">
            <v/>
          </cell>
        </row>
        <row r="6713">
          <cell r="A6713" t="str">
            <v>35.04.005</v>
          </cell>
          <cell r="B6713" t="str">
            <v>LAJE TRELIÇADA  - SUPERESTRUTURA (Escolas Técnicas Padrões FNDE).</v>
          </cell>
          <cell r="C6713" t="str">
            <v>m3</v>
          </cell>
          <cell r="D6713">
            <v>750</v>
          </cell>
          <cell r="E6713">
            <v>600</v>
          </cell>
        </row>
        <row r="6714">
          <cell r="A6714" t="str">
            <v/>
          </cell>
        </row>
        <row r="6715">
          <cell r="A6715" t="str">
            <v>35.05.001</v>
          </cell>
          <cell r="B6715" t="str">
            <v>ALVENARIA DE TIJOLO FURADO DE 1/2 VEZ - ALVENARIAS (Escolas Técnicas Padrões FNDE).</v>
          </cell>
          <cell r="C6715" t="str">
            <v>m2</v>
          </cell>
          <cell r="D6715">
            <v>24.83</v>
          </cell>
          <cell r="E6715">
            <v>19.87</v>
          </cell>
        </row>
        <row r="6716">
          <cell r="A6716" t="str">
            <v/>
          </cell>
        </row>
        <row r="6717">
          <cell r="A6717" t="str">
            <v>35.05.002</v>
          </cell>
          <cell r="B6717" t="str">
            <v>CONTRA VERGA DE CONCRETO ARMADO - ALVENARIAS (Escolas Técnicas Padrões FNDE).</v>
          </cell>
          <cell r="C6717" t="str">
            <v>m</v>
          </cell>
          <cell r="D6717">
            <v>14.26</v>
          </cell>
          <cell r="E6717">
            <v>11.41</v>
          </cell>
        </row>
        <row r="6718">
          <cell r="A6718" t="str">
            <v/>
          </cell>
        </row>
        <row r="6719">
          <cell r="A6719" t="str">
            <v>35.05.003</v>
          </cell>
          <cell r="B6719" t="str">
            <v>VERGA DE CONCRETO ARMADO ATÉ 2,00 m DE VÃO - ALVENARIAS (Escolas Técnicas Padrões FNDE).</v>
          </cell>
          <cell r="C6719" t="str">
            <v>m</v>
          </cell>
          <cell r="D6719">
            <v>14.26</v>
          </cell>
          <cell r="E6719">
            <v>11.41</v>
          </cell>
        </row>
        <row r="6720">
          <cell r="A6720" t="str">
            <v/>
          </cell>
        </row>
        <row r="6721">
          <cell r="A6721" t="str">
            <v>35.05.004</v>
          </cell>
          <cell r="B6721" t="str">
            <v xml:space="preserve"> COBOGÓ DE CIMENTO - ALVENARIAS (Escolas Técnicas Padrões FNDE).</v>
          </cell>
          <cell r="C6721" t="str">
            <v>m2</v>
          </cell>
          <cell r="D6721">
            <v>78.73</v>
          </cell>
          <cell r="E6721">
            <v>62.99</v>
          </cell>
        </row>
        <row r="6722">
          <cell r="A6722" t="str">
            <v/>
          </cell>
        </row>
        <row r="6723">
          <cell r="A6723" t="str">
            <v>35.05.005</v>
          </cell>
          <cell r="B6723" t="str">
            <v>DIVISÓRIA DE GRANITO CINZA ANDORINHA COM 2 m DE ALTURA - ALVENARIAS (Escolas Técnicas Padrões FNDE).</v>
          </cell>
          <cell r="C6723" t="str">
            <v>m2</v>
          </cell>
          <cell r="D6723">
            <v>406.17</v>
          </cell>
          <cell r="E6723">
            <v>324.94</v>
          </cell>
        </row>
        <row r="6724">
          <cell r="A6724" t="str">
            <v/>
          </cell>
        </row>
        <row r="6725">
          <cell r="A6725" t="str">
            <v>35.06.001</v>
          </cell>
          <cell r="B6725" t="str">
            <v>CONTRAPISO DE 07 CM - 1:4:8 - PAVIMENTAÇÃO (Escolas Técnicas Padrões FNDE).</v>
          </cell>
          <cell r="C6725" t="str">
            <v>m2</v>
          </cell>
          <cell r="D6725">
            <v>42.81</v>
          </cell>
          <cell r="E6725">
            <v>34.25</v>
          </cell>
        </row>
        <row r="6726">
          <cell r="A6726" t="str">
            <v/>
          </cell>
        </row>
        <row r="6727">
          <cell r="A6727" t="str">
            <v>35.06.002</v>
          </cell>
          <cell r="B6727" t="str">
            <v>PISO EM CIMENTADO (CONCRETO ESTAMPADO) DE COR CINZA, BRANCO E VERMELHO - PAVIMENTAÇÃO (Escolas Técnicas Padrões FNDE).</v>
          </cell>
          <cell r="C6727" t="str">
            <v>m2</v>
          </cell>
          <cell r="D6727">
            <v>27.33</v>
          </cell>
          <cell r="E6727">
            <v>21.87</v>
          </cell>
        </row>
        <row r="6728">
          <cell r="A6728" t="str">
            <v/>
          </cell>
        </row>
        <row r="6729">
          <cell r="A6729" t="str">
            <v>35.06.003</v>
          </cell>
          <cell r="B6729" t="str">
            <v>PISO DE PODOTATIL INTERTRAVADO - PAVIMENTAÇÃO (Escolas Técnicas Padrões FNDE).</v>
          </cell>
          <cell r="C6729" t="str">
            <v>m2</v>
          </cell>
          <cell r="D6729">
            <v>39.880000000000003</v>
          </cell>
          <cell r="E6729">
            <v>31.91</v>
          </cell>
        </row>
        <row r="6730">
          <cell r="A6730" t="str">
            <v/>
          </cell>
        </row>
        <row r="6731">
          <cell r="A6731" t="str">
            <v>35.06.004</v>
          </cell>
          <cell r="B6731" t="str">
            <v>PISO EM BLOCO DE CONCCRETO PRÉ-MOLDADO INTERTRAVADO SOBRE COLCHÃO DE AREIA, DIVERSAS CORES - PAVIMENTAÇÃO (Escolas Técnicas Padrões FNDE).</v>
          </cell>
          <cell r="C6731" t="str">
            <v>m2</v>
          </cell>
          <cell r="D6731">
            <v>77.3</v>
          </cell>
          <cell r="E6731">
            <v>61.84</v>
          </cell>
        </row>
        <row r="6732">
          <cell r="A6732" t="str">
            <v/>
          </cell>
        </row>
        <row r="6733">
          <cell r="A6733" t="str">
            <v>35.06.005</v>
          </cell>
          <cell r="B6733" t="str">
            <v>MEIO FIO PRÉ-MOLDADO DE CIMENTO, AREIA E BRITA - PAVIMENTAÇÃO (Escolas Técnicas Padrões FNDE).</v>
          </cell>
          <cell r="C6733" t="str">
            <v>m</v>
          </cell>
          <cell r="D6733">
            <v>16.07</v>
          </cell>
          <cell r="E6733">
            <v>12.86</v>
          </cell>
        </row>
        <row r="6734">
          <cell r="A6734" t="str">
            <v/>
          </cell>
        </row>
        <row r="6735">
          <cell r="A6735" t="str">
            <v>35.06.006</v>
          </cell>
          <cell r="B6735" t="str">
            <v>CIMENTADO DE REGULARIZAÇÃO PARA DIVERSOS TIPOS DE PISO - PAVIMENTAÇÃO (Escolas Técnicas Padrões FNDE).</v>
          </cell>
          <cell r="C6735" t="str">
            <v>m2</v>
          </cell>
          <cell r="D6735">
            <v>21.72</v>
          </cell>
          <cell r="E6735">
            <v>17.38</v>
          </cell>
        </row>
        <row r="6736">
          <cell r="A6736" t="str">
            <v/>
          </cell>
        </row>
        <row r="6737">
          <cell r="A6737" t="str">
            <v>35.06.007</v>
          </cell>
          <cell r="B6737" t="str">
            <v>PISO M GRANITINA POLIDA DE COR CINZA EM CIMENTO, AREIA E PEDRISCOS DE DOLOMITA - PAVIMENTAÇÃO (Escolas Técnicas Padrões FNDE).</v>
          </cell>
          <cell r="C6737" t="str">
            <v>m2</v>
          </cell>
          <cell r="D6737">
            <v>58.05</v>
          </cell>
          <cell r="E6737">
            <v>46.44</v>
          </cell>
        </row>
        <row r="6738">
          <cell r="A6738" t="str">
            <v/>
          </cell>
        </row>
        <row r="6739">
          <cell r="A6739" t="str">
            <v>35.06.008</v>
          </cell>
          <cell r="B6739" t="str">
            <v>PISO CERÂMICO PEI-4 ANTIDERRAPANTE 20 x 20 cm - PAVIMENTAÇÃO (Escolas Técnicas Padrões FNDE).</v>
          </cell>
          <cell r="C6739" t="str">
            <v>m2</v>
          </cell>
          <cell r="D6739">
            <v>45.63</v>
          </cell>
          <cell r="E6739">
            <v>36.51</v>
          </cell>
        </row>
        <row r="6740">
          <cell r="A6740" t="str">
            <v/>
          </cell>
        </row>
        <row r="6741">
          <cell r="A6741" t="str">
            <v>35.06.009</v>
          </cell>
          <cell r="B6741" t="str">
            <v>PISO ELEVADO COM PISO EM TABLADO DE MADEIRA - PAVIMENTAÇÃO (Escolas Técnicas Padrões FNDE).</v>
          </cell>
          <cell r="C6741" t="str">
            <v>m2</v>
          </cell>
          <cell r="D6741">
            <v>163.22999999999999</v>
          </cell>
          <cell r="E6741">
            <v>130.59</v>
          </cell>
        </row>
        <row r="6742">
          <cell r="A6742" t="str">
            <v/>
          </cell>
        </row>
        <row r="6743">
          <cell r="A6743" t="str">
            <v>35.06.010</v>
          </cell>
          <cell r="B6743" t="str">
            <v>PISO EM LAMINADO MELAMÍNICO VINÍLICO EMPLACAS DE 60 x 60 cm   TIPO PAVIFLEX OU SIMILAR - PAVIMENTAÇÃO (Escolas Técnicas Padrões FNDE).</v>
          </cell>
          <cell r="C6743" t="str">
            <v>m2</v>
          </cell>
          <cell r="D6743">
            <v>60.67</v>
          </cell>
          <cell r="E6743">
            <v>48.54</v>
          </cell>
        </row>
        <row r="6744">
          <cell r="A6744" t="str">
            <v/>
          </cell>
        </row>
        <row r="6745">
          <cell r="A6745" t="str">
            <v>35.06.011</v>
          </cell>
          <cell r="B6745" t="str">
            <v>RODAPÉ DE MARMORITE - PAVIMENTAÇÃO (Escolas Técnicas Padrões FNDE).</v>
          </cell>
          <cell r="C6745" t="str">
            <v>m</v>
          </cell>
          <cell r="D6745">
            <v>21.97</v>
          </cell>
          <cell r="E6745">
            <v>17.579999999999998</v>
          </cell>
        </row>
        <row r="6746">
          <cell r="A6746" t="str">
            <v/>
          </cell>
        </row>
        <row r="6747">
          <cell r="A6747" t="str">
            <v>35.06.012</v>
          </cell>
          <cell r="B6747" t="str">
            <v>SOLEIRA DE GRANITINA DO TIPO MARMORITE - PAVIMENTAÇÃO (Escolas Técnicas Padrões FNDE).</v>
          </cell>
          <cell r="C6747" t="str">
            <v>m</v>
          </cell>
          <cell r="D6747">
            <v>19.95</v>
          </cell>
          <cell r="E6747">
            <v>15.96</v>
          </cell>
        </row>
        <row r="6748">
          <cell r="A6748" t="str">
            <v/>
          </cell>
        </row>
        <row r="6749">
          <cell r="A6749" t="str">
            <v>35.06.013</v>
          </cell>
          <cell r="B6749" t="str">
            <v>RODAPÉ EM CORDÃO DE NYLON - PAVIMENTAÇÃO (Escolas Técnicas Padrões FNDE).</v>
          </cell>
          <cell r="C6749" t="str">
            <v>m</v>
          </cell>
          <cell r="D6749">
            <v>6.75</v>
          </cell>
          <cell r="E6749">
            <v>5.4</v>
          </cell>
        </row>
        <row r="6750">
          <cell r="A6750" t="str">
            <v/>
          </cell>
        </row>
        <row r="6751">
          <cell r="A6751" t="str">
            <v>35.07.002</v>
          </cell>
          <cell r="B6751" t="str">
            <v>CAIXA DE PORTA EM MADEIRA DE LEI DE 0,90 x 2,10 m  - ESQUADRIAS EM GERAL / CONTRA MARCOS E CAIXAS DE PORTAS (Escolas Técnicas Padrões FNDE).</v>
          </cell>
          <cell r="C6751" t="str">
            <v>Un</v>
          </cell>
          <cell r="D6751">
            <v>161.03</v>
          </cell>
          <cell r="E6751">
            <v>128.83000000000001</v>
          </cell>
        </row>
        <row r="6752">
          <cell r="A6752" t="str">
            <v/>
          </cell>
        </row>
        <row r="6753">
          <cell r="A6753" t="str">
            <v>35.07.003</v>
          </cell>
          <cell r="B6753" t="str">
            <v>CAIXA DE PORTA EM MADEIRA DE LEI DE 0,80 x 2,10 m  - ESQUADRIAS EM GERAL / CONTRA MARCOS E CAIXAS DE PORTAS (Escolas Técnicas Padrões FNDE).</v>
          </cell>
          <cell r="C6753" t="str">
            <v>Un</v>
          </cell>
          <cell r="D6753">
            <v>161.03</v>
          </cell>
          <cell r="E6753">
            <v>128.83000000000001</v>
          </cell>
        </row>
        <row r="6754">
          <cell r="A6754" t="str">
            <v/>
          </cell>
        </row>
        <row r="6755">
          <cell r="A6755" t="str">
            <v>35.07.004</v>
          </cell>
          <cell r="B6755" t="str">
            <v>CAIXA DE PORTA EM MADEIRA DE LEI DE 0,70 x 2,10 m  - ESQUADRIAS EM GERAL / CONTRA MARCOS E CAIXAS DE PORTAS (Escolas Técnicas Padrões FNDE).</v>
          </cell>
          <cell r="C6755" t="str">
            <v>Un</v>
          </cell>
          <cell r="D6755">
            <v>161.03</v>
          </cell>
          <cell r="E6755">
            <v>128.83000000000001</v>
          </cell>
        </row>
        <row r="6756">
          <cell r="A6756" t="str">
            <v/>
          </cell>
        </row>
        <row r="6757">
          <cell r="A6757" t="str">
            <v>35.07.005</v>
          </cell>
          <cell r="B6757" t="str">
            <v>CAIXA DE PORTA EM MADEIRA DE LEI DE 1,40 x 2,20 m  - ESQUADRIAS EM GERAL / CONTRA MARCOS E CAIXAS DE PORTAS (Escolas Técnicas Padrões FNDE).</v>
          </cell>
          <cell r="C6757" t="str">
            <v>Un</v>
          </cell>
          <cell r="D6757">
            <v>246.41</v>
          </cell>
          <cell r="E6757">
            <v>197.13</v>
          </cell>
        </row>
        <row r="6758">
          <cell r="A6758" t="str">
            <v/>
          </cell>
        </row>
        <row r="6759">
          <cell r="A6759" t="str">
            <v>35.07.007</v>
          </cell>
          <cell r="B6759" t="str">
            <v>CAIXA DE PORTA EM MADEIRA DE LEI DE 1,80 x 2,10 m  - ESQUADRIAS EM GERAL / CONTRA MARCOS E CAIXAS DE PORTAS (Escolas Técnicas Padrões FNDE).</v>
          </cell>
          <cell r="C6759" t="str">
            <v>Un</v>
          </cell>
          <cell r="D6759">
            <v>246.41</v>
          </cell>
          <cell r="E6759">
            <v>197.13</v>
          </cell>
        </row>
        <row r="6760">
          <cell r="A6760" t="str">
            <v/>
          </cell>
        </row>
        <row r="6761">
          <cell r="A6761" t="str">
            <v>35.07.008</v>
          </cell>
          <cell r="B6761" t="str">
            <v>JANELA EM ALUMÍNIO ANDIZADO - ESQUADRIAS EM GERAL / ESQUADRIAS METÁLICAS (Escolas Técnicas Padrões FNDE).</v>
          </cell>
          <cell r="C6761" t="str">
            <v>m2</v>
          </cell>
          <cell r="D6761">
            <v>376</v>
          </cell>
          <cell r="E6761">
            <v>300.8</v>
          </cell>
        </row>
        <row r="6762">
          <cell r="A6762" t="str">
            <v/>
          </cell>
        </row>
        <row r="6763">
          <cell r="A6763" t="str">
            <v>35.07.010</v>
          </cell>
          <cell r="B6763" t="str">
            <v>BARRA EM AÇO INOX PARA APOIO DE PORTADORES DE NECESSIDADES ESPECIAIS - ESQUADRIAS EM GERAL / ESQUADRIAS METÁLICAS (Escolas Técnicas Padrões FNDE).</v>
          </cell>
          <cell r="C6763" t="str">
            <v>Un</v>
          </cell>
          <cell r="D6763">
            <v>141.43</v>
          </cell>
          <cell r="E6763">
            <v>113.15</v>
          </cell>
        </row>
        <row r="6764">
          <cell r="A6764" t="str">
            <v/>
          </cell>
        </row>
        <row r="6765">
          <cell r="A6765" t="str">
            <v>35.07.011</v>
          </cell>
          <cell r="B6765" t="str">
            <v>ESCADA DE MARINHEIRO - ESQUADRIAS EM GERAL /  ESQUADRIAS METÁLICAS(Escolas Técnicas Padrões FNDE).</v>
          </cell>
          <cell r="C6765" t="str">
            <v>m</v>
          </cell>
          <cell r="D6765">
            <v>262.25</v>
          </cell>
          <cell r="E6765">
            <v>209.8</v>
          </cell>
        </row>
        <row r="6766">
          <cell r="A6766" t="str">
            <v/>
          </cell>
        </row>
        <row r="6767">
          <cell r="A6767" t="str">
            <v>35.07.012</v>
          </cell>
          <cell r="B6767" t="str">
            <v>GUARDA CORPO EM TUBOS DE F.G COM D=75 mm, PINTADO COM ESMALTE SINTÉTICO - ESQUADRIAS EM GERAL /  ESQUADRIAS METÁLICAS(Escolas Técnicas Padrões FNDE).</v>
          </cell>
          <cell r="C6767" t="str">
            <v>m</v>
          </cell>
          <cell r="D6767">
            <v>170.68</v>
          </cell>
          <cell r="E6767">
            <v>136.55000000000001</v>
          </cell>
        </row>
        <row r="6768">
          <cell r="A6768" t="str">
            <v/>
          </cell>
        </row>
        <row r="6769">
          <cell r="A6769" t="str">
            <v>35.07.013</v>
          </cell>
          <cell r="B6769" t="str">
            <v xml:space="preserve"> PORTA METÁLICA COM FERRAGENS - ESQUADRIAS EM GERAL / ESQUADRIAS METÁLICAS (Escolas Técnicas Padrões FNDE).</v>
          </cell>
          <cell r="C6769" t="str">
            <v>m2</v>
          </cell>
          <cell r="D6769">
            <v>248.06</v>
          </cell>
          <cell r="E6769">
            <v>198.45</v>
          </cell>
        </row>
        <row r="6770">
          <cell r="A6770" t="str">
            <v/>
          </cell>
        </row>
        <row r="6771">
          <cell r="A6771" t="str">
            <v>35.07.014</v>
          </cell>
          <cell r="B6771" t="str">
            <v>PORTÃO METÁLICO DE CORRER EM CHAPA DOBRADA COM TELA METÁLICA, COM FERRAGENS - ESQUADRIAS EM GERAL /  ESQUADRIAS METÁLICAS(Escolas Técnicas Padrões FNDE).</v>
          </cell>
          <cell r="C6771" t="str">
            <v>m2</v>
          </cell>
          <cell r="D6771">
            <v>349.18</v>
          </cell>
          <cell r="E6771">
            <v>279.35000000000002</v>
          </cell>
        </row>
        <row r="6772">
          <cell r="A6772" t="str">
            <v/>
          </cell>
        </row>
        <row r="6773">
          <cell r="A6773" t="str">
            <v>35.07.015</v>
          </cell>
          <cell r="B6773" t="str">
            <v>PORTÃO METÁLICO DE ABRIR EM CHAPA DOBRADA E TELA ONDULADA, COM FERRAGENS - ESQUADRIAS EM GERAL / ESQUADRIAS METÁLICAS (Escolas Técnicas Padrões FNDE).</v>
          </cell>
          <cell r="C6773" t="str">
            <v>m2</v>
          </cell>
          <cell r="D6773">
            <v>385.52</v>
          </cell>
          <cell r="E6773">
            <v>308.42</v>
          </cell>
        </row>
        <row r="6774">
          <cell r="A6774" t="str">
            <v/>
          </cell>
        </row>
        <row r="6775">
          <cell r="A6775" t="str">
            <v>35.07.016</v>
          </cell>
          <cell r="B6775" t="str">
            <v>PORTA METÁLICA DE ENROLAR COM FERRAGENS - ESQUADRIAS EM GERAL /  ESQUADRIAS METÁLICAS(Escolas Técnicas Padrões FNDE).</v>
          </cell>
          <cell r="C6775" t="str">
            <v>m2</v>
          </cell>
          <cell r="D6775">
            <v>246.38</v>
          </cell>
          <cell r="E6775">
            <v>197.11</v>
          </cell>
        </row>
        <row r="6776">
          <cell r="A6776" t="str">
            <v/>
          </cell>
        </row>
        <row r="6777">
          <cell r="A6777" t="str">
            <v>35.07.017</v>
          </cell>
          <cell r="B6777" t="str">
            <v>TELA METÁLICA NOS LANTERNIS - ESQUADRIAS EM GERAL / ESQUADRIAS METÁLICAS (Escolas Técnicas Padrões FNDE).</v>
          </cell>
          <cell r="C6777" t="str">
            <v>m2</v>
          </cell>
          <cell r="D6777">
            <v>63.65</v>
          </cell>
          <cell r="E6777">
            <v>50.92</v>
          </cell>
        </row>
        <row r="6778">
          <cell r="A6778" t="str">
            <v/>
          </cell>
        </row>
        <row r="6779">
          <cell r="A6779" t="str">
            <v>35.07.018</v>
          </cell>
          <cell r="B6779" t="str">
            <v>PORTA EM MADEIRA COMPENSADA 0,90 x 2,10 m COM VISOR - ESQUADRIAS EM GERAL /  ESQUADRIAS DE MADEIRA (Escolas Técnicas Padrões FNDE).</v>
          </cell>
          <cell r="C6779" t="str">
            <v>Un</v>
          </cell>
          <cell r="D6779">
            <v>315.06</v>
          </cell>
          <cell r="E6779">
            <v>252.05</v>
          </cell>
        </row>
        <row r="6780">
          <cell r="A6780" t="str">
            <v/>
          </cell>
        </row>
        <row r="6781">
          <cell r="A6781" t="str">
            <v>35.07.019</v>
          </cell>
          <cell r="B6781" t="str">
            <v>PORTA EM MADEIRA COMPENSADA 0,80 x 2,10 m - ESQUADRIAS EM GERAL /  ESQUADRIAS DE MADEIRA (Escolas Técnicas Padrões FNDE).</v>
          </cell>
          <cell r="C6781" t="str">
            <v>Un</v>
          </cell>
          <cell r="D6781">
            <v>298.63</v>
          </cell>
          <cell r="E6781">
            <v>238.91</v>
          </cell>
        </row>
        <row r="6782">
          <cell r="A6782" t="str">
            <v/>
          </cell>
        </row>
        <row r="6783">
          <cell r="A6783" t="str">
            <v>35.07.020</v>
          </cell>
          <cell r="B6783" t="str">
            <v>PORTA EM MADEIA COMPENSADA 0,90 x 2,10 m COM BARRA DE APOIO - ESQUADRIAS EM GERAL / ESQUADRIAS DE MADEIRA (Escolas Técnicas Padrões FNDE).</v>
          </cell>
          <cell r="C6783" t="str">
            <v>Un</v>
          </cell>
          <cell r="D6783">
            <v>660.82</v>
          </cell>
          <cell r="E6783">
            <v>528.66</v>
          </cell>
        </row>
        <row r="6784">
          <cell r="A6784" t="str">
            <v/>
          </cell>
        </row>
        <row r="6785">
          <cell r="A6785" t="str">
            <v>35.07.021</v>
          </cell>
          <cell r="B6785" t="str">
            <v>PORTA EM MADEIRA COMPENSADA 0,70 x 2,10 m - ESQUADRIAS EM GERAL /  ESQUADRIAS DE MADEIRA (Escolas Técnicas Padrões FNDE).</v>
          </cell>
          <cell r="C6785" t="str">
            <v>Un</v>
          </cell>
          <cell r="D6785">
            <v>282.31</v>
          </cell>
          <cell r="E6785">
            <v>225.85</v>
          </cell>
        </row>
        <row r="6786">
          <cell r="A6786" t="str">
            <v/>
          </cell>
        </row>
        <row r="6787">
          <cell r="A6787" t="str">
            <v>35.07.022</v>
          </cell>
          <cell r="B6787" t="str">
            <v>PORTA DE MADEIRA COMPENSADA 1,40 x 2,20 m - ESQUADRIAS EM GERAL / ESQUADRIAS DE MADEIRA (Escolas Técnicas Padrões FNDE).</v>
          </cell>
          <cell r="C6787" t="str">
            <v>Un</v>
          </cell>
          <cell r="D6787">
            <v>555.38</v>
          </cell>
          <cell r="E6787">
            <v>444.31</v>
          </cell>
        </row>
        <row r="6788">
          <cell r="A6788" t="str">
            <v/>
          </cell>
        </row>
        <row r="6789">
          <cell r="A6789" t="str">
            <v>35.07.024</v>
          </cell>
          <cell r="B6789" t="str">
            <v>ALIZAR DE MADEIRA DE LEI 1 x 7 cm - ESQUADRIAS EM GERAL /  ESQUADRIAS DE MADEIRA (Escolas Técnicas Padrões FNDE).</v>
          </cell>
          <cell r="C6789" t="str">
            <v>m</v>
          </cell>
          <cell r="D6789">
            <v>4.47</v>
          </cell>
          <cell r="E6789">
            <v>3.58</v>
          </cell>
        </row>
        <row r="6790">
          <cell r="A6790" t="str">
            <v/>
          </cell>
        </row>
        <row r="6791">
          <cell r="A6791" t="str">
            <v>35.07.026</v>
          </cell>
          <cell r="B6791" t="str">
            <v>PORTAEM MADEIRA COMPENSADA 1,80 x 2,10 m - ESQUADRIAS EM GERAL /  ESQUADRIAS DE MADEIRA (Escolas Técnicas Padrões FNDE).</v>
          </cell>
          <cell r="C6791" t="str">
            <v>Un</v>
          </cell>
          <cell r="D6791">
            <v>579.08000000000004</v>
          </cell>
          <cell r="E6791">
            <v>463.27</v>
          </cell>
        </row>
        <row r="6792">
          <cell r="A6792" t="str">
            <v/>
          </cell>
        </row>
        <row r="6793">
          <cell r="A6793" t="str">
            <v>35.07.027</v>
          </cell>
          <cell r="B6793" t="str">
            <v>FERRAGENS DE PORTA INTERNA - ESQUADRIAS EM GERAL /  FERRAGENS EM GERAL (Escolas Técnicas Padrões FNDE).</v>
          </cell>
          <cell r="C6793" t="str">
            <v>Un</v>
          </cell>
          <cell r="D6793">
            <v>50.95</v>
          </cell>
          <cell r="E6793">
            <v>40.76</v>
          </cell>
        </row>
        <row r="6794">
          <cell r="A6794" t="str">
            <v/>
          </cell>
        </row>
        <row r="6795">
          <cell r="A6795" t="str">
            <v>35.07.028</v>
          </cell>
          <cell r="B6795" t="str">
            <v xml:space="preserve"> FERRAGEM DE PORTA DE DIVISÓRIA DE BANHEIRO COMPLETA - ESQUADRIAS EM GERAL /  FERRAGENS EM GERAL (Escolas Técnicas Padrões FNDE).</v>
          </cell>
          <cell r="C6795" t="str">
            <v>Un</v>
          </cell>
          <cell r="D6795">
            <v>67.95</v>
          </cell>
          <cell r="E6795">
            <v>54.36</v>
          </cell>
        </row>
        <row r="6796">
          <cell r="A6796" t="str">
            <v/>
          </cell>
        </row>
        <row r="6797">
          <cell r="A6797" t="str">
            <v>35.07.029</v>
          </cell>
          <cell r="B6797" t="str">
            <v>FERRAGEM DE PORTA EXTERNA COMPLETA - ESQUADRIAS EM GERAL /  FERRAGENS EM GERAL (Escolas Técnicas Padrões FNDE).</v>
          </cell>
          <cell r="C6797" t="str">
            <v>Un</v>
          </cell>
          <cell r="D6797">
            <v>51.5</v>
          </cell>
          <cell r="E6797">
            <v>41.2</v>
          </cell>
        </row>
        <row r="6798">
          <cell r="A6798" t="str">
            <v/>
          </cell>
        </row>
        <row r="6799">
          <cell r="A6799" t="str">
            <v>35.08.002</v>
          </cell>
          <cell r="B6799" t="str">
            <v>VIDRO TEMPERADO LISO TRANSPARENTE - 10 mm - VIDRO (Escolas Técnicas Padrões FNDE).</v>
          </cell>
          <cell r="C6799" t="str">
            <v>m2</v>
          </cell>
          <cell r="D6799">
            <v>380.7</v>
          </cell>
          <cell r="E6799">
            <v>304.56</v>
          </cell>
        </row>
        <row r="6800">
          <cell r="A6800" t="str">
            <v/>
          </cell>
        </row>
        <row r="6801">
          <cell r="A6801" t="str">
            <v>35.08.003</v>
          </cell>
          <cell r="B6801" t="str">
            <v>VIDRO LISO TRANSPARENTE - 6 mm - VIDROS (Escolas Técnicas Padrões FNDE).</v>
          </cell>
          <cell r="C6801" t="str">
            <v>m2</v>
          </cell>
          <cell r="D6801">
            <v>143.43</v>
          </cell>
          <cell r="E6801">
            <v>114.75</v>
          </cell>
        </row>
        <row r="6802">
          <cell r="A6802" t="str">
            <v/>
          </cell>
        </row>
        <row r="6803">
          <cell r="A6803" t="str">
            <v>35.09.001</v>
          </cell>
          <cell r="B6803" t="str">
            <v>MADEIRAMENTO PARA TELHADO DE BARRO - COBERTURA E IMPERMEABILIZAÇÕES / TELHADOS (Escolas Técnicas Padrões FNDE).</v>
          </cell>
          <cell r="C6803" t="str">
            <v>m2</v>
          </cell>
          <cell r="D6803">
            <v>77.010000000000005</v>
          </cell>
          <cell r="E6803">
            <v>61.61</v>
          </cell>
        </row>
        <row r="6804">
          <cell r="A6804" t="str">
            <v/>
          </cell>
        </row>
        <row r="6805">
          <cell r="A6805" t="str">
            <v>35.09.002</v>
          </cell>
          <cell r="B6805" t="str">
            <v>COBERTURA COM TELHA DE BARRO - COBERTURA E IMPERMEABILIZAÇÕES / TELHADOS (Escolas Técnicas Padrões FNDE).</v>
          </cell>
          <cell r="C6805" t="str">
            <v>m2</v>
          </cell>
          <cell r="D6805">
            <v>25.92</v>
          </cell>
          <cell r="E6805">
            <v>20.74</v>
          </cell>
        </row>
        <row r="6806">
          <cell r="A6806" t="str">
            <v/>
          </cell>
        </row>
        <row r="6807">
          <cell r="A6807" t="str">
            <v>35.09.003</v>
          </cell>
          <cell r="B6807" t="str">
            <v>ESTRUTURA METÁLICA EM SAC 300 - COBERTURA E IMPERMEABILIZAÇÕES / TELHADOS (Escolas Técnicas Padrões FNDE).</v>
          </cell>
          <cell r="C6807" t="str">
            <v>m2</v>
          </cell>
          <cell r="D6807">
            <v>276.31</v>
          </cell>
          <cell r="E6807">
            <v>221.05</v>
          </cell>
        </row>
        <row r="6808">
          <cell r="A6808" t="str">
            <v/>
          </cell>
        </row>
        <row r="6809">
          <cell r="A6809" t="str">
            <v>35.09.004</v>
          </cell>
          <cell r="B6809" t="str">
            <v>COBERTURA COM TELHA METÁLICA - COBERTURA E IMPERMEABILIZAÇÕES / TELHADOS (Escolas Técnicas Padrões FNDE).</v>
          </cell>
          <cell r="C6809" t="str">
            <v>m2</v>
          </cell>
          <cell r="D6809">
            <v>141.38</v>
          </cell>
          <cell r="E6809">
            <v>113.11</v>
          </cell>
        </row>
        <row r="6810">
          <cell r="A6810" t="str">
            <v/>
          </cell>
        </row>
        <row r="6811">
          <cell r="A6811" t="str">
            <v>35.09.005</v>
          </cell>
          <cell r="B6811" t="str">
            <v>COBERTURA COM TELHA POLICARBONATO - COBERTURA E IMPERMEABILIZAÇÕES / TELHADOS (Escolas Técnicas Padrões FNDE).</v>
          </cell>
          <cell r="C6811" t="str">
            <v>m2</v>
          </cell>
          <cell r="D6811">
            <v>60.1</v>
          </cell>
          <cell r="E6811">
            <v>48.08</v>
          </cell>
        </row>
        <row r="6812">
          <cell r="A6812" t="str">
            <v/>
          </cell>
        </row>
        <row r="6813">
          <cell r="A6813" t="str">
            <v>35.09.006</v>
          </cell>
          <cell r="B6813" t="str">
            <v>RUFO PRÉ-MOLDADO - COBERTURA E IMPERMEABILIZAÇÕES / TELHADOS (Escolas Técnicas Padrões FNDE).</v>
          </cell>
          <cell r="C6813" t="str">
            <v>m</v>
          </cell>
          <cell r="D6813">
            <v>84.61</v>
          </cell>
          <cell r="E6813">
            <v>67.69</v>
          </cell>
        </row>
        <row r="6814">
          <cell r="A6814" t="str">
            <v/>
          </cell>
        </row>
        <row r="6815">
          <cell r="A6815" t="str">
            <v>35.09.007</v>
          </cell>
          <cell r="B6815" t="str">
            <v>CALHA DE CONCRETO IMPERMEABILIZADA, ACABAMENTO LISO - COBERTURA E IMPERMEABILIZAÇÕES / TELHADOS (Escolas Técnicas Padrões FNDE).</v>
          </cell>
          <cell r="C6815" t="str">
            <v>m</v>
          </cell>
          <cell r="D6815">
            <v>201.1</v>
          </cell>
          <cell r="E6815">
            <v>160.88</v>
          </cell>
        </row>
        <row r="6816">
          <cell r="A6816" t="str">
            <v/>
          </cell>
        </row>
        <row r="6817">
          <cell r="A6817" t="str">
            <v>35.09.008</v>
          </cell>
          <cell r="B6817" t="str">
            <v>CIMENTADO DE REGULARIZAÇÃO PARA IMPERMEABILIZAÇÃO - COBERTURA E IMPERMEABILIZAÇÕES / IMPERMEABILIZAÇÕES (Escolas Técnicas Padrões FNDE).</v>
          </cell>
          <cell r="C6817" t="str">
            <v>m2</v>
          </cell>
          <cell r="D6817">
            <v>21.72</v>
          </cell>
          <cell r="E6817">
            <v>17.38</v>
          </cell>
        </row>
        <row r="6818">
          <cell r="A6818" t="str">
            <v/>
          </cell>
        </row>
        <row r="6819">
          <cell r="A6819" t="str">
            <v>35.09.009</v>
          </cell>
          <cell r="B6819" t="str">
            <v>IMPERMEABILIZAÇÃO DE CALHAS COM MANTA ASFÁLTICA - COBERTURA E IMPERMEABILIZAÇÕES / IMPERMEABILIZAÇÕES (Escolas Técnicas Padrões FNDE).</v>
          </cell>
          <cell r="C6819" t="str">
            <v>m2</v>
          </cell>
          <cell r="D6819">
            <v>33.049999999999997</v>
          </cell>
          <cell r="E6819">
            <v>26.44</v>
          </cell>
        </row>
        <row r="6820">
          <cell r="A6820" t="str">
            <v/>
          </cell>
        </row>
        <row r="6821">
          <cell r="A6821" t="str">
            <v>35.09.010</v>
          </cell>
          <cell r="B6821" t="str">
            <v>IMPERMEABILIZAÇÃO DE COZINHA, ÁREA DE SERVIÇO E BANHEIROS COM EMULSÃO - COBERTURA E IMPERMEABILIZAÇÕES / IMPERMEABILIZAÇÕES (Escolas Técnicas Padrões FNDE).</v>
          </cell>
          <cell r="C6821" t="str">
            <v>m2</v>
          </cell>
          <cell r="D6821">
            <v>32.78</v>
          </cell>
          <cell r="E6821">
            <v>26.23</v>
          </cell>
        </row>
        <row r="6822">
          <cell r="A6822" t="str">
            <v/>
          </cell>
        </row>
        <row r="6823">
          <cell r="A6823" t="str">
            <v>35.09.011</v>
          </cell>
          <cell r="B6823" t="str">
            <v>IMPERMEABILIZAÇÃO DE RESERVATÓRIO SUPERIOR COM MANTA ASFÁLTICA - COBERTURA E IMPERMEABILIZAÇÕES / IMPERMEABILIZAÇÕES (Escolas Técnicas Padrões FNDE).</v>
          </cell>
          <cell r="C6823" t="str">
            <v>m2</v>
          </cell>
          <cell r="D6823">
            <v>64.650000000000006</v>
          </cell>
          <cell r="E6823">
            <v>51.72</v>
          </cell>
        </row>
        <row r="6824">
          <cell r="A6824" t="str">
            <v/>
          </cell>
        </row>
        <row r="6825">
          <cell r="A6825" t="str">
            <v>35.09.012</v>
          </cell>
          <cell r="B6825" t="str">
            <v>CAMADA DE PROTEÇÃO MECÂNICA ACIMA DA MANTA - COBERTURA E IMPERMEABILIZAÇÕES / IMPERMEABILIZAÇÕES (Escolas Técnicas Padrões FNDE).</v>
          </cell>
          <cell r="C6825" t="str">
            <v>m2</v>
          </cell>
          <cell r="D6825">
            <v>23.6</v>
          </cell>
          <cell r="E6825">
            <v>18.88</v>
          </cell>
        </row>
        <row r="6826">
          <cell r="A6826" t="str">
            <v/>
          </cell>
        </row>
        <row r="6827">
          <cell r="A6827" t="str">
            <v>35.10.001</v>
          </cell>
          <cell r="B6827" t="str">
            <v>CHAPISCO DE PAREDE INTERNA - 1:3  - REVESTIMENTOS EM GERAL / REVESTIMENTOS INTERNOS (Escolas Técnicas Padrões FNDE).</v>
          </cell>
          <cell r="C6827" t="str">
            <v>m2</v>
          </cell>
          <cell r="D6827">
            <v>5.15</v>
          </cell>
          <cell r="E6827">
            <v>4.12</v>
          </cell>
        </row>
        <row r="6828">
          <cell r="A6828" t="str">
            <v/>
          </cell>
        </row>
        <row r="6829">
          <cell r="A6829" t="str">
            <v>35.10.002</v>
          </cell>
          <cell r="B6829" t="str">
            <v>EMBOÇO DE PAREDE INTERNA - REVESTIMENTOS EM GERAL / REVESTIMENTOS INTERNOS (Escolas Técnicas Padrões FNDE).</v>
          </cell>
          <cell r="C6829" t="str">
            <v>m2</v>
          </cell>
          <cell r="D6829">
            <v>16.46</v>
          </cell>
          <cell r="E6829">
            <v>13.17</v>
          </cell>
        </row>
        <row r="6830">
          <cell r="A6830" t="str">
            <v/>
          </cell>
        </row>
        <row r="6831">
          <cell r="A6831" t="str">
            <v>35.10.003</v>
          </cell>
          <cell r="B6831" t="str">
            <v>REBOCO DE PAREDE INTERNA - REVESTIMENTOS EM GERAL / REVESTIMENTOS INTERNOS (Escolas Técnicas Padrões FNDE).</v>
          </cell>
          <cell r="C6831" t="str">
            <v>m2</v>
          </cell>
          <cell r="D6831">
            <v>13.53</v>
          </cell>
          <cell r="E6831">
            <v>10.83</v>
          </cell>
        </row>
        <row r="6832">
          <cell r="A6832" t="str">
            <v/>
          </cell>
        </row>
        <row r="6833">
          <cell r="A6833" t="str">
            <v>35.10.004</v>
          </cell>
          <cell r="B6833" t="str">
            <v>REVESTIMNETO COM GESSO EM TETOS - REVESTIMENTOS EM GERAL / REVESTIMENTOS INTERNOS (Escolas Técnicas Padrões FNDE).</v>
          </cell>
          <cell r="C6833" t="str">
            <v>m2</v>
          </cell>
          <cell r="D6833">
            <v>13.53</v>
          </cell>
          <cell r="E6833">
            <v>10.83</v>
          </cell>
        </row>
        <row r="6834">
          <cell r="A6834" t="str">
            <v/>
          </cell>
        </row>
        <row r="6835">
          <cell r="A6835" t="str">
            <v>35.10.005</v>
          </cell>
          <cell r="B6835" t="str">
            <v>REVESTIMNETO COM CERÃMICA DE 10 x 10 cm DE DIVERSAS CORES - REVESTIMENTOS EM GERAL / REVESTIMENTOS INTERNOS (Escolas Técnicas Padrões FNDE).</v>
          </cell>
          <cell r="C6835" t="str">
            <v>m2</v>
          </cell>
          <cell r="D6835">
            <v>42.78</v>
          </cell>
          <cell r="E6835">
            <v>34.229999999999997</v>
          </cell>
        </row>
        <row r="6836">
          <cell r="A6836" t="str">
            <v/>
          </cell>
        </row>
        <row r="6837">
          <cell r="A6837" t="str">
            <v>35.10.006</v>
          </cell>
          <cell r="B6837" t="str">
            <v>REVESTIMENTO COM CERÂMICA DE 20 x 20 cm BRANCO - REVESTIMENTOS EM GERAL / REVESTIMENTOS INTERNOS (Escolas Técnicas Padrões FNDE).</v>
          </cell>
          <cell r="C6837" t="str">
            <v>m2</v>
          </cell>
          <cell r="D6837">
            <v>48.08</v>
          </cell>
          <cell r="E6837">
            <v>38.47</v>
          </cell>
        </row>
        <row r="6838">
          <cell r="A6838" t="str">
            <v/>
          </cell>
        </row>
        <row r="6839">
          <cell r="A6839" t="str">
            <v>35.10.007</v>
          </cell>
          <cell r="B6839" t="str">
            <v>REJUNTE DEA CERÂMICA DE PAREDE - REVESTIMENTOS EM GERAL / REVESTIMENTOS INTERNOS (Escolas Técnicas Padrões FNDE).</v>
          </cell>
          <cell r="C6839" t="str">
            <v>m2</v>
          </cell>
          <cell r="D6839">
            <v>6.6</v>
          </cell>
          <cell r="E6839">
            <v>5.28</v>
          </cell>
        </row>
        <row r="6840">
          <cell r="A6840" t="str">
            <v/>
          </cell>
        </row>
        <row r="6841">
          <cell r="A6841" t="str">
            <v>35.10.008</v>
          </cell>
          <cell r="B6841" t="str">
            <v xml:space="preserve"> CHAPISCO DE PAREDE EXTERNA - 1:3 - REVESTIMENTOS EM GERAL / REVESTIMENTOS EXTERNOS (Escolas Técnicas Padrões FNDE).</v>
          </cell>
          <cell r="C6841" t="str">
            <v>m2</v>
          </cell>
          <cell r="D6841">
            <v>6.07</v>
          </cell>
          <cell r="E6841">
            <v>4.8600000000000003</v>
          </cell>
        </row>
        <row r="6842">
          <cell r="A6842" t="str">
            <v/>
          </cell>
        </row>
        <row r="6843">
          <cell r="A6843" t="str">
            <v>35.10.009</v>
          </cell>
          <cell r="B6843" t="str">
            <v>REBOCO DE PAREDE EXTERNA - REVESTIMENTOS EM GERAL / REVESTIMENTOS EXTERNOS (Escolas Técnicas Padrões FNDE).</v>
          </cell>
          <cell r="C6843" t="str">
            <v>m2</v>
          </cell>
          <cell r="D6843">
            <v>20.41</v>
          </cell>
          <cell r="E6843">
            <v>16.329999999999998</v>
          </cell>
        </row>
        <row r="6844">
          <cell r="A6844" t="str">
            <v/>
          </cell>
        </row>
        <row r="6845">
          <cell r="A6845" t="str">
            <v>35.10.010</v>
          </cell>
          <cell r="B6845" t="str">
            <v>EMBOÇO DE PAREDE EXTERNA - REVESTIMENTOS EM GERAL / REVESTIMENTOS EXTERNOS (Escolas Técnicas Padrões FNDE).</v>
          </cell>
          <cell r="C6845" t="str">
            <v>m2</v>
          </cell>
          <cell r="D6845">
            <v>18.170000000000002</v>
          </cell>
          <cell r="E6845">
            <v>14.54</v>
          </cell>
        </row>
        <row r="6846">
          <cell r="A6846" t="str">
            <v/>
          </cell>
        </row>
        <row r="6847">
          <cell r="A6847" t="str">
            <v>35.10.011</v>
          </cell>
          <cell r="B6847" t="str">
            <v>REVESTIMNETO COM PEDRA ARDÓSIA BRUTA DE COR CINZA DE 50 x 50 cm - REVESTIMENTOS EM GERAL / REVESTIMENTOS EXTERNOS (Escolas Técnicas Padrões FNDE).</v>
          </cell>
          <cell r="C6847" t="str">
            <v>m2</v>
          </cell>
          <cell r="D6847">
            <v>39.78</v>
          </cell>
          <cell r="E6847">
            <v>31.83</v>
          </cell>
        </row>
        <row r="6848">
          <cell r="A6848" t="str">
            <v/>
          </cell>
        </row>
        <row r="6849">
          <cell r="A6849" t="str">
            <v>35.10.012</v>
          </cell>
          <cell r="B6849" t="str">
            <v>REJUNTE DO REVESTIMENTO DE PEDRA - REVESTIMENTOS EM GERAL / REVESTIMENTOS EXTERNOS (Escolas Técnicas Padrões FNDE).</v>
          </cell>
          <cell r="C6849" t="str">
            <v>m2</v>
          </cell>
          <cell r="D6849">
            <v>12.23</v>
          </cell>
          <cell r="E6849">
            <v>9.7899999999999991</v>
          </cell>
        </row>
        <row r="6850">
          <cell r="A6850" t="str">
            <v/>
          </cell>
        </row>
        <row r="6851">
          <cell r="A6851" t="str">
            <v>35.11.001</v>
          </cell>
          <cell r="B6851" t="str">
            <v>FORRO ACÚSTICO (Escolas Técnicas Padrões FNDE).</v>
          </cell>
          <cell r="C6851" t="str">
            <v>m2</v>
          </cell>
          <cell r="D6851">
            <v>66.319999999999993</v>
          </cell>
          <cell r="E6851">
            <v>53.06</v>
          </cell>
        </row>
        <row r="6852">
          <cell r="A6852" t="str">
            <v/>
          </cell>
        </row>
        <row r="6853">
          <cell r="A6853" t="str">
            <v>35.12.001</v>
          </cell>
          <cell r="B6853" t="str">
            <v>PINTURA ACRÍLICA SOBRE MASSA EM PAREDES INTERNAS - 2 DEMÃOS - PINTURA (Escolas Técnicas Padrões FNDE).</v>
          </cell>
          <cell r="C6853" t="str">
            <v>m2</v>
          </cell>
          <cell r="D6853">
            <v>9.6</v>
          </cell>
          <cell r="E6853">
            <v>7.68</v>
          </cell>
        </row>
        <row r="6854">
          <cell r="A6854" t="str">
            <v/>
          </cell>
        </row>
        <row r="6855">
          <cell r="A6855" t="str">
            <v>35.12.002</v>
          </cell>
          <cell r="B6855" t="str">
            <v>PINTURA ESMALTE SINTÉTICO EM FERRO - 2 DEMÃOS - PINTURA (Escolas Técnicas Padrões FNDE).</v>
          </cell>
          <cell r="C6855" t="str">
            <v>m2</v>
          </cell>
          <cell r="D6855">
            <v>19.5</v>
          </cell>
          <cell r="E6855">
            <v>15.6</v>
          </cell>
        </row>
        <row r="6856">
          <cell r="A6856" t="str">
            <v/>
          </cell>
        </row>
        <row r="6857">
          <cell r="A6857" t="str">
            <v>35.12.003</v>
          </cell>
          <cell r="B6857" t="str">
            <v>PINTURA ESMALTE SINTÉTICO EM MADEIRA SOBRE MASSA - 2 DEMÃOS - PINTURA (Escolas Técnicas Padrões FNDE).</v>
          </cell>
          <cell r="C6857" t="str">
            <v>m2</v>
          </cell>
          <cell r="D6857">
            <v>12.01</v>
          </cell>
          <cell r="E6857">
            <v>9.61</v>
          </cell>
        </row>
        <row r="6858">
          <cell r="A6858" t="str">
            <v/>
          </cell>
        </row>
        <row r="6859">
          <cell r="A6859" t="str">
            <v>35.12.004</v>
          </cell>
          <cell r="B6859" t="str">
            <v>PINTURA  PVA SOBRE MASSA EM TETO NÃO REBOCADO - 2 DEMÃOS - PINTURA (Escolas Técnicas Padrões FNDE).</v>
          </cell>
          <cell r="C6859" t="str">
            <v>m2</v>
          </cell>
          <cell r="D6859">
            <v>5.43</v>
          </cell>
          <cell r="E6859">
            <v>4.3499999999999996</v>
          </cell>
        </row>
        <row r="6860">
          <cell r="A6860" t="str">
            <v/>
          </cell>
        </row>
        <row r="6861">
          <cell r="A6861" t="str">
            <v>35.12.005</v>
          </cell>
          <cell r="B6861" t="str">
            <v>PINTURA ACRÍLICA SOBRE MASSA EM PAREDE EXTERNA - 2 DEMÃOS - PINTURA (Escolas Técnicas Padrões FNDE).</v>
          </cell>
          <cell r="C6861" t="str">
            <v>m2</v>
          </cell>
          <cell r="D6861">
            <v>12.63</v>
          </cell>
          <cell r="E6861">
            <v>10.11</v>
          </cell>
        </row>
        <row r="6862">
          <cell r="A6862" t="str">
            <v/>
          </cell>
        </row>
        <row r="6863">
          <cell r="A6863" t="str">
            <v>35.12.006</v>
          </cell>
          <cell r="B6863" t="str">
            <v>MARCAÇÃO COM TINTA NO PISO DA QUADRA - PINTURA (Escolas Técnicas Padrões FNDE).</v>
          </cell>
          <cell r="C6863" t="str">
            <v>m2</v>
          </cell>
          <cell r="D6863">
            <v>16.559999999999999</v>
          </cell>
          <cell r="E6863">
            <v>13.25</v>
          </cell>
        </row>
        <row r="6864">
          <cell r="A6864" t="str">
            <v/>
          </cell>
        </row>
        <row r="6865">
          <cell r="A6865" t="str">
            <v>35.12.007</v>
          </cell>
          <cell r="B6865" t="str">
            <v>HIDRACOR EM COBOGÓS - 2 DEMÃOS - PINTURA (Escolas Técnicas Padrões FNDE).</v>
          </cell>
          <cell r="C6865" t="str">
            <v>m2</v>
          </cell>
          <cell r="D6865">
            <v>6.55</v>
          </cell>
          <cell r="E6865">
            <v>5.24</v>
          </cell>
        </row>
        <row r="6866">
          <cell r="A6866" t="str">
            <v/>
          </cell>
        </row>
        <row r="6867">
          <cell r="A6867" t="str">
            <v>35.13.001</v>
          </cell>
          <cell r="B6867" t="str">
            <v>ELETRODUTO PVC DE 3/4" COM CONEXÕES - INSTALAÇÕES ELÉTRICAS (Escolas Técnicas Padrões FNDE).</v>
          </cell>
          <cell r="C6867" t="str">
            <v>m</v>
          </cell>
          <cell r="D6867">
            <v>8.17</v>
          </cell>
          <cell r="E6867">
            <v>6.54</v>
          </cell>
        </row>
        <row r="6868">
          <cell r="A6868" t="str">
            <v/>
          </cell>
        </row>
        <row r="6869">
          <cell r="A6869" t="str">
            <v>35.13.002</v>
          </cell>
          <cell r="B6869" t="str">
            <v>ELETRODUTO PVC DE 1" COM CONEXÕES - INSTALAÇÕES ELÉTRICAS (Escolas Técnicas Padrões FNDE).</v>
          </cell>
          <cell r="C6869" t="str">
            <v>m</v>
          </cell>
          <cell r="D6869">
            <v>9.66</v>
          </cell>
          <cell r="E6869">
            <v>7.73</v>
          </cell>
        </row>
        <row r="6870">
          <cell r="A6870" t="str">
            <v/>
          </cell>
        </row>
        <row r="6871">
          <cell r="A6871" t="str">
            <v>35.13.003</v>
          </cell>
          <cell r="B6871" t="str">
            <v>ELETRODUTO PVC DE 1 1/4" COM CONEXÕES - INSTALAÇÕES ELÉTRICAS (Escolas Técnicas Padrões FNDE).</v>
          </cell>
          <cell r="C6871" t="str">
            <v>m</v>
          </cell>
          <cell r="D6871">
            <v>13.5</v>
          </cell>
          <cell r="E6871">
            <v>10.8</v>
          </cell>
        </row>
        <row r="6872">
          <cell r="A6872" t="str">
            <v/>
          </cell>
        </row>
        <row r="6873">
          <cell r="A6873" t="str">
            <v>35.13.004</v>
          </cell>
          <cell r="B6873" t="str">
            <v>ELETRODUTO PVC DE 1 1/2" COM CONEXÕES - INSTALAÇÕES ELÉTRICAS (Escolas Técnicas Padrões FNDE).</v>
          </cell>
          <cell r="C6873" t="str">
            <v>m</v>
          </cell>
          <cell r="D6873">
            <v>14.43</v>
          </cell>
          <cell r="E6873">
            <v>11.55</v>
          </cell>
        </row>
        <row r="6874">
          <cell r="A6874" t="str">
            <v/>
          </cell>
        </row>
        <row r="6875">
          <cell r="A6875" t="str">
            <v>35.13.005</v>
          </cell>
          <cell r="B6875" t="str">
            <v>ELETRODUTO PVC DE 2" COM CONEXÕES - INSTALAÇÕES ELÉTRICAS (Escolas Técnicas Padrões FNDE).</v>
          </cell>
          <cell r="C6875" t="str">
            <v>m</v>
          </cell>
          <cell r="D6875">
            <v>17.18</v>
          </cell>
          <cell r="E6875">
            <v>13.75</v>
          </cell>
        </row>
        <row r="6876">
          <cell r="A6876" t="str">
            <v/>
          </cell>
        </row>
        <row r="6877">
          <cell r="A6877" t="str">
            <v>35.13.006</v>
          </cell>
          <cell r="B6877" t="str">
            <v>ELETRODUTO PVC DE 2 1/2" COM CONEXÕES - INSTALAÇÕES ELÉTRICAS (Escolas Técnicas Padrões FNDE).</v>
          </cell>
          <cell r="C6877" t="str">
            <v>m</v>
          </cell>
          <cell r="D6877">
            <v>20.92</v>
          </cell>
          <cell r="E6877">
            <v>16.739999999999998</v>
          </cell>
        </row>
        <row r="6878">
          <cell r="A6878" t="str">
            <v/>
          </cell>
        </row>
        <row r="6879">
          <cell r="A6879" t="str">
            <v>35.13.007</v>
          </cell>
          <cell r="B6879" t="str">
            <v xml:space="preserve"> TOMADA POLARIZADA 2P + T BAIXA - INSTALAÇÕES ELÉTRICAS (Escolas Técnicas Padrões FNDE).</v>
          </cell>
          <cell r="C6879" t="str">
            <v>Un</v>
          </cell>
          <cell r="D6879">
            <v>16.329999999999998</v>
          </cell>
          <cell r="E6879">
            <v>13.07</v>
          </cell>
        </row>
        <row r="6880">
          <cell r="A6880" t="str">
            <v/>
          </cell>
        </row>
        <row r="6881">
          <cell r="A6881" t="str">
            <v>35.13.008</v>
          </cell>
          <cell r="B6881" t="str">
            <v xml:space="preserve"> TOMADA POLARIZADA 2P + T MÉDIA - INSTALAÇÕES ELÉTRICAS (Escolas Técnicas Padrões FNDE).</v>
          </cell>
          <cell r="C6881" t="str">
            <v>Un</v>
          </cell>
          <cell r="D6881">
            <v>16.329999999999998</v>
          </cell>
          <cell r="E6881">
            <v>13.07</v>
          </cell>
        </row>
        <row r="6882">
          <cell r="A6882" t="str">
            <v/>
          </cell>
        </row>
        <row r="6883">
          <cell r="A6883" t="str">
            <v>35.13.009</v>
          </cell>
          <cell r="B6883" t="str">
            <v>TOMADA TRIFÁSICA 3P + T BAIXA EM CAIXA 4" x 4" - INSTALAÇÕES ELÉTRICAS (Escolas Técnicas Padrões FNDE).</v>
          </cell>
          <cell r="C6883" t="str">
            <v>Un</v>
          </cell>
          <cell r="D6883">
            <v>41.91</v>
          </cell>
          <cell r="E6883">
            <v>33.53</v>
          </cell>
        </row>
        <row r="6884">
          <cell r="A6884" t="str">
            <v/>
          </cell>
        </row>
        <row r="6885">
          <cell r="A6885" t="str">
            <v>35.13.010</v>
          </cell>
          <cell r="B6885" t="str">
            <v>TOMADA TRIFÁSICA 3P + T EM CAIXA 4" x 4" MÉDIA - INSTALAÇÕES ELÉTRICAS (Escolas Técnicas Padrões FNDE).</v>
          </cell>
          <cell r="C6885" t="str">
            <v>Un</v>
          </cell>
          <cell r="D6885">
            <v>41.91</v>
          </cell>
          <cell r="E6885">
            <v>33.53</v>
          </cell>
        </row>
        <row r="6886">
          <cell r="A6886" t="str">
            <v/>
          </cell>
        </row>
        <row r="6887">
          <cell r="A6887" t="str">
            <v>35.13.011</v>
          </cell>
          <cell r="B6887" t="str">
            <v>TOMADA TRIFÁSICA 3P + T EM CAIXA 4" x 4" ALTA - INSTALAÇÕES ELÉTRICAS (Escolas Técnicas Padrões FNDE).</v>
          </cell>
          <cell r="C6887" t="str">
            <v>Un</v>
          </cell>
          <cell r="D6887">
            <v>41.91</v>
          </cell>
          <cell r="E6887">
            <v>33.53</v>
          </cell>
        </row>
        <row r="6888">
          <cell r="A6888" t="str">
            <v/>
          </cell>
        </row>
        <row r="6889">
          <cell r="A6889" t="str">
            <v>35.13.012</v>
          </cell>
          <cell r="B6889" t="str">
            <v>TOMADA TRIFÁSICA 3P + T EM CAIXA 4" x 4" PARA EXAUSTOR - INSTALAÇÕES ELÉTRICAS (Escolas Técnicas Padrões FNDE).</v>
          </cell>
          <cell r="C6889" t="str">
            <v>Un</v>
          </cell>
          <cell r="D6889">
            <v>42.67</v>
          </cell>
          <cell r="E6889">
            <v>34.14</v>
          </cell>
        </row>
        <row r="6890">
          <cell r="A6890" t="str">
            <v/>
          </cell>
        </row>
        <row r="6891">
          <cell r="A6891" t="str">
            <v>35.13.013</v>
          </cell>
          <cell r="B6891" t="str">
            <v xml:space="preserve"> TOMADA POLARIZADA 2P + T NO TETO PARA PROJETOR - INSTALAÇÕES ELÉTRICAS (Escolas Técnicas Padrões FNDE).</v>
          </cell>
          <cell r="C6891" t="str">
            <v>Un</v>
          </cell>
          <cell r="D6891">
            <v>16.329999999999998</v>
          </cell>
          <cell r="E6891">
            <v>13.07</v>
          </cell>
        </row>
        <row r="6892">
          <cell r="A6892" t="str">
            <v/>
          </cell>
        </row>
        <row r="6893">
          <cell r="A6893" t="str">
            <v>35.13.014</v>
          </cell>
          <cell r="B6893" t="str">
            <v xml:space="preserve"> TOMADA POLARIZADA 2P + T PARA CHUVEIRO - INSTALAÇÕES ELÉTRICAS (Escolas Técnicas Padrões FNDE).</v>
          </cell>
          <cell r="C6893" t="str">
            <v>Un</v>
          </cell>
          <cell r="D6893">
            <v>16.329999999999998</v>
          </cell>
          <cell r="E6893">
            <v>13.07</v>
          </cell>
        </row>
        <row r="6894">
          <cell r="A6894" t="str">
            <v/>
          </cell>
        </row>
        <row r="6895">
          <cell r="A6895" t="str">
            <v>35.13.015</v>
          </cell>
          <cell r="B6895" t="str">
            <v>CONDULETE METÁLICO COM CONEXÕES - INSTALAÇÕES ELÉTRICAS (Escolas Técnicas Padrões FNDE).</v>
          </cell>
          <cell r="C6895" t="str">
            <v>Un</v>
          </cell>
          <cell r="D6895">
            <v>14.57</v>
          </cell>
          <cell r="E6895">
            <v>11.66</v>
          </cell>
        </row>
        <row r="6896">
          <cell r="A6896" t="str">
            <v/>
          </cell>
        </row>
        <row r="6897">
          <cell r="A6897" t="str">
            <v>35.13.016</v>
          </cell>
          <cell r="B6897" t="str">
            <v>CAIXA DE PASSAGEM (CP) COM TAMPA CEGA EMBUTIDA NA PAREDE OU APARENTE - INSTALAÇÕES ELÉTRICAS (Escolas Técnicas Padrões FNDE).</v>
          </cell>
          <cell r="C6897" t="str">
            <v>Un</v>
          </cell>
          <cell r="D6897">
            <v>16.8</v>
          </cell>
          <cell r="E6897">
            <v>13.44</v>
          </cell>
        </row>
        <row r="6898">
          <cell r="A6898" t="str">
            <v/>
          </cell>
        </row>
        <row r="6899">
          <cell r="A6899" t="str">
            <v>35.13.018</v>
          </cell>
          <cell r="B6899" t="str">
            <v>CAIXA DE PASSAGEM EM PVC REFORÇADA 4 x 2" - INSTALAÇÕES ELÉTRICAS (Escolas Técnicas Padrões FNDE).</v>
          </cell>
          <cell r="C6899" t="str">
            <v>Un</v>
          </cell>
          <cell r="D6899">
            <v>14.57</v>
          </cell>
          <cell r="E6899">
            <v>11.66</v>
          </cell>
        </row>
        <row r="6900">
          <cell r="A6900" t="str">
            <v/>
          </cell>
        </row>
        <row r="6901">
          <cell r="A6901" t="str">
            <v>35.13.019</v>
          </cell>
          <cell r="B6901" t="str">
            <v>CAIXA DE PASSAGEM EM ALVENARIA COM TAMPA 80 x 80 x 80 cm - INSTALAÇÕES ELÉTRICAS (Escolas Técnicas Padrões FNDE).</v>
          </cell>
          <cell r="C6901" t="str">
            <v>Un</v>
          </cell>
          <cell r="D6901">
            <v>517.26</v>
          </cell>
          <cell r="E6901">
            <v>413.81</v>
          </cell>
        </row>
        <row r="6902">
          <cell r="A6902" t="str">
            <v/>
          </cell>
        </row>
        <row r="6903">
          <cell r="A6903" t="str">
            <v>35.13.020</v>
          </cell>
          <cell r="B6903" t="str">
            <v>CAIXA DE PASSAGEM EM ALVENARIA COM TAMPA 50 x 50 x 50 cm - INSTALAÇÕES ELÉTRICAS (Escolas Técnicas Padrões FNDE).</v>
          </cell>
          <cell r="C6903" t="str">
            <v>Un</v>
          </cell>
          <cell r="D6903">
            <v>295.10000000000002</v>
          </cell>
          <cell r="E6903">
            <v>236.08</v>
          </cell>
        </row>
        <row r="6904">
          <cell r="A6904" t="str">
            <v/>
          </cell>
        </row>
        <row r="6905">
          <cell r="A6905" t="str">
            <v>35.13.021</v>
          </cell>
          <cell r="B6905" t="str">
            <v>CONDUTOR DE COBRE UNIPOLAR ISOLAÇÃO PVC/70°C DE 2,5 mm² - INSTALAÇÕES ELÉTRICAS / FIAÇÕES (Escolas Técnicas Padrões FNDE).</v>
          </cell>
          <cell r="C6905" t="str">
            <v>m</v>
          </cell>
          <cell r="D6905">
            <v>3</v>
          </cell>
          <cell r="E6905">
            <v>2.4</v>
          </cell>
        </row>
        <row r="6906">
          <cell r="A6906" t="str">
            <v/>
          </cell>
        </row>
        <row r="6907">
          <cell r="A6907" t="str">
            <v>35.13.022</v>
          </cell>
          <cell r="B6907" t="str">
            <v>CONDUTOR DE COBRE UNIPOLAR ISOLAÇÃO PVC/70°C DE 4,0 mm² - INSTALAÇÕES ELÉTRICAS / FIAÇÕES (Escolas Técnicas Padrões FNDE).</v>
          </cell>
          <cell r="C6907" t="str">
            <v>m</v>
          </cell>
          <cell r="D6907">
            <v>3.95</v>
          </cell>
          <cell r="E6907">
            <v>3.16</v>
          </cell>
        </row>
        <row r="6908">
          <cell r="A6908" t="str">
            <v/>
          </cell>
        </row>
        <row r="6909">
          <cell r="A6909" t="str">
            <v>35.13.023</v>
          </cell>
          <cell r="B6909" t="str">
            <v>CONDUTOR DE COBRE UNIPOLAR ISOLAÇÃO PVC/70°C DE 6,0 mm² - INSTALAÇÕES ELÉTRICAS / FIAÇÕES (Escolas Técnicas Padrões FNDE).</v>
          </cell>
          <cell r="C6909" t="str">
            <v>m</v>
          </cell>
          <cell r="D6909">
            <v>5.7</v>
          </cell>
          <cell r="E6909">
            <v>4.5599999999999996</v>
          </cell>
        </row>
        <row r="6910">
          <cell r="A6910" t="str">
            <v/>
          </cell>
        </row>
        <row r="6911">
          <cell r="A6911" t="str">
            <v>35.13.024</v>
          </cell>
          <cell r="B6911" t="str">
            <v>CONDUTOR DE COBRE UNIPOLAR ISOLAÇÃO PVC/70°C DE 10,0 mm² - INSTALAÇÕES ELÉTRICAS / FIAÇÕES (Escolas Técnicas Padrões FNDE).</v>
          </cell>
          <cell r="C6911" t="str">
            <v>m</v>
          </cell>
          <cell r="D6911">
            <v>9.93</v>
          </cell>
          <cell r="E6911">
            <v>7.95</v>
          </cell>
        </row>
        <row r="6912">
          <cell r="A6912" t="str">
            <v/>
          </cell>
        </row>
        <row r="6913">
          <cell r="A6913" t="str">
            <v>35.13.025</v>
          </cell>
          <cell r="B6913" t="str">
            <v>CONDUTOR DE COBRE UNIPOLAR ISOLAÇÃO PVC/70°C DE 25,0 mm² - INSTALAÇÕES ELÉTRICAS / FIAÇÕES (Escolas Técnicas Padrões FNDE).</v>
          </cell>
          <cell r="C6913" t="str">
            <v>m</v>
          </cell>
          <cell r="D6913">
            <v>20.65</v>
          </cell>
          <cell r="E6913">
            <v>16.52</v>
          </cell>
        </row>
        <row r="6914">
          <cell r="A6914" t="str">
            <v/>
          </cell>
        </row>
        <row r="6915">
          <cell r="A6915" t="str">
            <v>35.13.026</v>
          </cell>
          <cell r="B6915" t="str">
            <v>CONDUTOR DE COBRE UNIPOLAR ISOLAÇÃO PVC/70°C DE 35,0 mm² - INSTALAÇÕES ELÉTRICAS / FIAÇÕES (Escolas Técnicas Padrões FNDE).</v>
          </cell>
          <cell r="C6915" t="str">
            <v>m</v>
          </cell>
          <cell r="D6915">
            <v>22.02</v>
          </cell>
          <cell r="E6915">
            <v>17.62</v>
          </cell>
        </row>
        <row r="6916">
          <cell r="A6916" t="str">
            <v/>
          </cell>
        </row>
        <row r="6917">
          <cell r="A6917" t="str">
            <v>35.13.027</v>
          </cell>
          <cell r="B6917" t="str">
            <v>CONDUTOR DE COBRE UNIPOLAR ISOLAÇÃO PVC/70°C DE 50,0 mm² - INSTALAÇÕES ELÉTRICAS / FIAÇÕES (Escolas Técnicas Padrões FNDE).</v>
          </cell>
          <cell r="C6917" t="str">
            <v>m</v>
          </cell>
          <cell r="D6917">
            <v>30.95</v>
          </cell>
          <cell r="E6917">
            <v>24.76</v>
          </cell>
        </row>
        <row r="6918">
          <cell r="A6918" t="str">
            <v/>
          </cell>
        </row>
        <row r="6919">
          <cell r="A6919" t="str">
            <v>35.13.028</v>
          </cell>
          <cell r="B6919" t="str">
            <v>CONDUTOR DE COBRE UNIPOLAR ISOLAÇÃO PVC/70°C DE 70,0 mm² - INSTALAÇÕES ELÉTRICAS / FIAÇÕES (Escolas Técnicas Padrões FNDE).</v>
          </cell>
          <cell r="C6919" t="str">
            <v>m</v>
          </cell>
          <cell r="D6919">
            <v>49.92</v>
          </cell>
          <cell r="E6919">
            <v>39.94</v>
          </cell>
        </row>
        <row r="6920">
          <cell r="A6920" t="str">
            <v/>
          </cell>
        </row>
        <row r="6921">
          <cell r="A6921" t="str">
            <v>35.13.029</v>
          </cell>
          <cell r="B6921" t="str">
            <v>SUBESTAÇÃO DE 300 KVA COMPLETA CUBÍCULO EM ALVENARIA, POSTE, TRANSFORMADOR, QUADRO DE MEDIÇÃO, PROTEÇÕES COMPLETAS, RELÉS, DPS, CHAVES, CABOS, ATERRAMENTO E ACESSÓRIOS, PROTEÇÃO CONTRA INCÊNDIO, CONFORME CONCESSIONÁRIA LOCAL - INSTALAÇÕES ELÉTRICAS / SUBE</v>
          </cell>
          <cell r="C6921" t="str">
            <v>Un</v>
          </cell>
          <cell r="D6921">
            <v>38747.93</v>
          </cell>
          <cell r="E6921">
            <v>30998.35</v>
          </cell>
        </row>
        <row r="6922">
          <cell r="A6922" t="str">
            <v/>
          </cell>
        </row>
        <row r="6923">
          <cell r="A6923" t="str">
            <v>35.13.030</v>
          </cell>
          <cell r="B6923" t="str">
            <v>QUADRO GERAL DE BAIXA TENSÃO COMPLETO-QGBT, COM PROTEÇÃO COMPLETA, ATERRAMENTO, ACESSÓRIOS, CONFORME PROJETO - INSTALAÇÕES ELÉTRICAS / SUBESTAÇÕES E QUADROS (Escolas Técnicas Padrões FNDE).</v>
          </cell>
          <cell r="C6923" t="str">
            <v>Un</v>
          </cell>
          <cell r="D6923">
            <v>4004.4</v>
          </cell>
          <cell r="E6923">
            <v>3203.52</v>
          </cell>
        </row>
        <row r="6924">
          <cell r="A6924" t="str">
            <v/>
          </cell>
        </row>
        <row r="6925">
          <cell r="A6925" t="str">
            <v>35.13.031</v>
          </cell>
          <cell r="B6925" t="str">
            <v>QUADRO DE DISTRIBUIÇÃO COMPLETO-QDLF-T1, COM PROTEÇÃO COMPLETA, ATERRAMENTO, ACESSÓRIOS, CONFORME PROJETO - INSTALAÇÕES ELÉTRICAS / SUBESTAÇÕES E QUADROS (Escolas Técnicas Padrões FNDE).</v>
          </cell>
          <cell r="C6925" t="str">
            <v>Un</v>
          </cell>
          <cell r="D6925">
            <v>411.03</v>
          </cell>
          <cell r="E6925">
            <v>328.83</v>
          </cell>
        </row>
        <row r="6926">
          <cell r="A6926" t="str">
            <v/>
          </cell>
        </row>
        <row r="6927">
          <cell r="A6927" t="str">
            <v>35.13.032</v>
          </cell>
          <cell r="B6927" t="str">
            <v>QUADRO DE DISTRIBUIÇÃO COMPLETO-QDLF-T2, COM PROTEÇÃO COMPLETA, ATERRAMENTO, ACESSÓRIOS, CONFORME PROJETO - INSTALAÇÕES ELÉTRICAS / SUBESTAÇÕES E QUADROS (Escolas Técnicas Padrões FNDE).</v>
          </cell>
          <cell r="C6927" t="str">
            <v>Un</v>
          </cell>
          <cell r="D6927">
            <v>260.55</v>
          </cell>
          <cell r="E6927">
            <v>208.44</v>
          </cell>
        </row>
        <row r="6928">
          <cell r="A6928" t="str">
            <v/>
          </cell>
        </row>
        <row r="6929">
          <cell r="A6929" t="str">
            <v>35.13.033</v>
          </cell>
          <cell r="B6929" t="str">
            <v>QUADRO DE DISTRIBUIÇÃO COMPLETO-QDLF-T3, COM PROTEÇÃO COMPLETA, ATERRAMENTO, ACESSÓRIOS, CONFORME PROJETO - INSTALAÇÕES ELÉTRICAS / SUBESTAÇÕES E QUADROS (Escolas Técnicas Padrões FNDE).</v>
          </cell>
          <cell r="C6929" t="str">
            <v>Un</v>
          </cell>
          <cell r="D6929">
            <v>260.55</v>
          </cell>
          <cell r="E6929">
            <v>208.44</v>
          </cell>
        </row>
        <row r="6930">
          <cell r="A6930" t="str">
            <v/>
          </cell>
        </row>
        <row r="6931">
          <cell r="A6931" t="str">
            <v>35.13.034</v>
          </cell>
          <cell r="B6931" t="str">
            <v>QUADRO DE DISTRIBUIÇÃO COMPLETO-QDLF-T4, COM PROTEÇÃO COMPLETA, ATERRAMENTO, ACESSÓRIOS, CONFORME PROJETO - INSTALAÇÕES ELÉTRICAS / SUBESTAÇÕES E QUADROS (Escolas Técnicas Padrões FNDE).</v>
          </cell>
          <cell r="C6931" t="str">
            <v>Un</v>
          </cell>
          <cell r="D6931">
            <v>411.03</v>
          </cell>
          <cell r="E6931">
            <v>328.83</v>
          </cell>
        </row>
        <row r="6932">
          <cell r="A6932" t="str">
            <v/>
          </cell>
        </row>
        <row r="6933">
          <cell r="A6933" t="str">
            <v>35.13.035</v>
          </cell>
          <cell r="B6933" t="str">
            <v>QUADRO DE DISTRIBUIÇÃO COMPLETO-QDLF-T5, COM PROTEÇÃO COMPLETA, ATERRAMENTO, ACESSÓRIOS, CONFORME PROJETO - INSTALAÇÕES ELÉTRICAS / SUBESTAÇÕES E QUADROS (Escolas Técnicas Padrões FNDE).</v>
          </cell>
          <cell r="C6933" t="str">
            <v>Un</v>
          </cell>
          <cell r="D6933">
            <v>260.55</v>
          </cell>
          <cell r="E6933">
            <v>208.44</v>
          </cell>
        </row>
        <row r="6934">
          <cell r="A6934" t="str">
            <v/>
          </cell>
        </row>
        <row r="6935">
          <cell r="A6935" t="str">
            <v>35.13.036</v>
          </cell>
          <cell r="B6935" t="str">
            <v>QUADRO DE DISTRIBUIÇÃO COMPLETO-QDLF-S1, COM PROTEÇÃO COMPLETA, ATERRAMENTO, ACESSÓRIOS, CONFORME PROJETO - INSTALAÇÕES ELÉTRICAS / SUBESTAÇÕES E QUADROS (Escolas Técnicas Padrões FNDE).</v>
          </cell>
          <cell r="C6935" t="str">
            <v>Un</v>
          </cell>
          <cell r="D6935">
            <v>260.55</v>
          </cell>
          <cell r="E6935">
            <v>208.44</v>
          </cell>
        </row>
        <row r="6936">
          <cell r="A6936" t="str">
            <v/>
          </cell>
        </row>
        <row r="6937">
          <cell r="A6937" t="str">
            <v>35.13.037</v>
          </cell>
          <cell r="B6937" t="str">
            <v xml:space="preserve"> QUADRO DE DISTRIBUIÇÃO COMPLETO-QDLF-S2, COM PROTEÇÃO COMPLETA, ATERRAMENTO, ACESSÓRIOS, CONFORME PROJETO - INSTALAÇÕES ELÉTRICAS / SUBESTAÇÕES E QUADROS (Escolas Técnicas Padrões FNDE).</v>
          </cell>
          <cell r="C6937" t="str">
            <v>Un</v>
          </cell>
          <cell r="D6937">
            <v>260.55</v>
          </cell>
          <cell r="E6937">
            <v>208.44</v>
          </cell>
        </row>
        <row r="6938">
          <cell r="A6938" t="str">
            <v/>
          </cell>
        </row>
        <row r="6939">
          <cell r="A6939" t="str">
            <v>35.13.038</v>
          </cell>
          <cell r="B6939" t="str">
            <v>QUADRO DE DISTRIBUIÇÃO COMPLETO-QDLF-A, COM PROTEÇÃO COMPLETA, ATERRAMENTO, ACESSÓRIOS, CONFORME PROJETO - INSTALAÇÕES ELÉTRICAS / SUBESTAÇÕES E QUADROS (Escolas Técnicas Padrões FNDE).</v>
          </cell>
          <cell r="C6939" t="str">
            <v>Un</v>
          </cell>
          <cell r="D6939">
            <v>260.55</v>
          </cell>
          <cell r="E6939">
            <v>208.44</v>
          </cell>
        </row>
        <row r="6940">
          <cell r="A6940" t="str">
            <v/>
          </cell>
        </row>
        <row r="6941">
          <cell r="A6941" t="str">
            <v>35.13.039</v>
          </cell>
          <cell r="B6941" t="str">
            <v>QUADRO DE DISTRIBUIÇÃO COMPLETO-QDLF-C, COM PROTEÇÃO COMPLETA, ATERRAMENTO, ACESSÓRIOS, CONFORME PROJETO - INSTALAÇÕES ELÉTRICAS / SUBESTAÇÕES E QUADROS (Escolas Técnicas Padrões FNDE).</v>
          </cell>
          <cell r="C6941" t="str">
            <v>Un</v>
          </cell>
          <cell r="D6941">
            <v>260.55</v>
          </cell>
          <cell r="E6941">
            <v>208.44</v>
          </cell>
        </row>
        <row r="6942">
          <cell r="A6942" t="str">
            <v/>
          </cell>
        </row>
        <row r="6943">
          <cell r="A6943" t="str">
            <v>35.13.040</v>
          </cell>
          <cell r="B6943" t="str">
            <v>QUADRO DE DISTRIBUIÇÃO COMPLETO-QDF-7, COM PROTEÇÃO COMPLETA, ATERRAMENTO, ACESSÓRIOS, CONFORME PROJETO - INSTALAÇÕES ELÉTRICAS / SUBESTAÇÕES E QUADROS (Escolas Técnicas Padrões FNDE).</v>
          </cell>
          <cell r="C6943" t="str">
            <v>Un</v>
          </cell>
          <cell r="D6943">
            <v>260.55</v>
          </cell>
          <cell r="E6943">
            <v>208.44</v>
          </cell>
        </row>
        <row r="6944">
          <cell r="A6944" t="str">
            <v/>
          </cell>
        </row>
        <row r="6945">
          <cell r="A6945" t="str">
            <v>35.13.041</v>
          </cell>
          <cell r="B6945" t="str">
            <v>QUADRO DE DISTRIBUIÇÃO COMPLETO-QDF-8, COM PROTEÇÃO COMPLETA, ATERRAMENTO, ACESSÓRIOS, CONFORME PROJETO - INSTALAÇÕES ELÉTRICAS / SUBESTAÇÕES E QUADROS (Escolas Técnicas Padrões FNDE).</v>
          </cell>
          <cell r="C6945" t="str">
            <v>Un</v>
          </cell>
          <cell r="D6945">
            <v>260.55</v>
          </cell>
          <cell r="E6945">
            <v>208.44</v>
          </cell>
        </row>
        <row r="6946">
          <cell r="A6946" t="str">
            <v/>
          </cell>
        </row>
        <row r="6947">
          <cell r="A6947" t="str">
            <v>35.13.042</v>
          </cell>
          <cell r="B6947" t="str">
            <v>QUADRO DE DISTRIBUIÇÃO COMPLETO-QDF-1, COM PROTEÇÃO COMPLETA, ATERRAMENTO, ACESSÓRIOS, CONFORME PROJETO - INSTALAÇÕES ELÉTRICAS / SUBESTAÇÕES E QUADROS (Escolas Técnicas Padrões FNDE).</v>
          </cell>
          <cell r="C6947" t="str">
            <v>Un</v>
          </cell>
          <cell r="D6947">
            <v>199.45</v>
          </cell>
          <cell r="E6947">
            <v>159.56</v>
          </cell>
        </row>
        <row r="6948">
          <cell r="A6948" t="str">
            <v/>
          </cell>
        </row>
        <row r="6949">
          <cell r="A6949" t="str">
            <v>35.13.043</v>
          </cell>
          <cell r="B6949" t="str">
            <v>QUADRO DE DISTRIBUIÇÃO COMPLETO-QDF-2, COM PROTEÇÃO COMPLETA, ATERRAMENTO, ACESSÓRIOS, CONFORME PROJETO - INSTALAÇÕES ELÉTRICAS / SUBESTAÇÕES E QUADROS (Escolas Técnicas Padrões FNDE).</v>
          </cell>
          <cell r="C6949" t="str">
            <v>Un</v>
          </cell>
          <cell r="D6949">
            <v>199.45</v>
          </cell>
          <cell r="E6949">
            <v>159.56</v>
          </cell>
        </row>
        <row r="6950">
          <cell r="A6950" t="str">
            <v/>
          </cell>
        </row>
        <row r="6951">
          <cell r="A6951" t="str">
            <v>35.13.044</v>
          </cell>
          <cell r="B6951" t="str">
            <v>QUADRO DE DISTRIBUIÇÃO COMPLETO-QDF-3, COM PROTEÇÃO COMPLETA, ATERRAMENTO, ACESSÓRIOS, CONFORME PROJETO - INSTALAÇÕES ELÉTRICAS / SUBESTAÇÕES E QUADROS (Escolas Técnicas Padrões FNDE).</v>
          </cell>
          <cell r="C6951" t="str">
            <v>Un</v>
          </cell>
          <cell r="D6951">
            <v>199.45</v>
          </cell>
          <cell r="E6951">
            <v>159.56</v>
          </cell>
        </row>
        <row r="6952">
          <cell r="A6952" t="str">
            <v/>
          </cell>
        </row>
        <row r="6953">
          <cell r="A6953" t="str">
            <v>35.13.045</v>
          </cell>
          <cell r="B6953" t="str">
            <v>QUADRO DE DISTRIBUIÇÃO COMPLETO-QDF-4, COM PROTEÇÃO COMPLETA, ATERRAMENTO, ACESSÓRIOS, CONFORME PROJETO - INSTALAÇÕES ELÉTRICAS / SUBESTAÇÕES E QUADROS (Escolas Técnicas Padrões FNDE).</v>
          </cell>
          <cell r="C6953" t="str">
            <v>Un</v>
          </cell>
          <cell r="D6953">
            <v>199.45</v>
          </cell>
          <cell r="E6953">
            <v>159.56</v>
          </cell>
        </row>
        <row r="6954">
          <cell r="A6954" t="str">
            <v/>
          </cell>
        </row>
        <row r="6955">
          <cell r="A6955" t="str">
            <v>35.13.046</v>
          </cell>
          <cell r="B6955" t="str">
            <v>QUADRO DE DISTRIBUIÇÃO COMPLETO-QDF-5, COM PROTEÇÃO COMPLETA, ATERRAMENTO, ACESSÓRIOS, CONFORME PROJETO - INSTALAÇÕES ELÉTRICAS / SUBESTAÇÕES E QUADROS (Escolas Técnicas Padrões FNDE).</v>
          </cell>
          <cell r="C6955" t="str">
            <v>Un</v>
          </cell>
          <cell r="D6955">
            <v>199.45</v>
          </cell>
          <cell r="E6955">
            <v>159.56</v>
          </cell>
        </row>
        <row r="6956">
          <cell r="A6956" t="str">
            <v/>
          </cell>
        </row>
        <row r="6957">
          <cell r="A6957" t="str">
            <v>35.13.047</v>
          </cell>
          <cell r="B6957" t="str">
            <v>QUADRO DE DISTRIBUIÇÃO COMPLETO-QDF-6, COM PROTEÇÃO COMPLETA, ATERRAMENTO, ACESSÓRIOS, CONFORME PROJETO - INSTALAÇÕES ELÉTRICAS / SUBESTAÇÕES E QUADROS (Escolas Técnicas Padrões FNDE).</v>
          </cell>
          <cell r="C6957" t="str">
            <v>Un</v>
          </cell>
          <cell r="D6957">
            <v>199.45</v>
          </cell>
          <cell r="E6957">
            <v>159.56</v>
          </cell>
        </row>
        <row r="6958">
          <cell r="A6958" t="str">
            <v/>
          </cell>
        </row>
        <row r="6959">
          <cell r="A6959" t="str">
            <v>35.13.048</v>
          </cell>
          <cell r="B6959" t="str">
            <v xml:space="preserve"> QUADRO DE FORÇA COMPLETO-QCB-R, COM AMPERÍMETRO, VOLTÍMETRO, HORÍMETRO, LÂMPADAS, CHAVES, BOTOEIRAS, CONTADORES, ATRRAMENTO E ACESSÓRIOS CONFORME PROJETOS - INSTALAÇÕES ELÉTRICAS / SUBESTAÇÕES E QUADROS (Escolas Técnicas Padrões FNDE).</v>
          </cell>
          <cell r="C6959" t="str">
            <v>Un</v>
          </cell>
          <cell r="D6959">
            <v>3438.95</v>
          </cell>
          <cell r="E6959">
            <v>2751.16</v>
          </cell>
        </row>
        <row r="6960">
          <cell r="A6960" t="str">
            <v/>
          </cell>
        </row>
        <row r="6961">
          <cell r="A6961" t="str">
            <v>35.13.049</v>
          </cell>
          <cell r="B6961" t="str">
            <v>QUADRO DE FORÇA COMPLETO-QCB-I, COM AMPERÍMETRO, VOLTÍMETRO, HORÍMETRO, LAÂMPADAS, CHAVES, BOTOEIRAS, CONTADORES, ATERRAMENTO E ACESSÓRIOS CONFORME PROJETO - INSTALAÇÕES ELÉTRICAS / SUBESTAÇÕES E QUADROS (Escolas Técnicas Padrões FNDE).</v>
          </cell>
          <cell r="C6961" t="str">
            <v>Un</v>
          </cell>
          <cell r="D6961">
            <v>6840.63</v>
          </cell>
          <cell r="E6961">
            <v>5472.51</v>
          </cell>
        </row>
        <row r="6962">
          <cell r="A6962" t="str">
            <v/>
          </cell>
        </row>
        <row r="6963">
          <cell r="A6963" t="str">
            <v>35.13.050</v>
          </cell>
          <cell r="B6963" t="str">
            <v>CABO DE COBRE NU DE 16 mm² - INSTALAÇÕES ELÉTRICAS / ATERRAMENTO DOS QUADROS (Escolas Técnicas Padrões FNDE).</v>
          </cell>
          <cell r="C6963" t="str">
            <v>m</v>
          </cell>
          <cell r="D6963">
            <v>12.82</v>
          </cell>
          <cell r="E6963">
            <v>10.26</v>
          </cell>
        </row>
        <row r="6964">
          <cell r="A6964" t="str">
            <v/>
          </cell>
        </row>
        <row r="6965">
          <cell r="A6965" t="str">
            <v>35.13.051</v>
          </cell>
          <cell r="B6965" t="str">
            <v>CAIXA DE INSPEÇÃO TIPO SOLO EM CONCRETO COM TAMPA REFORÇADA COM BOCAL INTERIOR QUADRADOE BORDA EXTERIOR REDONDA 40 CM DIÂMETRO INSTALAÇÕES ELÉTRICAS / ATERRAMENTO DOS QUADROS (Escolas Técnicas Padrões FNDE).</v>
          </cell>
          <cell r="C6965" t="str">
            <v>Un</v>
          </cell>
          <cell r="D6965">
            <v>332.2</v>
          </cell>
          <cell r="E6965">
            <v>265.76</v>
          </cell>
        </row>
        <row r="6966">
          <cell r="A6966" t="str">
            <v/>
          </cell>
        </row>
        <row r="6967">
          <cell r="A6967" t="str">
            <v>35.13.052</v>
          </cell>
          <cell r="B6967" t="str">
            <v>CONECTOR EM BRONZE REFORÇADO PARA 2 CABOS + HASTE INSTALAÇÕES ELÉTRICAS / ATERRAMENTO DOS QUADROS (Escolas Técnicas Padrões FNDE).</v>
          </cell>
          <cell r="C6967" t="str">
            <v>Un</v>
          </cell>
          <cell r="D6967">
            <v>105.61</v>
          </cell>
          <cell r="E6967">
            <v>84.49</v>
          </cell>
        </row>
        <row r="6968">
          <cell r="A6968" t="str">
            <v/>
          </cell>
        </row>
        <row r="6969">
          <cell r="A6969" t="str">
            <v>35.13.053</v>
          </cell>
          <cell r="B6969" t="str">
            <v>HASTE DE ATERRAMENTO DE AÇO COBREADO 3/4" x 2,50 m - INSTALAÇÕES ELÉTRICAS / ATERRAMENTO DOS QUADROS (Escolas Técnicas Padrões FNDE).</v>
          </cell>
          <cell r="C6969" t="str">
            <v>Un</v>
          </cell>
          <cell r="D6969">
            <v>67.92</v>
          </cell>
          <cell r="E6969">
            <v>54.34</v>
          </cell>
        </row>
        <row r="6970">
          <cell r="A6970" t="str">
            <v/>
          </cell>
        </row>
        <row r="6971">
          <cell r="A6971" t="str">
            <v>35.13.054</v>
          </cell>
          <cell r="B6971" t="str">
            <v xml:space="preserve"> CABO DE COBRE NU DE 16mm² - INSTALAÇÕES ELÉTRICAS / SPDA-ATERRAMENTO E FIAÇÕES (Escolas Técnicas Padrões FNDE).</v>
          </cell>
          <cell r="C6971" t="str">
            <v>m</v>
          </cell>
          <cell r="D6971">
            <v>12.82</v>
          </cell>
          <cell r="E6971">
            <v>10.26</v>
          </cell>
        </row>
        <row r="6972">
          <cell r="A6972" t="str">
            <v/>
          </cell>
        </row>
        <row r="6973">
          <cell r="A6973" t="str">
            <v>35.13.055</v>
          </cell>
          <cell r="B6973" t="str">
            <v xml:space="preserve"> CABO DE COBRE NU DE 35mm² - INSTALAÇÕES ELÉTRICAS / SPDA-ATERRAMENTO E FIAÇÕES (Escolas Técnicas Padrões FNDE).</v>
          </cell>
          <cell r="C6973" t="str">
            <v>m</v>
          </cell>
          <cell r="D6973">
            <v>23.65</v>
          </cell>
          <cell r="E6973">
            <v>18.920000000000002</v>
          </cell>
        </row>
        <row r="6974">
          <cell r="A6974" t="str">
            <v/>
          </cell>
        </row>
        <row r="6975">
          <cell r="A6975" t="str">
            <v>35.13.056</v>
          </cell>
          <cell r="B6975" t="str">
            <v xml:space="preserve"> CABO DE COBRE NU DE 50 mm² - INSTALAÇÕES ELÉTRICAS / SPDA-ATERRAMENTO E FIAÇÕES (Escolas Técnicas Padrões FNDE).</v>
          </cell>
          <cell r="C6975" t="str">
            <v>m</v>
          </cell>
          <cell r="D6975">
            <v>24.83</v>
          </cell>
          <cell r="E6975">
            <v>19.87</v>
          </cell>
        </row>
        <row r="6976">
          <cell r="A6976" t="str">
            <v/>
          </cell>
        </row>
        <row r="6977">
          <cell r="A6977" t="str">
            <v>35.13.057</v>
          </cell>
          <cell r="B6977" t="str">
            <v>SUPORTE-GUIA CURTO REFORÇADO INSTALAÇÕES ELÉTRICAS / SPDA-ATERRAMENTO E FIAÇÕES (Escolas Técnicas Padrões FNDE).</v>
          </cell>
          <cell r="C6977" t="str">
            <v>Un</v>
          </cell>
          <cell r="D6977">
            <v>19.600000000000001</v>
          </cell>
          <cell r="E6977">
            <v>15.68</v>
          </cell>
        </row>
        <row r="6978">
          <cell r="A6978" t="str">
            <v/>
          </cell>
        </row>
        <row r="6979">
          <cell r="A6979" t="str">
            <v>35.13.058</v>
          </cell>
          <cell r="B6979" t="str">
            <v>SUPORTE-GUIA CURTO REFORÇADO COM TENSIONADOR - INSTALAÇÕES ELÉTRICAS / SPDA-ATERRAMENTO E FIAÇÕES (Escolas Técnicas Padrões FNDE).</v>
          </cell>
          <cell r="C6979" t="str">
            <v>Un</v>
          </cell>
          <cell r="D6979">
            <v>19.600000000000001</v>
          </cell>
          <cell r="E6979">
            <v>15.68</v>
          </cell>
        </row>
        <row r="6980">
          <cell r="A6980" t="str">
            <v/>
          </cell>
        </row>
        <row r="6981">
          <cell r="A6981" t="str">
            <v>35.13.059</v>
          </cell>
          <cell r="B6981" t="str">
            <v xml:space="preserve"> TERMINAL AÉREO EM AÇO GALVANIZADO A FOGO H-35 cm x 3/8" FIXAÇÃO HORIZ. E COM BANDEIRINHA - INSTALAÇÕES ELÉTRICAS / SPDA-ATERRAMENTO E FIAÇÕES (Escolas Técnicas Padrões FNDE).</v>
          </cell>
          <cell r="C6981" t="str">
            <v>Un</v>
          </cell>
          <cell r="D6981">
            <v>20.58</v>
          </cell>
          <cell r="E6981">
            <v>16.47</v>
          </cell>
        </row>
        <row r="6982">
          <cell r="A6982" t="str">
            <v/>
          </cell>
        </row>
        <row r="6983">
          <cell r="A6983" t="str">
            <v>35.13.060</v>
          </cell>
          <cell r="B6983" t="str">
            <v>CONECTOR DE PRESSÃO DE LATÃO ESTANHADO RABICHO ROSCA MEC. 3/8" PARA CB ATÉ 70 mm² - INSTALAÇÕES ELÉTRICAS / SPDA-ATERRAMENTO E FIAÇÕES (Escolas Técnicas Padrões FNDE).</v>
          </cell>
          <cell r="C6983" t="str">
            <v>Un</v>
          </cell>
          <cell r="D6983">
            <v>37.68</v>
          </cell>
          <cell r="E6983">
            <v>30.15</v>
          </cell>
        </row>
        <row r="6984">
          <cell r="A6984" t="str">
            <v/>
          </cell>
        </row>
        <row r="6985">
          <cell r="A6985" t="str">
            <v>35.13.061</v>
          </cell>
          <cell r="B6985" t="str">
            <v>CONECTOR DE PRESSÃO TIPO SPLIT BOLT DE COBRE ESTANHADO PARA CABO DE 35 M² - INSTALAÇÕES ELÉTRICAS / SPDA-ATERRAMENTO E FIAÇÕES (Escolas Técnicas Padrões FNDE).</v>
          </cell>
          <cell r="C6985" t="str">
            <v>Un</v>
          </cell>
          <cell r="D6985">
            <v>10.15</v>
          </cell>
          <cell r="E6985">
            <v>8.1199999999999992</v>
          </cell>
        </row>
        <row r="6986">
          <cell r="A6986" t="str">
            <v/>
          </cell>
        </row>
        <row r="6987">
          <cell r="A6987" t="str">
            <v>35.13.063</v>
          </cell>
          <cell r="B6987" t="str">
            <v>HASTE DE ATERRAMENTO DE AÇO COBREADO 3/4" x 2,5 m - INSTALAÇÕES ELÉTRICAS / SPDA-ATERRAMENTO E FIAÇÕES (Escolas Técnicas Padrões FNDE).</v>
          </cell>
          <cell r="C6987" t="str">
            <v>Un</v>
          </cell>
          <cell r="D6987">
            <v>67.92</v>
          </cell>
          <cell r="E6987">
            <v>54.34</v>
          </cell>
        </row>
        <row r="6988">
          <cell r="A6988" t="str">
            <v/>
          </cell>
        </row>
        <row r="6989">
          <cell r="A6989" t="str">
            <v>35.13.065</v>
          </cell>
          <cell r="B6989" t="str">
            <v>ELETRODUTO PVC 1" - INSTALAÇÕES ELÉTRICAS / SPDA-ATERRAMENTO E FIAÇÕES (Escolas Técnicas Padrões FNDE).</v>
          </cell>
          <cell r="C6989" t="str">
            <v>m</v>
          </cell>
          <cell r="D6989">
            <v>9.66</v>
          </cell>
          <cell r="E6989">
            <v>7.73</v>
          </cell>
        </row>
        <row r="6990">
          <cell r="A6990" t="str">
            <v/>
          </cell>
        </row>
        <row r="6991">
          <cell r="A6991" t="str">
            <v>35.13.068</v>
          </cell>
          <cell r="B6991" t="str">
            <v>CONECTOR DE MEDIÇÃO EM BRONZE COM 4 PARAFUSOS - INSTALAÇÕES ELÉTRICAS / SPDA-ATERRAMENTO E FIAÇÕES (Escolas Técnicas Padrões FNDE).</v>
          </cell>
          <cell r="C6991" t="str">
            <v>Un</v>
          </cell>
          <cell r="D6991">
            <v>37.68</v>
          </cell>
          <cell r="E6991">
            <v>30.15</v>
          </cell>
        </row>
        <row r="6992">
          <cell r="A6992" t="str">
            <v/>
          </cell>
        </row>
        <row r="6993">
          <cell r="A6993" t="str">
            <v>35.13.069</v>
          </cell>
          <cell r="B6993" t="str">
            <v>CAIXA DE INSPEÇÃO TIPO SOLO EM CONCRETO COM TAMPA REFORÇADA COM BOCAL INTERIOR QUADRADO E BORDA EXTERIOR REDONDA 40 CM DIÂMETRO - INSTALAÇÕES ELÉTRICAS / SPDA-ATERRAMENTO E FIAÇÕES (Escolas Técnicas Padrões FNDE).</v>
          </cell>
          <cell r="C6993" t="str">
            <v>Un</v>
          </cell>
          <cell r="D6993">
            <v>332.2</v>
          </cell>
          <cell r="E6993">
            <v>265.76</v>
          </cell>
        </row>
        <row r="6994">
          <cell r="A6994" t="str">
            <v/>
          </cell>
        </row>
        <row r="6995">
          <cell r="A6995" t="str">
            <v>35.13.074</v>
          </cell>
          <cell r="B6995" t="str">
            <v>LUMINÁRIAS DE EMERGÊNCIA DE 8 WATTS - INSTALAÇÕES ELÉTRICAS / POSTE, LIUMINÁRIAS, INTERRUPTORES (Escolas Técnicas Padrões FNDE).</v>
          </cell>
          <cell r="C6995" t="str">
            <v>Un</v>
          </cell>
          <cell r="D6995">
            <v>53.83</v>
          </cell>
          <cell r="E6995">
            <v>43.07</v>
          </cell>
        </row>
        <row r="6996">
          <cell r="A6996" t="str">
            <v/>
          </cell>
        </row>
        <row r="6997">
          <cell r="A6997" t="str">
            <v>35.13.078</v>
          </cell>
          <cell r="B6997" t="str">
            <v>LUMINÁRIA TIPO ARANDELA DE 20 w - INSTALAÇÕES ELÉTRICAS / POSTE, LIUMINÁRIAS, INTERRUPTORES (Escolas Técnicas Padrões FNDE).</v>
          </cell>
          <cell r="C6997" t="str">
            <v>Cj</v>
          </cell>
          <cell r="D6997">
            <v>78.03</v>
          </cell>
          <cell r="E6997">
            <v>62.43</v>
          </cell>
        </row>
        <row r="6998">
          <cell r="A6998" t="str">
            <v/>
          </cell>
        </row>
        <row r="6999">
          <cell r="A6999" t="str">
            <v>35.13.080</v>
          </cell>
          <cell r="B6999" t="str">
            <v>LUMINÁRIA COM LÂMPADA FLC DE 20 WATTS - INSTALAÇÕES ELÉTRICAS / POSTE, LIUMINÁRIAS, INTERRUPTORES (Escolas Técnicas Padrões FNDE).</v>
          </cell>
          <cell r="C6999" t="str">
            <v>Cj</v>
          </cell>
          <cell r="D6999">
            <v>73.709999999999994</v>
          </cell>
          <cell r="E6999">
            <v>58.97</v>
          </cell>
        </row>
        <row r="7000">
          <cell r="A7000" t="str">
            <v/>
          </cell>
        </row>
        <row r="7001">
          <cell r="A7001" t="str">
            <v>35.13.085</v>
          </cell>
          <cell r="B7001" t="str">
            <v>INTERRUPTOR SIMPLES DE 1 SEÇÃO -INSTALAÇÕES ELÉTRICAS /INTERRUPTORES (Escolas Técnicas Padrões FNDE).</v>
          </cell>
          <cell r="C7001" t="str">
            <v>Un</v>
          </cell>
          <cell r="D7001">
            <v>10.7</v>
          </cell>
          <cell r="E7001">
            <v>8.56</v>
          </cell>
        </row>
        <row r="7002">
          <cell r="A7002" t="str">
            <v/>
          </cell>
        </row>
        <row r="7003">
          <cell r="A7003" t="str">
            <v>35.13.086</v>
          </cell>
          <cell r="B7003" t="str">
            <v>INTERRUPTOR SIMPLES DE 2 SEÇÕES - INSTALAÇÕES ELÉTRICAS/INTERRUPTORES (Escolas Técnicas Padrôes FNDE).</v>
          </cell>
          <cell r="C7003" t="str">
            <v>Un</v>
          </cell>
          <cell r="D7003">
            <v>18.18</v>
          </cell>
          <cell r="E7003">
            <v>14.55</v>
          </cell>
        </row>
        <row r="7004">
          <cell r="A7004" t="str">
            <v/>
          </cell>
        </row>
        <row r="7005">
          <cell r="A7005" t="str">
            <v>35.13.087</v>
          </cell>
          <cell r="B7005" t="str">
            <v>INTERRUPTOR SIMPLES DE 3 SEÇÕES -  INSTALAÇÕES ELÉTRICAS/INTERRUPTORES (Escolas Técnicas Padrôes FNDE).</v>
          </cell>
          <cell r="C7005" t="str">
            <v>Un</v>
          </cell>
          <cell r="D7005">
            <v>25.43</v>
          </cell>
          <cell r="E7005">
            <v>20.350000000000001</v>
          </cell>
        </row>
        <row r="7006">
          <cell r="A7006" t="str">
            <v/>
          </cell>
        </row>
        <row r="7007">
          <cell r="A7007" t="str">
            <v>35.13.088</v>
          </cell>
          <cell r="B7007" t="str">
            <v>INTERRUPTOR PARALELO THREE-WAY - INSTALAÇÕES ELÉTRICAS/INTERRUPTORES (Escolas Técnicas Padrôes FNDE).</v>
          </cell>
          <cell r="C7007" t="str">
            <v>Un</v>
          </cell>
          <cell r="D7007">
            <v>14.58</v>
          </cell>
          <cell r="E7007">
            <v>11.67</v>
          </cell>
        </row>
        <row r="7008">
          <cell r="A7008" t="str">
            <v/>
          </cell>
        </row>
        <row r="7009">
          <cell r="A7009" t="str">
            <v>35.13.089</v>
          </cell>
          <cell r="B7009" t="str">
            <v>PONTOS DE REDE LÓGICA COMPLETO COM TOMADA RJ45, ESPELHO PARA ACABAMENTO, TOMADA FÊMEA - INSTALAÇÕES ELÉTRICAS / REDE LÓGICA DE DADOS E VOZ (Escolas Técnicas Padrões FNDE).</v>
          </cell>
          <cell r="C7009" t="str">
            <v>Un</v>
          </cell>
          <cell r="D7009">
            <v>27.1</v>
          </cell>
          <cell r="E7009">
            <v>21.68</v>
          </cell>
        </row>
        <row r="7010">
          <cell r="A7010" t="str">
            <v/>
          </cell>
        </row>
        <row r="7011">
          <cell r="A7011" t="str">
            <v>35.13.090</v>
          </cell>
          <cell r="B7011" t="str">
            <v>RACK FIXADO NA PAREDE 8 U COMPLETO, LARGURA DE 19". ALTURA 8 U E PROFUNDIDADE MÍNIMA DE 1 METRO, 2 PACTH PANELS DE 24 PORTAS, COM 2 CABOS DE GUIA, VENTILAÇÃO, RÉGUA DE TOMADA, ACESÓRIOS -  INSTALAÇÕES ELÉTRICAS/REDE LÓGICA DE DADOS E VOZ (Escolas Técnicas</v>
          </cell>
          <cell r="C7011" t="str">
            <v>Un</v>
          </cell>
          <cell r="D7011">
            <v>2586.96</v>
          </cell>
          <cell r="E7011">
            <v>2069.5700000000002</v>
          </cell>
        </row>
        <row r="7012">
          <cell r="A7012" t="str">
            <v/>
          </cell>
        </row>
        <row r="7013">
          <cell r="A7013" t="str">
            <v>35.13.091</v>
          </cell>
          <cell r="B7013" t="str">
            <v>RACK DE PISO 24 U COMPLETO, LARGURA DE 19", ALTURA DE 24 U E PROFUNDIDADE MÍNIMA DE 1 METRO, COM 2 PACTH PANELS DE 24 PORTAS, COM 2 CABOS GUIA, VENTILAÇÃO, RÉGUA DE TOMADA, ACESSÓRIOS -  INSTALAÇÕES ELÉTRICAS/REDE LÓGICA DE DADOS E VOZ (Escolas Técnicas P</v>
          </cell>
          <cell r="C7013" t="str">
            <v>Un</v>
          </cell>
          <cell r="D7013">
            <v>2586.96</v>
          </cell>
          <cell r="E7013">
            <v>2069.5700000000002</v>
          </cell>
        </row>
        <row r="7014">
          <cell r="A7014" t="str">
            <v/>
          </cell>
        </row>
        <row r="7015">
          <cell r="A7015" t="str">
            <v>35.13.092</v>
          </cell>
          <cell r="B7015" t="str">
            <v>SWITCH ETHERNET- INSTALAÇÕES ELÉTRICAS/REDE LÓGICA DE DADOS E VOZ (Escolas Técnicas Padrôes FNDE).</v>
          </cell>
          <cell r="C7015" t="str">
            <v>Un</v>
          </cell>
          <cell r="D7015">
            <v>5594.58</v>
          </cell>
          <cell r="E7015">
            <v>4475.67</v>
          </cell>
        </row>
        <row r="7016">
          <cell r="A7016" t="str">
            <v/>
          </cell>
        </row>
        <row r="7017">
          <cell r="A7017" t="str">
            <v>35.13.093</v>
          </cell>
          <cell r="B7017" t="str">
            <v>CABO UTP SÓLIDO COM 4 PARES, CATEGORIA 6, PADRÃO 1000 BASE T- INSTALAÇÕES ELÉTRICAS/REDE LÓGICA DE DADOS E VOZ (Escolas Técnicas Padrôes FNDE).</v>
          </cell>
          <cell r="C7017" t="str">
            <v>m</v>
          </cell>
          <cell r="D7017">
            <v>11.21</v>
          </cell>
          <cell r="E7017">
            <v>8.9700000000000006</v>
          </cell>
        </row>
        <row r="7018">
          <cell r="A7018" t="str">
            <v/>
          </cell>
        </row>
        <row r="7019">
          <cell r="A7019" t="str">
            <v>35.13.097</v>
          </cell>
          <cell r="B7019" t="str">
            <v>DUTO EXTERNO DE 25MM²- INSTALAÇÕES ELÉTRICAS/REDE LÓGICA DE DADOS E VOZ (Escolas Técnicas Padrôes FNDE).</v>
          </cell>
          <cell r="C7019" t="str">
            <v>m</v>
          </cell>
          <cell r="D7019">
            <v>8.6999999999999993</v>
          </cell>
          <cell r="E7019">
            <v>6.96</v>
          </cell>
        </row>
        <row r="7020">
          <cell r="A7020" t="str">
            <v/>
          </cell>
        </row>
        <row r="7021">
          <cell r="A7021" t="str">
            <v>35.13.098</v>
          </cell>
          <cell r="B7021" t="str">
            <v>DUTO INTERNO DE 25MM²- INSTALAÇÕES ELÉTRICAS/REDE LÓGICA DE DADOS E VOZ (Escolas Técnicas Padrôes FNDE).</v>
          </cell>
          <cell r="C7021" t="str">
            <v>m</v>
          </cell>
          <cell r="D7021">
            <v>8.6999999999999993</v>
          </cell>
          <cell r="E7021">
            <v>6.96</v>
          </cell>
        </row>
        <row r="7022">
          <cell r="A7022" t="str">
            <v/>
          </cell>
        </row>
        <row r="7023">
          <cell r="A7023" t="str">
            <v>35.13.099</v>
          </cell>
          <cell r="B7023" t="str">
            <v>DUTO SUBTERRÂNEO DE 75MM² - INSTALAÇÕES ELÉTRICAS/REDE LÓGICA DE DADOS E VOZ (Escolas Técnicas Padrôes FNDE).</v>
          </cell>
          <cell r="C7023" t="str">
            <v>m</v>
          </cell>
          <cell r="D7023">
            <v>14.56</v>
          </cell>
          <cell r="E7023">
            <v>11.65</v>
          </cell>
        </row>
        <row r="7024">
          <cell r="A7024" t="str">
            <v/>
          </cell>
        </row>
        <row r="7025">
          <cell r="A7025" t="str">
            <v>35.14.001</v>
          </cell>
          <cell r="B7025" t="str">
            <v>TUBULAÇÃO DE ESGOTO EXTERNA DIÂM. 75 mm COM CONEXÕES - INSTALAÇÕES HIDROSANITÁRIAS, INCÊNDIO, GÁS (Escolas Técnicas Padrões FNDE).</v>
          </cell>
          <cell r="C7025" t="str">
            <v>m</v>
          </cell>
          <cell r="D7025">
            <v>15.72</v>
          </cell>
          <cell r="E7025">
            <v>12.58</v>
          </cell>
        </row>
        <row r="7026">
          <cell r="A7026" t="str">
            <v/>
          </cell>
        </row>
        <row r="7027">
          <cell r="A7027" t="str">
            <v>35.14.002</v>
          </cell>
          <cell r="B7027" t="str">
            <v>TUBULAÇÃO DE ESGOTO EXTERNA DIÂM. 100 mm COM CONEXÕES - INSTALAÇÕES HIDROSANITÁRIAS, INCÊNDIO, GÁS (Escolas Técnicas Padrões FNDE).</v>
          </cell>
          <cell r="C7027" t="str">
            <v>m</v>
          </cell>
          <cell r="D7027">
            <v>21.15</v>
          </cell>
          <cell r="E7027">
            <v>16.920000000000002</v>
          </cell>
        </row>
        <row r="7028">
          <cell r="A7028" t="str">
            <v/>
          </cell>
        </row>
        <row r="7029">
          <cell r="A7029" t="str">
            <v>35.14.003</v>
          </cell>
          <cell r="B7029" t="str">
            <v>TUBULAÇÃO DE ESGOTO EXTERNA DIÂM. 150 mm COM CONEXÕES - INSTALAÇÕES HIDROSANITÁRIAS, INCÊNDIO, GÁS (Escolas Técnicas Padrões FNDE).</v>
          </cell>
          <cell r="C7029" t="str">
            <v>m</v>
          </cell>
          <cell r="D7029">
            <v>39.619999999999997</v>
          </cell>
          <cell r="E7029">
            <v>31.7</v>
          </cell>
        </row>
        <row r="7030">
          <cell r="A7030" t="str">
            <v/>
          </cell>
        </row>
        <row r="7031">
          <cell r="A7031" t="str">
            <v>35.14.004</v>
          </cell>
          <cell r="B7031" t="str">
            <v xml:space="preserve"> TUBULAÇÃO DE GÁS EXTERNA DIÂMETRO 1/2" COM CONEXÕES -NSTALAÇÕES HIDROSANITÁRIAS, INCÊNDIO, GÁS (Escolas Técnicas Padrões FNDE).</v>
          </cell>
          <cell r="C7031" t="str">
            <v>m</v>
          </cell>
          <cell r="D7031">
            <v>20.41</v>
          </cell>
          <cell r="E7031">
            <v>16.329999999999998</v>
          </cell>
        </row>
        <row r="7032">
          <cell r="A7032" t="str">
            <v/>
          </cell>
        </row>
        <row r="7033">
          <cell r="A7033" t="str">
            <v>35.14.005</v>
          </cell>
          <cell r="B7033" t="str">
            <v>TUBULAÇÃO DE ÁGUA EXTERNA DIÂM. 25 mm COM CONEXÕES - INSTALAÇÕES HIDROSANITÁRIAS, INCÊNDIO, GÁS (Escolas Técnicas Padrões FNDE).</v>
          </cell>
          <cell r="C7033" t="str">
            <v>m</v>
          </cell>
          <cell r="D7033">
            <v>9.11</v>
          </cell>
          <cell r="E7033">
            <v>7.29</v>
          </cell>
        </row>
        <row r="7034">
          <cell r="A7034" t="str">
            <v/>
          </cell>
        </row>
        <row r="7035">
          <cell r="A7035" t="str">
            <v>35.14.006</v>
          </cell>
          <cell r="B7035" t="str">
            <v>TUBULAÇÃO DE ÁGUA EXTERNA DIÂM. 32 mm COM CONEXÕES - INSTALAÇÕES HIDROSANITÁRIAS, INCÊNDIO, GÁS (Escolas Técnicas Padrões FNDE).</v>
          </cell>
          <cell r="C7035" t="str">
            <v>m</v>
          </cell>
          <cell r="D7035">
            <v>13.68</v>
          </cell>
          <cell r="E7035">
            <v>10.95</v>
          </cell>
        </row>
        <row r="7036">
          <cell r="A7036" t="str">
            <v/>
          </cell>
        </row>
        <row r="7037">
          <cell r="A7037" t="str">
            <v>35.14.007</v>
          </cell>
          <cell r="B7037" t="str">
            <v>TUBULAÇÃO DE ÁGUA EXTERNA DIÂM. 40 mm COM CONEXÕES - INSTALAÇÕES HIDROSANITÁRIAS, INCÊNDIO, GÁS (Escolas Técnicas Padrões FNDE).</v>
          </cell>
          <cell r="C7037" t="str">
            <v>m</v>
          </cell>
          <cell r="D7037">
            <v>17.72</v>
          </cell>
          <cell r="E7037">
            <v>14.18</v>
          </cell>
        </row>
        <row r="7038">
          <cell r="A7038" t="str">
            <v/>
          </cell>
        </row>
        <row r="7039">
          <cell r="A7039" t="str">
            <v>35.14.008</v>
          </cell>
          <cell r="B7039" t="str">
            <v>TUBULAÇÃO DE ÁGUA EXTERNA DIÂM. 50 mm COM CONEXÕES - INSTALAÇÕES HIDROSANITÁRIAS, INCÊNDIO, GÁS (Escolas Técnicas Padrões FNDE).</v>
          </cell>
          <cell r="C7039" t="str">
            <v>m</v>
          </cell>
          <cell r="D7039">
            <v>20.48</v>
          </cell>
          <cell r="E7039">
            <v>16.39</v>
          </cell>
        </row>
        <row r="7040">
          <cell r="A7040" t="str">
            <v/>
          </cell>
        </row>
        <row r="7041">
          <cell r="A7041" t="str">
            <v>35.14.009</v>
          </cell>
          <cell r="B7041" t="str">
            <v>TUBULAÇÃO DE ÁGUA EXTERNA DIÂM. 60 mm COM CONEXÕES - INSTALAÇÕES HIDROSANITÁRIAS, INCÊNDIO, GÁS (Escolas Técnicas Padrões FNDE).</v>
          </cell>
          <cell r="C7041" t="str">
            <v>m</v>
          </cell>
          <cell r="D7041">
            <v>29.53</v>
          </cell>
          <cell r="E7041">
            <v>23.63</v>
          </cell>
        </row>
        <row r="7042">
          <cell r="A7042" t="str">
            <v/>
          </cell>
        </row>
        <row r="7043">
          <cell r="A7043" t="str">
            <v>35.14.010</v>
          </cell>
          <cell r="B7043" t="str">
            <v>TUBULAÇÃO DE ÁGUA PLUVIAL EXTERNA DIÂM. 75 mm COM CONEXÕES - INSTALAÇÕES HIDROSANITÁRIAS, INCÊNDIO, GÁS (Escolas Técnicas Padrões FNDE).</v>
          </cell>
          <cell r="C7043" t="str">
            <v>m</v>
          </cell>
          <cell r="D7043">
            <v>15.72</v>
          </cell>
          <cell r="E7043">
            <v>12.58</v>
          </cell>
        </row>
        <row r="7044">
          <cell r="A7044" t="str">
            <v/>
          </cell>
        </row>
        <row r="7045">
          <cell r="A7045" t="str">
            <v>35.14.011</v>
          </cell>
          <cell r="B7045" t="str">
            <v>TUBULAÇÃO DE ÁGUA PLUVIAL EXTERNA DIÂM. 100 mm COM CONEXÕES - INSTALAÇÕES HIDROSANITÁRIAS, INCÊNDIO, GÁS (Escolas Técnicas Padrões FNDE).</v>
          </cell>
          <cell r="C7045" t="str">
            <v>m</v>
          </cell>
          <cell r="D7045">
            <v>21.15</v>
          </cell>
          <cell r="E7045">
            <v>16.920000000000002</v>
          </cell>
        </row>
        <row r="7046">
          <cell r="A7046" t="str">
            <v/>
          </cell>
        </row>
        <row r="7047">
          <cell r="A7047" t="str">
            <v>35.14.012</v>
          </cell>
          <cell r="B7047" t="str">
            <v>TUBULAÇÃO DE ÁGUA PLUVIAL EXTERNA DIÂM. 150 mm COM CONEXÕES - INSTALAÇÕES HIDROSANITÁRIAS, INCÊNDIO, GÁS (Escolas Técnicas Padrões FNDE).</v>
          </cell>
          <cell r="C7047" t="str">
            <v>m</v>
          </cell>
          <cell r="D7047">
            <v>39.619999999999997</v>
          </cell>
          <cell r="E7047">
            <v>31.7</v>
          </cell>
        </row>
        <row r="7048">
          <cell r="A7048" t="str">
            <v/>
          </cell>
        </row>
        <row r="7049">
          <cell r="A7049" t="str">
            <v>35.14.013</v>
          </cell>
          <cell r="B7049" t="str">
            <v>TUBULAÇÃO DE ÁGUA PLUVIAL EXTERNA DIÂM. 200 mm COM CONEXÕES - INSTALAÇÕES HIDROSANITÁRIAS, INCÊNDIO, GÁS (Escolas Técnicas Padrões FNDE).</v>
          </cell>
          <cell r="C7049" t="str">
            <v>m</v>
          </cell>
          <cell r="D7049">
            <v>69.45</v>
          </cell>
          <cell r="E7049">
            <v>55.56</v>
          </cell>
        </row>
        <row r="7050">
          <cell r="A7050" t="str">
            <v/>
          </cell>
        </row>
        <row r="7051">
          <cell r="A7051" t="str">
            <v>35.14.014</v>
          </cell>
          <cell r="B7051" t="str">
            <v>TUBULAÇÃO DE ESGOTO INTERNA DIÂM. 40 mm COM CONEXÕES - INSTALAÇÕES HIDROSANITÁRIAS, INCÊNDIO, GÁS (Escolas Técnicas Padrões FNDE).</v>
          </cell>
          <cell r="C7051" t="str">
            <v>m</v>
          </cell>
          <cell r="D7051">
            <v>8.4700000000000006</v>
          </cell>
          <cell r="E7051">
            <v>6.78</v>
          </cell>
        </row>
        <row r="7052">
          <cell r="A7052" t="str">
            <v/>
          </cell>
        </row>
        <row r="7053">
          <cell r="A7053" t="str">
            <v>35.14.015</v>
          </cell>
          <cell r="B7053" t="str">
            <v>TUBULAÇÃO DE ESGOTO INTERNA DIÂM. 50 mm COM CONEXÕES - INSTALAÇÕES HIDROSANITÁRIAS, INCÊNDIO, GÁS (Escolas Técnicas Padrões FNDE).</v>
          </cell>
          <cell r="C7053" t="str">
            <v>m</v>
          </cell>
          <cell r="D7053">
            <v>11.65</v>
          </cell>
          <cell r="E7053">
            <v>9.32</v>
          </cell>
        </row>
        <row r="7054">
          <cell r="A7054" t="str">
            <v/>
          </cell>
        </row>
        <row r="7055">
          <cell r="A7055" t="str">
            <v>35.14.016</v>
          </cell>
          <cell r="B7055" t="str">
            <v>TUBULAÇÃO DE ESGOTO INTERNA DIÂM. 75 mm COM CONEXÕES - INSTALAÇÕES HIDROSANITÁRIAS, INCÊNDIO, GÁS (Escolas Técnicas Padrões FNDE).</v>
          </cell>
          <cell r="C7055" t="str">
            <v>m</v>
          </cell>
          <cell r="D7055">
            <v>15.72</v>
          </cell>
          <cell r="E7055">
            <v>12.58</v>
          </cell>
        </row>
        <row r="7056">
          <cell r="A7056" t="str">
            <v/>
          </cell>
        </row>
        <row r="7057">
          <cell r="A7057" t="str">
            <v>35.14.017</v>
          </cell>
          <cell r="B7057" t="str">
            <v>TUBULAÇÃO DE ESGOTO INTERNA DIÂM. 100 mm COM CONEXÕES - INSTALAÇÕES HIDROSANITÁRIAS, INCÊNDIO, GÁS (Escolas Técnicas Padrões FNDE).</v>
          </cell>
          <cell r="C7057" t="str">
            <v>m</v>
          </cell>
          <cell r="D7057">
            <v>19.93</v>
          </cell>
          <cell r="E7057">
            <v>15.95</v>
          </cell>
        </row>
        <row r="7058">
          <cell r="A7058" t="str">
            <v/>
          </cell>
        </row>
        <row r="7059">
          <cell r="A7059" t="str">
            <v>35.14.018</v>
          </cell>
          <cell r="B7059" t="str">
            <v>TUBULAÇÃO DE ESGOTO INTERNA DIÂM. 150 mm COM CONEXÕES - INSTALAÇÕES HIDROSANITÁRIAS, INCÊNDIO, GÁS (Escolas Técnicas Padrões FNDE).</v>
          </cell>
          <cell r="C7059" t="str">
            <v>m</v>
          </cell>
          <cell r="D7059">
            <v>39.619999999999997</v>
          </cell>
          <cell r="E7059">
            <v>31.7</v>
          </cell>
        </row>
        <row r="7060">
          <cell r="A7060" t="str">
            <v/>
          </cell>
        </row>
        <row r="7061">
          <cell r="A7061" t="str">
            <v>35.14.019</v>
          </cell>
          <cell r="B7061" t="str">
            <v>TUBULAÇÃO DE INCÊNDIO INTERNA DIÂM. 2 1/2" COM CONEXÕES - INSTALAÇÕES HIDROSANITÁRIAS, INCÊNDIO, GÁS (Escolas Técnicas Padrões FNDE).</v>
          </cell>
          <cell r="C7061" t="str">
            <v>m</v>
          </cell>
          <cell r="D7061">
            <v>125.75</v>
          </cell>
          <cell r="E7061">
            <v>100.6</v>
          </cell>
        </row>
        <row r="7062">
          <cell r="A7062" t="str">
            <v/>
          </cell>
        </row>
        <row r="7063">
          <cell r="A7063" t="str">
            <v>35.14.020</v>
          </cell>
          <cell r="B7063" t="str">
            <v>TUBULAÇÃO DE ÁGUA INTERNA DIÂM. 20 mm COM CONEXÕES - INSTALAÇÕES HIDROSANITÁRIAS, INCÊNDIO, GÁS (Escolas Técnicas Padrões FNDE).</v>
          </cell>
          <cell r="C7063" t="str">
            <v>m</v>
          </cell>
          <cell r="D7063">
            <v>7.93</v>
          </cell>
          <cell r="E7063">
            <v>6.35</v>
          </cell>
        </row>
        <row r="7064">
          <cell r="A7064" t="str">
            <v/>
          </cell>
        </row>
        <row r="7065">
          <cell r="A7065" t="str">
            <v>35.14.021</v>
          </cell>
          <cell r="B7065" t="str">
            <v>TUBULAÇÃO DE ÁGUA INTERNA DIÂM. 25 mm COM CONEXÕES - INSTALAÇÕES HIDROSANITÁRIAS, INCÊNDIO, GÁS (Escolas Técnicas Padrões FNDE).</v>
          </cell>
          <cell r="C7065" t="str">
            <v>m</v>
          </cell>
          <cell r="D7065">
            <v>9.11</v>
          </cell>
          <cell r="E7065">
            <v>7.29</v>
          </cell>
        </row>
        <row r="7066">
          <cell r="A7066" t="str">
            <v/>
          </cell>
        </row>
        <row r="7067">
          <cell r="A7067" t="str">
            <v>35.14.022</v>
          </cell>
          <cell r="B7067" t="str">
            <v>TUBULAÇÃO DE ÁGUA INTERNA DIÂM. 32 mm COM CONEXÕES - INSTALAÇÕES HIDROSANITÁRIAS, INCÊNDIO, GÁS (Escolas Técnicas Padrões FNDE).</v>
          </cell>
          <cell r="C7067" t="str">
            <v>m</v>
          </cell>
          <cell r="D7067">
            <v>13.68</v>
          </cell>
          <cell r="E7067">
            <v>10.95</v>
          </cell>
        </row>
        <row r="7068">
          <cell r="A7068" t="str">
            <v/>
          </cell>
        </row>
        <row r="7069">
          <cell r="A7069" t="str">
            <v>35.14.023</v>
          </cell>
          <cell r="B7069" t="str">
            <v>TUBULAÇÃO DE ÁGUA INTERNA DIÂM. 40 mm COM CONEXÕES - INSTALAÇÕES HIDROSANITÁRIAS, INCÊNDIO, GÁS (Escolas Técnicas Padrões FNDE).</v>
          </cell>
          <cell r="C7069" t="str">
            <v>m</v>
          </cell>
          <cell r="D7069">
            <v>17.72</v>
          </cell>
          <cell r="E7069">
            <v>14.18</v>
          </cell>
        </row>
        <row r="7070">
          <cell r="A7070" t="str">
            <v/>
          </cell>
        </row>
        <row r="7071">
          <cell r="A7071" t="str">
            <v>35.14.024</v>
          </cell>
          <cell r="B7071" t="str">
            <v>CAIXA DE GORDURA DE 60 x 120 cm - INSTALAÇÕES HIDROSANITÁRIAS, INCÊNDIO, GÁS / SERVIÇOS DIVERSOS (Escolas Técnicas Padrões FNDE).</v>
          </cell>
          <cell r="C7071" t="str">
            <v>Un</v>
          </cell>
          <cell r="D7071">
            <v>210.12</v>
          </cell>
          <cell r="E7071">
            <v>168.1</v>
          </cell>
        </row>
        <row r="7072">
          <cell r="A7072" t="str">
            <v/>
          </cell>
        </row>
        <row r="7073">
          <cell r="A7073" t="str">
            <v>35.14.025</v>
          </cell>
          <cell r="B7073" t="str">
            <v>CAIXA DE INSPEÇÃO PARA ESGOTO DE 60 x 60 cm - INSTALAÇÕES HIDROSANITÁRIAS, INCÊNDIO, GÁS / SERVIÇOS DIVERSOS (Escolas Técnicas Padrões FNDE).</v>
          </cell>
          <cell r="C7073" t="str">
            <v>Un</v>
          </cell>
          <cell r="D7073">
            <v>315</v>
          </cell>
          <cell r="E7073">
            <v>252</v>
          </cell>
        </row>
        <row r="7074">
          <cell r="A7074" t="str">
            <v/>
          </cell>
        </row>
        <row r="7075">
          <cell r="A7075" t="str">
            <v>35.14.026</v>
          </cell>
          <cell r="B7075" t="str">
            <v>CAIXA COM SEIXO ROLADO PARA ÁGUA PLUVIAL DE 60 x 60 cm - INSTALAÇÕES HIDROSANITÁRIAS, INCÊNDIO, GÁS / SERVIÇOS DIVERSOS (Escolas Técnicas Padrões FNDE).</v>
          </cell>
          <cell r="C7075" t="str">
            <v>Un</v>
          </cell>
          <cell r="D7075">
            <v>67.150000000000006</v>
          </cell>
          <cell r="E7075">
            <v>53.72</v>
          </cell>
        </row>
        <row r="7076">
          <cell r="A7076" t="str">
            <v/>
          </cell>
        </row>
        <row r="7077">
          <cell r="A7077" t="str">
            <v>35.14.027</v>
          </cell>
          <cell r="B7077" t="str">
            <v>TORNEIRA PARA JARDIM DIÂM. 25 mm - INSTALAÇÕES HIDROSANITÁRIAS, INCÊNDIO, GÁS / SERVIÇOS DIVERSOS (Escolas Técnicas Padrões FNDE).</v>
          </cell>
          <cell r="C7077" t="str">
            <v>Un</v>
          </cell>
          <cell r="D7077">
            <v>19.73</v>
          </cell>
          <cell r="E7077">
            <v>15.79</v>
          </cell>
        </row>
        <row r="7078">
          <cell r="A7078" t="str">
            <v/>
          </cell>
        </row>
        <row r="7079">
          <cell r="A7079" t="str">
            <v>35.14.030</v>
          </cell>
          <cell r="B7079" t="str">
            <v>REGISTRO DE GAVETA DIÂM. 1" - INSTALAÇÕES HIDROSANITÁRIAS, INCÊNDIO, GÁS / REGISTROS, HIDRANTES (Escolas Técnicas Padrões FNDE).</v>
          </cell>
          <cell r="C7079" t="str">
            <v>Un</v>
          </cell>
          <cell r="D7079">
            <v>111.85</v>
          </cell>
          <cell r="E7079">
            <v>89.48</v>
          </cell>
        </row>
        <row r="7080">
          <cell r="A7080" t="str">
            <v/>
          </cell>
        </row>
        <row r="7081">
          <cell r="A7081" t="str">
            <v>35.14.031</v>
          </cell>
          <cell r="B7081" t="str">
            <v>REGISTRO DE GAVETA DIÂM. 3/4" - INSTALAÇÕES HIDROSANITÁRIAS, INCÊNDIO, GÁS / REGISTROS, HIDRANTES (Escolas Técnicas Padrões FNDE).</v>
          </cell>
          <cell r="C7081" t="str">
            <v>Un</v>
          </cell>
          <cell r="D7081">
            <v>84.87</v>
          </cell>
          <cell r="E7081">
            <v>67.900000000000006</v>
          </cell>
        </row>
        <row r="7082">
          <cell r="A7082" t="str">
            <v/>
          </cell>
        </row>
        <row r="7083">
          <cell r="A7083" t="str">
            <v>35.14.032</v>
          </cell>
          <cell r="B7083" t="str">
            <v>REGISTRO DE GAVETA DIÂM. 32 mm - INSTALAÇÕES HIDROSANITÁRIAS, INCÊNDIO, GÁS / REGISTROS, HIDRANTES (Escolas Técnicas Padrões FNDE).</v>
          </cell>
          <cell r="C7083" t="str">
            <v>Un</v>
          </cell>
          <cell r="D7083">
            <v>156.65</v>
          </cell>
          <cell r="E7083">
            <v>125.32</v>
          </cell>
        </row>
        <row r="7084">
          <cell r="A7084" t="str">
            <v/>
          </cell>
        </row>
        <row r="7085">
          <cell r="A7085" t="str">
            <v>35.14.033</v>
          </cell>
          <cell r="B7085" t="str">
            <v>REGISTRO DE PRESSÃO DIÂM. 25 mm - INSTALAÇÕES HIDROSANITÁRIAS, INCÊNDIO, GÁS / REGISTROS, HIDRANTES (Escolas Técnicas Padrões FNDE).</v>
          </cell>
          <cell r="C7085" t="str">
            <v>Un</v>
          </cell>
          <cell r="D7085">
            <v>111.85</v>
          </cell>
          <cell r="E7085">
            <v>89.48</v>
          </cell>
        </row>
        <row r="7086">
          <cell r="A7086" t="str">
            <v/>
          </cell>
        </row>
        <row r="7087">
          <cell r="A7087" t="str">
            <v>35.14.034</v>
          </cell>
          <cell r="B7087" t="str">
            <v>REGISTRO DE RECALQUE DIÂM. 2 1/2" - INSTALAÇÕES HIDROSANITÁRIAS, INCÊNDIO, GÁS / REGISTROS, HIDRANTES (Escolas Técnicas Padrões FNDE).</v>
          </cell>
          <cell r="C7087" t="str">
            <v>Un</v>
          </cell>
          <cell r="D7087">
            <v>272.82</v>
          </cell>
          <cell r="E7087">
            <v>218.26</v>
          </cell>
        </row>
        <row r="7088">
          <cell r="A7088" t="str">
            <v/>
          </cell>
        </row>
        <row r="7089">
          <cell r="A7089" t="str">
            <v>35.14.037</v>
          </cell>
          <cell r="B7089" t="str">
            <v>EXTINTOR PQS DE 12 kg - INSTALAÇÕES HIDROSANITÁRIAS, INCÊNDIO, GÁS / REGISTROS, HIDRANTES (Escolas Técnicas Padrões FNDE).</v>
          </cell>
          <cell r="C7089" t="str">
            <v>Un</v>
          </cell>
          <cell r="D7089">
            <v>276.7</v>
          </cell>
          <cell r="E7089">
            <v>221.36</v>
          </cell>
        </row>
        <row r="7090">
          <cell r="A7090" t="str">
            <v/>
          </cell>
        </row>
        <row r="7091">
          <cell r="A7091" t="str">
            <v>35.14.038</v>
          </cell>
          <cell r="B7091" t="str">
            <v>EXTINTOR PQS DE 4 OU 6 kg - INSTALAÇÕES HIDROSANITÁRIAS, INCÊNDIO, GÁS / REGISTROS, HIDRANTES (Escolas Técnicas Padrões FNDE).</v>
          </cell>
          <cell r="C7091" t="str">
            <v>Un</v>
          </cell>
          <cell r="D7091">
            <v>168.27</v>
          </cell>
          <cell r="E7091">
            <v>134.62</v>
          </cell>
        </row>
        <row r="7092">
          <cell r="A7092" t="str">
            <v/>
          </cell>
        </row>
        <row r="7093">
          <cell r="A7093" t="str">
            <v>35.14.039</v>
          </cell>
          <cell r="B7093" t="str">
            <v>EXTINTOR APL DE 10 L - INSTALAÇÕES HIDROSANITÁRIAS, INCÊNDIO, GÁS / REGISTROS, HIDRANTES (Escolas Técnicas Padrões FNDE).</v>
          </cell>
          <cell r="C7093" t="str">
            <v>Un</v>
          </cell>
          <cell r="D7093">
            <v>145.58000000000001</v>
          </cell>
          <cell r="E7093">
            <v>116.47</v>
          </cell>
        </row>
        <row r="7094">
          <cell r="A7094" t="str">
            <v/>
          </cell>
        </row>
        <row r="7095">
          <cell r="A7095" t="str">
            <v>35.14.040</v>
          </cell>
          <cell r="B7095" t="str">
            <v>CAIXA SIFONADA DE DIVERSAS BITOLAS - INSTALAÇÕES HIDROSANITÁRIAS, INCÊNDIO, GÁS / PEÇAS E METAIS SANITÁRIOS (Escolas Técnicas Padrões FNDE).</v>
          </cell>
          <cell r="C7095" t="str">
            <v>Un</v>
          </cell>
          <cell r="D7095">
            <v>36.68</v>
          </cell>
          <cell r="E7095">
            <v>29.35</v>
          </cell>
        </row>
        <row r="7096">
          <cell r="A7096" t="str">
            <v/>
          </cell>
        </row>
        <row r="7097">
          <cell r="A7097" t="str">
            <v>35.14.041</v>
          </cell>
          <cell r="B7097" t="str">
            <v>RALO SIFONADO DE DIVERSAS BITOLAS - INSTALAÇÕES HIDROSANITÁRIAS, INCÊNDIO, GÁS / PEÇAS E METAIS SANITÁRIOS (Escolas Técnicas Padrões FNDE).</v>
          </cell>
          <cell r="C7097" t="str">
            <v>Un</v>
          </cell>
          <cell r="D7097">
            <v>22.76</v>
          </cell>
          <cell r="E7097">
            <v>18.21</v>
          </cell>
        </row>
        <row r="7098">
          <cell r="A7098" t="str">
            <v/>
          </cell>
        </row>
        <row r="7099">
          <cell r="A7099" t="str">
            <v>35.14.042</v>
          </cell>
          <cell r="B7099" t="str">
            <v>BANCADA DE GRANITO CINZA ANDORINHA P/ RECEBER CUBAS - INSTALAÇÕES HIDROSANITÁRIAS, INCÊNDIO, GÁS / PEÇAS E METAIS SANITÁRIOS (Escolas Técnicas Padrões FNDE).</v>
          </cell>
          <cell r="C7099" t="str">
            <v>m</v>
          </cell>
          <cell r="D7099">
            <v>313.77999999999997</v>
          </cell>
          <cell r="E7099">
            <v>251.03</v>
          </cell>
        </row>
        <row r="7100">
          <cell r="A7100" t="str">
            <v/>
          </cell>
        </row>
        <row r="7101">
          <cell r="A7101" t="str">
            <v>35.14.043</v>
          </cell>
          <cell r="B7101" t="str">
            <v>CUBA DE AÇO INOX COMPLETA COM TORNEIRA DO TIPO AREJADOR C/ SIFÃO E VÁLVULA CROMADA - INSTALAÇÕES HIDROSANITÁRIAS, INCÊNDIO, GÁS / PEÇAS E METAIS SANITÁRIOS (Escolas Técnicas Padrões FNDE).</v>
          </cell>
          <cell r="C7101" t="str">
            <v>Un</v>
          </cell>
          <cell r="D7101">
            <v>1022.23</v>
          </cell>
          <cell r="E7101">
            <v>817.79</v>
          </cell>
        </row>
        <row r="7102">
          <cell r="A7102" t="str">
            <v/>
          </cell>
        </row>
        <row r="7103">
          <cell r="A7103" t="str">
            <v>35.14.048</v>
          </cell>
          <cell r="B7103" t="str">
            <v>MICTÓRIO DE LOUÇA COMPLETO COM VÁLVULA - INSTALAÇÕES HIDROSANITÁRIAS, INCÊNDIO, GÁS /  PEÇAS E METAIS SANITÁRIOS(Escolas Técnicas Padrões FNDE).</v>
          </cell>
          <cell r="C7103" t="str">
            <v>Un</v>
          </cell>
          <cell r="D7103">
            <v>197.88</v>
          </cell>
          <cell r="E7103">
            <v>158.31</v>
          </cell>
        </row>
        <row r="7104">
          <cell r="A7104" t="str">
            <v/>
          </cell>
        </row>
        <row r="7105">
          <cell r="A7105" t="str">
            <v>35.14.049</v>
          </cell>
          <cell r="B7105" t="str">
            <v>TANQUE DE LOUÇA MÉDIO DE 30 LITROS COMPLETO - INSTALAÇÕES HIDROSANITÁRIAS, INCÊNDIO, GÁS /  PEÇAS E METAIS SANITÁRIOS(Escolas Técnicas Padrões FNDE).</v>
          </cell>
          <cell r="C7105" t="str">
            <v>Un</v>
          </cell>
          <cell r="D7105">
            <v>410.15</v>
          </cell>
          <cell r="E7105">
            <v>328.12</v>
          </cell>
        </row>
        <row r="7106">
          <cell r="A7106" t="str">
            <v/>
          </cell>
        </row>
        <row r="7107">
          <cell r="A7107" t="str">
            <v>35.14.050</v>
          </cell>
          <cell r="B7107" t="str">
            <v>TANQUE DE INOX GRANDE COMPLETA - INSTALAÇÕES HIDROSANITÁRIAS, INCÊNDIO, GÁS / PEÇAS E METAIS SANITÁRIOS (Escolas Técnicas Padrões FNDE).</v>
          </cell>
          <cell r="C7107" t="str">
            <v>Un</v>
          </cell>
          <cell r="D7107">
            <v>707.03</v>
          </cell>
          <cell r="E7107">
            <v>565.63</v>
          </cell>
        </row>
        <row r="7108">
          <cell r="A7108" t="str">
            <v/>
          </cell>
        </row>
        <row r="7109">
          <cell r="A7109" t="str">
            <v>35.14.051</v>
          </cell>
          <cell r="B7109" t="str">
            <v>LAVATÓRIO DE LOUÇA COMPLETA C/ SIFÃO E VÁLVULA CROMADA - INSTALAÇÕES HIDROSANITÁRIAS, INCÊNDIO, GÁS /  PEÇAS E METAIS SANITÁRIOS(Escolas Técnicas Padrões FNDE).</v>
          </cell>
          <cell r="C7109" t="str">
            <v>Un</v>
          </cell>
          <cell r="D7109">
            <v>107.22</v>
          </cell>
          <cell r="E7109">
            <v>85.78</v>
          </cell>
        </row>
        <row r="7110">
          <cell r="A7110" t="str">
            <v/>
          </cell>
        </row>
        <row r="7111">
          <cell r="A7111" t="str">
            <v>35.14.052</v>
          </cell>
          <cell r="B7111" t="str">
            <v>BACIA DE LOUÇA COM VÁLVULA DE DESCARGA DUPLO - INSTALAÇÕES HIDROSANITÁRIAS, INCÊNDIO, GÁS /  PEÇAS E METAIS SANITÁRIOS(Escolas Técnicas Padrões FNDE).</v>
          </cell>
          <cell r="C7111" t="str">
            <v>Un</v>
          </cell>
          <cell r="D7111">
            <v>398.6</v>
          </cell>
          <cell r="E7111">
            <v>318.88</v>
          </cell>
        </row>
        <row r="7112">
          <cell r="A7112" t="str">
            <v/>
          </cell>
        </row>
        <row r="7113">
          <cell r="A7113" t="str">
            <v>35.14.053</v>
          </cell>
          <cell r="B7113" t="str">
            <v>BACIA DE LOUÇA COM CAIXA DE DESCARGA ACOPLADA - INSTALAÇÕES HIDROSANITÁRIAS, INCÊNDIO, GÁS /  PEÇAS E METAIS SANITÁRIOS(Escolas Técnicas Padrões FNDE).</v>
          </cell>
          <cell r="C7113" t="str">
            <v>Un</v>
          </cell>
          <cell r="D7113">
            <v>275.92</v>
          </cell>
          <cell r="E7113">
            <v>220.74</v>
          </cell>
        </row>
        <row r="7114">
          <cell r="A7114" t="str">
            <v/>
          </cell>
        </row>
        <row r="7115">
          <cell r="A7115" t="str">
            <v>35.14.054</v>
          </cell>
          <cell r="B7115" t="str">
            <v>SABONETEIRA DE LOUÇA DE 15 x 15 cm - INSTALAÇÕES HIDROSANITÁRIAS, INCÊNDIO, GÁS / PEÇAS E METAIS SANITÁRIOS (Escolas Técnicas Padrões FNDE).</v>
          </cell>
          <cell r="C7115" t="str">
            <v>Un</v>
          </cell>
          <cell r="D7115">
            <v>32.46</v>
          </cell>
          <cell r="E7115">
            <v>25.97</v>
          </cell>
        </row>
        <row r="7116">
          <cell r="A7116" t="str">
            <v/>
          </cell>
        </row>
        <row r="7117">
          <cell r="A7117" t="str">
            <v>35.14.055</v>
          </cell>
          <cell r="B7117" t="str">
            <v>PORTA PAPEL DE LOUÇA - INSTALAÇÕES HIDROSANITÁRIAS, INCÊNDIO, GÁS /  PEÇAS E METAIS SANITÁRIOS(Escolas Técnicas Padrões FNDE).</v>
          </cell>
          <cell r="C7117" t="str">
            <v>Un</v>
          </cell>
          <cell r="D7117">
            <v>26.5</v>
          </cell>
          <cell r="E7117">
            <v>21.2</v>
          </cell>
        </row>
        <row r="7118">
          <cell r="A7118" t="str">
            <v/>
          </cell>
        </row>
        <row r="7119">
          <cell r="A7119" t="str">
            <v>35.14.056</v>
          </cell>
          <cell r="B7119" t="str">
            <v>PORTA TOALHA DE LOUÇA - INSTALAÇÕES HIDROSANITÁRIAS, INCÊNDIO, GÁS /  PEÇAS E METAIS SANITÁRIOS(Escolas Técnicas Padrões FNDE).</v>
          </cell>
          <cell r="C7119" t="str">
            <v>Un</v>
          </cell>
          <cell r="D7119">
            <v>13.42</v>
          </cell>
          <cell r="E7119">
            <v>10.74</v>
          </cell>
        </row>
        <row r="7120">
          <cell r="A7120" t="str">
            <v/>
          </cell>
        </row>
        <row r="7121">
          <cell r="A7121" t="str">
            <v>35.14.057</v>
          </cell>
          <cell r="B7121" t="str">
            <v>DUCHA HIGIÊNCA - INSTALAÇÕES HIDROSANITÁRIAS, INCÊNDIO, GÁS /  PEÇAS E METAIS SANITÁRIOS(Escolas Técnicas Padrões FNDE).</v>
          </cell>
          <cell r="C7121" t="str">
            <v>Un</v>
          </cell>
          <cell r="D7121">
            <v>88.98</v>
          </cell>
          <cell r="E7121">
            <v>71.19</v>
          </cell>
        </row>
        <row r="7122">
          <cell r="A7122" t="str">
            <v/>
          </cell>
        </row>
        <row r="7123">
          <cell r="A7123" t="str">
            <v>35.14.058</v>
          </cell>
          <cell r="B7123" t="str">
            <v>CHUVEIRO ELÉTRICO - INSTALAÇÕES HIDROSANITÁRIAS, INCÊNDIO, GÁS / PEÇAS E METAIS SANITÁRIOS (Escolas Técnicas Padrões FNDE).</v>
          </cell>
          <cell r="C7123" t="str">
            <v>Un</v>
          </cell>
          <cell r="D7123">
            <v>72.28</v>
          </cell>
          <cell r="E7123">
            <v>57.83</v>
          </cell>
        </row>
        <row r="7124">
          <cell r="A7124" t="str">
            <v/>
          </cell>
        </row>
        <row r="7125">
          <cell r="A7125" t="str">
            <v>35.14.059</v>
          </cell>
          <cell r="B7125" t="str">
            <v>MEIA SABONETEIRA DE LOUÇA DE 7,50 x 15 cm - INSTALAÇÕES HIDROSANITÁRIAS, INCÊNDIO, GÁS /  PEÇAS E METAIS SANITÁRIOS(Escolas Técnicas Padrões FNDE).</v>
          </cell>
          <cell r="C7125" t="str">
            <v>Un</v>
          </cell>
          <cell r="D7125">
            <v>25.17</v>
          </cell>
          <cell r="E7125">
            <v>20.14</v>
          </cell>
        </row>
        <row r="7126">
          <cell r="A7126" t="str">
            <v/>
          </cell>
        </row>
        <row r="7127">
          <cell r="A7127" t="str">
            <v>35.14.060</v>
          </cell>
          <cell r="B7127" t="str">
            <v>RESERVATÓRIO DE FRIBRA DE 15.000 LITROS - INSTALAÇÕES HIDROSANITÁRIAS, INCÊNDIO, GÁS / INSTALAÇÕES DIVERSAS (Escolas Técnicas Padrões FNDE).</v>
          </cell>
          <cell r="C7127" t="str">
            <v>Un</v>
          </cell>
          <cell r="D7127">
            <v>4980.41</v>
          </cell>
          <cell r="E7127">
            <v>3984.33</v>
          </cell>
        </row>
        <row r="7128">
          <cell r="A7128" t="str">
            <v/>
          </cell>
        </row>
        <row r="7129">
          <cell r="A7129" t="str">
            <v>35.14.062</v>
          </cell>
          <cell r="B7129" t="str">
            <v>BOMBA PARA CISTERNA</v>
          </cell>
          <cell r="C7129" t="str">
            <v>Un</v>
          </cell>
          <cell r="D7129">
            <v>542.48</v>
          </cell>
          <cell r="E7129">
            <v>433.99</v>
          </cell>
        </row>
        <row r="7130">
          <cell r="A7130" t="str">
            <v/>
          </cell>
        </row>
        <row r="7131">
          <cell r="A7131" t="str">
            <v>35.14.063</v>
          </cell>
          <cell r="B7131" t="str">
            <v>BOMBA PARA ESGOTAMENTO SANITÁRIO  - INSTALAÇÕES HIDROSANITÁRIAS, INCÊNDIO, GÁS / INSTALAÇÕES DIVERSAS (Escolas Técnicas Padrões FNDE).</v>
          </cell>
          <cell r="C7131" t="str">
            <v>Un</v>
          </cell>
          <cell r="D7131">
            <v>1183.68</v>
          </cell>
          <cell r="E7131">
            <v>946.95</v>
          </cell>
        </row>
        <row r="7132">
          <cell r="A7132" t="str">
            <v/>
          </cell>
        </row>
        <row r="7133">
          <cell r="A7133" t="str">
            <v>35.14.064</v>
          </cell>
          <cell r="B7133" t="str">
            <v>CONJUNTO MOTO-BOMBA PARA RESERVATÓRIO DE ÁGUA DE REUSO E PLUVIAL, INCLUSIVE PEÇAS PARA INSTALAÇÃO - 3/4 cv - INSTALAÇÕES HIDROSANITÁRIAS, INCÊNDIO, GÁS /  INSTALAÇÕES DIVERSAS (Escolas Técnicas Padrões FNDE).</v>
          </cell>
          <cell r="C7133" t="str">
            <v>Un</v>
          </cell>
          <cell r="D7133">
            <v>542.48</v>
          </cell>
          <cell r="E7133">
            <v>433.99</v>
          </cell>
        </row>
        <row r="7134">
          <cell r="A7134" t="str">
            <v/>
          </cell>
        </row>
        <row r="7135">
          <cell r="A7135" t="str">
            <v>35.14.065</v>
          </cell>
          <cell r="B7135" t="str">
            <v>AUTOMÁTICO DE BÓIA INFERIOR - INSTALAÇÕES HIDROSANITÁRIAS, INCÊNDIO, GÁS /  INSTALAÇÕES DIVERSAS (Escolas Técnicas Padrões FNDE).</v>
          </cell>
          <cell r="C7135" t="str">
            <v>Un</v>
          </cell>
          <cell r="D7135">
            <v>43.66</v>
          </cell>
          <cell r="E7135">
            <v>34.93</v>
          </cell>
        </row>
        <row r="7136">
          <cell r="A7136" t="str">
            <v/>
          </cell>
        </row>
        <row r="7137">
          <cell r="A7137" t="str">
            <v>35.14.066</v>
          </cell>
          <cell r="B7137" t="str">
            <v>AUTOMÁTICO DE BÓIA SUPERIOR - INSTALAÇÕES HIDROSANITÁRIAS, INCÊNDIO, GÁS /  INSTALAÇÕES DIVERSAS (Escolas Técnicas Padrões FNDE).</v>
          </cell>
          <cell r="C7137" t="str">
            <v>Un</v>
          </cell>
          <cell r="D7137">
            <v>43.66</v>
          </cell>
          <cell r="E7137">
            <v>34.93</v>
          </cell>
        </row>
        <row r="7138">
          <cell r="A7138" t="str">
            <v/>
          </cell>
        </row>
        <row r="7139">
          <cell r="A7139" t="str">
            <v>35.14.067</v>
          </cell>
          <cell r="B7139" t="str">
            <v>VÁLVULA DE RETENÇÃO DE PÉ DE CRIVO DE DIVERSAS BITOLAS - INSTALAÇÕES HIDROSANITÁRIAS, INCÊNDIO, GÁS / INSTALAÇÕES DIVERSAS (Escolas Técnicas Padrões FNDE).</v>
          </cell>
          <cell r="C7139" t="str">
            <v>Un</v>
          </cell>
          <cell r="D7139">
            <v>162.80000000000001</v>
          </cell>
          <cell r="E7139">
            <v>130.24</v>
          </cell>
        </row>
        <row r="7140">
          <cell r="A7140" t="str">
            <v/>
          </cell>
        </row>
        <row r="7141">
          <cell r="A7141" t="str">
            <v>35.14.070</v>
          </cell>
          <cell r="B7141" t="str">
            <v>VÁLVULA DE RETENÇÃO HORIZONTAL OU VERTICAL DE DIVERSAS BITOLAS - INSTALAÇÕES HIDROSANITÁRIAS, INCÊNDIO, GÁS / INSTALAÇÕES DIVERSAS (Escolas Técnicas Padrões FNDE).</v>
          </cell>
          <cell r="C7141" t="str">
            <v>Un</v>
          </cell>
          <cell r="D7141">
            <v>82.81</v>
          </cell>
          <cell r="E7141">
            <v>66.25</v>
          </cell>
        </row>
        <row r="7142">
          <cell r="A7142" t="str">
            <v/>
          </cell>
        </row>
        <row r="7143">
          <cell r="A7143" t="str">
            <v>35.15.005</v>
          </cell>
          <cell r="B7143" t="str">
            <v>GRAMA EM PLACAS - COMPLEMENTAÇÃO DA OBRA (Escolas Técnicas Padrões FNDE).</v>
          </cell>
          <cell r="C7143" t="str">
            <v>m2</v>
          </cell>
          <cell r="D7143">
            <v>11.82</v>
          </cell>
          <cell r="E7143">
            <v>9.4600000000000009</v>
          </cell>
        </row>
        <row r="7144">
          <cell r="A7144" t="str">
            <v/>
          </cell>
        </row>
        <row r="7145">
          <cell r="A7145" t="str">
            <v>35.15.006</v>
          </cell>
          <cell r="B7145" t="str">
            <v>BANCADA DE GRANITO CINZA ANDORINHA SEM CUBAS - COMPLEMENTAÇÃO DA OBRA (Escolas Técnicas Padrões FNDE).</v>
          </cell>
          <cell r="C7145" t="str">
            <v>m</v>
          </cell>
          <cell r="D7145">
            <v>296.82</v>
          </cell>
          <cell r="E7145">
            <v>237.46</v>
          </cell>
        </row>
        <row r="7146">
          <cell r="A7146" t="str">
            <v/>
          </cell>
        </row>
        <row r="7147">
          <cell r="A7147" t="str">
            <v>35.15.007</v>
          </cell>
          <cell r="B7147" t="str">
            <v>LIMPEZA DA OBRA - COMPLEMENTAÇÃO DA OBRA (Escolas Técnicas Padrões FNDE).</v>
          </cell>
          <cell r="C7147" t="str">
            <v>m2</v>
          </cell>
          <cell r="D7147">
            <v>1.78</v>
          </cell>
          <cell r="E7147">
            <v>1.43</v>
          </cell>
        </row>
        <row r="7148">
          <cell r="A7148" t="str">
            <v/>
          </cell>
        </row>
        <row r="7149">
          <cell r="A7149" t="str">
            <v>35.16.001</v>
          </cell>
          <cell r="B7149" t="str">
            <v>ESCAVAÇÃO MANUAL DE SOLO DE 1ª CATEGORIA - MURO DE FECHAMENTO (Escolas Técnicas Padrões FNDE).</v>
          </cell>
          <cell r="C7149" t="str">
            <v>m3</v>
          </cell>
          <cell r="D7149">
            <v>15.17</v>
          </cell>
          <cell r="E7149">
            <v>12.14</v>
          </cell>
        </row>
        <row r="7150">
          <cell r="A7150" t="str">
            <v/>
          </cell>
        </row>
        <row r="7151">
          <cell r="A7151" t="str">
            <v>35.16.002</v>
          </cell>
          <cell r="B7151" t="str">
            <v>ALVENARIA DE PEDA MARROADA - 1:4 DE FUNDAÇÃO - COMPLEMENTAÇÃO DA OBRA (Escolas Técnicas Padrões FNDE).</v>
          </cell>
          <cell r="C7151" t="str">
            <v>m3</v>
          </cell>
          <cell r="D7151">
            <v>254.77</v>
          </cell>
          <cell r="E7151">
            <v>203.82</v>
          </cell>
        </row>
        <row r="7152">
          <cell r="A7152" t="str">
            <v/>
          </cell>
        </row>
        <row r="7153">
          <cell r="A7153" t="str">
            <v>35.16.003</v>
          </cell>
          <cell r="B7153" t="str">
            <v>CONCRETO ARMADO PARA CINTAS COM FCK = 25 MPa - MURO DE FECHAMENTO (Escolas Técnicas Padrões FNDE).</v>
          </cell>
          <cell r="C7153" t="str">
            <v>m3</v>
          </cell>
          <cell r="D7153">
            <v>1960.85</v>
          </cell>
          <cell r="E7153">
            <v>1568.68</v>
          </cell>
        </row>
        <row r="7154">
          <cell r="A7154" t="str">
            <v/>
          </cell>
        </row>
        <row r="7155">
          <cell r="A7155" t="str">
            <v>35.16.004</v>
          </cell>
          <cell r="B7155" t="str">
            <v>ALVENARIA DE EMBASAMENTO DE 1 VEZ - MURO DE FECHAMENTO (Escolas Técnicas Padrões FNDE).</v>
          </cell>
          <cell r="C7155" t="str">
            <v>m2</v>
          </cell>
          <cell r="D7155">
            <v>61.01</v>
          </cell>
          <cell r="E7155">
            <v>48.81</v>
          </cell>
        </row>
        <row r="7156">
          <cell r="A7156" t="str">
            <v/>
          </cell>
        </row>
        <row r="7157">
          <cell r="A7157" t="str">
            <v>35.16.005</v>
          </cell>
          <cell r="B7157" t="str">
            <v>GRADIL METÁLICO COM CHAPA DOBRADA COM TELA ONDULADA E MALHA DE 2" COM PINTURA ELETROSTÁTICA, INCLUSIVE PORTÕES DE ENTRADA - MURO DE FECHAMENTO (Escolas Técnicas Padrões FNDE).</v>
          </cell>
          <cell r="C7157" t="str">
            <v>m2</v>
          </cell>
          <cell r="D7157">
            <v>247.01</v>
          </cell>
          <cell r="E7157">
            <v>197.61</v>
          </cell>
        </row>
        <row r="7158">
          <cell r="A7158" t="str">
            <v/>
          </cell>
        </row>
        <row r="7159">
          <cell r="A7159" t="str">
            <v>35.16.006</v>
          </cell>
          <cell r="B7159" t="str">
            <v>CHAPISCO DE PAREDE INTERNA - 1:3 - MURO DE FECHAMENTO (Escolas Técnicas Padrões FNDE).</v>
          </cell>
          <cell r="C7159" t="str">
            <v>m2</v>
          </cell>
          <cell r="D7159">
            <v>5.15</v>
          </cell>
          <cell r="E7159">
            <v>4.12</v>
          </cell>
        </row>
        <row r="7160">
          <cell r="A7160" t="str">
            <v/>
          </cell>
        </row>
        <row r="7161">
          <cell r="A7161" t="str">
            <v>35.16.007</v>
          </cell>
          <cell r="B7161" t="str">
            <v>REBOCO DE PAREDE INTERNA - MURO DE FECHAMENTO (Escolas Técnicas Padrões FNDE).</v>
          </cell>
          <cell r="C7161" t="str">
            <v>m2</v>
          </cell>
          <cell r="D7161">
            <v>13.53</v>
          </cell>
          <cell r="E7161">
            <v>10.83</v>
          </cell>
        </row>
        <row r="7162">
          <cell r="A7162" t="str">
            <v/>
          </cell>
        </row>
        <row r="7163">
          <cell r="A7163" t="str">
            <v>35.16.008</v>
          </cell>
          <cell r="B7163" t="str">
            <v>PINTURA TEXTURIZADA DE COR BRANCO GELO COM ROLO (RÚSTICA) EM PAREDE EXTERNA - MURO DE FECHAMENTO (Escolas Técnicas Padrões FNDE).</v>
          </cell>
          <cell r="C7163" t="str">
            <v>m2</v>
          </cell>
          <cell r="D7163">
            <v>16.350000000000001</v>
          </cell>
          <cell r="E7163">
            <v>13.08</v>
          </cell>
        </row>
        <row r="7164">
          <cell r="A7164" t="str">
            <v/>
          </cell>
        </row>
        <row r="7165">
          <cell r="A7165" t="str">
            <v>36.00.000</v>
          </cell>
          <cell r="B7165" t="str">
            <v xml:space="preserve">  ESCOLA NOVA DISTRITO RIACHO DO MEIO</v>
          </cell>
        </row>
        <row r="7166">
          <cell r="A7166" t="str">
            <v/>
          </cell>
        </row>
        <row r="7167">
          <cell r="A7167" t="str">
            <v>36.01.001</v>
          </cell>
          <cell r="B7167" t="str">
            <v>BARRACÃO PARA ESCRITÓRIO DE OBRA PORTE PEQUENO S=25,41 m² - SERVIÇOS PRELIMINARES / SERVIÇOS PROVISÓRIOS.</v>
          </cell>
          <cell r="C7167" t="str">
            <v>Un</v>
          </cell>
          <cell r="D7167">
            <v>8498.18</v>
          </cell>
          <cell r="E7167">
            <v>6798.55</v>
          </cell>
        </row>
        <row r="7168">
          <cell r="A7168" t="str">
            <v/>
          </cell>
        </row>
        <row r="7169">
          <cell r="A7169" t="str">
            <v>36.01.002</v>
          </cell>
          <cell r="B7169" t="str">
            <v>TAPUME EM CHAPA COMPENSADA ESPESSURA = 10 mm, NA ÁREA DE 60 x 50 m - SERVIÇOS PRELIMINARES / SERVIÇOS PROVISÓRIOS.</v>
          </cell>
          <cell r="C7169" t="str">
            <v>m2</v>
          </cell>
          <cell r="D7169">
            <v>49.96</v>
          </cell>
          <cell r="E7169">
            <v>39.97</v>
          </cell>
        </row>
        <row r="7170">
          <cell r="A7170" t="str">
            <v/>
          </cell>
        </row>
        <row r="7171">
          <cell r="A7171" t="str">
            <v>36.01.003</v>
          </cell>
          <cell r="B7171" t="str">
            <v>PLACA DE OBRA EM CHAPA ZINCADA,  INSTALADA - SERVIÇOS PRELIMINARES / SERVIÇOS PROVISÓRIOS.</v>
          </cell>
          <cell r="C7171" t="str">
            <v>m2</v>
          </cell>
          <cell r="D7171">
            <v>222.98</v>
          </cell>
          <cell r="E7171">
            <v>178.39</v>
          </cell>
        </row>
        <row r="7172">
          <cell r="A7172" t="str">
            <v/>
          </cell>
        </row>
        <row r="7173">
          <cell r="A7173" t="str">
            <v>36.01.004</v>
          </cell>
          <cell r="B7173" t="str">
            <v>LOCAÇÃO DE CONSTRUÇÃO DE EDIFICAÇÃO COM GABARITO DE MADEIRA - SERVIÇOS PRELIMINARES / SERVIÇOS PROVISÓRIOS.</v>
          </cell>
          <cell r="C7173" t="str">
            <v>m2</v>
          </cell>
          <cell r="D7173">
            <v>4.22</v>
          </cell>
          <cell r="E7173">
            <v>3.38</v>
          </cell>
        </row>
        <row r="7174">
          <cell r="A7174" t="str">
            <v/>
          </cell>
        </row>
        <row r="7175">
          <cell r="A7175" t="str">
            <v>36.02.001</v>
          </cell>
          <cell r="B7175" t="str">
            <v>ESCAVAÇÃO MANUAL, BALDRAMES E SAPATAS, EM MATERIAL DE 1ª CATEGORIA, PRONFUNDIDADE ATÉ 1,50 m - MOVIMENTO DE TERRAS / MANUAL.</v>
          </cell>
          <cell r="C7175" t="str">
            <v>m3</v>
          </cell>
          <cell r="D7175">
            <v>15.17</v>
          </cell>
          <cell r="E7175">
            <v>12.14</v>
          </cell>
        </row>
        <row r="7176">
          <cell r="A7176" t="str">
            <v/>
          </cell>
        </row>
        <row r="7177">
          <cell r="A7177" t="str">
            <v>36.02.002</v>
          </cell>
          <cell r="B7177" t="str">
            <v>APILOAMENTO MANUAL DE FUNDO DE VALA - MOVIMENTO DE TERRAS / MANUAL.</v>
          </cell>
          <cell r="C7177" t="str">
            <v>m2</v>
          </cell>
          <cell r="D7177">
            <v>17.23</v>
          </cell>
          <cell r="E7177">
            <v>13.79</v>
          </cell>
        </row>
        <row r="7178">
          <cell r="A7178" t="str">
            <v/>
          </cell>
        </row>
        <row r="7179">
          <cell r="A7179" t="str">
            <v>36.02.003</v>
          </cell>
          <cell r="B7179" t="str">
            <v>REATERRO MANUAL DE VALAS, COM COMPACTAÇÃO UTILIZANDO SÊPO, SEM CONTROLE DO GRAU DE COMPACTAÇÃO - MOVIMENTO DE TERRAS / MANUAL.</v>
          </cell>
          <cell r="C7179" t="str">
            <v>m3</v>
          </cell>
          <cell r="D7179">
            <v>20.68</v>
          </cell>
          <cell r="E7179">
            <v>16.55</v>
          </cell>
        </row>
        <row r="7180">
          <cell r="A7180" t="str">
            <v/>
          </cell>
        </row>
        <row r="7181">
          <cell r="A7181" t="str">
            <v>36.02.004</v>
          </cell>
          <cell r="B7181" t="str">
            <v>ATERRO INTERNO COM APILOAMENTO COM TRASPORTE EM CARRINHO DE MÃO - MOVIMENTO DE TERRAS / MANUAL.</v>
          </cell>
          <cell r="C7181" t="str">
            <v>m3</v>
          </cell>
          <cell r="D7181">
            <v>45.26</v>
          </cell>
          <cell r="E7181">
            <v>36.21</v>
          </cell>
        </row>
        <row r="7182">
          <cell r="A7182" t="str">
            <v/>
          </cell>
        </row>
        <row r="7183">
          <cell r="A7183" t="str">
            <v>36.03.001</v>
          </cell>
          <cell r="B7183" t="str">
            <v>CONCRETO SIMPLES, CONTROLE B, FABRICADO NA OBRA, FCK 20 MPa - INFRA-ESTRUTURA / SAPATAS E CINTAS.</v>
          </cell>
          <cell r="C7183" t="str">
            <v>m3</v>
          </cell>
          <cell r="D7183">
            <v>401.3</v>
          </cell>
          <cell r="E7183">
            <v>321.04000000000002</v>
          </cell>
        </row>
        <row r="7184">
          <cell r="A7184" t="str">
            <v/>
          </cell>
        </row>
        <row r="7185">
          <cell r="A7185" t="str">
            <v>36.03.002</v>
          </cell>
          <cell r="B7185" t="str">
            <v>FORMA PLANA PARA ESTRUTURAS, EM TÁBUAS DE MADEIRA MISTA, 05 USOS - INFRA-ESTRUTURA / SAPATAS E CINTAS.</v>
          </cell>
          <cell r="C7185" t="str">
            <v>m2</v>
          </cell>
          <cell r="D7185">
            <v>41.16</v>
          </cell>
          <cell r="E7185">
            <v>32.93</v>
          </cell>
        </row>
        <row r="7186">
          <cell r="A7186" t="str">
            <v/>
          </cell>
        </row>
        <row r="7187">
          <cell r="A7187" t="str">
            <v>36.03.003</v>
          </cell>
          <cell r="B7187" t="str">
            <v>AÇO CA-50 DIÂM. 6,3 A 12,5 mm, PARA ESTRUTURAS E FUNDAÇÕES - INFRA-ESTRUTURA / SAPATAS E CINTAS.</v>
          </cell>
          <cell r="C7187" t="str">
            <v>Kg</v>
          </cell>
          <cell r="D7187">
            <v>7.31</v>
          </cell>
          <cell r="E7187">
            <v>5.85</v>
          </cell>
        </row>
        <row r="7188">
          <cell r="A7188" t="str">
            <v/>
          </cell>
        </row>
        <row r="7189">
          <cell r="A7189" t="str">
            <v>36.04.001</v>
          </cell>
          <cell r="B7189" t="str">
            <v>CONCRETO SIMPLES, CONTROLE B, FABRICADO NA OBRA, FCK 20MPa - SUPRA-ESTRUTURA /  CONCRETO.</v>
          </cell>
          <cell r="C7189" t="str">
            <v>m3</v>
          </cell>
          <cell r="D7189">
            <v>442.78</v>
          </cell>
          <cell r="E7189">
            <v>354.23</v>
          </cell>
        </row>
        <row r="7190">
          <cell r="A7190" t="str">
            <v/>
          </cell>
        </row>
        <row r="7191">
          <cell r="A7191" t="str">
            <v>36.04.002</v>
          </cell>
          <cell r="B7191" t="str">
            <v>FORMA PLANA PARA ESTRUTURAS, EM TÁBUAS DE MADEIRA MISTA, 03 USOS - SUPRA-ESTRUTURA /  CONCRETO.</v>
          </cell>
          <cell r="C7191" t="str">
            <v>m2</v>
          </cell>
          <cell r="D7191">
            <v>44.78</v>
          </cell>
          <cell r="E7191">
            <v>35.83</v>
          </cell>
        </row>
        <row r="7192">
          <cell r="A7192" t="str">
            <v/>
          </cell>
        </row>
        <row r="7193">
          <cell r="A7193" t="str">
            <v>36.04.003</v>
          </cell>
          <cell r="B7193" t="str">
            <v>FORMA CIRCULAR PARA ESTRUTURAS, EM TUBO PVC - SUPRA-ESTRUTURA /  CONCRETO.</v>
          </cell>
          <cell r="C7193" t="str">
            <v>m</v>
          </cell>
          <cell r="D7193">
            <v>38.630000000000003</v>
          </cell>
          <cell r="E7193">
            <v>30.91</v>
          </cell>
        </row>
        <row r="7194">
          <cell r="A7194" t="str">
            <v/>
          </cell>
        </row>
        <row r="7195">
          <cell r="A7195" t="str">
            <v>36.04.004</v>
          </cell>
          <cell r="B7195" t="str">
            <v>AÇO CA-50 DIÂM. 6,3 A 12,5 mm, PARA ESTRUTURAS E FUNDAÇÕES - SUPRA-ESTRUTURA /  CONCRETO.</v>
          </cell>
          <cell r="C7195" t="str">
            <v>Kg</v>
          </cell>
          <cell r="D7195">
            <v>7.48</v>
          </cell>
          <cell r="E7195">
            <v>5.99</v>
          </cell>
        </row>
        <row r="7196">
          <cell r="A7196" t="str">
            <v/>
          </cell>
        </row>
        <row r="7197">
          <cell r="A7197" t="str">
            <v>36.04.005</v>
          </cell>
          <cell r="B7197" t="str">
            <v>LAJE PRÉ-MOLDADA PARA FORRO, VÃO ACIMA DE 3,5 m, INCLUSIVE CAPEAMENTO E ESCORAMENTO - SUPRA-ESTRUTURA /  CONCRETO.</v>
          </cell>
          <cell r="C7197" t="str">
            <v>m2</v>
          </cell>
          <cell r="D7197">
            <v>75.97</v>
          </cell>
          <cell r="E7197">
            <v>60.78</v>
          </cell>
        </row>
        <row r="7198">
          <cell r="A7198" t="str">
            <v/>
          </cell>
        </row>
        <row r="7199">
          <cell r="A7199" t="str">
            <v>36.05.001</v>
          </cell>
          <cell r="B7199" t="str">
            <v>TUBO PVC RÍGIDO SOLDÁVEL MARROM P/ ÁGUA, D = 50 mm (1 1/2") - INSTALAÇÕES HIDRO-SANITÁRIAS / TUBO PVC SOLDÁVEL PARA ÁGUA POTÁVEL.</v>
          </cell>
          <cell r="C7199" t="str">
            <v>m</v>
          </cell>
          <cell r="D7199">
            <v>20.86</v>
          </cell>
          <cell r="E7199">
            <v>16.690000000000001</v>
          </cell>
        </row>
        <row r="7200">
          <cell r="A7200" t="str">
            <v/>
          </cell>
        </row>
        <row r="7201">
          <cell r="A7201" t="str">
            <v>36.05.002</v>
          </cell>
          <cell r="B7201" t="str">
            <v>TUBO PVC RÍGIDO SOLDÁVEL MARROM P/ ÁGUA, D = 40 mm (1 1/4") - INSTALAÇÕES HIDRO-SANITÁRIAS / TUBO PVC SOLDÁVEL PARA ÁGUA POTÁVEL.</v>
          </cell>
          <cell r="C7201" t="str">
            <v>m</v>
          </cell>
          <cell r="D7201">
            <v>17.78</v>
          </cell>
          <cell r="E7201">
            <v>14.23</v>
          </cell>
        </row>
        <row r="7202">
          <cell r="A7202" t="str">
            <v/>
          </cell>
        </row>
        <row r="7203">
          <cell r="A7203" t="str">
            <v>36.05.003</v>
          </cell>
          <cell r="B7203" t="str">
            <v>TUBO PVC RÍGIDO SOLDÁVEL MARROM P/ ÁGUA, D = 32 mm (1") - INSTALAÇÕES HIDRO-SANITÁRIAS / TUBO PVC SOLDÁVEL PARA ÁGUA POTÁVEL.</v>
          </cell>
          <cell r="C7203" t="str">
            <v>m</v>
          </cell>
          <cell r="D7203">
            <v>7.95</v>
          </cell>
          <cell r="E7203">
            <v>6.36</v>
          </cell>
        </row>
        <row r="7204">
          <cell r="A7204" t="str">
            <v/>
          </cell>
        </row>
        <row r="7205">
          <cell r="A7205" t="str">
            <v>36.05.004</v>
          </cell>
          <cell r="B7205" t="str">
            <v>TUBO PVC RÍGIDO SOLDÁVEL MARROM P/ ÁGUA, D = 25 mm (3/4") - INSTALAÇÕES HIDRO-SANITÁRIAS / TUBO PVC SOLDÁVEL PARA ÁGUA POTÁVEL.</v>
          </cell>
          <cell r="C7205" t="str">
            <v>m</v>
          </cell>
          <cell r="D7205">
            <v>6.65</v>
          </cell>
          <cell r="E7205">
            <v>5.32</v>
          </cell>
        </row>
        <row r="7206">
          <cell r="A7206" t="str">
            <v/>
          </cell>
        </row>
        <row r="7207">
          <cell r="A7207" t="str">
            <v>36.05.005</v>
          </cell>
          <cell r="B7207" t="str">
            <v>TUBO PVC RÍGIDO SOLDÁVEL MARROM P/ ÁGUA, D = 20 mm (1/2") - INSTALAÇÕES HIDRO-SANITÁRIAS / TUBO PVC SOLDÁVEL PARA ÁGUA POTÁVEL.</v>
          </cell>
          <cell r="C7207" t="str">
            <v>m</v>
          </cell>
          <cell r="D7207">
            <v>5.55</v>
          </cell>
          <cell r="E7207">
            <v>4.4400000000000004</v>
          </cell>
        </row>
        <row r="7208">
          <cell r="A7208" t="str">
            <v/>
          </cell>
        </row>
        <row r="7209">
          <cell r="A7209" t="str">
            <v>36.05.006</v>
          </cell>
          <cell r="B7209" t="str">
            <v xml:space="preserve"> ADAPTADOR DE PVC RÍGIDO SOLDÁVEL CURTO C/ BOLSA E ROSCA P/ REGISTRO DIÂM = 50 mm x 1 1/4" - INSTALAÇÕES HIDRO-SANITÁRIAS / ADAPTADOR CURTO DE PVC PARA REGISTRO.</v>
          </cell>
          <cell r="C7209" t="str">
            <v>Un</v>
          </cell>
          <cell r="D7209">
            <v>8.81</v>
          </cell>
          <cell r="E7209">
            <v>7.05</v>
          </cell>
        </row>
        <row r="7210">
          <cell r="A7210" t="str">
            <v/>
          </cell>
        </row>
        <row r="7211">
          <cell r="A7211" t="str">
            <v>36.05.007</v>
          </cell>
          <cell r="B7211" t="str">
            <v xml:space="preserve"> ADAPTADOR DE PVC RÍGIDO SOLDÁVEL CURTO C/ BOLSA E ROSCA P/ REGISTRO DIÂM = 25 mm x 3/4" - INSTALAÇÕES HIDRO-SANITÁRIAS / ADAPTADOR CURTO DE PVC PARA REGISTRO.</v>
          </cell>
          <cell r="C7211" t="str">
            <v>Un</v>
          </cell>
          <cell r="D7211">
            <v>4.07</v>
          </cell>
          <cell r="E7211">
            <v>3.26</v>
          </cell>
        </row>
        <row r="7212">
          <cell r="A7212" t="str">
            <v/>
          </cell>
        </row>
        <row r="7213">
          <cell r="A7213" t="str">
            <v>36.05.008</v>
          </cell>
          <cell r="B7213" t="str">
            <v>ADAPTADOR DE PVC RÍGIDO SOLDÁVEL CURTO C/ BOLSA E ROSCA P/ REGISTRO DIÂM = 20 mm x 1/2" - INSTALAÇÕES HIDRO-SANITÁRIAS / ADAPTADOR CURTO DE PVC PARA REGISTRO.</v>
          </cell>
          <cell r="C7213" t="str">
            <v>Un</v>
          </cell>
          <cell r="D7213">
            <v>8.8800000000000008</v>
          </cell>
          <cell r="E7213">
            <v>7.11</v>
          </cell>
        </row>
        <row r="7214">
          <cell r="A7214" t="str">
            <v/>
          </cell>
        </row>
        <row r="7215">
          <cell r="A7215" t="str">
            <v>36.05.009</v>
          </cell>
          <cell r="B7215" t="str">
            <v>REGISTRO DE GAVETA BRUTO, D = 38 mm (1 1/2") - (DECA OU SIMILAR) - INSTALAÇÕES HIDRO-SANITÁRIAS /  REGISTRO DE GAVETA BRUTO.</v>
          </cell>
          <cell r="C7215" t="str">
            <v>Un</v>
          </cell>
          <cell r="D7215">
            <v>91.56</v>
          </cell>
          <cell r="E7215">
            <v>73.25</v>
          </cell>
        </row>
        <row r="7216">
          <cell r="A7216" t="str">
            <v/>
          </cell>
        </row>
        <row r="7217">
          <cell r="A7217" t="str">
            <v>36.05.010</v>
          </cell>
          <cell r="B7217" t="str">
            <v>REGISTRO GAVETA C/ CANOPLA CROMADA, D = 19 mm (3/4") - HYDRA REF. 1510 HD OU SIMILAR) - INTALAÇÕES HIDRO-SANITÁRIAS / REGISTRO DE GAVETA COM ACABAMENTO.</v>
          </cell>
          <cell r="C7217" t="str">
            <v>Un</v>
          </cell>
          <cell r="D7217">
            <v>84.87</v>
          </cell>
          <cell r="E7217">
            <v>67.900000000000006</v>
          </cell>
        </row>
        <row r="7218">
          <cell r="A7218" t="str">
            <v/>
          </cell>
        </row>
        <row r="7219">
          <cell r="A7219" t="str">
            <v>36.05.011</v>
          </cell>
          <cell r="B7219" t="str">
            <v xml:space="preserve"> REGISTRO GAVETA C/ CANOPLA CROMADA, D = 13 mm (1/2") - (HYDRA REF. 1510 HD OU SIMILAR) - INTALAÇÕES HIDRO-SANITÁRIAS / REGISTRO DE GAVETA COM ACABAMENTO.</v>
          </cell>
          <cell r="C7219" t="str">
            <v>Un</v>
          </cell>
          <cell r="D7219">
            <v>62.61</v>
          </cell>
          <cell r="E7219">
            <v>50.09</v>
          </cell>
        </row>
        <row r="7220">
          <cell r="A7220" t="str">
            <v/>
          </cell>
        </row>
        <row r="7221">
          <cell r="A7221" t="str">
            <v>36.05.012</v>
          </cell>
          <cell r="B7221" t="str">
            <v>REGISTRO PRESSÃO C/ CANOPLA CROMADA, D = 19 mm (3/4") - (DECA REF. 1416, LINHA c40 OU SIMILAR) - INTALAÇÕES HIDRO-SANITÁRIAS / REGISTRO DE PRESSÃO COM ACABAMENTO.</v>
          </cell>
          <cell r="C7221" t="str">
            <v>Un</v>
          </cell>
          <cell r="D7221">
            <v>72.17</v>
          </cell>
          <cell r="E7221">
            <v>57.74</v>
          </cell>
        </row>
        <row r="7222">
          <cell r="A7222" t="str">
            <v/>
          </cell>
        </row>
        <row r="7223">
          <cell r="A7223" t="str">
            <v>36.05.013</v>
          </cell>
          <cell r="B7223" t="str">
            <v xml:space="preserve"> REGISTRO DE PRESSÃO C/ CANOPLA CROMADA, D = 13 mm (1/2") - (DECA REF. 1416, LINHA c40 OU SIMILAR) - INSTALAÇÕES HIDRO-SANITÁRIAS / REGISTRO DE PRESSÃO COM ACABAMENTO.</v>
          </cell>
          <cell r="C7223" t="str">
            <v>Un</v>
          </cell>
          <cell r="D7223">
            <v>64.41</v>
          </cell>
          <cell r="E7223">
            <v>51.53</v>
          </cell>
        </row>
        <row r="7224">
          <cell r="A7224" t="str">
            <v/>
          </cell>
        </row>
        <row r="7225">
          <cell r="A7225" t="str">
            <v>36.05.014</v>
          </cell>
          <cell r="B7225" t="str">
            <v>COLOCAÇÃO DE HIDRÔMETRO EM LIGAÇÃO EXISTENTE, C/ REMANEJAMENTO P/ O MURO OU FACHADA, INLCUSIVE CAVALETE E CAIXA DE PROTEÇÃO - INSTALAÇÕES HIDRO-SANITÁRIAS / DIVRESOS.</v>
          </cell>
          <cell r="C7225" t="str">
            <v>Un</v>
          </cell>
          <cell r="D7225">
            <v>287.23</v>
          </cell>
          <cell r="E7225">
            <v>229.79</v>
          </cell>
        </row>
        <row r="7226">
          <cell r="A7226" t="str">
            <v/>
          </cell>
        </row>
        <row r="7227">
          <cell r="A7227" t="str">
            <v>36.05.015</v>
          </cell>
          <cell r="B7227" t="str">
            <v>RESERVATÓRIOS DE ÁGUA, INSTALADOS, INCLUSIVE ESTRUTURA DE SUPORTE, CONFORME PROJETO - INSTALAÇÕES HIDRO-SANITÁRIAS / DIVRESOS.</v>
          </cell>
          <cell r="C7227" t="str">
            <v>Un</v>
          </cell>
          <cell r="D7227">
            <v>10595.51</v>
          </cell>
          <cell r="E7227">
            <v>8476.41</v>
          </cell>
        </row>
        <row r="7228">
          <cell r="A7228" t="str">
            <v/>
          </cell>
        </row>
        <row r="7229">
          <cell r="A7229" t="str">
            <v>36.05.016</v>
          </cell>
          <cell r="B7229" t="str">
            <v>TORNEIRA DE JARDIM, INLCUSIVE POSTE DE PROTEÇÃO - INSTALAÇÕES HIDRO-SANITÁRIAS / DIVRESOS.</v>
          </cell>
          <cell r="C7229" t="str">
            <v>Un</v>
          </cell>
          <cell r="D7229">
            <v>65.73</v>
          </cell>
          <cell r="E7229">
            <v>52.59</v>
          </cell>
        </row>
        <row r="7230">
          <cell r="A7230" t="str">
            <v/>
          </cell>
        </row>
        <row r="7231">
          <cell r="A7231" t="str">
            <v>36.05.017</v>
          </cell>
          <cell r="B7231" t="str">
            <v>TUBO PVC RÍGIDO C/ ANÉIS, PONTA E BOLSA P/ ESGOTO SECUNDÁRIO, D = 40 mm - INSTALAÇÕES HIDRO-SANITÁRIAS / TUBO PVC SOLDÁVEL PARA ESGOTO.</v>
          </cell>
          <cell r="C7231" t="str">
            <v>m</v>
          </cell>
          <cell r="D7231">
            <v>7.75</v>
          </cell>
          <cell r="E7231">
            <v>6.2</v>
          </cell>
        </row>
        <row r="7232">
          <cell r="A7232" t="str">
            <v/>
          </cell>
        </row>
        <row r="7233">
          <cell r="A7233" t="str">
            <v>36.05.018</v>
          </cell>
          <cell r="B7233" t="str">
            <v>TUBO PVC RÍGIDO C/ ANÉIS, PONTA E BOLSA P/ ESGOTO SECUNDÁRIO, D = 50 mm - INSTALAÇÕES HIDRO-SANITÁRIAS / TUBO PVC SOLDÁVEL PARA ESGOTO.</v>
          </cell>
          <cell r="C7233" t="str">
            <v>m</v>
          </cell>
          <cell r="D7233">
            <v>9.67</v>
          </cell>
          <cell r="E7233">
            <v>7.74</v>
          </cell>
        </row>
        <row r="7234">
          <cell r="A7234" t="str">
            <v/>
          </cell>
        </row>
        <row r="7235">
          <cell r="A7235" t="str">
            <v>36.05.019</v>
          </cell>
          <cell r="B7235" t="str">
            <v xml:space="preserve"> TUBO PVC RÍGIDO C/ ANÉIS, PONTA E BOLSA P/ ESGOTO PRIMÁRIO, D = 75 mm - INSTALAÇÕES HIDRO-SANITÁRIAS / TUBO PVC SOLDÁVEL PARA ESGOTO.</v>
          </cell>
          <cell r="C7235" t="str">
            <v>m</v>
          </cell>
          <cell r="D7235">
            <v>11.8</v>
          </cell>
          <cell r="E7235">
            <v>9.44</v>
          </cell>
        </row>
        <row r="7236">
          <cell r="A7236" t="str">
            <v/>
          </cell>
        </row>
        <row r="7237">
          <cell r="A7237" t="str">
            <v>36.05.020</v>
          </cell>
          <cell r="B7237" t="str">
            <v>TUBO PVC RÍGIDO C/ ANÉIS, PONTA E BOLSA P/ ESGOTO PRIMÁRIO, D = 100 mm - INSTALAÇÕES HIDRO-SANITÁRIAS / TUBO PVC SOLDÁVEL PARA ESGOTO.</v>
          </cell>
          <cell r="C7237" t="str">
            <v>m</v>
          </cell>
          <cell r="D7237">
            <v>18.86</v>
          </cell>
          <cell r="E7237">
            <v>15.09</v>
          </cell>
        </row>
        <row r="7238">
          <cell r="A7238" t="str">
            <v/>
          </cell>
        </row>
        <row r="7239">
          <cell r="A7239" t="str">
            <v>36.05.021</v>
          </cell>
          <cell r="B7239" t="str">
            <v>CAIXA SINFONADA QUADRADA, COM TRÊS ENTRADAS E UMA SAÍDA, D = 100 x 100 x 50 mm, REF. Nº 68, ACABAMENTO ALUMÍNIO ( MARCA AKROS OU SIMILAR) - INSTALAÇÕES HIDRO-SANITÁRIAS / DIVERSOS.</v>
          </cell>
          <cell r="C7239" t="str">
            <v>Un</v>
          </cell>
          <cell r="D7239">
            <v>26.36</v>
          </cell>
          <cell r="E7239">
            <v>21.09</v>
          </cell>
        </row>
        <row r="7240">
          <cell r="A7240" t="str">
            <v/>
          </cell>
        </row>
        <row r="7241">
          <cell r="A7241" t="str">
            <v>36.05.022</v>
          </cell>
          <cell r="B7241" t="str">
            <v>RALO SINFONADO EM PVC D = 100 mm ALTURA REGULÁVEL, SAÍDA 40 mm, COM GRELHA REDONDA ACABAMENTO CROMADO - INSTALAÇÕES HIDRO-SANITÁRIAS / DIVERSOS.</v>
          </cell>
          <cell r="C7241" t="str">
            <v>Un</v>
          </cell>
          <cell r="D7241">
            <v>22.76</v>
          </cell>
          <cell r="E7241">
            <v>18.21</v>
          </cell>
        </row>
        <row r="7242">
          <cell r="A7242" t="str">
            <v/>
          </cell>
        </row>
        <row r="7243">
          <cell r="A7243" t="str">
            <v>36.05.023</v>
          </cell>
          <cell r="B7243" t="str">
            <v>CAIXA DE GORDURA EM ALVENARIA (90 x 90 x 120 cm) - INSTALAÇÕES HIDRO-SANITÁRIAS / DIVERSOS.</v>
          </cell>
          <cell r="C7243" t="str">
            <v>Un</v>
          </cell>
          <cell r="D7243">
            <v>210.12</v>
          </cell>
          <cell r="E7243">
            <v>168.1</v>
          </cell>
        </row>
        <row r="7244">
          <cell r="A7244" t="str">
            <v/>
          </cell>
        </row>
        <row r="7245">
          <cell r="A7245" t="str">
            <v>36.05.024</v>
          </cell>
          <cell r="B7245" t="str">
            <v>CHUVEIRO ELÉTRICO DE PLÁSTICO, MARCA LORENZETTI OU SIMILAR, C/ REGISTRO DE PRESSÃO, MARCA DECA LINHA c40 REF. 1416 OU SIMILAR - INSTALAÇÕES HIDRO-SANITÁRIAS / DIVERSOS.</v>
          </cell>
          <cell r="C7245" t="str">
            <v>Un</v>
          </cell>
          <cell r="D7245">
            <v>136.01</v>
          </cell>
          <cell r="E7245">
            <v>108.81</v>
          </cell>
        </row>
        <row r="7246">
          <cell r="A7246" t="str">
            <v/>
          </cell>
        </row>
        <row r="7247">
          <cell r="A7247" t="str">
            <v>36.05.025</v>
          </cell>
          <cell r="B7247" t="str">
            <v>CAIXA DE INSPEÇÃO EM ALVENARIA (90 x 90 x 120 cm) - INSTALAÇÕES HIDRO-SANITÁRIAS / DIVERSOS.</v>
          </cell>
          <cell r="C7247" t="str">
            <v>Un</v>
          </cell>
          <cell r="D7247">
            <v>315</v>
          </cell>
          <cell r="E7247">
            <v>252</v>
          </cell>
        </row>
        <row r="7248">
          <cell r="A7248" t="str">
            <v/>
          </cell>
        </row>
        <row r="7249">
          <cell r="A7249" t="str">
            <v>36.05.026</v>
          </cell>
          <cell r="B7249" t="str">
            <v>FOSSA SÉPTICA, EM CONCRETO ARMADO, ( 1,50 x 4,75 x 1,50) - INSTALAÇÕES HIDRO-SANITÁRIAS / FOSSA SÉPTICA E SUMIDOURO.</v>
          </cell>
          <cell r="C7249" t="str">
            <v>Un</v>
          </cell>
          <cell r="D7249">
            <v>8552.83</v>
          </cell>
          <cell r="E7249">
            <v>6842.27</v>
          </cell>
        </row>
        <row r="7250">
          <cell r="A7250" t="str">
            <v/>
          </cell>
        </row>
        <row r="7251">
          <cell r="A7251" t="str">
            <v>36.05.027</v>
          </cell>
          <cell r="B7251" t="str">
            <v>SUMIDOURO EM ALVENARIA, (D = 3,00 x H = 6,00) - INSTALAÇÕES HIDRO-SANITÁRIAS / FOSSA SÉPTICA E SUMIDOURO.</v>
          </cell>
          <cell r="C7251" t="str">
            <v>Un</v>
          </cell>
          <cell r="D7251">
            <v>17249.23</v>
          </cell>
          <cell r="E7251">
            <v>13799.39</v>
          </cell>
        </row>
        <row r="7252">
          <cell r="A7252" t="str">
            <v/>
          </cell>
        </row>
        <row r="7253">
          <cell r="A7253" t="str">
            <v>36.05.028</v>
          </cell>
          <cell r="B7253" t="str">
            <v>BACIA SANITÁRIA CONVENCIONAL, MARCA DECA LINHA RAVENA P9, INLCUSIVE VÁLVULA DE DESCARGA CROMADA MARCA HYDRA, ASSENTO, CONJUNTO DE FIXAÇÃO MARCA DECA SP13, ANEL DE VEDAÇÃO, TUBO DE LIGAÇÃO COM ACABAMENTO CROMADO E ENGASTE PLÁSTICO (OU SIMILARES) - INSTALAÇ</v>
          </cell>
          <cell r="C7253" t="str">
            <v>Un</v>
          </cell>
          <cell r="D7253">
            <v>153.03</v>
          </cell>
          <cell r="E7253">
            <v>122.43</v>
          </cell>
        </row>
        <row r="7254">
          <cell r="A7254" t="str">
            <v/>
          </cell>
        </row>
        <row r="7255">
          <cell r="A7255" t="str">
            <v>36.05.029</v>
          </cell>
          <cell r="B7255" t="str">
            <v>BACIA SANITÁRIA COM CAIXA DE DESCARGA ACOPLADA, MARCA DECA LINHA RAVENA CP929, INLCUSIVE ASSENTO, CONJUNTO DE FIXAÇÃO, MARCA DECA SP13, ANEL DE VEDAÇÃO, TUBO DE LIGAÇÃO COM ACABAMENTO CROMADO E ENGASTE PLÁSTICO ( OU SIMILARES) - INSTALAÇÕES HIDRO-SANITÁRI</v>
          </cell>
          <cell r="C7255" t="str">
            <v>Un</v>
          </cell>
          <cell r="D7255">
            <v>275.92</v>
          </cell>
          <cell r="E7255">
            <v>220.74</v>
          </cell>
        </row>
        <row r="7256">
          <cell r="A7256" t="str">
            <v/>
          </cell>
        </row>
        <row r="7257">
          <cell r="A7257" t="str">
            <v>36.05.030</v>
          </cell>
          <cell r="B7257" t="str">
            <v>MICTÓRIO DE LOUÇA COM SIFÃO INTEGRADO, MARCA DECA REF. m712, ENGASTE CROMADO, MARCA DECA REF. c4606180, REGISTRO DE PRESSÃO, MARCA DECA LINHA c40 REF. 1416, ( OU SIMILARES) - INSTALAÇÕES HIDRO-SANITÁRIAS / LOUÇAS.</v>
          </cell>
          <cell r="C7257" t="str">
            <v>Un</v>
          </cell>
          <cell r="D7257">
            <v>197.88</v>
          </cell>
          <cell r="E7257">
            <v>158.31</v>
          </cell>
        </row>
        <row r="7258">
          <cell r="A7258" t="str">
            <v/>
          </cell>
        </row>
        <row r="7259">
          <cell r="A7259" t="str">
            <v>36.05.031</v>
          </cell>
          <cell r="B7259" t="str">
            <v>LAVATÓRIO COM COLUNA, MARCA DECA LINHA RAVENA REF. l191 E c9, COM SIFÃO PLÁSTICO, ENGASTE CROMADO, TORNEIRA DE METAL, MARCA DECA REF. 1190 c41, VÁLVULA CROMADA, MARCA DECA REF. 1600, CONJUNTO DE FIXAÇÃO, MARCA DECA REF. sp7, (OU SIMILARES) - INSTALAÇÕES H</v>
          </cell>
          <cell r="C7259" t="str">
            <v>Un</v>
          </cell>
          <cell r="D7259">
            <v>347.32</v>
          </cell>
          <cell r="E7259">
            <v>277.86</v>
          </cell>
        </row>
        <row r="7260">
          <cell r="A7260" t="str">
            <v/>
          </cell>
        </row>
        <row r="7261">
          <cell r="A7261" t="str">
            <v>36.05.032</v>
          </cell>
          <cell r="B7261" t="str">
            <v xml:space="preserve">LAVATÓRIO SEM COLUNA, MARCA DECA LINHA RAVENA REF. l915, C/ SIFÃO CROMADO, MARCA DECA REF. 1190, VÁLVULA CROMADA, MARCA DECA REF. 1602 C, TORNEIRA DE METAL, MARCA DECA REF. 1190 c 41, CONJUNTO DE FIXAÇÃO, MARCA DECA REF. sp7, (OU SIMILARES) - INSTALAÇÕES </v>
          </cell>
          <cell r="C7261" t="str">
            <v>Un</v>
          </cell>
          <cell r="D7261">
            <v>104.58</v>
          </cell>
          <cell r="E7261">
            <v>83.67</v>
          </cell>
        </row>
        <row r="7262">
          <cell r="A7262" t="str">
            <v/>
          </cell>
        </row>
        <row r="7263">
          <cell r="A7263" t="str">
            <v>36.05.033</v>
          </cell>
          <cell r="B7263" t="str">
            <v xml:space="preserve"> CUBA DE EMBUTIR OVAL, MARCA DECA LINHA REF. l37, P/ INSTALAÇÃO EM BANCADAS, C/ SIFÃO CROMADO, MARCA DECA REF. c1680, TONEIRA DE METAL, MARCA DECA REF. 1190 c 41, ENGASTE CROMADO, MARCA DECA, (OU SIMILARES) - INSTALAÇÕES HIDRO-SANITÁRIAS / LOUÇAS.</v>
          </cell>
          <cell r="C7263" t="str">
            <v>Un</v>
          </cell>
          <cell r="D7263">
            <v>364</v>
          </cell>
          <cell r="E7263">
            <v>291.2</v>
          </cell>
        </row>
        <row r="7264">
          <cell r="A7264" t="str">
            <v/>
          </cell>
        </row>
        <row r="7265">
          <cell r="A7265" t="str">
            <v>36.05.034</v>
          </cell>
          <cell r="B7265" t="str">
            <v>TANQUE DE LOUÇA COM COLUNA, MARCA DECA REF. q25 E REF. ct25, COM TORNEIRA METÁLICA, MARCA DECA LINHA c23 REF. 1153, C/ VÁLVULA DE PLÁSTICO E CONJUNTO DE FIXAÇÃO, MARCA DECA REF. ft11, (OU SIMILARES) - INSTALAÇÕES HIDRO-SANITÁRIAS / LOUÇAS.</v>
          </cell>
          <cell r="C7265" t="str">
            <v>Un</v>
          </cell>
          <cell r="D7265">
            <v>377.55</v>
          </cell>
          <cell r="E7265">
            <v>302.04000000000002</v>
          </cell>
        </row>
        <row r="7266">
          <cell r="A7266" t="str">
            <v/>
          </cell>
        </row>
        <row r="7267">
          <cell r="A7267" t="str">
            <v>36.05.035</v>
          </cell>
          <cell r="B7267" t="str">
            <v>PAPELEIRA DE LOUÇA, MARCA DECA A480 OU SIMILAR, 15 x 15 cm - INSTALAÇÕES HIDRO-SANITÁRIAS / LOUÇAS.</v>
          </cell>
          <cell r="C7267" t="str">
            <v>Un</v>
          </cell>
          <cell r="D7267">
            <v>31.65</v>
          </cell>
          <cell r="E7267">
            <v>25.32</v>
          </cell>
        </row>
        <row r="7268">
          <cell r="A7268" t="str">
            <v/>
          </cell>
        </row>
        <row r="7269">
          <cell r="A7269" t="str">
            <v>36.05.036</v>
          </cell>
          <cell r="B7269" t="str">
            <v xml:space="preserve"> MEIA SABONETEIRA DE LOUÇA, MARCA DECA REF. a380 OU SIMILAR - INSTALAÇÕES HIDRO-SANITÁRIAS / LOUÇAS.</v>
          </cell>
          <cell r="C7269" t="str">
            <v>Un</v>
          </cell>
          <cell r="D7269">
            <v>25.17</v>
          </cell>
          <cell r="E7269">
            <v>20.14</v>
          </cell>
        </row>
        <row r="7270">
          <cell r="A7270" t="str">
            <v/>
          </cell>
        </row>
        <row r="7271">
          <cell r="A7271" t="str">
            <v>36.05.037</v>
          </cell>
          <cell r="B7271" t="str">
            <v>CABIDE DE LOUÇA, MARCA DECA A 680 OU SIMILAR, BRANCO - INSTALAÇÕES HIDRO-SANITÁRIAS / LOUÇAS.</v>
          </cell>
          <cell r="C7271" t="str">
            <v>Un</v>
          </cell>
          <cell r="D7271">
            <v>13.42</v>
          </cell>
          <cell r="E7271">
            <v>10.74</v>
          </cell>
        </row>
        <row r="7272">
          <cell r="A7272" t="str">
            <v/>
          </cell>
        </row>
        <row r="7273">
          <cell r="A7273" t="str">
            <v>36.05.038</v>
          </cell>
          <cell r="B7273" t="str">
            <v>TORNEIRA CROMADA PARA PIA DE COZINHA, MARCA ESTEVES LINHA MÔNACO VTM 040 (1167) OU SIMILAR, DE MESA, COM ARTICULADOR, DIÂM. 1/2" - INSTALAÇÕES HIDRO-SANITÁRIAS / METAIS.</v>
          </cell>
          <cell r="C7273" t="str">
            <v>Un</v>
          </cell>
          <cell r="D7273">
            <v>69.95</v>
          </cell>
          <cell r="E7273">
            <v>55.96</v>
          </cell>
        </row>
        <row r="7274">
          <cell r="A7274" t="str">
            <v/>
          </cell>
        </row>
        <row r="7275">
          <cell r="A7275" t="str">
            <v>36.05.039</v>
          </cell>
          <cell r="B7275" t="str">
            <v>TORNEIRA CROMADA PARA JARDIM, MARCA DECA 1153 OU SIMILAR - INSTALAÇÕES HIDRO-SANITÁRIAS / METAIS.</v>
          </cell>
          <cell r="C7275" t="str">
            <v>Un</v>
          </cell>
          <cell r="D7275">
            <v>19.73</v>
          </cell>
          <cell r="E7275">
            <v>15.79</v>
          </cell>
        </row>
        <row r="7276">
          <cell r="A7276" t="str">
            <v/>
          </cell>
        </row>
        <row r="7277">
          <cell r="A7277" t="str">
            <v>36.05.040</v>
          </cell>
          <cell r="B7277" t="str">
            <v>FORNECIMENTO E INSTALAÇÃO SABONETEIRA DE LOUÇA, MARCA DECA REF. A180 OU SIMILAR - INSTALAÇÕES HIDRO-SANITÁRIAS / METAIS.</v>
          </cell>
          <cell r="C7277" t="str">
            <v>Un</v>
          </cell>
          <cell r="D7277">
            <v>25.17</v>
          </cell>
          <cell r="E7277">
            <v>20.14</v>
          </cell>
        </row>
        <row r="7278">
          <cell r="A7278" t="str">
            <v/>
          </cell>
        </row>
        <row r="7279">
          <cell r="A7279" t="str">
            <v>36.05.041</v>
          </cell>
          <cell r="B7279" t="str">
            <v>ASSENTAMENTO DE CUBA INOX EM BANCADA - INSTALAÇÕES HIDRO-SANITÁRIAS / METAIS.</v>
          </cell>
          <cell r="C7279" t="str">
            <v>Un</v>
          </cell>
          <cell r="D7279">
            <v>970.36</v>
          </cell>
          <cell r="E7279">
            <v>776.29</v>
          </cell>
        </row>
        <row r="7280">
          <cell r="A7280" t="str">
            <v/>
          </cell>
        </row>
        <row r="7281">
          <cell r="A7281" t="str">
            <v>36.05.042</v>
          </cell>
          <cell r="B7281" t="str">
            <v>SUPORTE PARA AUXÍLIO DE DEFICIENTES FÍSICOS (BARRA DE APOIO) L = 80 cm  EM TUBO GALVANIZADO D = 1 1/2" (CONFORME PROJETO - VIDE DETALHES DE SANITÁRIOS) - INSTALAÇÕES HIDRO-SANITÁRIAS / METAIS.</v>
          </cell>
          <cell r="C7281" t="str">
            <v>Un</v>
          </cell>
          <cell r="D7281">
            <v>88.66</v>
          </cell>
          <cell r="E7281">
            <v>70.930000000000007</v>
          </cell>
        </row>
        <row r="7282">
          <cell r="A7282" t="str">
            <v/>
          </cell>
        </row>
        <row r="7283">
          <cell r="A7283" t="str">
            <v>36.05.043</v>
          </cell>
          <cell r="B7283" t="str">
            <v>REGISTRO DE PRESSÃO C/ CANOPLA CROMADA, D = 25 mm (1"), MARCA DECA REF. 1416 LINHA c40 OU SIMILAR - INSTALAÇÕES HIDRO-SANITÁRIAS / METAIS.</v>
          </cell>
          <cell r="C7283" t="str">
            <v>Un</v>
          </cell>
          <cell r="D7283">
            <v>87.33</v>
          </cell>
          <cell r="E7283">
            <v>69.87</v>
          </cell>
        </row>
        <row r="7284">
          <cell r="A7284" t="str">
            <v/>
          </cell>
        </row>
        <row r="7285">
          <cell r="A7285" t="str">
            <v>36.06.001</v>
          </cell>
          <cell r="B7285" t="str">
            <v>ELETRODUTO DE PVC RÍGIDO ROSCÁVEL, DIÂM = 40 mm (1 1/4") - INSTALAÇÕES ELÉTRICAS E TELEFÔNICAS / ELETRODUTOS DE PVC RÍGIDO.</v>
          </cell>
          <cell r="C7285" t="str">
            <v>m</v>
          </cell>
          <cell r="D7285">
            <v>13.5</v>
          </cell>
          <cell r="E7285">
            <v>10.8</v>
          </cell>
        </row>
        <row r="7286">
          <cell r="A7286" t="str">
            <v/>
          </cell>
        </row>
        <row r="7287">
          <cell r="A7287" t="str">
            <v>36.06.002</v>
          </cell>
          <cell r="B7287" t="str">
            <v>ELETRODUTO DE PVC RÍGIDO ROSCÁVEL, DIÂM = 32 mm (1") - INSTALAÇÕES ELÉTRICAS E TELEFÔNICAS / ELETRODUTOS DE PVC RÍGIDO.</v>
          </cell>
          <cell r="C7287" t="str">
            <v>m</v>
          </cell>
          <cell r="D7287">
            <v>9.66</v>
          </cell>
          <cell r="E7287">
            <v>7.73</v>
          </cell>
        </row>
        <row r="7288">
          <cell r="A7288" t="str">
            <v/>
          </cell>
        </row>
        <row r="7289">
          <cell r="A7289" t="str">
            <v>36.06.003</v>
          </cell>
          <cell r="B7289" t="str">
            <v>FIO ISOLADO EM PVC SEÇÃO 2,5 mm² - 750v / 70° c - INSTALAÇÕES ELÉTRICAS E TELEFÔNICAS / FIOS E CABOS.</v>
          </cell>
          <cell r="C7289" t="str">
            <v>m</v>
          </cell>
          <cell r="D7289">
            <v>3</v>
          </cell>
          <cell r="E7289">
            <v>2.4</v>
          </cell>
        </row>
        <row r="7290">
          <cell r="A7290" t="str">
            <v/>
          </cell>
        </row>
        <row r="7291">
          <cell r="A7291" t="str">
            <v>36.06.004</v>
          </cell>
          <cell r="B7291" t="str">
            <v>FIO ISOLADO EM PVC SEÇÃO 4,0 mm² - 750v / 70° c - INSTALAÇÕES ELÉTRICAS E TELEFÔNICAS / FIOS E CABOS.</v>
          </cell>
          <cell r="C7291" t="str">
            <v>m</v>
          </cell>
          <cell r="D7291">
            <v>3.95</v>
          </cell>
          <cell r="E7291">
            <v>3.16</v>
          </cell>
        </row>
        <row r="7292">
          <cell r="A7292" t="str">
            <v/>
          </cell>
        </row>
        <row r="7293">
          <cell r="A7293" t="str">
            <v>36.06.005</v>
          </cell>
          <cell r="B7293" t="str">
            <v>FIO ISOLADO EM PVC SEÇÃO 6,0 mm² - 750v / 70° c - INSTALAÇÕES ELÉTRICAS E TELEFÔNICAS / FIOS E CABOS.</v>
          </cell>
          <cell r="C7293" t="str">
            <v>m</v>
          </cell>
          <cell r="D7293">
            <v>5.7</v>
          </cell>
          <cell r="E7293">
            <v>4.5599999999999996</v>
          </cell>
        </row>
        <row r="7294">
          <cell r="A7294" t="str">
            <v/>
          </cell>
        </row>
        <row r="7295">
          <cell r="A7295" t="str">
            <v>36.06.006</v>
          </cell>
          <cell r="B7295" t="str">
            <v>CABO ISOLADO EM PVC SEÇÃO 10,0 mm² - 750v / 70° c - INSTALAÇÕES ELÉTRICAS E TELEFÔNICAS / FIOS E CABOS.</v>
          </cell>
          <cell r="C7295" t="str">
            <v>m</v>
          </cell>
          <cell r="D7295">
            <v>9.93</v>
          </cell>
          <cell r="E7295">
            <v>7.95</v>
          </cell>
        </row>
        <row r="7296">
          <cell r="A7296" t="str">
            <v/>
          </cell>
        </row>
        <row r="7297">
          <cell r="A7297" t="str">
            <v>36.06.007</v>
          </cell>
          <cell r="B7297" t="str">
            <v>CABO ISOLADO EM PVC SEÇÃO 16,0 mm² - 750v / 70° c - INSTALAÇÕES ELÉTRICAS E TELEFÔNICAS / FIOS E CABOS.</v>
          </cell>
          <cell r="C7297" t="str">
            <v>m</v>
          </cell>
          <cell r="D7297">
            <v>13.81</v>
          </cell>
          <cell r="E7297">
            <v>11.05</v>
          </cell>
        </row>
        <row r="7298">
          <cell r="A7298" t="str">
            <v/>
          </cell>
        </row>
        <row r="7299">
          <cell r="A7299" t="str">
            <v>36.06.008</v>
          </cell>
          <cell r="B7299" t="str">
            <v>INSTALAÇÃO DE CABO TELEFÔNICO CCE 50-02 - INSTALAÇÕES ELÉTRICAS E TELEFÔNICAS / CABO TELEFÔNICO.</v>
          </cell>
          <cell r="C7299" t="str">
            <v>m</v>
          </cell>
          <cell r="D7299">
            <v>4.58</v>
          </cell>
          <cell r="E7299">
            <v>3.67</v>
          </cell>
        </row>
        <row r="7300">
          <cell r="A7300" t="str">
            <v/>
          </cell>
        </row>
        <row r="7301">
          <cell r="A7301" t="str">
            <v>36.06.009</v>
          </cell>
          <cell r="B7301" t="str">
            <v>INSTALAÇÃO DE CABO TELEFÔNICO CCI 50-02 - INSTALAÇÕES ELÉTRICAS E TELEFÔNICAS / CABO TELEFÔNICO.</v>
          </cell>
          <cell r="C7301" t="str">
            <v>m</v>
          </cell>
          <cell r="D7301">
            <v>3.01</v>
          </cell>
          <cell r="E7301">
            <v>2.41</v>
          </cell>
        </row>
        <row r="7302">
          <cell r="A7302" t="str">
            <v/>
          </cell>
        </row>
        <row r="7303">
          <cell r="A7303" t="str">
            <v>36.06.010</v>
          </cell>
          <cell r="B7303" t="str">
            <v>INTERRUPTOR 01 SEÇÃO SIMPLES - INSTALAÇÕES ELÉTRICAS E TELEFÔNICAS / INTERRUPTOR.</v>
          </cell>
          <cell r="C7303" t="str">
            <v>Un</v>
          </cell>
          <cell r="D7303">
            <v>6.66</v>
          </cell>
          <cell r="E7303">
            <v>5.33</v>
          </cell>
        </row>
        <row r="7304">
          <cell r="A7304" t="str">
            <v/>
          </cell>
        </row>
        <row r="7305">
          <cell r="A7305" t="str">
            <v>36.06.011</v>
          </cell>
          <cell r="B7305" t="str">
            <v>INTERRUPTOR 02 SEÇÃO SIMPLES - INSTALAÇÕES ELÉTRICAS E TELEFÔNICAS / INTERRUPTOR.</v>
          </cell>
          <cell r="C7305" t="str">
            <v>Un</v>
          </cell>
          <cell r="D7305">
            <v>11.5</v>
          </cell>
          <cell r="E7305">
            <v>9.1999999999999993</v>
          </cell>
        </row>
        <row r="7306">
          <cell r="A7306" t="str">
            <v/>
          </cell>
        </row>
        <row r="7307">
          <cell r="A7307" t="str">
            <v>36.06.012</v>
          </cell>
          <cell r="B7307" t="str">
            <v>TOMADA PARA TELEFONE, COM CAIXA PVC, EMBUTIDA - INSTALAÇÕES ELÉTRICAS E TELEFÔNICAS / TOMADAS DE TELEFONE DE EMBUTIR.</v>
          </cell>
          <cell r="C7307" t="str">
            <v>Un</v>
          </cell>
          <cell r="D7307">
            <v>17.600000000000001</v>
          </cell>
          <cell r="E7307">
            <v>14.08</v>
          </cell>
        </row>
        <row r="7308">
          <cell r="A7308" t="str">
            <v/>
          </cell>
        </row>
        <row r="7309">
          <cell r="A7309" t="str">
            <v>36.06.013</v>
          </cell>
          <cell r="B7309" t="str">
            <v>TOMADA DE EMBUTIR PARA USO GERAL, 2P + T - INSTALAÇÕES ELÉTRICAS E TELEFÔNICAS / TOMADAS ELÉTRICA DE EMBUTIR.</v>
          </cell>
          <cell r="C7309" t="str">
            <v>Un</v>
          </cell>
          <cell r="D7309">
            <v>16.329999999999998</v>
          </cell>
          <cell r="E7309">
            <v>13.07</v>
          </cell>
        </row>
        <row r="7310">
          <cell r="A7310" t="str">
            <v/>
          </cell>
        </row>
        <row r="7311">
          <cell r="A7311" t="str">
            <v>36.06.014</v>
          </cell>
          <cell r="B7311" t="str">
            <v>TOMADA DE EMBUTIR PARA USO GERAL, 2P + T, DUPLA - INSTALAÇÕES ELÉTRICAS E TELEFÔNICAS / TOMADAS ELÉTRICA DE EMBUTIR.</v>
          </cell>
          <cell r="C7311" t="str">
            <v>Un</v>
          </cell>
          <cell r="D7311">
            <v>21.61</v>
          </cell>
          <cell r="E7311">
            <v>17.29</v>
          </cell>
        </row>
        <row r="7312">
          <cell r="A7312" t="str">
            <v/>
          </cell>
        </row>
        <row r="7313">
          <cell r="A7313" t="str">
            <v>36.06.015</v>
          </cell>
          <cell r="B7313" t="str">
            <v>FORNECIMENTO E ASSENTAMENTO DE CAIXA PVC 4" x 2" COM TAMPA - INSTALAÇÕES ELÉTRICAS E TELEFÔNICAS / CAIXA DE EMBUTIR DE PVC.</v>
          </cell>
          <cell r="C7313" t="str">
            <v>Un</v>
          </cell>
          <cell r="D7313">
            <v>4.95</v>
          </cell>
          <cell r="E7313">
            <v>3.96</v>
          </cell>
        </row>
        <row r="7314">
          <cell r="A7314" t="str">
            <v/>
          </cell>
        </row>
        <row r="7315">
          <cell r="A7315" t="str">
            <v>36.06.016</v>
          </cell>
          <cell r="B7315" t="str">
            <v>FORNECIMENTO E ASSENTAMENTO DE CAIXA PVC 4" x 4" - INSTALAÇÕES ELÉTRICAS E TELEFÔNICAS / CAIXA DE EMBUTIR DE PVC.</v>
          </cell>
          <cell r="C7315" t="str">
            <v>Un</v>
          </cell>
          <cell r="D7315">
            <v>6.63</v>
          </cell>
          <cell r="E7315">
            <v>5.31</v>
          </cell>
        </row>
        <row r="7316">
          <cell r="A7316" t="str">
            <v/>
          </cell>
        </row>
        <row r="7317">
          <cell r="A7317" t="str">
            <v>36.06.017</v>
          </cell>
          <cell r="B7317" t="str">
            <v>FORNECIMENTO E ASSENTAMENTO DE CAIXA  OCTOGONAL DE PVC 4" x 4" - INSTALAÇÕES ELÉTRICAS E TELEFÔNICAS / CAIXA DE EMBUTIR DE PVC.</v>
          </cell>
          <cell r="C7317" t="str">
            <v>Un</v>
          </cell>
          <cell r="D7317">
            <v>5.68</v>
          </cell>
          <cell r="E7317">
            <v>4.55</v>
          </cell>
        </row>
        <row r="7318">
          <cell r="A7318" t="str">
            <v/>
          </cell>
        </row>
        <row r="7319">
          <cell r="A7319" t="str">
            <v>36.06.018</v>
          </cell>
          <cell r="B7319" t="str">
            <v>QUADRO DE DISTRIBUIÇÃO DE EMBUTIR, COM BARRAMENTO, EM CHAPA DE AÇO, PARA ATÉ 12 DIJUNTORES PADRÃO EUROPEU (LINHA BRANCA), EXCLUSIVE DISJUNTORES - INSTALAÇÕES ELÉTRICAS E TELEFÔNICAS / QLD.</v>
          </cell>
          <cell r="C7319" t="str">
            <v>Un</v>
          </cell>
          <cell r="D7319">
            <v>199.03</v>
          </cell>
          <cell r="E7319">
            <v>159.22999999999999</v>
          </cell>
        </row>
        <row r="7320">
          <cell r="A7320" t="str">
            <v/>
          </cell>
        </row>
        <row r="7321">
          <cell r="A7321" t="str">
            <v>36.06.019</v>
          </cell>
          <cell r="B7321" t="str">
            <v xml:space="preserve"> DISJUNTOR TRIPOLAR 70 A - INSTALAÇÕES ELÉTRICAS E TELEFÔNICAS / QDL.</v>
          </cell>
          <cell r="C7321" t="str">
            <v>Un</v>
          </cell>
          <cell r="D7321">
            <v>100.71</v>
          </cell>
          <cell r="E7321">
            <v>80.569999999999993</v>
          </cell>
        </row>
        <row r="7322">
          <cell r="A7322" t="str">
            <v/>
          </cell>
        </row>
        <row r="7323">
          <cell r="A7323" t="str">
            <v>36.06.020</v>
          </cell>
          <cell r="B7323" t="str">
            <v>DISJUNTOR MONOPOLAR 15 A - INSTALAÇÕES ELÉTRICAS E TELEFÔNICAS / QDL.</v>
          </cell>
          <cell r="C7323" t="str">
            <v>Un</v>
          </cell>
          <cell r="D7323">
            <v>13.31</v>
          </cell>
          <cell r="E7323">
            <v>10.65</v>
          </cell>
        </row>
        <row r="7324">
          <cell r="A7324" t="str">
            <v/>
          </cell>
        </row>
        <row r="7325">
          <cell r="A7325" t="str">
            <v>36.06.021</v>
          </cell>
          <cell r="B7325" t="str">
            <v>DISJUNTOR MONOPOLAR 20 A - INSTALAÇÕES ELÉTRICAS E TELEFÔNICAS / QDL.</v>
          </cell>
          <cell r="C7325" t="str">
            <v>Un</v>
          </cell>
          <cell r="D7325">
            <v>13.31</v>
          </cell>
          <cell r="E7325">
            <v>10.65</v>
          </cell>
        </row>
        <row r="7326">
          <cell r="A7326" t="str">
            <v/>
          </cell>
        </row>
        <row r="7327">
          <cell r="A7327" t="str">
            <v>36.06.022</v>
          </cell>
          <cell r="B7327" t="str">
            <v>DISJUNTOR TRIPOLAR 30 A - INSTALAÇÕES ELÉTRICAS E TELEFÔNICAS / QDL.</v>
          </cell>
          <cell r="C7327" t="str">
            <v>Un</v>
          </cell>
          <cell r="D7327">
            <v>83.6</v>
          </cell>
          <cell r="E7327">
            <v>66.88</v>
          </cell>
        </row>
        <row r="7328">
          <cell r="A7328" t="str">
            <v/>
          </cell>
        </row>
        <row r="7329">
          <cell r="A7329" t="str">
            <v>36.06.023</v>
          </cell>
          <cell r="B7329" t="str">
            <v>DISJUNTOR TRIPOLAR 50 A - INSTALAÇÕES ELÉTRICAS E TELEFÔNICAS / QDL.</v>
          </cell>
          <cell r="C7329" t="str">
            <v>Un</v>
          </cell>
          <cell r="D7329">
            <v>83.6</v>
          </cell>
          <cell r="E7329">
            <v>66.88</v>
          </cell>
        </row>
        <row r="7330">
          <cell r="A7330" t="str">
            <v/>
          </cell>
        </row>
        <row r="7331">
          <cell r="A7331" t="str">
            <v>36.06.024</v>
          </cell>
          <cell r="B7331" t="str">
            <v>DISJUNTOR MONOPOLAR 25 A - INSTALAÇÕES ELÉTRICAS E TELEFÔNICAS / QDL.</v>
          </cell>
          <cell r="C7331" t="str">
            <v>Un</v>
          </cell>
          <cell r="D7331">
            <v>13.31</v>
          </cell>
          <cell r="E7331">
            <v>10.65</v>
          </cell>
        </row>
        <row r="7332">
          <cell r="A7332" t="str">
            <v/>
          </cell>
        </row>
        <row r="7333">
          <cell r="A7333" t="str">
            <v>36.06.025</v>
          </cell>
          <cell r="B7333" t="str">
            <v>QUADRO DE MEDIÇÃO TRIFÁSICA (ACIMA DE 10 kva) COM CAIXA EM NORIL - INSTALAÇÕES ELÉTRICAS E TELEFÔNICAS / CAIXA DE MEDIÇÃO.</v>
          </cell>
          <cell r="C7333" t="str">
            <v>Un</v>
          </cell>
          <cell r="D7333">
            <v>284.86</v>
          </cell>
          <cell r="E7333">
            <v>227.89</v>
          </cell>
        </row>
        <row r="7334">
          <cell r="A7334" t="str">
            <v/>
          </cell>
        </row>
        <row r="7335">
          <cell r="A7335" t="str">
            <v>36.06.026</v>
          </cell>
          <cell r="B7335" t="str">
            <v>CAIXA DE PASSAGEM EM ALVENARIA DE TIJOLOS MACIÇOS ESP. = 0,12 m, DIÂM. INT. = 0,60 x 0,60 x 0,60 m - INSTALAÇÕES ELÉTRICAS E TELEFÔNICAS / CAIXA DE DISTRIBUIÇÃO GERAL DE TELEFONE.</v>
          </cell>
          <cell r="C7335" t="str">
            <v>Un</v>
          </cell>
          <cell r="D7335">
            <v>227.26</v>
          </cell>
          <cell r="E7335">
            <v>181.81</v>
          </cell>
        </row>
        <row r="7336">
          <cell r="A7336" t="str">
            <v/>
          </cell>
        </row>
        <row r="7337">
          <cell r="A7337" t="str">
            <v>36.06.027</v>
          </cell>
          <cell r="B7337" t="str">
            <v>DISTRIBUIDOR GERAL PADRÃO TELEBRÁS DIMENSÕES 0,20 x 0,20 x 0,12 m - INSTALAÇÕES ELÉTRICAS E TELEFÔNICAS / CAIXA DE DISTRIBUIÇÃO GERAL DE TELEFONE.</v>
          </cell>
          <cell r="C7337" t="str">
            <v>Un</v>
          </cell>
          <cell r="D7337">
            <v>58.25</v>
          </cell>
          <cell r="E7337">
            <v>46.6</v>
          </cell>
        </row>
        <row r="7338">
          <cell r="A7338" t="str">
            <v/>
          </cell>
        </row>
        <row r="7339">
          <cell r="A7339" t="str">
            <v>36.06.028</v>
          </cell>
          <cell r="B7339" t="str">
            <v>LUMINÁRIA FLUORESCENTE DE EMBUTIR ABERTA 2 x 40 w, MARCA PELOTAS REF. 8157 OU SIMILAR, COMPLETA - INSTALAÇÕES ELÉTRICAS E TELEFÔNICAS / LUMINÁRIAS.</v>
          </cell>
          <cell r="C7339" t="str">
            <v>Un</v>
          </cell>
          <cell r="D7339">
            <v>154.85</v>
          </cell>
          <cell r="E7339">
            <v>123.88</v>
          </cell>
        </row>
        <row r="7340">
          <cell r="A7340" t="str">
            <v/>
          </cell>
        </row>
        <row r="7341">
          <cell r="A7341" t="str">
            <v>36.06.029</v>
          </cell>
          <cell r="B7341" t="str">
            <v>PÁRA-RAIO TIPO GAIOLA DE FARANDAY, CONFORME PROJETO - INSTALAÇÕES ELÉTRICAS E TELEFÔNICAS / SISTEMA DE PROTEÇÃO CONTRA DESCARGA ATMOSFÉRICAS.</v>
          </cell>
          <cell r="C7341" t="str">
            <v>Un</v>
          </cell>
          <cell r="D7341">
            <v>13301.08</v>
          </cell>
          <cell r="E7341">
            <v>10640.87</v>
          </cell>
        </row>
        <row r="7342">
          <cell r="A7342" t="str">
            <v/>
          </cell>
        </row>
        <row r="7343">
          <cell r="A7343" t="str">
            <v>36.07.001</v>
          </cell>
          <cell r="B7343" t="str">
            <v xml:space="preserve"> ALVENARIA DE BLOCO CERÂMICO (9 x 19 x 25 cm), E = 0,09 m, COM ARGAMASSA TRAÇO - 1:2:8 (CIMENTO / CAL / AREIA) - PAREDES E PAINÉIS / ALVENARIA.</v>
          </cell>
          <cell r="C7343" t="str">
            <v>m2</v>
          </cell>
          <cell r="D7343">
            <v>25.18</v>
          </cell>
          <cell r="E7343">
            <v>20.149999999999999</v>
          </cell>
        </row>
        <row r="7344">
          <cell r="A7344" t="str">
            <v/>
          </cell>
        </row>
        <row r="7345">
          <cell r="A7345" t="str">
            <v>36.07.002</v>
          </cell>
          <cell r="B7345" t="str">
            <v xml:space="preserve"> VERGAS E CONTRA-VERGAS EM CONCRETO ARMADO FCK = 15 MPa, SEÇÃO 9 x 12 cm - PAREDES E PAINÉIS / ALVENARIA.</v>
          </cell>
          <cell r="C7345" t="str">
            <v>m</v>
          </cell>
          <cell r="D7345">
            <v>14.26</v>
          </cell>
          <cell r="E7345">
            <v>11.41</v>
          </cell>
        </row>
        <row r="7346">
          <cell r="A7346" t="str">
            <v/>
          </cell>
        </row>
        <row r="7347">
          <cell r="A7347" t="str">
            <v>36.07.003</v>
          </cell>
          <cell r="B7347" t="str">
            <v xml:space="preserve"> ALVENARIA DE BLOCO CERÂMICO 21 FUROS, SINGELA, APARENTE, COM ARGAMASSA TRAÇO - 1:2:8 (CIMENTO / CAL / AREIA) - PAREDES E PAINÉIS / ALVENARIA.</v>
          </cell>
          <cell r="C7347" t="str">
            <v>m2</v>
          </cell>
          <cell r="D7347">
            <v>71.12</v>
          </cell>
          <cell r="E7347">
            <v>56.9</v>
          </cell>
        </row>
        <row r="7348">
          <cell r="A7348" t="str">
            <v/>
          </cell>
        </row>
        <row r="7349">
          <cell r="A7349" t="str">
            <v>36.07.004</v>
          </cell>
          <cell r="B7349" t="str">
            <v xml:space="preserve"> APERTO DE ALVENARIA EM TIJOLO CERÂMICO MACIÇO, ESP = 0,10 m, COM ARGAMASSA TRAÇO - 1:2:8 (CIMENTO/ CAL /  AREIA), À REVESTIR - PAREDES E PAINÉIS / ALVENARIA.</v>
          </cell>
          <cell r="C7349" t="str">
            <v>m</v>
          </cell>
          <cell r="D7349">
            <v>0.6</v>
          </cell>
          <cell r="E7349">
            <v>0.48</v>
          </cell>
        </row>
        <row r="7350">
          <cell r="A7350" t="str">
            <v/>
          </cell>
        </row>
        <row r="7351">
          <cell r="A7351" t="str">
            <v>36.07.005</v>
          </cell>
          <cell r="B7351" t="str">
            <v>DIVISÓRIA EM GRANITO CINZA ANDORINHA POLIDO, E = 3 cm, INCLUSIVE MONTAGEM COM FERRAGENS - PAREDES E PAINÉIS / DIVISÓRIA.</v>
          </cell>
          <cell r="C7351" t="str">
            <v>m2</v>
          </cell>
          <cell r="D7351">
            <v>406.17</v>
          </cell>
          <cell r="E7351">
            <v>324.94</v>
          </cell>
        </row>
        <row r="7352">
          <cell r="A7352" t="str">
            <v/>
          </cell>
        </row>
        <row r="7353">
          <cell r="A7353" t="str">
            <v>36.08.001</v>
          </cell>
          <cell r="B7353" t="str">
            <v>PORTA EM MADEIRA DE LEI COMPLETA (C/ ALIZAR E BATENTES), LISA, SEMI-ÔCA, 0,70 x 2,10 (PM-01) - ESQUADRIAS / MADEIRA.</v>
          </cell>
          <cell r="C7353" t="str">
            <v>Un</v>
          </cell>
          <cell r="D7353">
            <v>282.31</v>
          </cell>
          <cell r="E7353">
            <v>225.85</v>
          </cell>
        </row>
        <row r="7354">
          <cell r="A7354" t="str">
            <v/>
          </cell>
        </row>
        <row r="7355">
          <cell r="A7355" t="str">
            <v>36.08.002</v>
          </cell>
          <cell r="B7355" t="str">
            <v>PORTA EM MADEIRA DE LEI COMPLETA (C/ ALIZAR E BATENTES), LISA, SEMI-ÔCA, 0,80 x 2,10 (PM-02) - ESQUADRIAS / MADEIRA.</v>
          </cell>
          <cell r="C7355" t="str">
            <v>Un</v>
          </cell>
          <cell r="D7355">
            <v>297.92</v>
          </cell>
          <cell r="E7355">
            <v>238.34</v>
          </cell>
        </row>
        <row r="7356">
          <cell r="A7356" t="str">
            <v/>
          </cell>
        </row>
        <row r="7357">
          <cell r="A7357" t="str">
            <v>36.08.003</v>
          </cell>
          <cell r="B7357" t="str">
            <v>PORTA EM MADEIRA DE LEI COMPLETA (C/ ALIZAR E BATENTES), LISA, SEMI-ÔCA, 0,90 x 2,10 (PM-03) - ESQUADRIAS / MADEIRA.</v>
          </cell>
          <cell r="C7357" t="str">
            <v>Un</v>
          </cell>
          <cell r="D7357">
            <v>315.06</v>
          </cell>
          <cell r="E7357">
            <v>252.05</v>
          </cell>
        </row>
        <row r="7358">
          <cell r="A7358" t="str">
            <v/>
          </cell>
        </row>
        <row r="7359">
          <cell r="A7359" t="str">
            <v>36.08.004</v>
          </cell>
          <cell r="B7359" t="str">
            <v>PORTA DE MADEIRA COMPENSADA, 0,60 x 1,60 m, E = 20 mm, COM REVESTIMENTO MELAMÍNICO, TARJETA EM AÇO INOX, TIPO LIVRE/OCUPADO, MARCA STANLEY OU SIMILAR, INCLUSIVE FERRAGENS - ESQUADRIAS / MADEIRA.</v>
          </cell>
          <cell r="C7359" t="str">
            <v>Un</v>
          </cell>
          <cell r="D7359">
            <v>269.36</v>
          </cell>
          <cell r="E7359">
            <v>215.49</v>
          </cell>
        </row>
        <row r="7360">
          <cell r="A7360" t="str">
            <v/>
          </cell>
        </row>
        <row r="7361">
          <cell r="A7361" t="str">
            <v>36.08.005</v>
          </cell>
          <cell r="B7361" t="str">
            <v>PORTA DE MADEIRA COMPENSADA, 0,80 x 1,60 m, E = 20 mm, COM REVESTIMENTO MELAMÍNICO, TARJETA EM AÇO INOX, TIPO LIVRE/OCUPADO, MARCA STANLEY OU SIMILAR, INCLUSIVE FERRAGENS - ESQUADRIAS / MADEIRA.</v>
          </cell>
          <cell r="C7361" t="str">
            <v>Un</v>
          </cell>
          <cell r="D7361">
            <v>300.91000000000003</v>
          </cell>
          <cell r="E7361">
            <v>240.73</v>
          </cell>
        </row>
        <row r="7362">
          <cell r="A7362" t="str">
            <v/>
          </cell>
        </row>
        <row r="7363">
          <cell r="A7363" t="str">
            <v>36.08.006</v>
          </cell>
          <cell r="B7363" t="str">
            <v>BASCULANTE DE FERRO (DIMENSÕES, DETALHES E NOS AMBIENTES CONFORME O PROJETO - VIDE QUADRO DE ESQUADRIAS)- ESQUADRIAS / METÁLICAS.</v>
          </cell>
          <cell r="C7363" t="str">
            <v>m2</v>
          </cell>
          <cell r="D7363">
            <v>215.72</v>
          </cell>
          <cell r="E7363">
            <v>172.58</v>
          </cell>
        </row>
        <row r="7364">
          <cell r="A7364" t="str">
            <v/>
          </cell>
        </row>
        <row r="7365">
          <cell r="A7365" t="str">
            <v>36.09.001</v>
          </cell>
          <cell r="B7365" t="str">
            <v>TELHADO EM TELHA COLONIAL INCLUINDO MADEIRAMENTO DE LEI, CONFORME PROJETO - COBERTURA / TELHAS E ESTRUTURA EM MADEIRA.</v>
          </cell>
          <cell r="C7365" t="str">
            <v>m2</v>
          </cell>
          <cell r="D7365">
            <v>142.83000000000001</v>
          </cell>
          <cell r="E7365">
            <v>114.27</v>
          </cell>
        </row>
        <row r="7366">
          <cell r="A7366" t="str">
            <v/>
          </cell>
        </row>
        <row r="7367">
          <cell r="A7367" t="str">
            <v>36.09.002</v>
          </cell>
          <cell r="B7367" t="str">
            <v>CUMEEIRA PARA TELHA CANAL COMUM, INCLUSIVE EMASSAMENTO - COBERTURA / TELHAS E ESTRUTURA EM MADEIRA.</v>
          </cell>
          <cell r="C7367" t="str">
            <v>m</v>
          </cell>
          <cell r="D7367">
            <v>13.33</v>
          </cell>
          <cell r="E7367">
            <v>10.67</v>
          </cell>
        </row>
        <row r="7368">
          <cell r="A7368" t="str">
            <v/>
          </cell>
        </row>
        <row r="7369">
          <cell r="A7369" t="str">
            <v>36.09.003</v>
          </cell>
          <cell r="B7369" t="str">
            <v>RUFO EM CHAPA DE AÇO, ESP = 0,65 m, LARG. = 30,0 cm - COBERTURA / CHAPAS.</v>
          </cell>
          <cell r="C7369" t="str">
            <v>m</v>
          </cell>
          <cell r="D7369">
            <v>56.7</v>
          </cell>
          <cell r="E7369">
            <v>45.36</v>
          </cell>
        </row>
        <row r="7370">
          <cell r="A7370" t="str">
            <v/>
          </cell>
        </row>
        <row r="7371">
          <cell r="A7371" t="str">
            <v>36.10.001</v>
          </cell>
          <cell r="B7371" t="str">
            <v>CHAPISCO EM PAREDE COM ARGAMASSA TRAÇO - 1:3 (CIMENTO / AREIA) - REVESTIMENTO / MASSA.</v>
          </cell>
          <cell r="C7371" t="str">
            <v>m2</v>
          </cell>
          <cell r="D7371">
            <v>5.15</v>
          </cell>
          <cell r="E7371">
            <v>4.12</v>
          </cell>
        </row>
        <row r="7372">
          <cell r="A7372" t="str">
            <v/>
          </cell>
        </row>
        <row r="7373">
          <cell r="A7373" t="str">
            <v>36.10.002</v>
          </cell>
          <cell r="B7373" t="str">
            <v xml:space="preserve"> REBOCO INTERNO, DE PAREDE, COM ARGAMASSA TRAÇO - 1:2:9 (CIMENTO / CAL / AREIA), ESPESSURA 1,5 cm - REVESTIMENTO / MASSA.</v>
          </cell>
          <cell r="C7373" t="str">
            <v>m2</v>
          </cell>
          <cell r="D7373">
            <v>14.62</v>
          </cell>
          <cell r="E7373">
            <v>11.7</v>
          </cell>
        </row>
        <row r="7374">
          <cell r="A7374" t="str">
            <v/>
          </cell>
        </row>
        <row r="7375">
          <cell r="A7375" t="str">
            <v>36.10.003</v>
          </cell>
          <cell r="B7375" t="str">
            <v xml:space="preserve"> REBOCO EXTERNO, DE PAREDE, COM ARGAMASSA TRAÇO - 1:2:9 (CIMENTO / CAL / AREIA), ESPESSURA 2,5 cm- REVESTIMENTO / MASSA.</v>
          </cell>
          <cell r="C7375" t="str">
            <v>m2</v>
          </cell>
          <cell r="D7375">
            <v>17.600000000000001</v>
          </cell>
          <cell r="E7375">
            <v>14.08</v>
          </cell>
        </row>
        <row r="7376">
          <cell r="A7376" t="str">
            <v/>
          </cell>
        </row>
        <row r="7377">
          <cell r="A7377" t="str">
            <v>36.10.004</v>
          </cell>
          <cell r="B7377" t="str">
            <v>REBOCO INTERNO, DE TETO, COM ARGAMASSA TRAÇO - 1:2:9 (CIMENTO / CAL / AREIA), ESPESSURA 1,5 cm - REVESTIMENTO / MASSA.</v>
          </cell>
          <cell r="C7377" t="str">
            <v>m2</v>
          </cell>
          <cell r="D7377">
            <v>16.5</v>
          </cell>
          <cell r="E7377">
            <v>13.2</v>
          </cell>
        </row>
        <row r="7378">
          <cell r="A7378" t="str">
            <v/>
          </cell>
        </row>
        <row r="7379">
          <cell r="A7379" t="str">
            <v>36.10.005</v>
          </cell>
          <cell r="B7379" t="str">
            <v>REVESTIMENTO CERÂMICO PARA PAREDE, MARCA ELIANE LINHA ARQUITETURAL  NEVE OU SIMILAR, PEI - 3, DIMENSÕES 10 x 10 cm, APLICADO COM ARGAMASSA INDUSTRIALIZADA AC-I, REJUNTADO, EXCLUSIVE EMBOÇO - REVESTIMENTO / ACABAMENTO.</v>
          </cell>
          <cell r="C7379" t="str">
            <v>m2</v>
          </cell>
          <cell r="D7379">
            <v>42.78</v>
          </cell>
          <cell r="E7379">
            <v>34.229999999999997</v>
          </cell>
        </row>
        <row r="7380">
          <cell r="A7380" t="str">
            <v/>
          </cell>
        </row>
        <row r="7381">
          <cell r="A7381" t="str">
            <v>36.11.001</v>
          </cell>
          <cell r="B7381" t="str">
            <v>LASTRO DE CONCRETO SIMPLES REGULARIZADO PARA PISO, INCLUSIVE IMPERMEABILIZAÇÃO - PAVIMENTAÇÃO / CAMADA IMPERMEABILIZADORA.</v>
          </cell>
          <cell r="C7381" t="str">
            <v>m3</v>
          </cell>
          <cell r="D7381">
            <v>661.47</v>
          </cell>
          <cell r="E7381">
            <v>529.17999999999995</v>
          </cell>
        </row>
        <row r="7382">
          <cell r="A7382" t="str">
            <v/>
          </cell>
        </row>
        <row r="7383">
          <cell r="A7383" t="str">
            <v>36.11.002</v>
          </cell>
          <cell r="B7383" t="str">
            <v>REVESTIMENTO CERÂMICO PARA PISO, MARCA CECRISA LINHA HERCULES GR E AL OU SIMILARES, DIMENSÕES 40 x 40 cm, PEI-4, APLICADO COM ARGAMASSA INDUSTRIALIZADA AC-I, REJUNTADO. EXCLUSIVE REGULARIZAÇÃO DA BASE - PAVIMENTAÇÃO / ACABAMENTO.</v>
          </cell>
          <cell r="C7383" t="str">
            <v>m2</v>
          </cell>
          <cell r="D7383">
            <v>58.42</v>
          </cell>
          <cell r="E7383">
            <v>46.74</v>
          </cell>
        </row>
        <row r="7384">
          <cell r="A7384" t="str">
            <v/>
          </cell>
        </row>
        <row r="7385">
          <cell r="A7385" t="str">
            <v>36.11.003</v>
          </cell>
          <cell r="B7385" t="str">
            <v>PISO EM CONCRETO SIMPLES DESEMPOLADO, FCK = 15 MPa, E = 7 cm - PAVIMENTAÇÃO / CALÇADA EM CONCRETO E CIMENTADO.</v>
          </cell>
          <cell r="C7385" t="str">
            <v>m2</v>
          </cell>
          <cell r="D7385">
            <v>34.76</v>
          </cell>
          <cell r="E7385">
            <v>27.81</v>
          </cell>
        </row>
        <row r="7386">
          <cell r="A7386" t="str">
            <v/>
          </cell>
        </row>
        <row r="7387">
          <cell r="A7387" t="str">
            <v>36.12.001</v>
          </cell>
          <cell r="B7387" t="str">
            <v>SOLEIRA EM GRANITO CINZA ANDORINHA, L = 15 cm, E = 2 CM, INCLUSIVE IMPERMEABILIZAÇÃO - SOLEIRAS E RODAPÉS.</v>
          </cell>
          <cell r="C7387" t="str">
            <v>m</v>
          </cell>
          <cell r="D7387">
            <v>45.95</v>
          </cell>
          <cell r="E7387">
            <v>36.76</v>
          </cell>
        </row>
        <row r="7388">
          <cell r="A7388" t="str">
            <v/>
          </cell>
        </row>
        <row r="7389">
          <cell r="A7389" t="str">
            <v>36.12.002</v>
          </cell>
          <cell r="B7389" t="str">
            <v>RODAPÉ CERÂMICO, MARCA CECRISA LINHA RP HERCULES GR E AL OU SIMILARES, DIMENSÕES 8,5 x 40 cm, APLICADO COM ARGAMASSA INDUSTRIALIZADA AC-I, REJUNTADO - SOLEIRAS E RODAPÉS.</v>
          </cell>
          <cell r="C7389" t="str">
            <v>m</v>
          </cell>
          <cell r="D7389">
            <v>37.51</v>
          </cell>
          <cell r="E7389">
            <v>30.01</v>
          </cell>
        </row>
        <row r="7390">
          <cell r="A7390" t="str">
            <v/>
          </cell>
        </row>
        <row r="7391">
          <cell r="A7391" t="str">
            <v>36.13.001</v>
          </cell>
          <cell r="B7391" t="str">
            <v>PINTURA PARA EXTERIORES, SOBRE PAREDES, COM LIXAMENTO, APLICAÇÃO DE 01 DEMÃO DE SELADOR ACRÍLICO, 02 DEMÃOS DE MASSA ACRÍLICA E 02 DEMÃOS DE TINTA ACRÍLICA - PINTURAS /  ACRÍLICA.</v>
          </cell>
          <cell r="C7391" t="str">
            <v>m2</v>
          </cell>
          <cell r="D7391">
            <v>22.6</v>
          </cell>
          <cell r="E7391">
            <v>18.079999999999998</v>
          </cell>
        </row>
        <row r="7392">
          <cell r="A7392" t="str">
            <v/>
          </cell>
        </row>
        <row r="7393">
          <cell r="A7393" t="str">
            <v>36.13.002</v>
          </cell>
          <cell r="B7393" t="str">
            <v>PINTURA PARA INTERIORES, SOBRE PAREDES, COM LIXAMENTO, APLICAÇÃO DE 01 DEMÃO DE SELADOR ACRÍLICO, 02 DEMÃOS DE MASSA ACRÍLICA E 02 DEMÃOS DE TINTA ACRÍLICA - PINTURAS /  ACRÍLICA.</v>
          </cell>
          <cell r="C7393" t="str">
            <v>m2</v>
          </cell>
          <cell r="D7393">
            <v>20.68</v>
          </cell>
          <cell r="E7393">
            <v>16.55</v>
          </cell>
        </row>
        <row r="7394">
          <cell r="A7394" t="str">
            <v/>
          </cell>
        </row>
        <row r="7395">
          <cell r="A7395" t="str">
            <v>36.13.003</v>
          </cell>
          <cell r="B7395" t="str">
            <v>PINTURA PARA INTERIORES, SOBRE TETO, COM LIXAMENTO, APLICAÇÃO DE 01 DEMÃO DE SELADOR ACRÍLICO, 02 DEMÃOS DE MASSA ACRÍLICA E 02 DEMÃOS DE TINTA ACRÍLICA - PINTURAS /  ACRÍLICA.</v>
          </cell>
          <cell r="C7395" t="str">
            <v>m2</v>
          </cell>
          <cell r="D7395">
            <v>20.68</v>
          </cell>
          <cell r="E7395">
            <v>16.55</v>
          </cell>
        </row>
        <row r="7396">
          <cell r="A7396" t="str">
            <v/>
          </cell>
        </row>
        <row r="7397">
          <cell r="A7397" t="str">
            <v>36.13.004</v>
          </cell>
          <cell r="B7397" t="str">
            <v xml:space="preserve"> PINTURA DE ACABAMENTO, SOBRE MADEIRA, COM LIXAMENTO, APLICAÇÃO DE 02 DEMÃOS DE ESMALTE, INCLUSIVE EMASSAMENTO - PINTURAS / ESMALTE.</v>
          </cell>
          <cell r="C7397" t="str">
            <v>m2</v>
          </cell>
          <cell r="D7397">
            <v>26.83</v>
          </cell>
          <cell r="E7397">
            <v>21.47</v>
          </cell>
        </row>
        <row r="7398">
          <cell r="A7398" t="str">
            <v/>
          </cell>
        </row>
        <row r="7399">
          <cell r="A7399" t="str">
            <v>36.13.005</v>
          </cell>
          <cell r="B7399" t="str">
            <v>PINTURA DE ACABAMENTO, SOBRE ESTRUTURA DE MADEIRA, COM LIXAMENTO, APLICAÇÃO DE 01 DEMÃO DE ESMALTE SINTÉTICO, INCLUSIVE EMASSAMENTO - PINTURAS / ESMALTE.</v>
          </cell>
          <cell r="C7399" t="str">
            <v>m2</v>
          </cell>
          <cell r="D7399">
            <v>22.35</v>
          </cell>
          <cell r="E7399">
            <v>17.88</v>
          </cell>
        </row>
        <row r="7400">
          <cell r="A7400" t="str">
            <v/>
          </cell>
        </row>
        <row r="7401">
          <cell r="A7401" t="str">
            <v>36.13.006</v>
          </cell>
          <cell r="B7401" t="str">
            <v>PINTURA SOBRE SUPERFÍCIES METÁLICAS, COM LIXAMENTO, APLICAÇÃO DE TINTA À BASE DE ZARCÃO E 02 DEMÃOS DE TINTA ESMALTE - PINTURAS/ ESMALTE.</v>
          </cell>
          <cell r="C7401" t="str">
            <v>m2</v>
          </cell>
          <cell r="D7401">
            <v>19.5</v>
          </cell>
          <cell r="E7401">
            <v>15.6</v>
          </cell>
        </row>
        <row r="7402">
          <cell r="A7402" t="str">
            <v/>
          </cell>
        </row>
        <row r="7403">
          <cell r="A7403" t="str">
            <v>36.14.001</v>
          </cell>
          <cell r="B7403" t="str">
            <v>FECHADURA, MARCA LA FONTE LINHA RESIDENCE cj 2176, MAÇANETA/ESPELHO, ACABAMNETO CROMADO BRILHANTE, (OU SIMILARES) - FERRAGENS PARA ESQUADRIAS DE MADEIRA.</v>
          </cell>
          <cell r="C7403" t="str">
            <v>Un</v>
          </cell>
          <cell r="D7403">
            <v>116.22</v>
          </cell>
          <cell r="E7403">
            <v>92.98</v>
          </cell>
        </row>
        <row r="7404">
          <cell r="A7404" t="str">
            <v/>
          </cell>
        </row>
        <row r="7405">
          <cell r="A7405" t="str">
            <v>36.14.002</v>
          </cell>
          <cell r="B7405" t="str">
            <v>DOBRADIÇA DE LATÃO OU AÇO, MARCA LA FONTE REF. 85 OU SIMILAR, ACABAMENTO CROMADO BRILHANTE, TIPO MÉDIA, 3 x 2 1/2" COM ANÉIS, COM PARAFUSOS - FERRAGENS PARA ESQUADRIAS DE MADEIRA.</v>
          </cell>
          <cell r="C7405" t="str">
            <v>Un</v>
          </cell>
          <cell r="D7405">
            <v>26.92</v>
          </cell>
          <cell r="E7405">
            <v>21.54</v>
          </cell>
        </row>
        <row r="7406">
          <cell r="A7406" t="str">
            <v/>
          </cell>
        </row>
        <row r="7407">
          <cell r="A7407" t="str">
            <v>36.15.001</v>
          </cell>
          <cell r="B7407" t="str">
            <v>BANCO DE CONCRETO EM ALVENARIA DE TIJOLOS, ASSENTO EM CONCRETO ARMADO, SEM ENCOSTO, PINTADO COM TINTA ACRÍLICA, 2 DEMÃOS (DIMENSÕES, DETALHES E NOS AMBIENTES CONFORME PROJETO) - ELEMENTOS DECOATIVOS E OUTROS / CONCRETO.</v>
          </cell>
          <cell r="C7407" t="str">
            <v>m2</v>
          </cell>
          <cell r="D7407">
            <v>499.7</v>
          </cell>
          <cell r="E7407">
            <v>399.76</v>
          </cell>
        </row>
        <row r="7408">
          <cell r="A7408" t="str">
            <v/>
          </cell>
        </row>
        <row r="7409">
          <cell r="A7409" t="str">
            <v>36.15.002</v>
          </cell>
          <cell r="B7409" t="str">
            <v>BANCADA EM GRANITO CINZA ANDORINHA, DIM. 2,85 x 0,60, INCLUSIVE TESTEIRA E RODOPIA 8 cm, ASSENTADA ( CONFORME PROJETO - VIDE DETALHES DE SANITÁRIOS ALUNOS) - ELEMENTOS DECOATIVOS E OUTROS / GRANITO.</v>
          </cell>
          <cell r="C7409" t="str">
            <v>Un</v>
          </cell>
          <cell r="D7409">
            <v>319.38</v>
          </cell>
          <cell r="E7409">
            <v>255.51</v>
          </cell>
        </row>
        <row r="7410">
          <cell r="A7410" t="str">
            <v/>
          </cell>
        </row>
        <row r="7411">
          <cell r="A7411" t="str">
            <v>36.15.003</v>
          </cell>
          <cell r="B7411" t="str">
            <v xml:space="preserve"> BANCADA EM ALVENARIA, COM PORTAS EM MADEIRA COM REVESTIMENTO MELAMÍNICO, TAMPO EM GRANITO CINZA ADORINHA (CONFORME PROJETO - VIDE DETALHES MARCENARIA/COZINHA) - ELEMENTOS DECORATIVOS E OUTROS / MADEIRA.</v>
          </cell>
          <cell r="C7411" t="str">
            <v>Un</v>
          </cell>
          <cell r="D7411">
            <v>1412.42</v>
          </cell>
          <cell r="E7411">
            <v>1129.94</v>
          </cell>
        </row>
        <row r="7412">
          <cell r="A7412" t="str">
            <v/>
          </cell>
        </row>
        <row r="7413">
          <cell r="A7413" t="str">
            <v>36.15.004</v>
          </cell>
          <cell r="B7413" t="str">
            <v xml:space="preserve"> BANCADA EM ALVENARIA, COM 02 CUBAS EM INOX, PORTAS EM MADEIRA COM REVESTIMENTO MELAMÍNICO, TAMPO EM GRANITO CINZA ANDORINHA, INLCLUINDO ABRIGO DE GÁS COM PORTA VENEZIANA METÁLICA (CONFORME PROJETO - VIDE DETALHES MARCENARIA/COZINHA) - ELEMENTOS DECORATIV</v>
          </cell>
          <cell r="C7413" t="str">
            <v>Un</v>
          </cell>
          <cell r="D7413">
            <v>1288.96</v>
          </cell>
          <cell r="E7413">
            <v>1031.17</v>
          </cell>
        </row>
        <row r="7414">
          <cell r="A7414" t="str">
            <v/>
          </cell>
        </row>
        <row r="7415">
          <cell r="A7415" t="str">
            <v>36.15.005</v>
          </cell>
          <cell r="B7415" t="str">
            <v xml:space="preserve"> BANCADA EM ALVENARIA, COM TAMPO EM MADEIRA REVESTIMENTO MELAMÍNICO, INCLUSIVE SUPORTE COM MÃO-FRANCESA (CONFORME PROJETO - VIDE DETALHES DE MARCENARIA/SALA DE INFORMÁTICA - ELEMENTOS DECORATIVOS E OUTROS / MADEIRA.</v>
          </cell>
          <cell r="C7415" t="str">
            <v>Un</v>
          </cell>
          <cell r="D7415">
            <v>1501.05</v>
          </cell>
          <cell r="E7415">
            <v>1200.8399999999999</v>
          </cell>
        </row>
        <row r="7416">
          <cell r="A7416" t="str">
            <v/>
          </cell>
        </row>
        <row r="7417">
          <cell r="A7417" t="str">
            <v>36.15.006</v>
          </cell>
          <cell r="B7417" t="str">
            <v xml:space="preserve"> QUADRO ESCOLAR EM REVESTIMENTO DE ARGAMASSA, PINTADO COM TINTA ESPECIAL NA COR VERDE, COM MOLDURA E APAGADOR DE GIZ EM MADEIRA, CONFORME PROJETO - ELEMENTOS DECORATIVOS E OUTROS / MADEIRA.</v>
          </cell>
          <cell r="C7417" t="str">
            <v>m2</v>
          </cell>
          <cell r="D7417">
            <v>109.38</v>
          </cell>
          <cell r="E7417">
            <v>87.51</v>
          </cell>
        </row>
        <row r="7418">
          <cell r="A7418" t="str">
            <v/>
          </cell>
        </row>
        <row r="7419">
          <cell r="A7419" t="str">
            <v>36.15.007</v>
          </cell>
          <cell r="B7419" t="str">
            <v>QUADRO ESCOLAR EM FÓRMICA BRANCA COM MOLDURA, INSTALADO NA SALA DE INFORMÁTICA - ELEMENTOS DECORATIVOS E OUTROS / MADEIRA.</v>
          </cell>
          <cell r="C7419" t="str">
            <v>m2</v>
          </cell>
          <cell r="D7419">
            <v>154.41</v>
          </cell>
          <cell r="E7419">
            <v>123.53</v>
          </cell>
        </row>
        <row r="7420">
          <cell r="A7420" t="str">
            <v/>
          </cell>
        </row>
        <row r="7421">
          <cell r="A7421" t="str">
            <v>36.15.008</v>
          </cell>
          <cell r="B7421" t="str">
            <v>PRATELEIRA EM COMPENSADO NAVAL 18 mm, ESMALTADO, INCLUSIVE SUPORTE COM MÃO FRANCESA, CONFORME PROJETO - ELEMENTOS DECORATIVOS E OUTROS / MADEIRA.</v>
          </cell>
          <cell r="C7421" t="str">
            <v>m2</v>
          </cell>
          <cell r="D7421">
            <v>89.78</v>
          </cell>
          <cell r="E7421">
            <v>71.83</v>
          </cell>
        </row>
        <row r="7422">
          <cell r="A7422" t="str">
            <v/>
          </cell>
        </row>
        <row r="7423">
          <cell r="A7423" t="str">
            <v>36.15.009</v>
          </cell>
          <cell r="B7423" t="str">
            <v>EXTINTOR DE PÓ QUÍMICO ABC, CAPACIDADE 6 kg, ALCANCE MÉDIO DO JATO 5 m, TEMPO DE DESCARGA 16 s, NBR 9443, 10721 - ELEMENTOS DECORATIVOS E OUTROS / INCÊNDIO.</v>
          </cell>
          <cell r="C7423" t="str">
            <v>Un</v>
          </cell>
          <cell r="D7423">
            <v>169.11</v>
          </cell>
          <cell r="E7423">
            <v>135.29</v>
          </cell>
        </row>
        <row r="7424">
          <cell r="A7424" t="str">
            <v/>
          </cell>
        </row>
        <row r="7425">
          <cell r="A7425" t="str">
            <v>36.15.010</v>
          </cell>
          <cell r="B7425" t="str">
            <v>TUBO DE AÇO SEM CONSTURA SCH 40, DIÂM. 3/4" - ELEMENTOS DECORATIVOS E OUTROS / GÁS.</v>
          </cell>
          <cell r="C7425" t="str">
            <v>m</v>
          </cell>
          <cell r="D7425">
            <v>52.16</v>
          </cell>
          <cell r="E7425">
            <v>41.73</v>
          </cell>
        </row>
        <row r="7426">
          <cell r="A7426" t="str">
            <v/>
          </cell>
        </row>
        <row r="7427">
          <cell r="A7427" t="str">
            <v>36.15.011</v>
          </cell>
          <cell r="B7427" t="str">
            <v>COTOVELO EM AÇOFORJADO CLASSE 10, DIÂM. 3/4" x 90° - ELEMENTOS DECORATIVOS E OUTROS / GÁS.</v>
          </cell>
          <cell r="C7427" t="str">
            <v>Un</v>
          </cell>
          <cell r="D7427">
            <v>35.25</v>
          </cell>
          <cell r="E7427">
            <v>28.2</v>
          </cell>
        </row>
        <row r="7428">
          <cell r="A7428" t="str">
            <v/>
          </cell>
        </row>
        <row r="7429">
          <cell r="A7429" t="str">
            <v>36.15.012</v>
          </cell>
          <cell r="B7429" t="str">
            <v>TÊ EM AÇO FORJADO CLASSE 10, DIÂM. 3/4" - ELEMENTOS DECORATIVOS E OUTROS / GÁS.</v>
          </cell>
          <cell r="C7429" t="str">
            <v>Un</v>
          </cell>
          <cell r="D7429">
            <v>77.53</v>
          </cell>
          <cell r="E7429">
            <v>62.03</v>
          </cell>
        </row>
        <row r="7430">
          <cell r="A7430" t="str">
            <v/>
          </cell>
        </row>
        <row r="7431">
          <cell r="A7431" t="str">
            <v>36.15.013</v>
          </cell>
          <cell r="B7431" t="str">
            <v>UNIÃO EM AÇO FORJADO CLASSE 10, DIÂM 3/4" - ELEMENTOS DECORATIVOS E OUTROS / GÁS.</v>
          </cell>
          <cell r="C7431" t="str">
            <v>Un</v>
          </cell>
          <cell r="D7431">
            <v>183.27</v>
          </cell>
          <cell r="E7431">
            <v>146.62</v>
          </cell>
        </row>
        <row r="7432">
          <cell r="A7432" t="str">
            <v/>
          </cell>
        </row>
        <row r="7433">
          <cell r="A7433" t="str">
            <v>36.15.014</v>
          </cell>
          <cell r="B7433" t="str">
            <v>REGISTRO ESFERA, DIÂM. 3/4" - ELEMENTOS DECORATIVOS E OUTROS / GÁS.</v>
          </cell>
          <cell r="C7433" t="str">
            <v>Un</v>
          </cell>
          <cell r="D7433">
            <v>126.87</v>
          </cell>
          <cell r="E7433">
            <v>101.5</v>
          </cell>
        </row>
        <row r="7434">
          <cell r="A7434" t="str">
            <v/>
          </cell>
        </row>
        <row r="7435">
          <cell r="A7435" t="str">
            <v>36.15.015</v>
          </cell>
          <cell r="B7435" t="str">
            <v>LUVA EM AÇO FORJADO CLASSE 10, DIÂM. 3/4" - ELEMENTOS DECORATIVOS E OUTROS / GÁS.</v>
          </cell>
          <cell r="C7435" t="str">
            <v>Un</v>
          </cell>
          <cell r="D7435">
            <v>21.15</v>
          </cell>
          <cell r="E7435">
            <v>16.920000000000002</v>
          </cell>
        </row>
        <row r="7436">
          <cell r="A7436" t="str">
            <v/>
          </cell>
        </row>
        <row r="7437">
          <cell r="A7437" t="str">
            <v>36.15.016</v>
          </cell>
          <cell r="B7437" t="str">
            <v>VIDRO FANTASIA CANELADO 4 mm, INSTALADO NAS ESQUADRIAS DE JANELAS  - ELEMENTOS DECORATIVOS E OUTROS / VIDROS.</v>
          </cell>
          <cell r="C7437" t="str">
            <v>m2</v>
          </cell>
          <cell r="D7437">
            <v>81.06</v>
          </cell>
          <cell r="E7437">
            <v>64.849999999999994</v>
          </cell>
        </row>
        <row r="7438">
          <cell r="A7438" t="str">
            <v/>
          </cell>
        </row>
        <row r="7439">
          <cell r="A7439" t="str">
            <v>36.15.017</v>
          </cell>
          <cell r="B7439" t="str">
            <v>ESPELHO PLANO 3 mm, INCLUSIVE MOLDURA (DIMENSÕES, DETALHES E NOS AMBIENTES CONFORME PROJETO - VIDE DETALHES DOS SANITÁRIOS  - ELEMENTOS DECORATIVOS E OUTROS / VIDROS.</v>
          </cell>
          <cell r="C7439" t="str">
            <v>m2</v>
          </cell>
          <cell r="D7439">
            <v>140.97</v>
          </cell>
          <cell r="E7439">
            <v>112.78</v>
          </cell>
        </row>
        <row r="7440">
          <cell r="A7440" t="str">
            <v/>
          </cell>
        </row>
        <row r="7441">
          <cell r="A7441" t="str">
            <v>36.15.018</v>
          </cell>
          <cell r="B7441" t="str">
            <v>VIDRO LISO INCOLOR 4 mm, INSTALADOS NAS DEMAIS ESQUADRIAS DE JANELAS  - ELEMENTOS DECORATIVOS E OUTROS / VIDROS.</v>
          </cell>
          <cell r="C7441" t="str">
            <v>m2</v>
          </cell>
          <cell r="D7441">
            <v>94.3</v>
          </cell>
          <cell r="E7441">
            <v>75.44</v>
          </cell>
        </row>
        <row r="7442">
          <cell r="A7442" t="str">
            <v/>
          </cell>
        </row>
        <row r="7443">
          <cell r="A7443" t="str">
            <v>36.16.001</v>
          </cell>
          <cell r="B7443" t="str">
            <v>LIMPEZA GERAL - LIMPEZA DA OBRA</v>
          </cell>
          <cell r="C7443" t="str">
            <v>m2</v>
          </cell>
          <cell r="D7443">
            <v>1.78</v>
          </cell>
          <cell r="E7443">
            <v>1.43</v>
          </cell>
        </row>
        <row r="7444">
          <cell r="A7444" t="str">
            <v/>
          </cell>
        </row>
        <row r="7445">
          <cell r="A7445" t="str">
            <v>37.00.000</v>
          </cell>
          <cell r="B7445" t="str">
            <v xml:space="preserve">  GERENCIAMENTO E SUPERVISÃO (EMERGENCIAL)</v>
          </cell>
        </row>
        <row r="7446">
          <cell r="A7446" t="str">
            <v/>
          </cell>
        </row>
        <row r="7447">
          <cell r="A7447" t="str">
            <v>37.01.001</v>
          </cell>
          <cell r="B7447" t="str">
            <v>GERENCIAMENTO E SUPERVISÃO DE OBRAS DE ENGENHARIA (CONSTRUÇÃO, REFORMA, E RECUPERAÇÃO) - PREÇO MENSAL POR OBRA - MAXIMO DE 4 OBRAS POR ENGENHEIRO FISCAL.</v>
          </cell>
          <cell r="C7447" t="str">
            <v>Un</v>
          </cell>
          <cell r="D7447">
            <v>2956.01</v>
          </cell>
          <cell r="E7447">
            <v>2364.81</v>
          </cell>
        </row>
        <row r="7448">
          <cell r="A7448" t="str">
            <v/>
          </cell>
        </row>
        <row r="7449">
          <cell r="A7449" t="str">
            <v>37.02.001</v>
          </cell>
          <cell r="B7449" t="str">
            <v>GERENCIAMENTO E SUPERVISÃO DE SERVIÇOS DE MANUTENÇÃO - PREÇO MENSAL POR OBRA - MAXIMO DE 8 OBRAS POR ENGENHEIRO FISCAL.</v>
          </cell>
          <cell r="C7449" t="str">
            <v>Un</v>
          </cell>
          <cell r="D7449">
            <v>1478.01</v>
          </cell>
          <cell r="E7449">
            <v>1182.4100000000001</v>
          </cell>
        </row>
        <row r="7450">
          <cell r="A7450" t="str">
            <v/>
          </cell>
        </row>
        <row r="7451">
          <cell r="A7451" t="str">
            <v>37.03.001</v>
          </cell>
          <cell r="B7451" t="str">
            <v>FORNECIMENTO DE VEÍCULO POPULAR, TIPO PASSEIO, QUATRO PORTAS, CAPACIDADE PARA CINCO PASSAGEIROS , AR CONDICIONADO, VIDROS E TRAVAS ELÉTRICAS, MOTOR 1,0,POTÊNCIA MÍNIMA 65 CV, COR BRANCA  OU CINZA, QUILOMETRAGEM LIVRE, SEM MOTORISTA. ANO DE FABRICAÇÃO NO M</v>
          </cell>
          <cell r="C7451" t="str">
            <v>und/mês</v>
          </cell>
          <cell r="D7451">
            <v>3236.65</v>
          </cell>
          <cell r="E7451">
            <v>2589.3200000000002</v>
          </cell>
        </row>
        <row r="7452">
          <cell r="A7452" t="str">
            <v/>
          </cell>
        </row>
        <row r="7453">
          <cell r="A7453" t="str">
            <v>37.04.001</v>
          </cell>
          <cell r="B7453" t="str">
            <v>DESLOCAMENTO ENTRE A CIDADE-SEDE DA GERÊNCIA REGIONAL DE EDUCAÇÃO, ONDE OBRIGATORIAMENTE ESTARÁ LOCALIZADO O ESCRITÓRIO REGIONAL DA CONTRATADA, E A SEDE DO MUNICÍPIO EM QUE ESTIVER SENDO PRESTADO O SERVIÇO DE FISCALIZAÇÃO.</v>
          </cell>
          <cell r="C7453" t="str">
            <v>Km</v>
          </cell>
          <cell r="D7453">
            <v>1.1599999999999999</v>
          </cell>
          <cell r="E7453">
            <v>0.93</v>
          </cell>
        </row>
        <row r="7454">
          <cell r="A7454" t="str">
            <v/>
          </cell>
        </row>
        <row r="7455">
          <cell r="A7455" t="str">
            <v>38.00.000</v>
          </cell>
          <cell r="B7455" t="str">
            <v xml:space="preserve">    RESTAURAÇÃO DE FACHADAS</v>
          </cell>
        </row>
        <row r="7456">
          <cell r="A7456" t="str">
            <v/>
          </cell>
        </row>
        <row r="7457">
          <cell r="A7457" t="str">
            <v>38.01.010</v>
          </cell>
          <cell r="B7457" t="str">
            <v>FACHADEIRO ( INCLUSIVE SOALHOS E TELAMENTO) - MANUTENÇÃO DO CANTEIRO</v>
          </cell>
          <cell r="C7457" t="str">
            <v>Mês</v>
          </cell>
          <cell r="D7457">
            <v>3904.63</v>
          </cell>
          <cell r="E7457">
            <v>3123.71</v>
          </cell>
        </row>
        <row r="7458">
          <cell r="A7458" t="str">
            <v/>
          </cell>
        </row>
        <row r="7459">
          <cell r="A7459" t="str">
            <v>38.01.020</v>
          </cell>
          <cell r="B7459" t="str">
            <v>REMOÇÃO DE ENTULHOS - MANUTENÇÃO DO CANTEIRO</v>
          </cell>
          <cell r="C7459" t="str">
            <v>m2</v>
          </cell>
          <cell r="D7459">
            <v>164.46</v>
          </cell>
          <cell r="E7459">
            <v>131.57</v>
          </cell>
        </row>
        <row r="7460">
          <cell r="A7460" t="str">
            <v/>
          </cell>
        </row>
        <row r="7461">
          <cell r="A7461" t="str">
            <v>38.02.010</v>
          </cell>
          <cell r="B7461" t="str">
            <v>TESTES E ANÁLISES MICRO-QUÍMICAS - RESTAURO DOS AZULEJOS</v>
          </cell>
          <cell r="C7461" t="str">
            <v>Un</v>
          </cell>
          <cell r="D7461">
            <v>1274.72</v>
          </cell>
          <cell r="E7461">
            <v>1019.78</v>
          </cell>
        </row>
        <row r="7462">
          <cell r="A7462" t="str">
            <v/>
          </cell>
        </row>
        <row r="7463">
          <cell r="A7463" t="str">
            <v>38.02.020</v>
          </cell>
          <cell r="B7463" t="str">
            <v>HIGIENIZAÇÃO SUPERFICIAL -RESTAURO DOS AZULEJOS</v>
          </cell>
          <cell r="C7463" t="str">
            <v>m2</v>
          </cell>
          <cell r="D7463">
            <v>25.16</v>
          </cell>
          <cell r="E7463">
            <v>20.13</v>
          </cell>
        </row>
        <row r="7464">
          <cell r="A7464" t="str">
            <v/>
          </cell>
        </row>
        <row r="7465">
          <cell r="A7465" t="str">
            <v>38.02.030</v>
          </cell>
          <cell r="B7465" t="str">
            <v>FACEAMENTO - RESTAURO DOS AZULEJOS</v>
          </cell>
          <cell r="C7465" t="str">
            <v>m2</v>
          </cell>
          <cell r="D7465">
            <v>103.56</v>
          </cell>
          <cell r="E7465">
            <v>82.85</v>
          </cell>
        </row>
        <row r="7466">
          <cell r="A7466" t="str">
            <v/>
          </cell>
        </row>
        <row r="7467">
          <cell r="A7467" t="str">
            <v>38.02.040</v>
          </cell>
          <cell r="B7467" t="str">
            <v>RE-FIXAÇÃO DOS ELEMENTOS EM DESAGREGAÇÃO - RESTAURO DOS AZULEJOS</v>
          </cell>
          <cell r="C7467" t="str">
            <v>m2</v>
          </cell>
          <cell r="D7467">
            <v>133.1</v>
          </cell>
          <cell r="E7467">
            <v>106.48</v>
          </cell>
        </row>
        <row r="7468">
          <cell r="A7468" t="str">
            <v/>
          </cell>
        </row>
        <row r="7469">
          <cell r="A7469" t="str">
            <v>38.02.050</v>
          </cell>
          <cell r="B7469" t="str">
            <v>DESMONTE TOTAL DOS SILHARES - RESTAURO DOS AZULEJOS</v>
          </cell>
          <cell r="C7469" t="str">
            <v>m2</v>
          </cell>
          <cell r="D7469">
            <v>237.1</v>
          </cell>
          <cell r="E7469">
            <v>189.68</v>
          </cell>
        </row>
        <row r="7470">
          <cell r="A7470" t="str">
            <v/>
          </cell>
        </row>
        <row r="7471">
          <cell r="A7471" t="str">
            <v>38.02.060</v>
          </cell>
          <cell r="B7471" t="str">
            <v>LIMPEZAS ( REMOÇÃO DE SUJIDADES E ENCRUSTAÇÕES) - RESTAURO DOS AZULEJOS</v>
          </cell>
          <cell r="C7471" t="str">
            <v>m2</v>
          </cell>
          <cell r="D7471">
            <v>441.22</v>
          </cell>
          <cell r="E7471">
            <v>352.98</v>
          </cell>
        </row>
        <row r="7472">
          <cell r="A7472" t="str">
            <v/>
          </cell>
        </row>
        <row r="7473">
          <cell r="A7473" t="str">
            <v>38.02.070</v>
          </cell>
          <cell r="B7473" t="str">
            <v>DESSALINIZAÇÃO - RESTAURO DOS AZULEJOS</v>
          </cell>
          <cell r="C7473" t="str">
            <v>m2</v>
          </cell>
          <cell r="D7473">
            <v>128.31</v>
          </cell>
          <cell r="E7473">
            <v>102.65</v>
          </cell>
        </row>
        <row r="7474">
          <cell r="A7474" t="str">
            <v/>
          </cell>
        </row>
        <row r="7475">
          <cell r="A7475" t="str">
            <v>38.02.080</v>
          </cell>
          <cell r="B7475" t="str">
            <v>CONSOLIDAÇÃO - RESTAURO DOS AZULEJOS</v>
          </cell>
          <cell r="C7475" t="str">
            <v>m2</v>
          </cell>
          <cell r="D7475">
            <v>529.52</v>
          </cell>
          <cell r="E7475">
            <v>423.62</v>
          </cell>
        </row>
        <row r="7476">
          <cell r="A7476" t="str">
            <v/>
          </cell>
        </row>
        <row r="7477">
          <cell r="A7477" t="str">
            <v>38.02.090</v>
          </cell>
          <cell r="B7477" t="str">
            <v>NIVELAMENTO - RESTAURO DOS AZULEJOS</v>
          </cell>
          <cell r="C7477" t="str">
            <v>m2</v>
          </cell>
          <cell r="D7477">
            <v>965.78</v>
          </cell>
          <cell r="E7477">
            <v>772.63</v>
          </cell>
        </row>
        <row r="7478">
          <cell r="A7478" t="str">
            <v/>
          </cell>
        </row>
        <row r="7479">
          <cell r="A7479" t="str">
            <v>38.02.100</v>
          </cell>
          <cell r="B7479" t="str">
            <v>RE-INTEGRAÇÃO - RESTAURO DOS AZULEJOS</v>
          </cell>
          <cell r="C7479" t="str">
            <v>m2</v>
          </cell>
          <cell r="D7479">
            <v>1168.76</v>
          </cell>
          <cell r="E7479">
            <v>935.01</v>
          </cell>
        </row>
        <row r="7480">
          <cell r="A7480" t="str">
            <v/>
          </cell>
        </row>
        <row r="7481">
          <cell r="A7481" t="str">
            <v>38.02.110</v>
          </cell>
          <cell r="B7481" t="str">
            <v>PRODUÇÃO DE NOVAS PEÇAS - RESTAURO DOS AZULEJOS</v>
          </cell>
          <cell r="C7481" t="str">
            <v>m2</v>
          </cell>
          <cell r="D7481">
            <v>658.31</v>
          </cell>
          <cell r="E7481">
            <v>526.65</v>
          </cell>
        </row>
        <row r="7482">
          <cell r="A7482" t="str">
            <v/>
          </cell>
        </row>
        <row r="7483">
          <cell r="A7483" t="str">
            <v>38.02.120</v>
          </cell>
          <cell r="B7483" t="str">
            <v>REMONTAGEM DOS SILHARES - RESTAURO DOS AZULEJOS</v>
          </cell>
          <cell r="C7483" t="str">
            <v>m2</v>
          </cell>
          <cell r="D7483">
            <v>310.08</v>
          </cell>
          <cell r="E7483">
            <v>248.07</v>
          </cell>
        </row>
        <row r="7484">
          <cell r="A7484" t="str">
            <v/>
          </cell>
        </row>
        <row r="7485">
          <cell r="A7485" t="str">
            <v>38.02.130</v>
          </cell>
          <cell r="B7485" t="str">
            <v>REJUNTAMENTO DOS SILHARES - RESTAURO DOS AZULEJOS</v>
          </cell>
          <cell r="C7485" t="str">
            <v>m2</v>
          </cell>
          <cell r="D7485">
            <v>81.08</v>
          </cell>
          <cell r="E7485">
            <v>64.87</v>
          </cell>
        </row>
        <row r="7486">
          <cell r="A7486" t="str">
            <v/>
          </cell>
        </row>
        <row r="7487">
          <cell r="A7487" t="str">
            <v>38.03.010</v>
          </cell>
          <cell r="B7487" t="str">
            <v>REMOÇÃO DO EMBOÇO - RESTAURO E EXECUÇÃO DO SUPORTE (ALVENARIA/EMBOÇO)</v>
          </cell>
          <cell r="C7487" t="str">
            <v>m2</v>
          </cell>
          <cell r="D7487">
            <v>18.48</v>
          </cell>
          <cell r="E7487">
            <v>14.79</v>
          </cell>
        </row>
        <row r="7488">
          <cell r="A7488" t="str">
            <v/>
          </cell>
        </row>
        <row r="7489">
          <cell r="A7489" t="str">
            <v>38.03.020</v>
          </cell>
          <cell r="B7489" t="str">
            <v>ESCARIFICAÇÃO DE ALVENARIAS - RESTAURO E EXECUÇÃO DO SUPORTE (ALVENARIA/EMBOÇO)</v>
          </cell>
          <cell r="C7489" t="str">
            <v>m2</v>
          </cell>
          <cell r="D7489">
            <v>25.93</v>
          </cell>
          <cell r="E7489">
            <v>20.75</v>
          </cell>
        </row>
        <row r="7490">
          <cell r="A7490" t="str">
            <v/>
          </cell>
        </row>
        <row r="7491">
          <cell r="A7491" t="str">
            <v>38.03.030</v>
          </cell>
          <cell r="B7491" t="str">
            <v>LIMPEZA DE ALVENARIAS - RESTAURO E EXECUÇÃO DO SUPORTE (ALVENARIA/EMBOÇO)</v>
          </cell>
          <cell r="C7491" t="str">
            <v>m2</v>
          </cell>
          <cell r="D7491">
            <v>15.61</v>
          </cell>
          <cell r="E7491">
            <v>12.49</v>
          </cell>
        </row>
        <row r="7492">
          <cell r="A7492" t="str">
            <v/>
          </cell>
        </row>
        <row r="7493">
          <cell r="A7493" t="str">
            <v>38.03.040</v>
          </cell>
          <cell r="B7493" t="str">
            <v>ENXERTOS E COSTURAS DE ALVENARIA - RESTAURO E EXECUÇÃO DO SUPORTE ( ALVENARIA/EMBOÇO)</v>
          </cell>
          <cell r="C7493" t="str">
            <v>m2</v>
          </cell>
          <cell r="D7493">
            <v>620.29999999999995</v>
          </cell>
          <cell r="E7493">
            <v>496.24</v>
          </cell>
        </row>
        <row r="7494">
          <cell r="A7494" t="str">
            <v/>
          </cell>
        </row>
        <row r="7495">
          <cell r="A7495" t="str">
            <v>38.03.050</v>
          </cell>
          <cell r="B7495" t="str">
            <v>APLICAÇÃO DE EMBOÇO - RESTAURO E EXECUÇÃO DO SUPORTE                              ( ALVENARIA/EMBOÇO)</v>
          </cell>
          <cell r="C7495" t="str">
            <v>m2</v>
          </cell>
          <cell r="D7495">
            <v>44.46</v>
          </cell>
          <cell r="E7495">
            <v>35.57</v>
          </cell>
        </row>
        <row r="7496">
          <cell r="A7496" t="str">
            <v/>
          </cell>
        </row>
        <row r="7497">
          <cell r="A7497" t="str">
            <v>38.04.010</v>
          </cell>
          <cell r="B7497" t="str">
            <v>REMOÇÃO DAS CAMADAS DE PINTURA LATEX (RASPAGEM) - RESTAURO DAS MODENATURAS (ORNATOS INTEGRADOS)</v>
          </cell>
          <cell r="C7497" t="str">
            <v>m2</v>
          </cell>
          <cell r="D7497">
            <v>16.78</v>
          </cell>
          <cell r="E7497">
            <v>13.43</v>
          </cell>
        </row>
        <row r="7498">
          <cell r="A7498" t="str">
            <v/>
          </cell>
        </row>
        <row r="7499">
          <cell r="A7499" t="str">
            <v>38.04.020</v>
          </cell>
          <cell r="B7499" t="str">
            <v xml:space="preserve">EXTRAÇÃO DE PERFILATURAS - RESTAURO DAS MODENATURAS (ORNATOS INTEGRADOS)                         </v>
          </cell>
          <cell r="C7499" t="str">
            <v>Un</v>
          </cell>
          <cell r="D7499">
            <v>88.35</v>
          </cell>
          <cell r="E7499">
            <v>70.680000000000007</v>
          </cell>
        </row>
        <row r="7500">
          <cell r="A7500" t="str">
            <v/>
          </cell>
        </row>
        <row r="7501">
          <cell r="A7501" t="str">
            <v>38.04.030</v>
          </cell>
          <cell r="B7501" t="str">
            <v xml:space="preserve">CONFECÇÃO DE CARRILHOS - RESTAURO DAS MODENATURAS (ORNATOS INTEGRADOS)                           </v>
          </cell>
          <cell r="C7501" t="str">
            <v>Un</v>
          </cell>
          <cell r="D7501">
            <v>328.2</v>
          </cell>
          <cell r="E7501">
            <v>262.56</v>
          </cell>
        </row>
        <row r="7502">
          <cell r="A7502" t="str">
            <v/>
          </cell>
        </row>
        <row r="7503">
          <cell r="A7503" t="str">
            <v>38.04.040</v>
          </cell>
          <cell r="B7503" t="str">
            <v>RECUPERAÇÃO DE PERFILATURAS - RESTAURO DAS MODENATURAS (ORNATOS INTEGRADOS)</v>
          </cell>
          <cell r="C7503" t="str">
            <v>m2</v>
          </cell>
          <cell r="D7503">
            <v>390.97</v>
          </cell>
          <cell r="E7503">
            <v>312.77999999999997</v>
          </cell>
        </row>
        <row r="7504">
          <cell r="A7504" t="str">
            <v/>
          </cell>
        </row>
        <row r="7505">
          <cell r="A7505" t="str">
            <v>38.04.050</v>
          </cell>
          <cell r="B7505" t="str">
            <v>RECONSTITUIÇÃO DE PERFILATURAS -  - RESTAURO DAS MODENATURAS (ORNATOS INTEGRADOS)</v>
          </cell>
          <cell r="C7505" t="str">
            <v>m2</v>
          </cell>
          <cell r="D7505">
            <v>391.45</v>
          </cell>
          <cell r="E7505">
            <v>313.16000000000003</v>
          </cell>
        </row>
        <row r="7506">
          <cell r="A7506" t="str">
            <v/>
          </cell>
        </row>
        <row r="7507">
          <cell r="A7507" t="str">
            <v>38.04.060</v>
          </cell>
          <cell r="B7507" t="str">
            <v>RECOMPOSIÇÃO DE LISOS - RESTAURO DAS MODENATURAS (ORNATOS INTEGRADOS)</v>
          </cell>
          <cell r="C7507" t="str">
            <v>m2</v>
          </cell>
          <cell r="D7507">
            <v>19.21</v>
          </cell>
          <cell r="E7507">
            <v>15.37</v>
          </cell>
        </row>
        <row r="7508">
          <cell r="A7508" t="str">
            <v/>
          </cell>
        </row>
        <row r="7509">
          <cell r="A7509" t="str">
            <v>38.05.010</v>
          </cell>
          <cell r="B7509" t="str">
            <v>RETIRADA DAS FOLHAS - RESTAURO DAS ESQUADRIAS</v>
          </cell>
          <cell r="C7509" t="str">
            <v>m2</v>
          </cell>
          <cell r="D7509">
            <v>22.1</v>
          </cell>
          <cell r="E7509">
            <v>17.68</v>
          </cell>
        </row>
        <row r="7510">
          <cell r="A7510" t="str">
            <v/>
          </cell>
        </row>
        <row r="7511">
          <cell r="A7511" t="str">
            <v>38.05.020</v>
          </cell>
          <cell r="B7511" t="str">
            <v>RETIRADA DOS MARCOS - RESTAURO DAS ESQUADRIAS</v>
          </cell>
          <cell r="C7511" t="str">
            <v>m</v>
          </cell>
          <cell r="D7511">
            <v>50.63</v>
          </cell>
          <cell r="E7511">
            <v>40.51</v>
          </cell>
        </row>
        <row r="7512">
          <cell r="A7512" t="str">
            <v/>
          </cell>
        </row>
        <row r="7513">
          <cell r="A7513" t="str">
            <v>38.05.030</v>
          </cell>
          <cell r="B7513" t="str">
            <v>RETIRADA DOS VIDROS -  RESTAURO DAS ESQUADRIAS</v>
          </cell>
          <cell r="C7513" t="str">
            <v>m2</v>
          </cell>
          <cell r="D7513">
            <v>26.33</v>
          </cell>
          <cell r="E7513">
            <v>21.07</v>
          </cell>
        </row>
        <row r="7514">
          <cell r="A7514" t="str">
            <v/>
          </cell>
        </row>
        <row r="7515">
          <cell r="A7515" t="str">
            <v>38.05.040</v>
          </cell>
          <cell r="B7515" t="str">
            <v>RETIRADA E LUBRIFICAÇÃO DAS FERRAGENS -  RESTAURO DAS ESQUADRIAS</v>
          </cell>
          <cell r="C7515" t="str">
            <v>Un</v>
          </cell>
          <cell r="D7515">
            <v>28.76</v>
          </cell>
          <cell r="E7515">
            <v>23.01</v>
          </cell>
        </row>
        <row r="7516">
          <cell r="A7516" t="str">
            <v/>
          </cell>
        </row>
        <row r="7517">
          <cell r="A7517" t="str">
            <v>38.05.050</v>
          </cell>
          <cell r="B7517" t="str">
            <v>DECAPAGEM DAS CAMADAS PICTORICAS, APÓS PROSPECÇÕES DA PALETA DE CORES -  RESTAURO DAS ESQUADRIAS</v>
          </cell>
          <cell r="C7517" t="str">
            <v>m2</v>
          </cell>
          <cell r="D7517">
            <v>72.83</v>
          </cell>
          <cell r="E7517">
            <v>58.27</v>
          </cell>
        </row>
        <row r="7518">
          <cell r="A7518" t="str">
            <v/>
          </cell>
        </row>
        <row r="7519">
          <cell r="A7519" t="str">
            <v>38.05.060</v>
          </cell>
          <cell r="B7519" t="str">
            <v>ENXERTOS -  RESTAURO DAS ESQUADRIAS</v>
          </cell>
          <cell r="C7519" t="str">
            <v>m2</v>
          </cell>
          <cell r="D7519">
            <v>1515.98</v>
          </cell>
          <cell r="E7519">
            <v>1212.79</v>
          </cell>
        </row>
        <row r="7520">
          <cell r="A7520" t="str">
            <v/>
          </cell>
        </row>
        <row r="7521">
          <cell r="A7521" t="str">
            <v>38.05.070</v>
          </cell>
          <cell r="B7521" t="str">
            <v>PRÓTESES - RESTAURO DAS ESQUADRIAS</v>
          </cell>
          <cell r="C7521" t="str">
            <v>m2</v>
          </cell>
          <cell r="D7521">
            <v>2879.72</v>
          </cell>
          <cell r="E7521">
            <v>2303.7800000000002</v>
          </cell>
        </row>
        <row r="7522">
          <cell r="A7522" t="str">
            <v/>
          </cell>
        </row>
        <row r="7523">
          <cell r="A7523" t="str">
            <v>38.05.080</v>
          </cell>
          <cell r="B7523" t="str">
            <v>RECONSTITUIÇÃO DE PERFILATURAS - RESTAURO DAS ESQUADRIAS</v>
          </cell>
          <cell r="C7523" t="str">
            <v>m</v>
          </cell>
          <cell r="D7523">
            <v>996.25</v>
          </cell>
          <cell r="E7523">
            <v>797</v>
          </cell>
        </row>
        <row r="7524">
          <cell r="A7524" t="str">
            <v/>
          </cell>
        </row>
        <row r="7525">
          <cell r="A7525" t="str">
            <v>38.05.090</v>
          </cell>
          <cell r="B7525" t="str">
            <v>ESQUADREJAMENTO (REFIXAÇÃO) - RESTAURO DAS ESQUADRIAS</v>
          </cell>
          <cell r="C7525" t="str">
            <v>m2</v>
          </cell>
          <cell r="D7525">
            <v>111.83</v>
          </cell>
          <cell r="E7525">
            <v>89.47</v>
          </cell>
        </row>
        <row r="7526">
          <cell r="A7526" t="str">
            <v/>
          </cell>
        </row>
        <row r="7527">
          <cell r="A7527" t="str">
            <v>38.05.100</v>
          </cell>
          <cell r="B7527" t="str">
            <v>RECOLOCAÇÃO DOS VIDROS - RESTAURO DAS ESQUADRIAS</v>
          </cell>
          <cell r="C7527" t="str">
            <v>m2</v>
          </cell>
          <cell r="D7527">
            <v>106.67</v>
          </cell>
          <cell r="E7527">
            <v>85.34</v>
          </cell>
        </row>
        <row r="7528">
          <cell r="A7528" t="str">
            <v/>
          </cell>
        </row>
        <row r="7529">
          <cell r="A7529" t="str">
            <v>38.05.110</v>
          </cell>
          <cell r="B7529" t="str">
            <v>VIDROS NOVOS - RESTAURO DAS ESQUADRIAS</v>
          </cell>
          <cell r="C7529" t="str">
            <v>m2</v>
          </cell>
          <cell r="D7529">
            <v>166.35</v>
          </cell>
          <cell r="E7529">
            <v>133.08000000000001</v>
          </cell>
        </row>
        <row r="7530">
          <cell r="A7530" t="str">
            <v/>
          </cell>
        </row>
        <row r="7531">
          <cell r="A7531" t="str">
            <v>38.05.120</v>
          </cell>
          <cell r="B7531" t="str">
            <v>RECOLOCAÇÃO DAS FERRAGENS - RESTAURO DAS ESQUADRIAS</v>
          </cell>
          <cell r="C7531" t="str">
            <v>Un</v>
          </cell>
          <cell r="D7531">
            <v>14.02</v>
          </cell>
          <cell r="E7531">
            <v>11.22</v>
          </cell>
        </row>
        <row r="7532">
          <cell r="A7532" t="str">
            <v/>
          </cell>
        </row>
        <row r="7533">
          <cell r="A7533" t="str">
            <v>38.05.130</v>
          </cell>
          <cell r="B7533" t="str">
            <v>REASSENTAMENTO DAS FOLHAS - RESTAURO DAS ESQUADRIAS</v>
          </cell>
          <cell r="C7533" t="str">
            <v>m2</v>
          </cell>
          <cell r="D7533">
            <v>35.479999999999997</v>
          </cell>
          <cell r="E7533">
            <v>28.39</v>
          </cell>
        </row>
        <row r="7534">
          <cell r="A7534" t="str">
            <v/>
          </cell>
        </row>
        <row r="7535">
          <cell r="A7535" t="str">
            <v>38.06.010</v>
          </cell>
          <cell r="B7535" t="str">
            <v>PINTURA DOS LISOS E MODENATURAS A BASE DE TINTA MINERAL - PINTURAS</v>
          </cell>
          <cell r="C7535" t="str">
            <v>m2</v>
          </cell>
          <cell r="D7535">
            <v>17.8</v>
          </cell>
          <cell r="E7535">
            <v>14.24</v>
          </cell>
        </row>
        <row r="7536">
          <cell r="A7536" t="str">
            <v/>
          </cell>
        </row>
        <row r="7537">
          <cell r="A7537" t="str">
            <v>38.06.020</v>
          </cell>
          <cell r="B7537" t="str">
            <v>PINTURA DAS ESQUADRIAS A BASE DE TINTA ESMALTE SINTÉTICO - PINTURAS</v>
          </cell>
          <cell r="C7537" t="str">
            <v>m2</v>
          </cell>
          <cell r="D7537">
            <v>75.849999999999994</v>
          </cell>
          <cell r="E7537">
            <v>60.68</v>
          </cell>
        </row>
        <row r="7538">
          <cell r="A7538" t="str">
            <v/>
          </cell>
        </row>
        <row r="7539">
          <cell r="A7539" t="str">
            <v>38.06.030</v>
          </cell>
          <cell r="B7539" t="str">
            <v>PINTURA DAS FERRAGENS A BASE DE TINTA ESMALTE SINTÉTICO - PINTURAS</v>
          </cell>
          <cell r="C7539" t="str">
            <v>Un</v>
          </cell>
          <cell r="D7539">
            <v>9.3699999999999992</v>
          </cell>
          <cell r="E7539">
            <v>7.5</v>
          </cell>
        </row>
        <row r="7540">
          <cell r="A7540" t="str">
            <v/>
          </cell>
        </row>
        <row r="7541">
          <cell r="A7541" t="str">
            <v>38.07.010</v>
          </cell>
          <cell r="B7541" t="str">
            <v>LAVAGEM E DESINFESTAÇÃO - LIMPEZA GERAL E FINAL</v>
          </cell>
          <cell r="C7541" t="str">
            <v>m2</v>
          </cell>
          <cell r="D7541">
            <v>19.87</v>
          </cell>
          <cell r="E7541">
            <v>15.9</v>
          </cell>
        </row>
        <row r="7542">
          <cell r="A7542" t="str">
            <v/>
          </cell>
        </row>
        <row r="7543">
          <cell r="A7543" t="str">
            <v>40</v>
          </cell>
          <cell r="B7543" t="str">
            <v xml:space="preserve">    SINAPI REFERÊNCIA CAIXA ECONÔMICA</v>
          </cell>
        </row>
        <row r="7544">
          <cell r="A7544" t="str">
            <v/>
          </cell>
        </row>
        <row r="7545">
          <cell r="A7545" t="str">
            <v>72818</v>
          </cell>
          <cell r="B7545" t="str">
            <v>ESCAVACAO, CARGA E TRANSPORTE DE MATERIAL DE 1A CATEGORIA, CAMINHO DE SERVICO LEITO NATURAL, COM ESCAVADEIRA HIDRAULICA E CAMINHAO BASCULANTE 6 M3, DMT 50 ATE 200 M.</v>
          </cell>
          <cell r="C7545" t="str">
            <v>m3</v>
          </cell>
          <cell r="D7545">
            <v>4.8499999999999996</v>
          </cell>
          <cell r="E7545">
            <v>3.88</v>
          </cell>
        </row>
        <row r="7546">
          <cell r="A7546" t="str">
            <v/>
          </cell>
        </row>
        <row r="7547">
          <cell r="A7547" t="str">
            <v>73934-001</v>
          </cell>
          <cell r="B7547" t="str">
            <v>(PORTA DURADOOR ) / PORTA EM CHAPA DE FIBRA DE EUCALIPTO LISA PARA PINTURA, 0,80X2,10 X0,035M, INCLUSO ADUELA 13CM (3A), ALIZAR DE 3A E DOBRADICA LATAO CROMADO).</v>
          </cell>
          <cell r="C7547" t="str">
            <v>Un</v>
          </cell>
          <cell r="D7547">
            <v>287.76</v>
          </cell>
          <cell r="E7547">
            <v>230.21</v>
          </cell>
        </row>
        <row r="7548">
          <cell r="A7548" t="str">
            <v/>
          </cell>
        </row>
        <row r="7549">
          <cell r="A7549" t="str">
            <v>1847</v>
          </cell>
          <cell r="B7549" t="str">
            <v xml:space="preserve">ARGAMASSA CIMENTO/AREIA GROSSA SEM PENEIRAR 1:3 PREPARO MANUAL. </v>
          </cell>
          <cell r="C7549" t="str">
            <v>m3</v>
          </cell>
          <cell r="D7549">
            <v>442.11</v>
          </cell>
          <cell r="E7549">
            <v>353.69</v>
          </cell>
        </row>
        <row r="7550">
          <cell r="A7550" t="str">
            <v/>
          </cell>
        </row>
        <row r="7551">
          <cell r="A7551" t="str">
            <v>1852</v>
          </cell>
          <cell r="B7551" t="str">
            <v>ARGAMASSA CIMENTO/AREIA GROSSA 1:6 C/PREPARO MANUAL.</v>
          </cell>
          <cell r="C7551" t="str">
            <v>m3</v>
          </cell>
          <cell r="D7551">
            <v>330.71</v>
          </cell>
          <cell r="E7551">
            <v>264.57</v>
          </cell>
        </row>
        <row r="7552">
          <cell r="A7552" t="str">
            <v/>
          </cell>
        </row>
        <row r="7553">
          <cell r="A7553" t="str">
            <v>1855</v>
          </cell>
          <cell r="B7553" t="str">
            <v>ARGAMASSA MISTA CIMENTO/CAL HIDRATADA/AREIA FINA 1:2:9.</v>
          </cell>
          <cell r="C7553" t="str">
            <v>m3</v>
          </cell>
          <cell r="D7553">
            <v>368.02</v>
          </cell>
          <cell r="E7553">
            <v>294.42</v>
          </cell>
        </row>
        <row r="7554">
          <cell r="A7554" t="str">
            <v/>
          </cell>
        </row>
        <row r="7555">
          <cell r="A7555" t="str">
            <v>1857</v>
          </cell>
          <cell r="B7555" t="str">
            <v>ABERTURA/ENCHIM RASGO ALVEN P/DUTOS D=1/2" A 1 1/2" ARG CIM/C.HID/AREIA 1:2:9.</v>
          </cell>
          <cell r="C7555" t="str">
            <v>m</v>
          </cell>
          <cell r="D7555">
            <v>3.21</v>
          </cell>
          <cell r="E7555">
            <v>2.57</v>
          </cell>
        </row>
        <row r="7556">
          <cell r="A7556" t="str">
            <v/>
          </cell>
        </row>
        <row r="7557">
          <cell r="A7557" t="str">
            <v>1980</v>
          </cell>
          <cell r="B7557" t="str">
            <v>FORMA MADEIRA 1,4 VEZES PINHO 3A ESP=2,5CM P/PECAS CONCRETO ARMADO INCL FORN MATERIAIS E DESMOLDAGEM EXCL ESCORAMENTO.</v>
          </cell>
          <cell r="C7557" t="str">
            <v>m2</v>
          </cell>
          <cell r="D7557">
            <v>42.78</v>
          </cell>
          <cell r="E7557">
            <v>34.229999999999997</v>
          </cell>
        </row>
        <row r="7558">
          <cell r="A7558" t="str">
            <v/>
          </cell>
        </row>
        <row r="7559">
          <cell r="A7559" t="str">
            <v>2596</v>
          </cell>
          <cell r="B7559" t="str">
            <v>BARRA DE ACO CA-25 REDONDA DIAM DE 6,3 A 8,00MM (1/4 A 5/16) SEM SALIENCIA OU MOSSA</v>
          </cell>
          <cell r="C7559" t="str">
            <v>Kg</v>
          </cell>
          <cell r="D7559">
            <v>5.56</v>
          </cell>
          <cell r="E7559">
            <v>4.45</v>
          </cell>
        </row>
        <row r="7560">
          <cell r="A7560" t="str">
            <v/>
          </cell>
        </row>
        <row r="7561">
          <cell r="A7561" t="str">
            <v>2913</v>
          </cell>
          <cell r="B7561" t="str">
            <v>BETONEIRA MOTOR GAS P/320L MIST SECA (CP) CARREG MEC E TAMBOR REVERSIVEL - EXCL OPERADOR.</v>
          </cell>
          <cell r="C7561" t="str">
            <v>H</v>
          </cell>
          <cell r="D7561">
            <v>9.81</v>
          </cell>
          <cell r="E7561">
            <v>7.85</v>
          </cell>
        </row>
        <row r="7562">
          <cell r="A7562" t="str">
            <v/>
          </cell>
        </row>
        <row r="7563">
          <cell r="A7563" t="str">
            <v>2963</v>
          </cell>
          <cell r="B7563" t="str">
            <v xml:space="preserve"> RETRO-ESCAVADEIRA DIESEL 75CV (CP) INCL OPERADOR-CAPAC CACAMBA 0,76M3. </v>
          </cell>
          <cell r="C7563" t="str">
            <v>H</v>
          </cell>
          <cell r="D7563">
            <v>113.81</v>
          </cell>
          <cell r="E7563">
            <v>91.05</v>
          </cell>
        </row>
        <row r="7564">
          <cell r="A7564" t="str">
            <v/>
          </cell>
        </row>
        <row r="7565">
          <cell r="A7565" t="str">
            <v>3061</v>
          </cell>
          <cell r="B7565" t="str">
            <v xml:space="preserve"> ESCAVACAO MEC VALA N ESCOR MAT 1A CAT C/RETROESCAV ATE 1,50M EXCL ESGOTAMENTO.</v>
          </cell>
          <cell r="C7565" t="str">
            <v>m3</v>
          </cell>
          <cell r="D7565">
            <v>6.16</v>
          </cell>
          <cell r="E7565">
            <v>4.93</v>
          </cell>
        </row>
        <row r="7566">
          <cell r="A7566" t="str">
            <v/>
          </cell>
        </row>
        <row r="7567">
          <cell r="A7567" t="str">
            <v>3062</v>
          </cell>
          <cell r="B7567" t="str">
            <v xml:space="preserve"> ESCAVACAO MEC DE VALA NAO ESCORADA EM MATERIAL DE 1A CATEGORIA COM PROFUNDIDADE DE 1,5 ATE 3M COM RETROESCAVADEIRA 75HP, SEM ESGOTAMENTO.</v>
          </cell>
          <cell r="C7567" t="str">
            <v>m3</v>
          </cell>
          <cell r="D7567">
            <v>7.46</v>
          </cell>
          <cell r="E7567">
            <v>5.97</v>
          </cell>
        </row>
        <row r="7568">
          <cell r="A7568" t="str">
            <v/>
          </cell>
        </row>
        <row r="7569">
          <cell r="A7569" t="str">
            <v>3063</v>
          </cell>
          <cell r="B7569" t="str">
            <v>ESCAV MEC VALA ESCORADA ATE 1,50M C/RETRO MAT 1A COM REDUTOR (C/PEDRAS / INST PREDIAIS/OUTROS REDUT PRODUTIV) - EXCL. ESGOT/ESCORAM.</v>
          </cell>
          <cell r="C7569" t="str">
            <v>m3</v>
          </cell>
          <cell r="D7569">
            <v>19.100000000000001</v>
          </cell>
          <cell r="E7569">
            <v>15.28</v>
          </cell>
        </row>
        <row r="7570">
          <cell r="A7570" t="str">
            <v/>
          </cell>
        </row>
        <row r="7571">
          <cell r="A7571" t="str">
            <v>3065</v>
          </cell>
          <cell r="B7571" t="str">
            <v xml:space="preserve"> ESCAV MEC.VALA ESCORADA C/RETRO DE 1,5 A 3M PROF MAT 1A COM REDUTOR (PEDRAS/INST PREDIAIS/OUTROS REDUT PRODUTIV) - EXCL. ESGOTAM / ESCORAMENTO. </v>
          </cell>
          <cell r="C7571" t="str">
            <v>m3</v>
          </cell>
          <cell r="D7571">
            <v>24.5</v>
          </cell>
          <cell r="E7571">
            <v>19.600000000000001</v>
          </cell>
        </row>
        <row r="7572">
          <cell r="A7572" t="str">
            <v/>
          </cell>
        </row>
        <row r="7573">
          <cell r="A7573" t="str">
            <v>3066</v>
          </cell>
          <cell r="B7573" t="str">
            <v>ESCAVACAO MEC.VALA N ESCOR ATE 1,5M C/RETRO MAT 1A (C/PEDRAS/INST PREDIAIS/OUTROS REDUT PRODUTIV OU CAVAS FUNDACAO) - EXCL ESGOTAMENTO.</v>
          </cell>
          <cell r="C7573" t="str">
            <v>m3</v>
          </cell>
          <cell r="D7573">
            <v>15.58</v>
          </cell>
          <cell r="E7573">
            <v>12.47</v>
          </cell>
        </row>
        <row r="7574">
          <cell r="A7574" t="str">
            <v/>
          </cell>
        </row>
        <row r="7575">
          <cell r="A7575" t="str">
            <v>3069</v>
          </cell>
          <cell r="B7575" t="str">
            <v>ESCAVACAO MEC. VALA N ESCOR MAT 1A C/RETRO ENTRE 1,5 E 3MC/ REDUTOR(PEDRAS/INST PREDIAIS/OUTROS REDUTORES PRODUTIV OU CAVAS FUNDACAO) EXCL ESGOTAMENTO.</v>
          </cell>
          <cell r="C7575" t="str">
            <v>m3</v>
          </cell>
          <cell r="D7575">
            <v>18.96</v>
          </cell>
          <cell r="E7575">
            <v>15.17</v>
          </cell>
        </row>
        <row r="7576">
          <cell r="A7576" t="str">
            <v/>
          </cell>
        </row>
        <row r="7577">
          <cell r="A7577" t="str">
            <v>3070</v>
          </cell>
          <cell r="B7577" t="str">
            <v>ESCAVACAO MEC DE VALA ESCORADA COM RETRO 75 HP, EM MATERIAL DE 1A CATEGORIA ATÉ 1,5M DE PROFUNDIDADE, EXCLUINDO ESGOTAMENTO E ESCORAMENTO.</v>
          </cell>
          <cell r="C7577" t="str">
            <v>m3</v>
          </cell>
          <cell r="D7577">
            <v>7.18</v>
          </cell>
          <cell r="E7577">
            <v>5.75</v>
          </cell>
        </row>
        <row r="7578">
          <cell r="A7578" t="str">
            <v/>
          </cell>
        </row>
        <row r="7579">
          <cell r="A7579" t="str">
            <v>3071</v>
          </cell>
          <cell r="B7579" t="str">
            <v>ESCAVACAO MEC.VALA ESCORADA MAT 1A CAT C/RETRO DE 1,5 A 3M- EXCLUSIVE ESGOT E ESCORAMENTO.</v>
          </cell>
          <cell r="C7579" t="str">
            <v>m3</v>
          </cell>
          <cell r="D7579">
            <v>9.15</v>
          </cell>
          <cell r="E7579">
            <v>7.32</v>
          </cell>
        </row>
        <row r="7580">
          <cell r="A7580" t="str">
            <v/>
          </cell>
        </row>
        <row r="7581">
          <cell r="A7581" t="str">
            <v>3496</v>
          </cell>
          <cell r="B7581" t="str">
            <v>ALUGUEL ELEVADOR EQUIPADO P/TRANSP CONCR A 10M ALT-CP-S/OPERADOR COM GUINCHO DE 10CV 16M TORRE DESMONTAVEL CACAMBA AUTOMATICA DE 550L FUNIL P/ DESCARGA E SILO DE ESPERA DE 1000L.</v>
          </cell>
          <cell r="C7581" t="str">
            <v>H</v>
          </cell>
          <cell r="D7581">
            <v>9.15</v>
          </cell>
          <cell r="E7581">
            <v>7.32</v>
          </cell>
        </row>
        <row r="7582">
          <cell r="A7582" t="str">
            <v/>
          </cell>
        </row>
        <row r="7583">
          <cell r="A7583" t="str">
            <v>3533</v>
          </cell>
          <cell r="B7583" t="str">
            <v xml:space="preserve"> VIBRADOR DE IMERSAO MOTOR ELETR 2CV (CP) TUBO DE 48X48 C/MANGOTE   DE 5M COMP -EXCL OPERADOR.</v>
          </cell>
          <cell r="C7583" t="str">
            <v>H</v>
          </cell>
          <cell r="D7583">
            <v>1.51</v>
          </cell>
          <cell r="E7583">
            <v>1.21</v>
          </cell>
        </row>
        <row r="7584">
          <cell r="A7584" t="str">
            <v/>
          </cell>
        </row>
        <row r="7585">
          <cell r="A7585" t="str">
            <v>3636</v>
          </cell>
          <cell r="B7585" t="str">
            <v>RETRO-ESCAVADEIRA DIESEL 75CV, INCL OPERADOR-CAPAC CACAMBA 0,76M3 (HOR A IMPRODUTIVA).</v>
          </cell>
          <cell r="C7585" t="str">
            <v>H</v>
          </cell>
          <cell r="D7585">
            <v>45.48</v>
          </cell>
          <cell r="E7585">
            <v>36.39</v>
          </cell>
        </row>
        <row r="7586">
          <cell r="A7586" t="str">
            <v/>
          </cell>
        </row>
        <row r="7587">
          <cell r="A7587" t="str">
            <v>3732</v>
          </cell>
          <cell r="B7587" t="str">
            <v>ALUGUEL ELEVADOR EQUIPADO P/TRANSP CONCR A 10M ALT-CI-S/OPERADOR COM  GUINCHO DE 10CV 16M TORRE DESMONTAVEL CACAMBA AUTOMATICA DE 550L FUNIL P/DESCARGA E SILO ESPERA DE 1000L.</v>
          </cell>
          <cell r="C7587" t="str">
            <v>H</v>
          </cell>
          <cell r="D7587">
            <v>5.01</v>
          </cell>
          <cell r="E7587">
            <v>4.01</v>
          </cell>
        </row>
        <row r="7588">
          <cell r="A7588" t="str">
            <v/>
          </cell>
        </row>
        <row r="7589">
          <cell r="A7589" t="str">
            <v>3775</v>
          </cell>
          <cell r="B7589" t="str">
            <v xml:space="preserve"> BETONEIRA MOTOR GAS P/320L MIST SECA (CI) CARREG MEC E TAMBOR REVERSIVEL - EXCL OPERADOR.</v>
          </cell>
          <cell r="C7589" t="str">
            <v>H</v>
          </cell>
          <cell r="D7589">
            <v>1.43</v>
          </cell>
          <cell r="E7589">
            <v>1.1499999999999999</v>
          </cell>
        </row>
        <row r="7590">
          <cell r="A7590" t="str">
            <v/>
          </cell>
        </row>
        <row r="7591">
          <cell r="A7591" t="str">
            <v>3783</v>
          </cell>
          <cell r="B7591" t="str">
            <v>VIBRADOR DE IMERSAO MOTOR ELETR 2CV (CI) TUBO 48X480MM C/MANGOTE   DE 5M COMP - EXCL OPERADOR.</v>
          </cell>
          <cell r="C7591" t="str">
            <v>H</v>
          </cell>
          <cell r="D7591">
            <v>1.02</v>
          </cell>
          <cell r="E7591">
            <v>0.82</v>
          </cell>
        </row>
        <row r="7592">
          <cell r="A7592" t="str">
            <v/>
          </cell>
        </row>
        <row r="7593">
          <cell r="A7593" t="str">
            <v>40675</v>
          </cell>
          <cell r="B7593" t="str">
            <v>ASSENTAMENTO DE PEITORIL DE CIMENTO, INCLUSO ADITIVO IMPERMEABILIZANTE.</v>
          </cell>
          <cell r="C7593" t="str">
            <v>m</v>
          </cell>
          <cell r="D7593">
            <v>2.86</v>
          </cell>
          <cell r="E7593">
            <v>2.29</v>
          </cell>
        </row>
        <row r="7594">
          <cell r="A7594" t="str">
            <v/>
          </cell>
        </row>
        <row r="7595">
          <cell r="A7595" t="str">
            <v>40678</v>
          </cell>
          <cell r="B7595" t="str">
            <v>PORTA DE ABRIR PARA ABRIGO DE MEDIDORES E BOTIJOES, EM FERRO QUADRICULADO, COM GUARNICOES.</v>
          </cell>
          <cell r="C7595" t="str">
            <v>m2</v>
          </cell>
          <cell r="D7595">
            <v>157.5</v>
          </cell>
          <cell r="E7595">
            <v>126</v>
          </cell>
        </row>
        <row r="7596">
          <cell r="A7596" t="str">
            <v/>
          </cell>
        </row>
        <row r="7597">
          <cell r="A7597" t="str">
            <v>40718</v>
          </cell>
          <cell r="B7597" t="str">
            <v xml:space="preserve"> ALVENARIA DE BLOCO DE VIDRO 10X20X20CM ASSENTADOS COM ARGAMASSA CIM/CAL/AREIA 1:2:8 + CIMENTO BRANCO.</v>
          </cell>
          <cell r="C7597" t="str">
            <v>m2</v>
          </cell>
          <cell r="D7597">
            <v>378.9</v>
          </cell>
          <cell r="E7597">
            <v>303.12</v>
          </cell>
        </row>
        <row r="7598">
          <cell r="A7598" t="str">
            <v/>
          </cell>
        </row>
        <row r="7599">
          <cell r="A7599" t="str">
            <v>40729</v>
          </cell>
          <cell r="B7599" t="str">
            <v>VALVULA DESCARGA 1.1/2" COM REGISTRO, ACABAMENTO EM METAL CROMADO - FORNECIMENTO E INSTALACAO.</v>
          </cell>
          <cell r="C7599" t="str">
            <v>Un</v>
          </cell>
          <cell r="D7599">
            <v>178.67</v>
          </cell>
          <cell r="E7599">
            <v>142.94</v>
          </cell>
        </row>
        <row r="7600">
          <cell r="A7600" t="str">
            <v/>
          </cell>
        </row>
        <row r="7601">
          <cell r="A7601" t="str">
            <v>40730</v>
          </cell>
          <cell r="B7601" t="str">
            <v>ABRIGO PARA HIDRANTE DE PAREDE COMPLETO - EXECUCAO.</v>
          </cell>
          <cell r="C7601" t="str">
            <v>Un</v>
          </cell>
          <cell r="D7601">
            <v>1156.22</v>
          </cell>
          <cell r="E7601">
            <v>924.98</v>
          </cell>
        </row>
        <row r="7602">
          <cell r="A7602" t="str">
            <v/>
          </cell>
        </row>
        <row r="7603">
          <cell r="A7603" t="str">
            <v>40777</v>
          </cell>
          <cell r="B7603" t="str">
            <v>CAIXA SIFONADA PVC 150X150X50MM COM GRELHA REDONDA BRANCA - FORNECIMENTO E INSTALACAO.</v>
          </cell>
          <cell r="C7603" t="str">
            <v>Un</v>
          </cell>
          <cell r="D7603">
            <v>31.58</v>
          </cell>
          <cell r="E7603">
            <v>25.27</v>
          </cell>
        </row>
        <row r="7604">
          <cell r="A7604" t="str">
            <v/>
          </cell>
        </row>
        <row r="7605">
          <cell r="A7605" t="str">
            <v>40780</v>
          </cell>
          <cell r="B7605" t="str">
            <v>REGULARIZACAO DE SUPERFICIE DE CONC. APARENTE.</v>
          </cell>
          <cell r="C7605" t="str">
            <v>m2</v>
          </cell>
          <cell r="D7605">
            <v>5.08</v>
          </cell>
          <cell r="E7605">
            <v>4.07</v>
          </cell>
        </row>
        <row r="7606">
          <cell r="A7606" t="str">
            <v/>
          </cell>
        </row>
        <row r="7607">
          <cell r="A7607" t="str">
            <v>40802</v>
          </cell>
          <cell r="B7607" t="str">
            <v xml:space="preserve">ELETRODUTO DE PVC RIGIDO SOLDAVEL 25MM (1"), FORNECIMENTO E INSTALACAO.  </v>
          </cell>
          <cell r="C7607" t="str">
            <v>m</v>
          </cell>
          <cell r="D7607">
            <v>10.050000000000001</v>
          </cell>
          <cell r="E7607">
            <v>8.0399999999999991</v>
          </cell>
        </row>
        <row r="7608">
          <cell r="A7608" t="str">
            <v/>
          </cell>
        </row>
        <row r="7609">
          <cell r="A7609" t="str">
            <v>40804</v>
          </cell>
          <cell r="B7609" t="str">
            <v>MARCACAO DE ALVENARIA DE BLOCOS DE CONCRETO PARA BLOCO 10X20X40, COM ARGAMASSA TRACO 1:2:8 (CIMENTO, CAL E AREIA).</v>
          </cell>
          <cell r="C7609" t="str">
            <v>m</v>
          </cell>
          <cell r="D7609">
            <v>7.66</v>
          </cell>
          <cell r="E7609">
            <v>6.13</v>
          </cell>
        </row>
        <row r="7610">
          <cell r="A7610" t="str">
            <v/>
          </cell>
        </row>
        <row r="7611">
          <cell r="A7611" t="str">
            <v>40841</v>
          </cell>
          <cell r="B7611" t="str">
            <v>ABRACADEIRA P/POCOS PROFUNDOS.</v>
          </cell>
          <cell r="C7611" t="str">
            <v>Un</v>
          </cell>
          <cell r="D7611">
            <v>73.849999999999994</v>
          </cell>
          <cell r="E7611">
            <v>59.08</v>
          </cell>
        </row>
        <row r="7612">
          <cell r="A7612" t="str">
            <v/>
          </cell>
        </row>
        <row r="7613">
          <cell r="A7613" t="str">
            <v>40904</v>
          </cell>
          <cell r="B7613" t="str">
            <v>RODAPE EM PEDRA ARDOSIA, LARGURA 8CM, ASSENTADA COM ARGAMASSA DE CIMENTO, CAL E AREIA, COM REJUNTAMENTO EM CIMENTO BRANCO.</v>
          </cell>
          <cell r="C7613" t="str">
            <v>m</v>
          </cell>
          <cell r="D7613">
            <v>14.91</v>
          </cell>
          <cell r="E7613">
            <v>11.93</v>
          </cell>
        </row>
        <row r="7614">
          <cell r="A7614" t="str">
            <v/>
          </cell>
        </row>
        <row r="7615">
          <cell r="A7615" t="str">
            <v>40905</v>
          </cell>
          <cell r="B7615" t="str">
            <v>PINTURA VERNIZ EM FORRO DE MADEIRA, DUAS DEMAOS.</v>
          </cell>
          <cell r="C7615" t="str">
            <v>m2</v>
          </cell>
          <cell r="D7615">
            <v>11.58</v>
          </cell>
          <cell r="E7615">
            <v>9.27</v>
          </cell>
        </row>
        <row r="7616">
          <cell r="A7616" t="str">
            <v/>
          </cell>
        </row>
        <row r="7617">
          <cell r="A7617" t="str">
            <v>41595</v>
          </cell>
          <cell r="B7617" t="str">
            <v>DEMARCACAO COM TINTA ACRILICA PARA PISOS DE FAIXAS EM QUADRA POLIESPORTIVA.</v>
          </cell>
          <cell r="C7617" t="str">
            <v>m</v>
          </cell>
          <cell r="D7617">
            <v>5.46</v>
          </cell>
          <cell r="E7617">
            <v>4.37</v>
          </cell>
        </row>
        <row r="7618">
          <cell r="A7618" t="str">
            <v/>
          </cell>
        </row>
        <row r="7619">
          <cell r="A7619" t="str">
            <v>41598</v>
          </cell>
          <cell r="B7619" t="str">
            <v>ENTRADA PROVISORIA DE ENERGIA ELETRICA AEREA TRIFASICA 40A EM POSTE MADEIRA</v>
          </cell>
          <cell r="C7619" t="str">
            <v>Un</v>
          </cell>
          <cell r="D7619">
            <v>784.78</v>
          </cell>
          <cell r="E7619">
            <v>627.83000000000004</v>
          </cell>
        </row>
        <row r="7620">
          <cell r="A7620" t="str">
            <v/>
          </cell>
        </row>
        <row r="7621">
          <cell r="A7621" t="str">
            <v>41602</v>
          </cell>
          <cell r="B7621" t="str">
            <v>FORRO PVC EM PLACAS COM LARGURA DE 10CM, ESPESSURA 8MM, COMP DE 6,0M, LISO, (INCLUSIVE COLOCACAO, EXCLUSIVE ESTRUTURA DE SUPORTE).</v>
          </cell>
          <cell r="C7621" t="str">
            <v>m2</v>
          </cell>
          <cell r="D7621">
            <v>36.869999999999997</v>
          </cell>
          <cell r="E7621">
            <v>29.5</v>
          </cell>
        </row>
        <row r="7622">
          <cell r="A7622" t="str">
            <v/>
          </cell>
        </row>
        <row r="7623">
          <cell r="A7623" t="str">
            <v>41619</v>
          </cell>
          <cell r="B7623" t="str">
            <v>COBERTURA COM TELHA DE FIBRA DE VIDRO ONDULADA COLORIDA, ESPESSURA 6MM, INCLUSO ACESSORIOS DE FIXACAO.</v>
          </cell>
          <cell r="C7623" t="str">
            <v>m2</v>
          </cell>
          <cell r="D7623">
            <v>51.41</v>
          </cell>
          <cell r="E7623">
            <v>41.13</v>
          </cell>
        </row>
        <row r="7624">
          <cell r="A7624" t="str">
            <v/>
          </cell>
        </row>
        <row r="7625">
          <cell r="A7625" t="str">
            <v>41721</v>
          </cell>
          <cell r="B7625" t="str">
            <v>COMPACTACAO MECANICA A 95% DO PROCTOR NORMAL - PAVIMENTACAO URBANA.</v>
          </cell>
          <cell r="C7625" t="str">
            <v>m3</v>
          </cell>
          <cell r="D7625">
            <v>2.87</v>
          </cell>
          <cell r="E7625">
            <v>2.2999999999999998</v>
          </cell>
        </row>
        <row r="7626">
          <cell r="A7626" t="str">
            <v/>
          </cell>
        </row>
        <row r="7627">
          <cell r="A7627" t="str">
            <v>41722</v>
          </cell>
          <cell r="B7627" t="str">
            <v xml:space="preserve">COMPACTACAO MECANICA A 100% DO PROCTOR NORMAL - PAVIMENTACAO URBANA.   </v>
          </cell>
          <cell r="C7627" t="str">
            <v>m3</v>
          </cell>
          <cell r="D7627">
            <v>4.55</v>
          </cell>
          <cell r="E7627">
            <v>3.64</v>
          </cell>
        </row>
        <row r="7628">
          <cell r="A7628" t="str">
            <v/>
          </cell>
        </row>
        <row r="7629">
          <cell r="A7629" t="str">
            <v>41879</v>
          </cell>
          <cell r="B7629" t="str">
            <v>CONFORMACAO GEOMETRICA DE PLATAFORMA PARA EXECUCAO DE REVESTIMENTO PRIMARIO EM RODOVIAS VICINAIS.</v>
          </cell>
          <cell r="C7629" t="str">
            <v>m2</v>
          </cell>
          <cell r="D7629">
            <v>0.15</v>
          </cell>
          <cell r="E7629">
            <v>0.12</v>
          </cell>
        </row>
        <row r="7630">
          <cell r="A7630" t="str">
            <v/>
          </cell>
        </row>
        <row r="7631">
          <cell r="A7631" t="str">
            <v>47213-001</v>
          </cell>
          <cell r="B7631" t="str">
            <v xml:space="preserve"> MODULO TIPO: REDE DE AGUA, COM FORNECIMENTO E ASSENTAMENTO DE TUBO FºFº DN 200 MM-K7, COMPREENDENDO: LOCACAO, CADASTRAMENTO DE INTERFERENCIAS, ESCAVACAO E REATERRO COMPACTADO DE VALA, EXCETO ROCHA, ATE 1,50 M.INCLUSIVE TOPOGRAFO. INCLUI - CARGA,TRANSPORT</v>
          </cell>
          <cell r="C7631" t="str">
            <v>m</v>
          </cell>
          <cell r="D7631">
            <v>15.11</v>
          </cell>
          <cell r="E7631">
            <v>12.09</v>
          </cell>
        </row>
        <row r="7632">
          <cell r="A7632" t="str">
            <v/>
          </cell>
        </row>
        <row r="7633">
          <cell r="A7633" t="str">
            <v>4877</v>
          </cell>
          <cell r="B7633" t="str">
            <v>BETONEIRA 320L ELETRICA TRIFASICA C/CARREGADOR MECANICO C/OPERADOR - P .</v>
          </cell>
          <cell r="C7633" t="str">
            <v>H</v>
          </cell>
          <cell r="D7633">
            <v>14.83</v>
          </cell>
          <cell r="E7633">
            <v>11.87</v>
          </cell>
        </row>
        <row r="7634">
          <cell r="A7634" t="str">
            <v/>
          </cell>
        </row>
        <row r="7635">
          <cell r="A7635" t="str">
            <v>4884</v>
          </cell>
          <cell r="B7635" t="str">
            <v xml:space="preserve">ARGAMASSA TRACO 1:3 (CIMENTO E AREIA), PREPARO MANUAL. </v>
          </cell>
          <cell r="C7635" t="str">
            <v>m3</v>
          </cell>
          <cell r="D7635">
            <v>455.43</v>
          </cell>
          <cell r="E7635">
            <v>364.35</v>
          </cell>
        </row>
        <row r="7636">
          <cell r="A7636" t="str">
            <v/>
          </cell>
        </row>
        <row r="7637">
          <cell r="A7637" t="str">
            <v>4885</v>
          </cell>
          <cell r="B7637" t="str">
            <v xml:space="preserve">ARGAMASSA TRACO 1:4 (CIMENTO E AREIA), PREPARO MANUAL.   </v>
          </cell>
          <cell r="C7637" t="str">
            <v>m3</v>
          </cell>
          <cell r="D7637">
            <v>396.52</v>
          </cell>
          <cell r="E7637">
            <v>317.22000000000003</v>
          </cell>
        </row>
        <row r="7638">
          <cell r="A7638" t="str">
            <v/>
          </cell>
        </row>
        <row r="7639">
          <cell r="A7639" t="str">
            <v>4886</v>
          </cell>
          <cell r="B7639" t="str">
            <v>ARGAMASSA TRACO 1:5 (CIMENTO E AREIA), PREPARO MANUAL.</v>
          </cell>
          <cell r="C7639" t="str">
            <v>m3</v>
          </cell>
          <cell r="D7639">
            <v>352.6</v>
          </cell>
          <cell r="E7639">
            <v>282.08</v>
          </cell>
        </row>
        <row r="7640">
          <cell r="A7640" t="str">
            <v/>
          </cell>
        </row>
        <row r="7641">
          <cell r="A7641" t="str">
            <v>4889</v>
          </cell>
          <cell r="B7641" t="str">
            <v xml:space="preserve">ARGAMASSA TRACO 1:8 (CIMENTO E AREIA), PREPARO MANUAL. </v>
          </cell>
          <cell r="C7641" t="str">
            <v>m3</v>
          </cell>
          <cell r="D7641">
            <v>298.37</v>
          </cell>
          <cell r="E7641">
            <v>238.7</v>
          </cell>
        </row>
        <row r="7642">
          <cell r="A7642" t="str">
            <v/>
          </cell>
        </row>
        <row r="7643">
          <cell r="A7643" t="str">
            <v>5089</v>
          </cell>
          <cell r="B7643" t="str">
            <v>ROLO COMPACTADOR VIBRATORIO PE DE CARNEIRO PARA SOLOS, POTENCIA 80HP, PESO MÁXIMO OPERACIONAL 8,8T - MANUTENCAO.</v>
          </cell>
          <cell r="C7643" t="str">
            <v>H</v>
          </cell>
          <cell r="D7643">
            <v>19.600000000000001</v>
          </cell>
          <cell r="E7643">
            <v>15.68</v>
          </cell>
        </row>
        <row r="7644">
          <cell r="A7644" t="str">
            <v/>
          </cell>
        </row>
        <row r="7645">
          <cell r="A7645" t="str">
            <v>52826</v>
          </cell>
          <cell r="B7645" t="str">
            <v>RETRO-ESCAVADEIRA, 74HP (VU=6 ANOS)- MÃO DE OBRA/OPERAÇÃO.</v>
          </cell>
          <cell r="C7645" t="str">
            <v>H</v>
          </cell>
          <cell r="D7645">
            <v>9.33</v>
          </cell>
          <cell r="E7645">
            <v>7.47</v>
          </cell>
        </row>
        <row r="7646">
          <cell r="A7646" t="str">
            <v/>
          </cell>
        </row>
        <row r="7647">
          <cell r="A7647" t="str">
            <v>53590</v>
          </cell>
          <cell r="B7647" t="str">
            <v>LANCAMENTO DE CONCRETO EM ESTRUTURA.</v>
          </cell>
          <cell r="C7647" t="str">
            <v>m3</v>
          </cell>
          <cell r="D7647">
            <v>114.41</v>
          </cell>
          <cell r="E7647">
            <v>91.53</v>
          </cell>
        </row>
        <row r="7648">
          <cell r="A7648" t="str">
            <v/>
          </cell>
        </row>
        <row r="7649">
          <cell r="A7649" t="str">
            <v>53781</v>
          </cell>
          <cell r="B7649" t="str">
            <v>CAMINHAO BASCULANTE 4,0M3 TOCO 162CV PBT=11800KG - DEPRECIACAO.</v>
          </cell>
          <cell r="C7649" t="str">
            <v>H</v>
          </cell>
          <cell r="D7649">
            <v>16.920000000000002</v>
          </cell>
          <cell r="E7649">
            <v>13.54</v>
          </cell>
        </row>
        <row r="7650">
          <cell r="A7650" t="str">
            <v/>
          </cell>
        </row>
        <row r="7651">
          <cell r="A7651" t="str">
            <v>53782</v>
          </cell>
          <cell r="B7651" t="str">
            <v>CAMINHAO BASCULANTE 4,0M3 TOCO 162CV PBT=11800KG - MANUTENCAO.</v>
          </cell>
          <cell r="C7651" t="str">
            <v>H</v>
          </cell>
          <cell r="D7651">
            <v>16.920000000000002</v>
          </cell>
          <cell r="E7651">
            <v>13.54</v>
          </cell>
        </row>
        <row r="7652">
          <cell r="A7652" t="str">
            <v/>
          </cell>
        </row>
        <row r="7653">
          <cell r="A7653" t="str">
            <v>53785</v>
          </cell>
          <cell r="B7653" t="str">
            <v>CAMINHAO BASCULANTE 4,0M3 TOCO 162CV PBT=11800KG - MAO-DE-OBRA NA OPERACAO DIURNA</v>
          </cell>
          <cell r="C7653" t="str">
            <v>H</v>
          </cell>
          <cell r="D7653">
            <v>10.91</v>
          </cell>
          <cell r="E7653">
            <v>8.73</v>
          </cell>
        </row>
        <row r="7654">
          <cell r="A7654" t="str">
            <v/>
          </cell>
        </row>
        <row r="7655">
          <cell r="A7655" t="str">
            <v>53786</v>
          </cell>
          <cell r="B7655" t="str">
            <v>RETRO-ESCAVADEIRA, 4 X 4, 86 CV (VU= 5 ANOS) - MATERIAIS/OPERAÇÃO.</v>
          </cell>
          <cell r="C7655" t="str">
            <v>H</v>
          </cell>
          <cell r="D7655">
            <v>37.270000000000003</v>
          </cell>
          <cell r="E7655">
            <v>29.82</v>
          </cell>
        </row>
        <row r="7656">
          <cell r="A7656" t="str">
            <v/>
          </cell>
        </row>
        <row r="7657">
          <cell r="A7657" t="str">
            <v>53787</v>
          </cell>
          <cell r="B7657" t="str">
            <v>ROLO COMPACTADOR VIBRATÓRIO DE CILINDRO LISO, AUTO-PROPEL. 80HP, PESO MÁXIMO OPERACIONAL 8,1T - CUSTO DE MATERIAIS NA OPERAÇÃO.</v>
          </cell>
          <cell r="C7657" t="str">
            <v>H</v>
          </cell>
          <cell r="D7657">
            <v>63.76</v>
          </cell>
          <cell r="E7657">
            <v>51.01</v>
          </cell>
        </row>
        <row r="7658">
          <cell r="A7658" t="str">
            <v/>
          </cell>
        </row>
        <row r="7659">
          <cell r="A7659" t="str">
            <v>53788</v>
          </cell>
          <cell r="B7659" t="str">
            <v>ROLO COMPACTADOR VIBRATORIO DE CILINDRO LISO, AUTO-PROPELIDO 83 CV - 6,6T, IMPACTO DINAMICO 18,5/11,5T - CUSTO DE MATERIAIS NA OPERACAO.</v>
          </cell>
          <cell r="C7659" t="str">
            <v>H</v>
          </cell>
          <cell r="D7659">
            <v>63.76</v>
          </cell>
          <cell r="E7659">
            <v>51.01</v>
          </cell>
        </row>
        <row r="7660">
          <cell r="A7660" t="str">
            <v/>
          </cell>
        </row>
        <row r="7661">
          <cell r="A7661" t="str">
            <v>53789</v>
          </cell>
          <cell r="B7661" t="str">
            <v>ROLO COMPACTADOR VIBRATÓRIO DE CILINDRO LISO, AUTO-PROPEL. 83 CV - 6,6T, IMPACTO DINÂMICO 18,5/11,5T - MAO-DE-OBRA NA OPERACAO.</v>
          </cell>
          <cell r="C7661" t="str">
            <v>H</v>
          </cell>
          <cell r="D7661">
            <v>11.55</v>
          </cell>
          <cell r="E7661">
            <v>9.24</v>
          </cell>
        </row>
        <row r="7662">
          <cell r="A7662" t="str">
            <v/>
          </cell>
        </row>
        <row r="7663">
          <cell r="A7663" t="str">
            <v>53790</v>
          </cell>
          <cell r="B7663" t="str">
            <v>ROLO COMPACTADOR VIBRATÓRIO, TANDEM, CILINDRO LISO, AUTO-PROPEL. - 40HP - 4,4T, IMPACTO DINÂMICO 3,1T, VU 5 ANOS - CHP DIURNO.</v>
          </cell>
          <cell r="C7663" t="str">
            <v>H</v>
          </cell>
          <cell r="D7663">
            <v>11.55</v>
          </cell>
          <cell r="E7663">
            <v>9.24</v>
          </cell>
        </row>
        <row r="7664">
          <cell r="A7664" t="str">
            <v/>
          </cell>
        </row>
        <row r="7665">
          <cell r="A7665" t="str">
            <v>53792</v>
          </cell>
          <cell r="B7665" t="str">
            <v>CAMINHAO BASCULANTE ,162HP- 6M3 - OPERACAO DIURNA.</v>
          </cell>
          <cell r="C7665" t="str">
            <v>H</v>
          </cell>
          <cell r="D7665">
            <v>63.76</v>
          </cell>
          <cell r="E7665">
            <v>51.01</v>
          </cell>
        </row>
        <row r="7666">
          <cell r="A7666" t="str">
            <v/>
          </cell>
        </row>
        <row r="7667">
          <cell r="A7667" t="str">
            <v>53793</v>
          </cell>
          <cell r="B7667" t="str">
            <v>CAMINHAO BASCULANTE ,162HP- 6M3 / MAO-DE-OBRA NA OPERACAO DIURNA.</v>
          </cell>
          <cell r="C7667" t="str">
            <v>H</v>
          </cell>
          <cell r="D7667">
            <v>9.58</v>
          </cell>
          <cell r="E7667">
            <v>7.67</v>
          </cell>
        </row>
        <row r="7668">
          <cell r="A7668" t="str">
            <v/>
          </cell>
        </row>
        <row r="7669">
          <cell r="A7669" t="str">
            <v>53794</v>
          </cell>
          <cell r="B7669" t="str">
            <v>USINA DE CONCRETO FIXA CAPACIDADE 90/120 M³, 63HP - MANUTENÇÃO.</v>
          </cell>
          <cell r="C7669" t="str">
            <v>H</v>
          </cell>
          <cell r="D7669">
            <v>23.2</v>
          </cell>
          <cell r="E7669">
            <v>18.559999999999999</v>
          </cell>
        </row>
        <row r="7670">
          <cell r="A7670" t="str">
            <v/>
          </cell>
        </row>
        <row r="7671">
          <cell r="A7671" t="str">
            <v>53795</v>
          </cell>
          <cell r="B7671" t="str">
            <v>USINA DE CONCRETO FIXA CAPACIDADE 90/120 M³, 63HP - MÃO-DE-OBRA NA OPERAÇÃO NOTURNA.</v>
          </cell>
          <cell r="C7671" t="str">
            <v>H</v>
          </cell>
          <cell r="D7671">
            <v>30.36</v>
          </cell>
          <cell r="E7671">
            <v>24.29</v>
          </cell>
        </row>
        <row r="7672">
          <cell r="A7672" t="str">
            <v/>
          </cell>
        </row>
        <row r="7673">
          <cell r="A7673" t="str">
            <v>53796</v>
          </cell>
          <cell r="B7673" t="str">
            <v>CAMINHAO CARROCERIA ABERTA,EM MADEIRA, TOCO, 170CV - 11T (VU=6ANOS) - CHI DIURNO - DEPRECIACAO E JUROS.</v>
          </cell>
          <cell r="C7673" t="str">
            <v>H</v>
          </cell>
          <cell r="D7673">
            <v>22.05</v>
          </cell>
          <cell r="E7673">
            <v>17.64</v>
          </cell>
        </row>
        <row r="7674">
          <cell r="A7674" t="str">
            <v/>
          </cell>
        </row>
        <row r="7675">
          <cell r="A7675" t="str">
            <v>53797</v>
          </cell>
          <cell r="B7675" t="str">
            <v>CAMINHAO CARROCERIA ABERTA,EM MADEIRA, TOCO, 170CV - 11T (VU=6ANOS) - MATERIAIS/OPERACAO.</v>
          </cell>
          <cell r="C7675" t="str">
            <v>H</v>
          </cell>
          <cell r="D7675">
            <v>63.76</v>
          </cell>
          <cell r="E7675">
            <v>51.01</v>
          </cell>
        </row>
        <row r="7676">
          <cell r="A7676" t="str">
            <v/>
          </cell>
        </row>
        <row r="7677">
          <cell r="A7677" t="str">
            <v>53798</v>
          </cell>
          <cell r="B7677" t="str">
            <v>CAMINHAO CARROCERIA ABERTA,EM MADEIRA, TOCO, 170CV - 11T (VU=6ANOS) - MAO-DE-OBRA DIURNA NA OPERACAO.</v>
          </cell>
          <cell r="C7677" t="str">
            <v>H</v>
          </cell>
          <cell r="D7677">
            <v>11.82</v>
          </cell>
          <cell r="E7677">
            <v>9.4600000000000009</v>
          </cell>
        </row>
        <row r="7678">
          <cell r="A7678" t="str">
            <v/>
          </cell>
        </row>
        <row r="7679">
          <cell r="A7679" t="str">
            <v>53799</v>
          </cell>
          <cell r="B7679" t="str">
            <v>CAMINHAO CARROCERIA ABERTA,EM MADEIRA, TOCO, 170CV - 11T (VU=6ANOS) - CHI DIURNO - MAO-DE-OBRA NA OPERACAO NOTURNA.</v>
          </cell>
          <cell r="C7679" t="str">
            <v>H</v>
          </cell>
          <cell r="D7679">
            <v>11.5</v>
          </cell>
          <cell r="E7679">
            <v>9.1999999999999993</v>
          </cell>
        </row>
        <row r="7680">
          <cell r="A7680" t="str">
            <v/>
          </cell>
        </row>
        <row r="7681">
          <cell r="A7681" t="str">
            <v>53800</v>
          </cell>
          <cell r="B7681" t="str">
            <v>USINA MISTURADORA DE SOLOS, DOSADORES TRIPLOS, CALHA VIBRATÓRIA, CAPACIDADE 200/500 TON, 201HP - MATERIAIS NA OPERAÇÃO.</v>
          </cell>
          <cell r="C7681" t="str">
            <v>H</v>
          </cell>
          <cell r="D7681">
            <v>36.36</v>
          </cell>
          <cell r="E7681">
            <v>29.09</v>
          </cell>
        </row>
        <row r="7682">
          <cell r="A7682" t="str">
            <v/>
          </cell>
        </row>
        <row r="7683">
          <cell r="A7683" t="str">
            <v>53801</v>
          </cell>
          <cell r="B7683" t="str">
            <v>USINA MISTURADORA DE SOLOS, DOSADORES TRIPLOS, CALHA VIBRATÓRIA, CAPCIDADE 200/500 TON, 201HP - MÃO-DE-OBRA NA OPERAÇÃO DIURNA.</v>
          </cell>
          <cell r="C7683" t="str">
            <v>H</v>
          </cell>
          <cell r="D7683">
            <v>44.28</v>
          </cell>
          <cell r="E7683">
            <v>35.43</v>
          </cell>
        </row>
        <row r="7684">
          <cell r="A7684" t="str">
            <v/>
          </cell>
        </row>
        <row r="7685">
          <cell r="A7685" t="str">
            <v>53802</v>
          </cell>
          <cell r="B7685" t="str">
            <v>VIBROACABADORA SOBRE ESTEIRAS POTENCIA MAX. 105CV CAPACIDADE ATE 450 T/H - MAO-DE-OBRA NA OPERACAO DIURNA.</v>
          </cell>
          <cell r="C7685" t="str">
            <v>H</v>
          </cell>
          <cell r="D7685">
            <v>11.55</v>
          </cell>
          <cell r="E7685">
            <v>9.24</v>
          </cell>
        </row>
        <row r="7686">
          <cell r="A7686" t="str">
            <v/>
          </cell>
        </row>
        <row r="7687">
          <cell r="A7687" t="str">
            <v>53803</v>
          </cell>
          <cell r="B7687" t="str">
            <v>VIBROACABADORA SOBRE ESTEIRAS POTENCIA MAX. 105CV CAPACIDADE ATE 450 T/H - MAO-DE-OBRA NA OPERACAO NOTURNA.</v>
          </cell>
          <cell r="C7687" t="str">
            <v>H</v>
          </cell>
          <cell r="D7687">
            <v>13.86</v>
          </cell>
          <cell r="E7687">
            <v>11.09</v>
          </cell>
        </row>
        <row r="7688">
          <cell r="A7688" t="str">
            <v/>
          </cell>
        </row>
        <row r="7689">
          <cell r="A7689" t="str">
            <v>53804</v>
          </cell>
          <cell r="B7689" t="str">
            <v>VASSOURA MECÂNICA REBOCÁVEL C/ ESCOVA CILÍNDRICA LARGURA DE VARRIMENTO = 2,44M - MANUTENÇÃO.</v>
          </cell>
          <cell r="C7689" t="str">
            <v>H</v>
          </cell>
          <cell r="D7689">
            <v>1.28</v>
          </cell>
          <cell r="E7689">
            <v>1.03</v>
          </cell>
        </row>
        <row r="7690">
          <cell r="A7690" t="str">
            <v/>
          </cell>
        </row>
        <row r="7691">
          <cell r="A7691" t="str">
            <v>53805</v>
          </cell>
          <cell r="B7691" t="str">
            <v>TRATOR PNEUS TRAÇÃO 4X2, 82 CV, PESO C/ LASTRO 4,555 T - MAO-DE-OBRA OPERACAO NOTURNA.</v>
          </cell>
          <cell r="C7691" t="str">
            <v>H</v>
          </cell>
          <cell r="D7691">
            <v>15.23</v>
          </cell>
          <cell r="E7691">
            <v>12.19</v>
          </cell>
        </row>
        <row r="7692">
          <cell r="A7692" t="str">
            <v/>
          </cell>
        </row>
        <row r="7693">
          <cell r="A7693" t="str">
            <v>53806</v>
          </cell>
          <cell r="B7693" t="str">
            <v>TRATOR DE ESTEIRAS POTENCIA 165 HP, PESO OPERACIONAL 17,1T (VU=5ANOS) - MANUTENCAO.</v>
          </cell>
          <cell r="C7693" t="str">
            <v>H</v>
          </cell>
          <cell r="D7693">
            <v>84.68</v>
          </cell>
          <cell r="E7693">
            <v>67.75</v>
          </cell>
        </row>
        <row r="7694">
          <cell r="A7694" t="str">
            <v/>
          </cell>
        </row>
        <row r="7695">
          <cell r="A7695" t="str">
            <v>53807</v>
          </cell>
          <cell r="B7695" t="str">
            <v>TRATOR DE ESTEIRAS POTENCIA 165 HP, PESO OPERACIONAL 17,1T - MAO-DE-OBRA NA OPERACAO DIURNA.</v>
          </cell>
          <cell r="C7695" t="str">
            <v>H</v>
          </cell>
          <cell r="D7695">
            <v>18.97</v>
          </cell>
          <cell r="E7695">
            <v>15.18</v>
          </cell>
        </row>
        <row r="7696">
          <cell r="A7696" t="str">
            <v/>
          </cell>
        </row>
        <row r="7697">
          <cell r="A7697" t="str">
            <v>53808</v>
          </cell>
          <cell r="B7697" t="str">
            <v>TRATOR DE ESTEIRAS POTENCIA 165 HP, PESO OPERACIONAL 17,1T - MAO-DE-OBRA NA OPERACAO NOTURNA.</v>
          </cell>
          <cell r="C7697" t="str">
            <v>H</v>
          </cell>
          <cell r="D7697">
            <v>15.23</v>
          </cell>
          <cell r="E7697">
            <v>12.19</v>
          </cell>
        </row>
        <row r="7698">
          <cell r="A7698" t="str">
            <v/>
          </cell>
        </row>
        <row r="7699">
          <cell r="A7699" t="str">
            <v>53810</v>
          </cell>
          <cell r="B7699" t="str">
            <v>TRATOR DE ESTEIRAS 153HP PESO OPERACIONAL 15T, COM RODA MOTRIZ ELEVADA (VU=5ANOS) - MANUTENCAO.</v>
          </cell>
          <cell r="C7699" t="str">
            <v>H</v>
          </cell>
          <cell r="D7699">
            <v>86.87</v>
          </cell>
          <cell r="E7699">
            <v>69.5</v>
          </cell>
        </row>
        <row r="7700">
          <cell r="A7700" t="str">
            <v/>
          </cell>
        </row>
        <row r="7701">
          <cell r="A7701" t="str">
            <v>53811</v>
          </cell>
          <cell r="B7701" t="str">
            <v>TRATOR DE ESTEIRAS 153HP PESO OPERACIONAL 15T, COM RODA MOTRIZ ELEVADA - MA0-DE-OBRA NA OPERACAO DIURNA.</v>
          </cell>
          <cell r="C7701" t="str">
            <v>H</v>
          </cell>
          <cell r="D7701">
            <v>12.7</v>
          </cell>
          <cell r="E7701">
            <v>10.16</v>
          </cell>
        </row>
        <row r="7702">
          <cell r="A7702" t="str">
            <v/>
          </cell>
        </row>
        <row r="7703">
          <cell r="A7703" t="str">
            <v>53812</v>
          </cell>
          <cell r="B7703" t="str">
            <v>TRATOR DE ESTEIRAS 153HP PESO OPERACIONAL 15T, COM RODA MOTRIZ ELEVADA - MA0-DE-OBRA NA OPERACAO NOTURNA.</v>
          </cell>
          <cell r="C7703" t="str">
            <v>H</v>
          </cell>
          <cell r="D7703">
            <v>15.23</v>
          </cell>
          <cell r="E7703">
            <v>12.19</v>
          </cell>
        </row>
        <row r="7704">
          <cell r="A7704" t="str">
            <v/>
          </cell>
        </row>
        <row r="7705">
          <cell r="A7705" t="str">
            <v>53813</v>
          </cell>
          <cell r="B7705" t="str">
            <v>TRATOR DE ESTEIRAS COM LAMINA - POTENCIA 305 HP - PESO OPERACIONAL 37T (VU=5ANOS) -DEPRECIACAO E JUROS.</v>
          </cell>
          <cell r="C7705" t="str">
            <v>H</v>
          </cell>
          <cell r="D7705">
            <v>290.47000000000003</v>
          </cell>
          <cell r="E7705">
            <v>232.38</v>
          </cell>
        </row>
        <row r="7706">
          <cell r="A7706" t="str">
            <v/>
          </cell>
        </row>
        <row r="7707">
          <cell r="A7707" t="str">
            <v>53814</v>
          </cell>
          <cell r="B7707" t="str">
            <v>TRATOR DE ESTEIRAS COM LAMINA - POTENCIA 305 HP - PESO OPERACIONAL 37T (VU=5ANOS) - MANUTENCAO.</v>
          </cell>
          <cell r="C7707" t="str">
            <v>H</v>
          </cell>
          <cell r="D7707">
            <v>220.22</v>
          </cell>
          <cell r="E7707">
            <v>176.18</v>
          </cell>
        </row>
        <row r="7708">
          <cell r="A7708" t="str">
            <v/>
          </cell>
        </row>
        <row r="7709">
          <cell r="A7709" t="str">
            <v>53815</v>
          </cell>
          <cell r="B7709" t="str">
            <v>TRATOR DE ESTEIRAS COM LAMINA - POTENCIA 305 HP - PESO OPERACIONAL 37T - MAO-DE-OBRA NA OPERACAO DIURNA.</v>
          </cell>
          <cell r="C7709" t="str">
            <v>H</v>
          </cell>
          <cell r="D7709">
            <v>12.7</v>
          </cell>
          <cell r="E7709">
            <v>10.16</v>
          </cell>
        </row>
        <row r="7710">
          <cell r="A7710" t="str">
            <v/>
          </cell>
        </row>
        <row r="7711">
          <cell r="A7711" t="str">
            <v>53816</v>
          </cell>
          <cell r="B7711" t="str">
            <v>TRATOR SOBRE ESTEIRAS 305HP - MAO-DE-OBRA NA OPERACAO NOTURNA.</v>
          </cell>
          <cell r="C7711" t="str">
            <v>H</v>
          </cell>
          <cell r="D7711">
            <v>15.23</v>
          </cell>
          <cell r="E7711">
            <v>12.19</v>
          </cell>
        </row>
        <row r="7712">
          <cell r="A7712" t="str">
            <v/>
          </cell>
        </row>
        <row r="7713">
          <cell r="A7713" t="str">
            <v>53817</v>
          </cell>
          <cell r="B7713" t="str">
            <v>TRATOR DE ESTEIRAS 99HP, PESO OPERACIONAL 8,5T - MATERIAIS NA OPERACAO.</v>
          </cell>
          <cell r="C7713" t="str">
            <v>H</v>
          </cell>
          <cell r="D7713">
            <v>39.229999999999997</v>
          </cell>
          <cell r="E7713">
            <v>31.39</v>
          </cell>
        </row>
        <row r="7714">
          <cell r="A7714" t="str">
            <v/>
          </cell>
        </row>
        <row r="7715">
          <cell r="A7715" t="str">
            <v>53818</v>
          </cell>
          <cell r="B7715" t="str">
            <v>ROLO COMPACTADOR VIBRATÓRIO REBOCÁVEL AÇO LISO, PESO 4,7T, IMPACTO DINÂMICO 18,3T - DEPRECIAÇÃO E JUROS.</v>
          </cell>
          <cell r="C7715" t="str">
            <v>H</v>
          </cell>
          <cell r="D7715">
            <v>9.82</v>
          </cell>
          <cell r="E7715">
            <v>7.86</v>
          </cell>
        </row>
        <row r="7716">
          <cell r="A7716" t="str">
            <v/>
          </cell>
        </row>
        <row r="7717">
          <cell r="A7717" t="str">
            <v>53819</v>
          </cell>
          <cell r="B7717" t="str">
            <v>ROLO COMPACTADOR VIBRATÓRIO REBOCÁVEL AÇO LISO, PESO 4,7T, IMPACTO DINÂMICO 18,3T - CUSTO COM MATERIAIS NA OPERACAO.</v>
          </cell>
          <cell r="C7717" t="str">
            <v>H</v>
          </cell>
          <cell r="D7717">
            <v>37.270000000000003</v>
          </cell>
          <cell r="E7717">
            <v>29.82</v>
          </cell>
        </row>
        <row r="7718">
          <cell r="A7718" t="str">
            <v/>
          </cell>
        </row>
        <row r="7719">
          <cell r="A7719" t="str">
            <v>53820</v>
          </cell>
          <cell r="B7719" t="str">
            <v>ROLO COMPACTADOR VIBRATÓRIO REBOCÁVEL AÇO LISO, PESO 4,7T, IMPACTO DINÂMICO 18,3T - CUSTO COM MAO-DE-OBRA NA OPERACAO DIURNA</v>
          </cell>
          <cell r="C7719" t="str">
            <v>H</v>
          </cell>
          <cell r="D7719">
            <v>11.55</v>
          </cell>
          <cell r="E7719">
            <v>9.24</v>
          </cell>
        </row>
        <row r="7720">
          <cell r="A7720" t="str">
            <v/>
          </cell>
        </row>
        <row r="7721">
          <cell r="A7721" t="str">
            <v>53821</v>
          </cell>
          <cell r="B7721" t="str">
            <v>ROLO COMPACTADOR VIBRATÓRIO REBOCÁVEL AÇO LISO, PESO 4,7T, IMPACTO DINÂMICO 18,3T - CUSTO COM MÃO -DE-OBRA NA OPERAÇÃO NOTURNA.</v>
          </cell>
          <cell r="C7721" t="str">
            <v>H</v>
          </cell>
          <cell r="D7721">
            <v>13.86</v>
          </cell>
          <cell r="E7721">
            <v>11.09</v>
          </cell>
        </row>
        <row r="7722">
          <cell r="A7722" t="str">
            <v/>
          </cell>
        </row>
        <row r="7723">
          <cell r="A7723" t="str">
            <v>53822</v>
          </cell>
          <cell r="B7723" t="str">
            <v>ROLO COMPACTADOR VIBRATÓRIO TANDEM AÇO LISO, POTÊNCIA 58CV, PESO SEM/COM LASTRO 6,5/9,4 T - CUSTO COM MÃO-DE-OBRA NA OPERAÇÃO DIURNA.</v>
          </cell>
          <cell r="C7723" t="str">
            <v>H</v>
          </cell>
          <cell r="D7723">
            <v>18.97</v>
          </cell>
          <cell r="E7723">
            <v>15.18</v>
          </cell>
        </row>
        <row r="7724">
          <cell r="A7724" t="str">
            <v/>
          </cell>
        </row>
        <row r="7725">
          <cell r="A7725" t="str">
            <v>53823</v>
          </cell>
          <cell r="B7725" t="str">
            <v>ROLO COMPACTADOR DE PNEUS ESTÁTICO PARA ASFALTO, PRESSÃO VARIÁVEL, POTÊNCIA 99HP, PESO OPERACIONAL SEM/COM LASTRO 8,3/21,0 T - DEPRECIAÇÃO E JUROS.</v>
          </cell>
          <cell r="C7725" t="str">
            <v>H</v>
          </cell>
          <cell r="D7725">
            <v>46.18</v>
          </cell>
          <cell r="E7725">
            <v>36.950000000000003</v>
          </cell>
        </row>
        <row r="7726">
          <cell r="A7726" t="str">
            <v/>
          </cell>
        </row>
        <row r="7727">
          <cell r="A7727" t="str">
            <v>53824</v>
          </cell>
          <cell r="B7727" t="str">
            <v>ROLO COMPACTADOR DE PNEUS ESTATICO PARA ASFALTO, PRESSAO VARIAVEL, POTENCIA 99HP, PESO OPERACIONAL SEM/COM LASTRO 8,3/21,0 T - CUSTO COM MAO-DE-OBRA NA OPERACAO DIURNA.</v>
          </cell>
          <cell r="C7727" t="str">
            <v>H</v>
          </cell>
          <cell r="D7727">
            <v>11.55</v>
          </cell>
          <cell r="E7727">
            <v>9.24</v>
          </cell>
        </row>
        <row r="7728">
          <cell r="A7728" t="str">
            <v/>
          </cell>
        </row>
        <row r="7729">
          <cell r="A7729" t="str">
            <v>53825</v>
          </cell>
          <cell r="B7729" t="str">
            <v>ROLO COMPACTADOR DE PNEUS ESTÁTICO PARA ASFALTO, PRESSÃO VARIÁVEL, POTÊNCIA 99HP, PESO OPERACIONAL SEM/COM LASTRO 8,3/21,0 T - CUSTO COM MATERIAIS NA OPERAÇÃO NOTURNA.</v>
          </cell>
          <cell r="C7729" t="str">
            <v>H</v>
          </cell>
          <cell r="D7729">
            <v>22.77</v>
          </cell>
          <cell r="E7729">
            <v>18.22</v>
          </cell>
        </row>
        <row r="7730">
          <cell r="A7730" t="str">
            <v/>
          </cell>
        </row>
        <row r="7731">
          <cell r="A7731" t="str">
            <v>53827</v>
          </cell>
          <cell r="B7731" t="str">
            <v>CAMINHAO TOCO, 177CV - 14T (VU=6ANOS) (NAO INCLUI CARROCERIA) - CUSTO HORARIO DE MATERIAIS NA OPERACAO.</v>
          </cell>
          <cell r="C7731" t="str">
            <v>H</v>
          </cell>
          <cell r="D7731">
            <v>64.75</v>
          </cell>
          <cell r="E7731">
            <v>51.8</v>
          </cell>
        </row>
        <row r="7732">
          <cell r="A7732" t="str">
            <v/>
          </cell>
        </row>
        <row r="7733">
          <cell r="A7733" t="str">
            <v>53828</v>
          </cell>
          <cell r="B7733" t="str">
            <v>CAMINHAO TOCO, 177CV - 14T (VU=6ANOS) (NAO INCLUI CARROCERIA) - MAO-DE-OBRA DIURNA NA OPERACAO.</v>
          </cell>
          <cell r="C7733" t="str">
            <v>H</v>
          </cell>
          <cell r="D7733">
            <v>11.82</v>
          </cell>
          <cell r="E7733">
            <v>9.4600000000000009</v>
          </cell>
        </row>
        <row r="7734">
          <cell r="A7734" t="str">
            <v/>
          </cell>
        </row>
        <row r="7735">
          <cell r="A7735" t="str">
            <v>53829</v>
          </cell>
          <cell r="B7735" t="str">
            <v>CAMINHAO TOCO, 170CV - 11T (VU=6ANOS) (NAO INCLUI CARROCERIA) - CUSTO HORARIO DE MATERIAIS NA OPERACAO.</v>
          </cell>
          <cell r="C7735" t="str">
            <v>H</v>
          </cell>
          <cell r="D7735">
            <v>63.76</v>
          </cell>
          <cell r="E7735">
            <v>51.01</v>
          </cell>
        </row>
        <row r="7736">
          <cell r="A7736" t="str">
            <v/>
          </cell>
        </row>
        <row r="7737">
          <cell r="A7737" t="str">
            <v>53830</v>
          </cell>
          <cell r="B7737" t="str">
            <v>CAMINHAO TOCO, 170CV - 11T (VU=6ANOS) (NAO INCLUI CARROCERIA) - MAO-DE-OBRA NA OPERACAO NOTURNA.</v>
          </cell>
          <cell r="C7737" t="str">
            <v>H</v>
          </cell>
          <cell r="D7737">
            <v>14.2</v>
          </cell>
          <cell r="E7737">
            <v>11.36</v>
          </cell>
        </row>
        <row r="7738">
          <cell r="A7738" t="str">
            <v/>
          </cell>
        </row>
        <row r="7739">
          <cell r="A7739" t="str">
            <v>53831</v>
          </cell>
          <cell r="B7739" t="str">
            <v>CAMINHAO PIPA 10000L TRUCADO, 208CV - 21,1T (VU=6ANOS) (INCLUI TANQUE DE ACO PARA TRANSPORTE DE AGUA E MOTOBOMBA CENTRIFUGA A GASOLINA 3,5CV) - CUSTO HORARIO DE MATERIAIS NA OPERACAO.</v>
          </cell>
          <cell r="C7739" t="str">
            <v>H</v>
          </cell>
          <cell r="D7739">
            <v>65.27</v>
          </cell>
          <cell r="E7739">
            <v>52.22</v>
          </cell>
        </row>
        <row r="7740">
          <cell r="A7740" t="str">
            <v/>
          </cell>
        </row>
        <row r="7741">
          <cell r="A7741" t="str">
            <v>53832</v>
          </cell>
          <cell r="B7741" t="str">
            <v>CAMINHAO PIPA 10000L TRUCADO, 208CV - 21,1T (VU=6ANOS) (INCLUI TANQUE DE ACO PARA TRANSPORTE DE AGUA E MOTOBOMBA CENTRIFUGA A GASOLINA 3,5CV) - MAO-DE-OBRA DIURNA NA OPERACAO.</v>
          </cell>
          <cell r="C7741" t="str">
            <v>H</v>
          </cell>
          <cell r="D7741">
            <v>11.82</v>
          </cell>
          <cell r="E7741">
            <v>9.4600000000000009</v>
          </cell>
        </row>
        <row r="7742">
          <cell r="A7742" t="str">
            <v/>
          </cell>
        </row>
        <row r="7743">
          <cell r="A7743" t="str">
            <v>53833</v>
          </cell>
          <cell r="B7743" t="str">
            <v>DISTRIBUIDOR DE AGREGADO TIPO DOSADOR REBOCAVEL COM 4 PNEUS COM LARGURA 3,66 M - DEPRECIACAO E JUROS.</v>
          </cell>
          <cell r="C7743" t="str">
            <v>H</v>
          </cell>
          <cell r="D7743">
            <v>11.22</v>
          </cell>
          <cell r="E7743">
            <v>8.98</v>
          </cell>
        </row>
        <row r="7744">
          <cell r="A7744" t="str">
            <v/>
          </cell>
        </row>
        <row r="7745">
          <cell r="A7745" t="str">
            <v>53834</v>
          </cell>
          <cell r="B7745" t="str">
            <v>DISTRIBUIDOR DE AGREGADO TIPO DOSADOR REBOCAVEL COM 4 PNEUS COM LARGURA 3,66 M - MANUTENCAO</v>
          </cell>
          <cell r="C7745" t="str">
            <v>H</v>
          </cell>
          <cell r="D7745">
            <v>4.07</v>
          </cell>
          <cell r="E7745">
            <v>3.26</v>
          </cell>
        </row>
        <row r="7746">
          <cell r="A7746" t="str">
            <v/>
          </cell>
        </row>
        <row r="7747">
          <cell r="A7747" t="str">
            <v>53835</v>
          </cell>
          <cell r="B7747" t="str">
            <v>DISTRIBUIDOR DE BETUME COM TANQUE DE 2500L, REBOCAVEL, PNEUMATICO COM MOTOR A GASOLINA 3,4HP - DEPRECIACAO E JUROS.</v>
          </cell>
          <cell r="C7747" t="str">
            <v>H</v>
          </cell>
          <cell r="D7747">
            <v>13.1</v>
          </cell>
          <cell r="E7747">
            <v>10.48</v>
          </cell>
        </row>
        <row r="7748">
          <cell r="A7748" t="str">
            <v/>
          </cell>
        </row>
        <row r="7749">
          <cell r="A7749" t="str">
            <v>53836</v>
          </cell>
          <cell r="B7749" t="str">
            <v>DISTRIBUIDOR DE ASFALTO MONTADO SOBRE CAMINHAO TOCO 162 HP, COM TANQUE ISOLADO 6 M3 COM BARRA ESPARGIDORA DE 3,66 M - DEPRECIACAO E JUROS.</v>
          </cell>
          <cell r="C7749" t="str">
            <v>H</v>
          </cell>
          <cell r="D7749">
            <v>56.93</v>
          </cell>
          <cell r="E7749">
            <v>45.55</v>
          </cell>
        </row>
        <row r="7750">
          <cell r="A7750" t="str">
            <v/>
          </cell>
        </row>
        <row r="7751">
          <cell r="A7751" t="str">
            <v>53837</v>
          </cell>
          <cell r="B7751" t="str">
            <v>DISTRIBUIDOR DE ASFALTO MONTADO SOBRE CAMINHAO TOCO 162 HP, COM TANQUE ISOLADO 6 M3 COM BARRA ESPARGIDORA DE 3,66 M - CUSTO C/ MATERIAIS NA OPERACAO.</v>
          </cell>
          <cell r="C7751" t="str">
            <v>H</v>
          </cell>
          <cell r="D7751">
            <v>95.65</v>
          </cell>
          <cell r="E7751">
            <v>76.52</v>
          </cell>
        </row>
        <row r="7752">
          <cell r="A7752" t="str">
            <v/>
          </cell>
        </row>
        <row r="7753">
          <cell r="A7753" t="str">
            <v>53840</v>
          </cell>
          <cell r="B7753" t="str">
            <v>GRADE ARADORA COM 20 DISCOS DE 24 " SOBRE PNEUS - DEPRECIACAO E JUROS.</v>
          </cell>
          <cell r="C7753" t="str">
            <v>H</v>
          </cell>
          <cell r="D7753">
            <v>5.41</v>
          </cell>
          <cell r="E7753">
            <v>4.33</v>
          </cell>
        </row>
        <row r="7754">
          <cell r="A7754" t="str">
            <v/>
          </cell>
        </row>
        <row r="7755">
          <cell r="A7755" t="str">
            <v>53841</v>
          </cell>
          <cell r="B7755" t="str">
            <v xml:space="preserve">GRADE ARADORA COM 20 DISCOS DE 24 " SOBRE PNEUS - MANUTENCAO. </v>
          </cell>
          <cell r="C7755" t="str">
            <v>H</v>
          </cell>
          <cell r="D7755">
            <v>1.8</v>
          </cell>
          <cell r="E7755">
            <v>1.44</v>
          </cell>
        </row>
        <row r="7756">
          <cell r="A7756" t="str">
            <v/>
          </cell>
        </row>
        <row r="7757">
          <cell r="A7757" t="str">
            <v>53842</v>
          </cell>
          <cell r="B7757" t="str">
            <v>LANCA ELEVATORIA TELESCOPICA DE ACIONAMENTO HIDRAULICO, CAPACIDADE DE CARGA 30.000 KG, COM CESTO, MONTADA SOBRE CAMINHAO TRUCADO - CUSTO COM MA0-DE-OBRA NA OPERACAO NOTURNA - DEPRECIACAO E JUROS.</v>
          </cell>
          <cell r="C7757" t="str">
            <v>H</v>
          </cell>
          <cell r="D7757">
            <v>202.17</v>
          </cell>
          <cell r="E7757">
            <v>161.74</v>
          </cell>
        </row>
        <row r="7758">
          <cell r="A7758" t="str">
            <v/>
          </cell>
        </row>
        <row r="7759">
          <cell r="A7759" t="str">
            <v>53843</v>
          </cell>
          <cell r="B7759" t="str">
            <v>LANCA ELEVATORIA TELESCOPICA DE ACIONAMENTO HIDRAULICO, CAPACIDADE DE CARGA 30.000 KG, COM CESTO, MONTADA SOBRE CAMINHAO TRUCADO - CUSTO COM MA0-DE-OBRA NA OPERACAO DIURNA.</v>
          </cell>
          <cell r="C7759" t="str">
            <v>H</v>
          </cell>
          <cell r="D7759">
            <v>11.82</v>
          </cell>
          <cell r="E7759">
            <v>9.4600000000000009</v>
          </cell>
        </row>
        <row r="7760">
          <cell r="A7760" t="str">
            <v/>
          </cell>
        </row>
        <row r="7761">
          <cell r="A7761" t="str">
            <v>53844</v>
          </cell>
          <cell r="B7761" t="str">
            <v>LANCA ELEVATORIA TELESCOPICA DE ACIONAMENTO HIDRAULICO, CAPACIDADE DE CARGA 30.000 KG, COM CESTO, MONTADA SOBRE CAMINHAO TRUCADO - CUSTO COM MA0-DE-OBRA NA OPERACAO NOTURNA.</v>
          </cell>
          <cell r="C7761" t="str">
            <v>H</v>
          </cell>
          <cell r="D7761">
            <v>14.2</v>
          </cell>
          <cell r="E7761">
            <v>11.36</v>
          </cell>
        </row>
        <row r="7762">
          <cell r="A7762" t="str">
            <v/>
          </cell>
        </row>
        <row r="7763">
          <cell r="A7763" t="str">
            <v>53845</v>
          </cell>
          <cell r="B7763" t="str">
            <v>GUINDASTE MUNK COM CESTO, CARGA MAXIMA 5,75T (A 2M) E 2,3T ( A 5M), ALTURA MAXIMA = 7,9M, MONTADO SOBRE CAMINHAO DE CARROCERIA 162HP - DEPRECIACAO E JUROS.</v>
          </cell>
          <cell r="C7763" t="str">
            <v>H</v>
          </cell>
          <cell r="D7763">
            <v>31.01</v>
          </cell>
          <cell r="E7763">
            <v>24.81</v>
          </cell>
        </row>
        <row r="7764">
          <cell r="A7764" t="str">
            <v/>
          </cell>
        </row>
        <row r="7765">
          <cell r="A7765" t="str">
            <v>53846</v>
          </cell>
          <cell r="B7765" t="str">
            <v>GUINDASTE MUNK COM CESTO, CARGA MAXIMA 5,75T (A 2M) E 2,3T ( A 5M), ALTURA MAXIMA = 7,9M, MONTADO SOBRE CAMINHAO DE CARROCERIA 162HP - CUSTO COM MATERIAIS NA OPERACAO.</v>
          </cell>
          <cell r="C7765" t="str">
            <v>H</v>
          </cell>
          <cell r="D7765">
            <v>63.76</v>
          </cell>
          <cell r="E7765">
            <v>51.01</v>
          </cell>
        </row>
        <row r="7766">
          <cell r="A7766" t="str">
            <v/>
          </cell>
        </row>
        <row r="7767">
          <cell r="A7767" t="str">
            <v>53847</v>
          </cell>
          <cell r="B7767" t="str">
            <v>GUINDASTE MUNK COM CESTO, CARGA MAXIMA 5,75T (A 2M) E 2,3T ( A 5M), ALTURA MAXIMA = 7,9M, MONTADO SOBRE CAMINHAO DE CARROCERIA FORD 162HP - CUSTO COM MA0-DE-0BRA NA OPERACAO DIURNA.</v>
          </cell>
          <cell r="C7767" t="str">
            <v>H</v>
          </cell>
          <cell r="D7767">
            <v>11.82</v>
          </cell>
          <cell r="E7767">
            <v>9.4600000000000009</v>
          </cell>
        </row>
        <row r="7768">
          <cell r="A7768" t="str">
            <v/>
          </cell>
        </row>
        <row r="7769">
          <cell r="A7769" t="str">
            <v>53848</v>
          </cell>
          <cell r="B7769" t="str">
            <v>GUINDASTE MUNK COM CESTO, CARGA MAXIMA 5,75T (A 2M) E 2,3T ( A 5M), ALTURA MAXIMA = 7,9M, MONTADO SOBRE CAMINHAO DE CARROCERIA FORD 162HP - CUSTO C/MA0-DE-0BRA NA OPERCAO NOTURNA.</v>
          </cell>
          <cell r="C7769" t="str">
            <v>H</v>
          </cell>
          <cell r="D7769">
            <v>14.2</v>
          </cell>
          <cell r="E7769">
            <v>11.36</v>
          </cell>
        </row>
        <row r="7770">
          <cell r="A7770" t="str">
            <v/>
          </cell>
        </row>
        <row r="7771">
          <cell r="A7771" t="str">
            <v>53849</v>
          </cell>
          <cell r="B7771" t="str">
            <v>MOTONIVELADORA 140HP PESO OPERACIONAL 12,5T - CUSTO COM MATERIAIS NA OPERACAO.</v>
          </cell>
          <cell r="C7771" t="str">
            <v>H</v>
          </cell>
          <cell r="D7771">
            <v>68.67</v>
          </cell>
          <cell r="E7771">
            <v>54.94</v>
          </cell>
        </row>
        <row r="7772">
          <cell r="A7772" t="str">
            <v/>
          </cell>
        </row>
        <row r="7773">
          <cell r="A7773" t="str">
            <v>53850</v>
          </cell>
          <cell r="B7773" t="str">
            <v>MOTONIVELADORA 140HP PESO OPERACIONAL 12,5T - MAO-DE-OBRA NA OPERACAO DIURNA.</v>
          </cell>
          <cell r="C7773" t="str">
            <v>H</v>
          </cell>
          <cell r="D7773">
            <v>12.66</v>
          </cell>
          <cell r="E7773">
            <v>10.130000000000001</v>
          </cell>
        </row>
        <row r="7774">
          <cell r="A7774" t="str">
            <v/>
          </cell>
        </row>
        <row r="7775">
          <cell r="A7775" t="str">
            <v>53851</v>
          </cell>
          <cell r="B7775" t="str">
            <v>MOTONIVELADORA 140HP -MAO-DE-OBRA NA OPERACAO NOTURNA.</v>
          </cell>
          <cell r="C7775" t="str">
            <v>H</v>
          </cell>
          <cell r="D7775">
            <v>15.2</v>
          </cell>
          <cell r="E7775">
            <v>12.16</v>
          </cell>
        </row>
        <row r="7776">
          <cell r="A7776" t="str">
            <v/>
          </cell>
        </row>
        <row r="7777">
          <cell r="A7777" t="str">
            <v>53852</v>
          </cell>
          <cell r="B7777" t="str">
            <v>MOTOSCRAPER 270HP -CUSTO COM MA0-DE-0BRA NA OPERACAO NOTURNA.</v>
          </cell>
          <cell r="C7777" t="str">
            <v>H</v>
          </cell>
          <cell r="D7777">
            <v>13.86</v>
          </cell>
          <cell r="E7777">
            <v>11.09</v>
          </cell>
        </row>
        <row r="7778">
          <cell r="A7778" t="str">
            <v/>
          </cell>
        </row>
        <row r="7779">
          <cell r="A7779" t="str">
            <v>53853</v>
          </cell>
          <cell r="B7779" t="str">
            <v>MOTOSCRAPER 270HP - CUSTO C/MATERIAIS NA OPERACAO.</v>
          </cell>
          <cell r="C7779" t="str">
            <v>H</v>
          </cell>
          <cell r="D7779">
            <v>132.43</v>
          </cell>
          <cell r="E7779">
            <v>105.95</v>
          </cell>
        </row>
        <row r="7780">
          <cell r="A7780" t="str">
            <v/>
          </cell>
        </row>
        <row r="7781">
          <cell r="A7781" t="str">
            <v>53854</v>
          </cell>
          <cell r="B7781" t="str">
            <v>MOTOSCRAPER 270HP - CUSTO C/MAO-DE-OBRA NA OPERACAO DIURNA.</v>
          </cell>
          <cell r="C7781" t="str">
            <v>H</v>
          </cell>
          <cell r="D7781">
            <v>11.55</v>
          </cell>
          <cell r="E7781">
            <v>9.24</v>
          </cell>
        </row>
        <row r="7782">
          <cell r="A7782" t="str">
            <v/>
          </cell>
        </row>
        <row r="7783">
          <cell r="A7783" t="str">
            <v>53855</v>
          </cell>
          <cell r="B7783" t="str">
            <v>MOTOSCRAPER 270HP - CUSTO C/MAO-DE-OBRA NA OPERACAO NOTURNA.</v>
          </cell>
          <cell r="C7783" t="str">
            <v>H</v>
          </cell>
          <cell r="D7783">
            <v>13.86</v>
          </cell>
          <cell r="E7783">
            <v>11.09</v>
          </cell>
        </row>
        <row r="7784">
          <cell r="A7784" t="str">
            <v/>
          </cell>
        </row>
        <row r="7785">
          <cell r="A7785" t="str">
            <v>53856</v>
          </cell>
          <cell r="B7785" t="str">
            <v>PA CARREGADEIRA SOBRE RODAS 105 HP - CAPACIDADE DA CACAMBA 1,4 A 1,7 M3 - PESO OPERACIONAL 9.100 KG (VU=5ANOS) - DEPRECIACAO E JUROS.</v>
          </cell>
          <cell r="C7785" t="str">
            <v>H</v>
          </cell>
          <cell r="D7785">
            <v>56.88</v>
          </cell>
          <cell r="E7785">
            <v>45.51</v>
          </cell>
        </row>
        <row r="7786">
          <cell r="A7786" t="str">
            <v/>
          </cell>
        </row>
        <row r="7787">
          <cell r="A7787" t="str">
            <v>53857</v>
          </cell>
          <cell r="B7787" t="str">
            <v>PA CARREGADEIRA SOBRE RODAS 105 HP - CAPACIDADE DA CACAMBA 1,4 A 1,7 M3 - PESO OPERACIONAL 9.100 KG (VU=5ANOS) - MANUTENCAO.</v>
          </cell>
          <cell r="C7787" t="str">
            <v>H</v>
          </cell>
          <cell r="D7787">
            <v>43.12</v>
          </cell>
          <cell r="E7787">
            <v>34.5</v>
          </cell>
        </row>
        <row r="7788">
          <cell r="A7788" t="str">
            <v/>
          </cell>
        </row>
        <row r="7789">
          <cell r="A7789" t="str">
            <v>53858</v>
          </cell>
          <cell r="B7789" t="str">
            <v>PA CARREGADEIRA SOBRE RODAS 105 HP - CAPACIDADE DA CACAMBA 1,4 A 1,7 M 3 - PESO OPERACIONAL 9.100 KG - CUSTO C/ MATERIAIS NA OPERACAO.</v>
          </cell>
          <cell r="C7789" t="str">
            <v>H</v>
          </cell>
          <cell r="D7789">
            <v>49.05</v>
          </cell>
          <cell r="E7789">
            <v>39.24</v>
          </cell>
        </row>
        <row r="7790">
          <cell r="A7790" t="str">
            <v/>
          </cell>
        </row>
        <row r="7791">
          <cell r="A7791" t="str">
            <v>53859</v>
          </cell>
          <cell r="B7791" t="str">
            <v>PA CARREGADEIRA SOBRE RODAS 105 HP - CAPACIDADE DA CACAMBA 1,4 A 1,7 M3 - PESO OPERACIONAL 9.100 KG - CUSTO C/ MAO-DE-OBRA NA OPERACAO DIURNA</v>
          </cell>
          <cell r="C7791" t="str">
            <v>H</v>
          </cell>
          <cell r="D7791">
            <v>12.42</v>
          </cell>
          <cell r="E7791">
            <v>9.94</v>
          </cell>
        </row>
        <row r="7792">
          <cell r="A7792" t="str">
            <v/>
          </cell>
        </row>
        <row r="7793">
          <cell r="A7793" t="str">
            <v>53860</v>
          </cell>
          <cell r="B7793" t="str">
            <v>PA CARREGADEIRA SOBRE RODAS 105 HP - CAPACIDADE DA CACAMBA 1,4 A 1,7 M3 - PESO OPERACIONAL 9.100 KG - CUSTO C/ MAO-DE-OBRA NA OPERACAO NOTURNA.</v>
          </cell>
          <cell r="C7793" t="str">
            <v>H</v>
          </cell>
          <cell r="D7793">
            <v>14.91</v>
          </cell>
          <cell r="E7793">
            <v>11.93</v>
          </cell>
        </row>
        <row r="7794">
          <cell r="A7794" t="str">
            <v/>
          </cell>
        </row>
        <row r="7795">
          <cell r="A7795" t="str">
            <v>53861</v>
          </cell>
          <cell r="B7795" t="str">
            <v>PA CARREGADEIRA SOBRE RODAS 180 HP - CAPACIDADE DA CACAMBA. 2,5 A 3,3M3 - PESO OPERACIONAL 17.428 (VU=5ANOS) - MANUTENCAO.</v>
          </cell>
          <cell r="C7795" t="str">
            <v>H</v>
          </cell>
          <cell r="D7795">
            <v>81.010000000000005</v>
          </cell>
          <cell r="E7795">
            <v>64.81</v>
          </cell>
        </row>
        <row r="7796">
          <cell r="A7796" t="str">
            <v/>
          </cell>
        </row>
        <row r="7797">
          <cell r="A7797" t="str">
            <v>53862</v>
          </cell>
          <cell r="B7797" t="str">
            <v>ROLO COMPACTADOR VIBRATÓRIO DE UM CILINDRO AÇO LISO, POTÊNCIA 80HP, PESO OPERACIONAL 8,1T - CUSTO DA MÃO-DE-OBRA NA OPERAÇÃO DIURNA.</v>
          </cell>
          <cell r="C7797" t="str">
            <v>H</v>
          </cell>
          <cell r="D7797">
            <v>28.75</v>
          </cell>
          <cell r="E7797">
            <v>23</v>
          </cell>
        </row>
        <row r="7798">
          <cell r="A7798" t="str">
            <v/>
          </cell>
        </row>
        <row r="7799">
          <cell r="A7799" t="str">
            <v>53863</v>
          </cell>
          <cell r="B7799" t="str">
            <v>MARTELETE OU ROMPEDOR PNEUMÁTICO MANUAL 28KG, FREQUENCIA DE IMPACTO 1230/MINUTO - MANUTENÇÃO</v>
          </cell>
          <cell r="C7799" t="str">
            <v>H</v>
          </cell>
          <cell r="D7799">
            <v>2.57</v>
          </cell>
          <cell r="E7799">
            <v>2.06</v>
          </cell>
        </row>
        <row r="7800">
          <cell r="A7800" t="str">
            <v/>
          </cell>
        </row>
        <row r="7801">
          <cell r="A7801" t="str">
            <v>53864</v>
          </cell>
          <cell r="B7801" t="str">
            <v>COMPRESSOR DE AR REBOCAVEL, DESCARGA LIVRE EFETIVA 180PCM, PRESSAO DE TRABALHO 102 PSI, MOTOR A DIESEL 89CV - DEPRECIACAO E JUROS.</v>
          </cell>
          <cell r="C7801" t="str">
            <v>H</v>
          </cell>
          <cell r="D7801">
            <v>13.93</v>
          </cell>
          <cell r="E7801">
            <v>11.15</v>
          </cell>
        </row>
        <row r="7802">
          <cell r="A7802" t="str">
            <v/>
          </cell>
        </row>
        <row r="7803">
          <cell r="A7803" t="str">
            <v>53865</v>
          </cell>
          <cell r="B7803" t="str">
            <v>COMPRESSOR DE AR REBOCAVEL, DESCARGA LIVRE EFETIVA 180PCM, PRESSAO DE TRABALHO 102 PSI, MOTOR A DIESEL 89CV - CUSTO HORARIO DE MATERIAIS NA OPERACAO.</v>
          </cell>
          <cell r="C7803" t="str">
            <v>H</v>
          </cell>
          <cell r="D7803">
            <v>39.229999999999997</v>
          </cell>
          <cell r="E7803">
            <v>31.39</v>
          </cell>
        </row>
        <row r="7804">
          <cell r="A7804" t="str">
            <v/>
          </cell>
        </row>
        <row r="7805">
          <cell r="A7805" t="str">
            <v>53866</v>
          </cell>
          <cell r="B7805" t="str">
            <v>BOMBA ELETRICA SUBMERSA MONOFASICA 3CV - MATERIAIS NA OPERACAO.</v>
          </cell>
          <cell r="C7805" t="str">
            <v>H</v>
          </cell>
          <cell r="D7805">
            <v>1.07</v>
          </cell>
          <cell r="E7805">
            <v>0.86</v>
          </cell>
        </row>
        <row r="7806">
          <cell r="A7806" t="str">
            <v/>
          </cell>
        </row>
        <row r="7807">
          <cell r="A7807" t="str">
            <v>53867</v>
          </cell>
          <cell r="B7807" t="str">
            <v>COMPACTADOR DE SOLOS COM PLACA VIBRATORIA, 46X51CM, 5HP, 156KG, DIESEL , IMPACTO DINAMICO 1700KG - MAO-DE-OBRA NOTURNA NA OPERACAO.</v>
          </cell>
          <cell r="C7807" t="str">
            <v>H</v>
          </cell>
          <cell r="D7807">
            <v>9.3699999999999992</v>
          </cell>
          <cell r="E7807">
            <v>7.5</v>
          </cell>
        </row>
        <row r="7808">
          <cell r="A7808" t="str">
            <v/>
          </cell>
        </row>
        <row r="7809">
          <cell r="A7809" t="str">
            <v>53868</v>
          </cell>
          <cell r="B7809" t="str">
            <v xml:space="preserve">ROLO COMPACTADOR VIBRATÓRIO PÉ DE CARNEIRO, OPERADO POR CONTROLE REMOTO, POTÊNCIA 17HP, PESO OPERACIONAL 1,65T - CHI NOTURNO.  </v>
          </cell>
          <cell r="C7809" t="str">
            <v>CHI-N</v>
          </cell>
          <cell r="D7809">
            <v>7.07</v>
          </cell>
          <cell r="E7809">
            <v>5.66</v>
          </cell>
        </row>
        <row r="7810">
          <cell r="A7810" t="str">
            <v/>
          </cell>
        </row>
        <row r="7811">
          <cell r="A7811" t="str">
            <v>53869</v>
          </cell>
          <cell r="B7811" t="str">
            <v>GRADE ARADORA COM 20 DISCOS DE 24 " SOBRE PNEUS - CHI NOTURNO.</v>
          </cell>
          <cell r="C7811" t="str">
            <v>CHI-N</v>
          </cell>
          <cell r="D7811">
            <v>5.41</v>
          </cell>
          <cell r="E7811">
            <v>4.33</v>
          </cell>
        </row>
        <row r="7812">
          <cell r="A7812" t="str">
            <v/>
          </cell>
        </row>
        <row r="7813">
          <cell r="A7813" t="str">
            <v>53879</v>
          </cell>
          <cell r="B7813" t="str">
            <v>CUSTOS C/MATERIAL NA OPERACAO-ROLO COMPACTADOR PNEUS MULLER AP-23 AUTO-PROPELIDO 111HP PESO SEM/COM LASTRO 8/23T.</v>
          </cell>
          <cell r="C7813" t="str">
            <v>H</v>
          </cell>
          <cell r="D7813">
            <v>54.45</v>
          </cell>
          <cell r="E7813">
            <v>43.56</v>
          </cell>
        </row>
        <row r="7814">
          <cell r="A7814" t="str">
            <v/>
          </cell>
        </row>
        <row r="7815">
          <cell r="A7815" t="str">
            <v>53881</v>
          </cell>
          <cell r="B7815" t="str">
            <v>CAMINHAO BASCULANTE - 5,0 M3 - 170CV - 11,24T (VU=5ANOS) - MANUTENCAO.</v>
          </cell>
          <cell r="C7815" t="str">
            <v>H</v>
          </cell>
          <cell r="D7815">
            <v>30.62</v>
          </cell>
          <cell r="E7815">
            <v>24.5</v>
          </cell>
        </row>
        <row r="7816">
          <cell r="A7816" t="str">
            <v/>
          </cell>
        </row>
        <row r="7817">
          <cell r="A7817" t="str">
            <v>53882</v>
          </cell>
          <cell r="B7817" t="str">
            <v>CAMINHAO PIPA 6000L TOCO, 162CV - 7,5T (VU=6ANOS) (INCLUI TANQUE DE ACO PARA TRANSPORTE DE AGUA) - MANUTENCAO.</v>
          </cell>
          <cell r="C7817" t="str">
            <v>H</v>
          </cell>
          <cell r="D7817">
            <v>9.4700000000000006</v>
          </cell>
          <cell r="E7817">
            <v>7.58</v>
          </cell>
        </row>
        <row r="7818">
          <cell r="A7818" t="str">
            <v/>
          </cell>
        </row>
        <row r="7819">
          <cell r="A7819" t="str">
            <v>5392</v>
          </cell>
          <cell r="B7819" t="str">
            <v>MOTONIVELADORA CATERPILLAR 120 140HP (VU=6ANOS) - CHP DIURNO.</v>
          </cell>
          <cell r="C7819" t="str">
            <v>CHP</v>
          </cell>
          <cell r="D7819">
            <v>218.58</v>
          </cell>
          <cell r="E7819">
            <v>174.87</v>
          </cell>
        </row>
        <row r="7820">
          <cell r="A7820" t="str">
            <v/>
          </cell>
        </row>
        <row r="7821">
          <cell r="A7821" t="str">
            <v>55147</v>
          </cell>
          <cell r="B7821" t="str">
            <v>MAO-DE-OBRA NA OPERACAO-ROLO COMPACTADOR PNEUS MULLER AP-23 111HP AUTO-PROPELIDO PESO SEM/COM LASTRO 8/23T.</v>
          </cell>
          <cell r="C7821" t="str">
            <v>H</v>
          </cell>
          <cell r="D7821">
            <v>34.65</v>
          </cell>
          <cell r="E7821">
            <v>27.72</v>
          </cell>
        </row>
        <row r="7822">
          <cell r="A7822" t="str">
            <v/>
          </cell>
        </row>
        <row r="7823">
          <cell r="A7823" t="str">
            <v>55255</v>
          </cell>
          <cell r="B7823" t="str">
            <v>EXTRUSORA DE GUIAS E SARJETAS 14HP - CUSTOS COM MATERIAL NA OPERACAO DIURNA.</v>
          </cell>
          <cell r="C7823" t="str">
            <v>H</v>
          </cell>
          <cell r="D7823">
            <v>5.5</v>
          </cell>
          <cell r="E7823">
            <v>4.4000000000000004</v>
          </cell>
        </row>
        <row r="7824">
          <cell r="A7824" t="str">
            <v/>
          </cell>
        </row>
        <row r="7825">
          <cell r="A7825" t="str">
            <v>55263</v>
          </cell>
          <cell r="B7825" t="str">
            <v>ROLO COMPACTADOR PNEUMATICO AUTO-PROPELIDO 111HP 8/23T - CUSTOS COM MATERIAL NA OPERACAO.</v>
          </cell>
          <cell r="C7825" t="str">
            <v>H</v>
          </cell>
          <cell r="D7825">
            <v>54.45</v>
          </cell>
          <cell r="E7825">
            <v>43.56</v>
          </cell>
        </row>
        <row r="7826">
          <cell r="A7826" t="str">
            <v/>
          </cell>
        </row>
        <row r="7827">
          <cell r="A7827" t="str">
            <v>55264</v>
          </cell>
          <cell r="B7827" t="str">
            <v>TRATOR DE PNEUS 110 A 126 HP - MAO-DE-OBRA NA OPERACAO NOTURNA.</v>
          </cell>
          <cell r="C7827" t="str">
            <v>H</v>
          </cell>
          <cell r="D7827">
            <v>22.77</v>
          </cell>
          <cell r="E7827">
            <v>18.22</v>
          </cell>
        </row>
        <row r="7828">
          <cell r="A7828" t="str">
            <v/>
          </cell>
        </row>
        <row r="7829">
          <cell r="A7829" t="str">
            <v>55835</v>
          </cell>
          <cell r="B7829" t="str">
            <v>ATERRO INTERNO (EDIFICACOES) COMPACTADO MANUALMENTE.</v>
          </cell>
          <cell r="C7829" t="str">
            <v>m3</v>
          </cell>
          <cell r="D7829">
            <v>27.33</v>
          </cell>
          <cell r="E7829">
            <v>21.87</v>
          </cell>
        </row>
        <row r="7830">
          <cell r="A7830" t="str">
            <v/>
          </cell>
        </row>
        <row r="7831">
          <cell r="A7831" t="str">
            <v>55858</v>
          </cell>
          <cell r="B7831" t="str">
            <v>ELETRODUTO DE FERRO ESMALTADO LEVE 3/4" , FORNECIMENTO E INSTALACAO.</v>
          </cell>
          <cell r="C7831" t="str">
            <v>m</v>
          </cell>
          <cell r="D7831">
            <v>15.81</v>
          </cell>
          <cell r="E7831">
            <v>12.65</v>
          </cell>
        </row>
        <row r="7832">
          <cell r="A7832" t="str">
            <v/>
          </cell>
        </row>
        <row r="7833">
          <cell r="A7833" t="str">
            <v>55859</v>
          </cell>
          <cell r="B7833" t="str">
            <v xml:space="preserve"> ELETRODUTO DE FERRO ESMALTADO LEVE 1", FORNECIMENTO E INSTALACAO. </v>
          </cell>
          <cell r="C7833" t="str">
            <v>m</v>
          </cell>
          <cell r="D7833">
            <v>19.100000000000001</v>
          </cell>
          <cell r="E7833">
            <v>15.28</v>
          </cell>
        </row>
        <row r="7834">
          <cell r="A7834" t="str">
            <v/>
          </cell>
        </row>
        <row r="7835">
          <cell r="A7835" t="str">
            <v>55860</v>
          </cell>
          <cell r="B7835" t="str">
            <v xml:space="preserve"> ELETRODUTO DE FERRO ESMALTADO PESADO 1 1/2", FORNECIMENTO E INSTALACAO. </v>
          </cell>
          <cell r="C7835" t="str">
            <v>m</v>
          </cell>
          <cell r="D7835">
            <v>29.41</v>
          </cell>
          <cell r="E7835">
            <v>23.53</v>
          </cell>
        </row>
        <row r="7836">
          <cell r="A7836" t="str">
            <v/>
          </cell>
        </row>
        <row r="7837">
          <cell r="A7837" t="str">
            <v>55861</v>
          </cell>
          <cell r="B7837" t="str">
            <v xml:space="preserve"> ELETRODUTO DE FERRO ESMALTADO PESADO 2", FORNECIMENTO E INSTALACAO.  </v>
          </cell>
          <cell r="C7837" t="str">
            <v>m</v>
          </cell>
          <cell r="D7837">
            <v>36.11</v>
          </cell>
          <cell r="E7837">
            <v>28.89</v>
          </cell>
        </row>
        <row r="7838">
          <cell r="A7838" t="str">
            <v/>
          </cell>
        </row>
        <row r="7839">
          <cell r="A7839" t="str">
            <v>55862</v>
          </cell>
          <cell r="B7839" t="str">
            <v xml:space="preserve"> ELETRODUTO DE FERRO ESMALTADO PESADO 4", FORNECIMENTO E INSTALACAO.  </v>
          </cell>
          <cell r="C7839" t="str">
            <v>m</v>
          </cell>
          <cell r="D7839">
            <v>93.71</v>
          </cell>
          <cell r="E7839">
            <v>74.97</v>
          </cell>
        </row>
        <row r="7840">
          <cell r="A7840" t="str">
            <v/>
          </cell>
        </row>
        <row r="7841">
          <cell r="A7841" t="str">
            <v>55865</v>
          </cell>
          <cell r="B7841" t="str">
            <v xml:space="preserve">ELETRODUTO DE PVC RIGIDO ROSCAVEL 40MM (1 1/2"), FORNECIMENTO E INSTALACAO.  </v>
          </cell>
          <cell r="C7841" t="str">
            <v>m</v>
          </cell>
          <cell r="D7841">
            <v>18.010000000000002</v>
          </cell>
          <cell r="E7841">
            <v>14.41</v>
          </cell>
        </row>
        <row r="7842">
          <cell r="A7842" t="str">
            <v/>
          </cell>
        </row>
        <row r="7843">
          <cell r="A7843" t="str">
            <v>55866</v>
          </cell>
          <cell r="B7843" t="str">
            <v>ELETRODUTO DE PVC RIGIDO ROSCAVEL 50MM (2"), FORNECIMENTO E INSTALACAO.</v>
          </cell>
          <cell r="C7843" t="str">
            <v>m</v>
          </cell>
          <cell r="D7843">
            <v>21.87</v>
          </cell>
          <cell r="E7843">
            <v>17.5</v>
          </cell>
        </row>
        <row r="7844">
          <cell r="A7844" t="str">
            <v/>
          </cell>
        </row>
        <row r="7845">
          <cell r="A7845" t="str">
            <v>55867</v>
          </cell>
          <cell r="B7845" t="str">
            <v xml:space="preserve"> ELETRODUTO DE PVC RIGIDO ROSCAVEL 75MM (3"), FORNECIMENTO E INSTALACAO.</v>
          </cell>
          <cell r="C7845" t="str">
            <v>m</v>
          </cell>
          <cell r="D7845">
            <v>41.3</v>
          </cell>
          <cell r="E7845">
            <v>33.04</v>
          </cell>
        </row>
        <row r="7846">
          <cell r="A7846" t="str">
            <v/>
          </cell>
        </row>
        <row r="7847">
          <cell r="A7847" t="str">
            <v>55868</v>
          </cell>
          <cell r="B7847" t="str">
            <v>ELETRODUTO DE PVC RIGIDO ROSCAVEL 100MM (4), FORNECIMENTO E INSTALACAO.</v>
          </cell>
          <cell r="C7847" t="str">
            <v>m</v>
          </cell>
          <cell r="D7847">
            <v>57.02</v>
          </cell>
          <cell r="E7847">
            <v>45.62</v>
          </cell>
        </row>
        <row r="7848">
          <cell r="A7848" t="str">
            <v/>
          </cell>
        </row>
        <row r="7849">
          <cell r="A7849" t="str">
            <v>55869</v>
          </cell>
          <cell r="B7849" t="str">
            <v xml:space="preserve">CORDAO FLEXIVEL EM COBRE ISOLADO PARALELO OU TORCIDO 2 X 1,5 MM2.  </v>
          </cell>
          <cell r="C7849" t="str">
            <v>m</v>
          </cell>
          <cell r="D7849">
            <v>5.67</v>
          </cell>
          <cell r="E7849">
            <v>4.54</v>
          </cell>
        </row>
        <row r="7850">
          <cell r="A7850" t="str">
            <v/>
          </cell>
        </row>
        <row r="7851">
          <cell r="A7851" t="str">
            <v>55960</v>
          </cell>
          <cell r="B7851" t="str">
            <v>IMUNIZACAO MADEIRAMENTO COBERTURA COM IMUNIZANTE INCOLOR.</v>
          </cell>
          <cell r="C7851" t="str">
            <v>m2</v>
          </cell>
          <cell r="D7851">
            <v>3.98</v>
          </cell>
          <cell r="E7851">
            <v>3.19</v>
          </cell>
        </row>
        <row r="7852">
          <cell r="A7852" t="str">
            <v/>
          </cell>
        </row>
        <row r="7853">
          <cell r="A7853" t="str">
            <v>5619</v>
          </cell>
          <cell r="B7853" t="str">
            <v>CONCRETO ESTRUTURAL FCK=15MPA, VIRADO EM BETONEIRA, NA OBRA, INCLUSIVE APLICAÇÃO E ADENSAMENTO. (CONFORME NBR 6118, PERMITIDO APENAS PARA FUNDAÇÕES).</v>
          </cell>
          <cell r="C7853" t="str">
            <v>m3</v>
          </cell>
          <cell r="D7853">
            <v>455.43</v>
          </cell>
          <cell r="E7853">
            <v>364.35</v>
          </cell>
        </row>
        <row r="7854">
          <cell r="A7854" t="str">
            <v/>
          </cell>
        </row>
        <row r="7855">
          <cell r="A7855" t="str">
            <v>5621</v>
          </cell>
          <cell r="B7855" t="str">
            <v>FORMA PARA PAREDES E LAJES DE GALERIAS CELULARES, NÃO INCLUIDO DESMOLDANTE.</v>
          </cell>
          <cell r="C7855" t="str">
            <v>m2</v>
          </cell>
          <cell r="D7855">
            <v>52.27</v>
          </cell>
          <cell r="E7855">
            <v>41.82</v>
          </cell>
        </row>
        <row r="7856">
          <cell r="A7856" t="str">
            <v/>
          </cell>
        </row>
        <row r="7857">
          <cell r="A7857" t="str">
            <v>5622</v>
          </cell>
          <cell r="B7857" t="str">
            <v xml:space="preserve">REGULARIZACAO E COMPACTACAO MANUAL DE TERRENO COM SOQUETE.  </v>
          </cell>
          <cell r="C7857" t="str">
            <v>m2</v>
          </cell>
          <cell r="D7857">
            <v>2.57</v>
          </cell>
          <cell r="E7857">
            <v>2.06</v>
          </cell>
        </row>
        <row r="7858">
          <cell r="A7858" t="str">
            <v/>
          </cell>
        </row>
        <row r="7859">
          <cell r="A7859" t="str">
            <v>5623</v>
          </cell>
          <cell r="B7859" t="str">
            <v xml:space="preserve">CAMINHAO BASCULANTE 4,0M3 TOCO 162CV PBT=11800KG - JUROS. </v>
          </cell>
          <cell r="C7859" t="str">
            <v>H</v>
          </cell>
          <cell r="D7859">
            <v>5.4</v>
          </cell>
          <cell r="E7859">
            <v>4.32</v>
          </cell>
        </row>
        <row r="7860">
          <cell r="A7860" t="str">
            <v/>
          </cell>
        </row>
        <row r="7861">
          <cell r="A7861" t="str">
            <v>5624</v>
          </cell>
          <cell r="B7861" t="str">
            <v xml:space="preserve">CAMINHAO BASCULANTE 4,0M3 TOCO 162CV PBT=11800KG - OPERACAO. </v>
          </cell>
          <cell r="C7861" t="str">
            <v>H</v>
          </cell>
          <cell r="D7861">
            <v>69.650000000000006</v>
          </cell>
          <cell r="E7861">
            <v>55.72</v>
          </cell>
        </row>
        <row r="7862">
          <cell r="A7862" t="str">
            <v/>
          </cell>
        </row>
        <row r="7863">
          <cell r="A7863" t="str">
            <v>5625</v>
          </cell>
          <cell r="B7863" t="str">
            <v xml:space="preserve">CONCRETO PARA BERCO DE GALERIA, INCLUSIVE PREPARO E LANCAMENTO. </v>
          </cell>
          <cell r="C7863" t="str">
            <v>m3</v>
          </cell>
          <cell r="D7863">
            <v>381.7</v>
          </cell>
          <cell r="E7863">
            <v>305.36</v>
          </cell>
        </row>
        <row r="7864">
          <cell r="A7864" t="str">
            <v/>
          </cell>
        </row>
        <row r="7865">
          <cell r="A7865" t="str">
            <v>5626</v>
          </cell>
          <cell r="B7865" t="str">
            <v>TRANSPORTE DE MATERIAL DE QUALQUER NATUREZA DMT &gt; 10 KM.</v>
          </cell>
          <cell r="C7865" t="str">
            <v>T/KM</v>
          </cell>
          <cell r="D7865">
            <v>0.78</v>
          </cell>
          <cell r="E7865">
            <v>0.63</v>
          </cell>
        </row>
        <row r="7866">
          <cell r="A7866" t="str">
            <v/>
          </cell>
        </row>
        <row r="7867">
          <cell r="A7867" t="str">
            <v>5627</v>
          </cell>
          <cell r="B7867" t="str">
            <v>ESCAVADEIRA HIDRAULICA SOBRE ESTEIRA 105HP, PESO OPERACIONAL 17T, CAP. 0,8M3 - DEPRECIACAO.</v>
          </cell>
          <cell r="C7867" t="str">
            <v>H</v>
          </cell>
          <cell r="D7867">
            <v>52.5</v>
          </cell>
          <cell r="E7867">
            <v>42</v>
          </cell>
        </row>
        <row r="7868">
          <cell r="A7868" t="str">
            <v/>
          </cell>
        </row>
        <row r="7869">
          <cell r="A7869" t="str">
            <v>5628</v>
          </cell>
          <cell r="B7869" t="str">
            <v>ESCAVADEIRA HIDRAULICA SOBRE ESTEIRA 105HP, PESO OPERACIONAL 17T, CAP. 0,8M3 - JUROS.</v>
          </cell>
          <cell r="C7869" t="str">
            <v>H</v>
          </cell>
          <cell r="D7869">
            <v>19.850000000000001</v>
          </cell>
          <cell r="E7869">
            <v>15.88</v>
          </cell>
        </row>
        <row r="7870">
          <cell r="A7870" t="str">
            <v/>
          </cell>
        </row>
        <row r="7871">
          <cell r="A7871" t="str">
            <v>5629</v>
          </cell>
          <cell r="B7871" t="str">
            <v xml:space="preserve"> ESCAVADEIRA HIDRAULICA SOBRE ESTEIRA 105HP, PESO OPERACIONAL 17T, CAP. 0,8M3 - MANUTENCAO.</v>
          </cell>
          <cell r="C7871" t="str">
            <v>H</v>
          </cell>
          <cell r="D7871">
            <v>42.03</v>
          </cell>
          <cell r="E7871">
            <v>33.630000000000003</v>
          </cell>
        </row>
        <row r="7872">
          <cell r="A7872" t="str">
            <v/>
          </cell>
        </row>
        <row r="7873">
          <cell r="A7873" t="str">
            <v>5630</v>
          </cell>
          <cell r="B7873" t="str">
            <v>ESCAVADEIRA HIDRAULICA SOBRE ESTEIRA 105HP, PESO OPERACIONAL 17T, CAP. 0,8M3 - MATERIAIS NA OPERACAO.</v>
          </cell>
          <cell r="C7873" t="str">
            <v>H</v>
          </cell>
          <cell r="D7873">
            <v>68.67</v>
          </cell>
          <cell r="E7873">
            <v>54.94</v>
          </cell>
        </row>
        <row r="7874">
          <cell r="A7874" t="str">
            <v/>
          </cell>
        </row>
        <row r="7875">
          <cell r="A7875" t="str">
            <v>5631</v>
          </cell>
          <cell r="B7875" t="str">
            <v>ESCAVADEIRA HIDRAULICA SOBRE ESTEIRA 105HP, PESO OPERACIONAL 17T, CAP. 0,8M3 - CHP DIURNO.</v>
          </cell>
          <cell r="C7875" t="str">
            <v>CHP</v>
          </cell>
          <cell r="D7875">
            <v>194.61</v>
          </cell>
          <cell r="E7875">
            <v>155.69</v>
          </cell>
        </row>
        <row r="7876">
          <cell r="A7876" t="str">
            <v/>
          </cell>
        </row>
        <row r="7877">
          <cell r="A7877" t="str">
            <v>5632</v>
          </cell>
          <cell r="B7877" t="str">
            <v>ESCAVADEIRA HIDRAULICA SOBRE ESTEIRA 105HP, PESO OPERACIONAL 17T, CAP. 0,8M3 - CHI DIURNO.</v>
          </cell>
          <cell r="C7877" t="str">
            <v>CHI</v>
          </cell>
          <cell r="D7877">
            <v>83.9</v>
          </cell>
          <cell r="E7877">
            <v>67.12</v>
          </cell>
        </row>
        <row r="7878">
          <cell r="A7878" t="str">
            <v/>
          </cell>
        </row>
        <row r="7879">
          <cell r="A7879" t="str">
            <v>5651</v>
          </cell>
          <cell r="B7879" t="str">
            <v>FORMA DE MADEIRA COMUM PARA FUNDACOES - REAPROVEITAMENTO 5X .</v>
          </cell>
          <cell r="C7879" t="str">
            <v>m2</v>
          </cell>
          <cell r="D7879">
            <v>32.75</v>
          </cell>
          <cell r="E7879">
            <v>26.2</v>
          </cell>
        </row>
        <row r="7880">
          <cell r="A7880" t="str">
            <v/>
          </cell>
        </row>
        <row r="7881">
          <cell r="A7881" t="str">
            <v>5652</v>
          </cell>
          <cell r="B7881" t="str">
            <v>CONCRETO NAO ESTRUTURAL, CONSUMO 150 KG/M3 (1:3,5:7), PREPARO COM BETONEIRA.</v>
          </cell>
          <cell r="C7881" t="str">
            <v>m3</v>
          </cell>
          <cell r="D7881">
            <v>271.58</v>
          </cell>
          <cell r="E7881">
            <v>217.27</v>
          </cell>
        </row>
        <row r="7882">
          <cell r="A7882" t="str">
            <v/>
          </cell>
        </row>
        <row r="7883">
          <cell r="A7883" t="str">
            <v>5653</v>
          </cell>
          <cell r="B7883" t="str">
            <v>PA CARREGADEIRA SOBRE RODAS, POTENCIA 105HP, CAPACIDADE DA CACAMBA 1,4 A 1,7M3 - DEPRECIACAO E JUROS.</v>
          </cell>
          <cell r="C7883" t="str">
            <v>H</v>
          </cell>
          <cell r="D7883">
            <v>56.88</v>
          </cell>
          <cell r="E7883">
            <v>45.51</v>
          </cell>
        </row>
        <row r="7884">
          <cell r="A7884" t="str">
            <v/>
          </cell>
        </row>
        <row r="7885">
          <cell r="A7885" t="str">
            <v>5654</v>
          </cell>
          <cell r="B7885" t="str">
            <v>PA CARREGADEIRA SOBRE RODAS, POTENCIA 105HP, CAPACIDADE DA CACAMBA 1,4 A 1,7M3 - MANUTENCAO.</v>
          </cell>
          <cell r="C7885" t="str">
            <v>H</v>
          </cell>
          <cell r="D7885">
            <v>43.12</v>
          </cell>
          <cell r="E7885">
            <v>34.5</v>
          </cell>
        </row>
        <row r="7886">
          <cell r="A7886" t="str">
            <v/>
          </cell>
        </row>
        <row r="7887">
          <cell r="A7887" t="str">
            <v>5655</v>
          </cell>
          <cell r="B7887" t="str">
            <v>PA CARREGADEIRA SOBRE RODAS, POTENCIA 105HP, CAPACIDADE DA CACAMBA 1,4 A 1,7M3 - CUSTO HORARIO DE MATERIAIS NA OPERACAO.</v>
          </cell>
          <cell r="C7887" t="str">
            <v>H</v>
          </cell>
          <cell r="D7887">
            <v>55.91</v>
          </cell>
          <cell r="E7887">
            <v>44.73</v>
          </cell>
        </row>
        <row r="7888">
          <cell r="A7888" t="str">
            <v/>
          </cell>
        </row>
        <row r="7889">
          <cell r="A7889" t="str">
            <v>5656</v>
          </cell>
          <cell r="B7889" t="str">
            <v>PA CARREGADEIRA SOBRE RODAS, POTENCIA 105HP, CAPACIDADE DA CACAMBA 1,4 A 1,7M3 - MAO-DE-OBRA DIURNA NA OPERACAO.</v>
          </cell>
          <cell r="C7889" t="str">
            <v>H</v>
          </cell>
          <cell r="D7889">
            <v>12.42</v>
          </cell>
          <cell r="E7889">
            <v>9.94</v>
          </cell>
        </row>
        <row r="7890">
          <cell r="A7890" t="str">
            <v/>
          </cell>
        </row>
        <row r="7891">
          <cell r="A7891" t="str">
            <v>5657</v>
          </cell>
          <cell r="B7891" t="str">
            <v xml:space="preserve">GRADE ARADORA COM 24 DISCOS DE 24 SOBRE PNEUS - DEPRECIACAO/JUROS. </v>
          </cell>
          <cell r="C7891" t="str">
            <v>H</v>
          </cell>
          <cell r="D7891">
            <v>6.43</v>
          </cell>
          <cell r="E7891">
            <v>5.15</v>
          </cell>
        </row>
        <row r="7892">
          <cell r="A7892" t="str">
            <v/>
          </cell>
        </row>
        <row r="7893">
          <cell r="A7893" t="str">
            <v>5658</v>
          </cell>
          <cell r="B7893" t="str">
            <v>GRADE ARADORA COM 24 DISCOS DE 24" SOBRE PNEUS - MANUTENCAO.</v>
          </cell>
          <cell r="C7893" t="str">
            <v>H</v>
          </cell>
          <cell r="D7893">
            <v>2.15</v>
          </cell>
          <cell r="E7893">
            <v>1.72</v>
          </cell>
        </row>
        <row r="7894">
          <cell r="A7894" t="str">
            <v/>
          </cell>
        </row>
        <row r="7895">
          <cell r="A7895" t="str">
            <v>5663</v>
          </cell>
          <cell r="B7895" t="str">
            <v>RETRO-ESCAVADEIRA, 4 X 4, 86 CV (VU= 5 ANOS) - DEPRECIAÇÃO E JUROS.</v>
          </cell>
          <cell r="C7895" t="str">
            <v>H</v>
          </cell>
          <cell r="D7895">
            <v>36.020000000000003</v>
          </cell>
          <cell r="E7895">
            <v>28.82</v>
          </cell>
        </row>
        <row r="7896">
          <cell r="A7896" t="str">
            <v/>
          </cell>
        </row>
        <row r="7897">
          <cell r="A7897" t="str">
            <v>5664</v>
          </cell>
          <cell r="B7897" t="str">
            <v>RETRO-ESCAVADEIRA, 4 X 4, 86 CV (VU= 5 ANOS) - MANUTENÇÃO.</v>
          </cell>
          <cell r="C7897" t="str">
            <v>H</v>
          </cell>
          <cell r="D7897">
            <v>27.31</v>
          </cell>
          <cell r="E7897">
            <v>21.85</v>
          </cell>
        </row>
        <row r="7898">
          <cell r="A7898" t="str">
            <v/>
          </cell>
        </row>
        <row r="7899">
          <cell r="A7899" t="str">
            <v>5665</v>
          </cell>
          <cell r="B7899" t="str">
            <v xml:space="preserve">RETRO-ESCAVADEIRA, 4 X 4, 86 CV (VU= 5 ANOS) - MÃO DE OBRA/OPERAÇÃO </v>
          </cell>
          <cell r="C7899" t="str">
            <v>H</v>
          </cell>
          <cell r="D7899">
            <v>11.55</v>
          </cell>
          <cell r="E7899">
            <v>9.24</v>
          </cell>
        </row>
        <row r="7900">
          <cell r="A7900" t="str">
            <v/>
          </cell>
        </row>
        <row r="7901">
          <cell r="A7901" t="str">
            <v>5666</v>
          </cell>
          <cell r="B7901" t="str">
            <v>RETROESCAVADEIRA SOBRE RODAS 79 HP.</v>
          </cell>
          <cell r="C7901" t="str">
            <v>H</v>
          </cell>
          <cell r="D7901">
            <v>33.270000000000003</v>
          </cell>
          <cell r="E7901">
            <v>26.62</v>
          </cell>
        </row>
        <row r="7902">
          <cell r="A7902" t="str">
            <v/>
          </cell>
        </row>
        <row r="7903">
          <cell r="A7903" t="str">
            <v>5667</v>
          </cell>
          <cell r="B7903" t="str">
            <v>RETROESCAVADEIRA C/ CARREGADEIRA SOBRE PNEUS C/TRANSMISSÃO MECÂNICA 79 HP (VU=5ANOS) - MANUTENÇÃO.</v>
          </cell>
          <cell r="C7903" t="str">
            <v>H</v>
          </cell>
          <cell r="D7903">
            <v>25.21</v>
          </cell>
          <cell r="E7903">
            <v>20.170000000000002</v>
          </cell>
        </row>
        <row r="7904">
          <cell r="A7904" t="str">
            <v/>
          </cell>
        </row>
        <row r="7905">
          <cell r="A7905" t="str">
            <v>5668</v>
          </cell>
          <cell r="B7905" t="str">
            <v xml:space="preserve">RETRO-ESCAVADEIRA, 75CV (VU= 5 ANOS)-CUSTO DE MATERIAIS NA OPERACAO. </v>
          </cell>
          <cell r="C7905" t="str">
            <v>H</v>
          </cell>
          <cell r="D7905">
            <v>31.88</v>
          </cell>
          <cell r="E7905">
            <v>25.51</v>
          </cell>
        </row>
        <row r="7906">
          <cell r="A7906" t="str">
            <v/>
          </cell>
        </row>
        <row r="7907">
          <cell r="A7907" t="str">
            <v>5669</v>
          </cell>
          <cell r="B7907" t="str">
            <v>RETRO-ESCAVADEIRA, 75CV (VU= 5 ANOS)-MÃO DE OBRA/OPERAÇÃO.</v>
          </cell>
          <cell r="C7907" t="str">
            <v>H</v>
          </cell>
          <cell r="D7907">
            <v>11.55</v>
          </cell>
          <cell r="E7907">
            <v>9.24</v>
          </cell>
        </row>
        <row r="7908">
          <cell r="A7908" t="str">
            <v/>
          </cell>
        </row>
        <row r="7909">
          <cell r="A7909" t="str">
            <v>5670</v>
          </cell>
          <cell r="B7909" t="str">
            <v>ROLO COMPACTADOR VIBRATORIO, CILINDRO LISO, AUTO-PROPELIDO 80HP, PESO MAXIMO OPERACIONAL 8,1T - CHP DIURNO - JUROS E DEPRECIACAO.</v>
          </cell>
          <cell r="C7909" t="str">
            <v>H</v>
          </cell>
          <cell r="D7909">
            <v>34.020000000000003</v>
          </cell>
          <cell r="E7909">
            <v>27.22</v>
          </cell>
        </row>
        <row r="7910">
          <cell r="A7910" t="str">
            <v/>
          </cell>
        </row>
        <row r="7911">
          <cell r="A7911" t="str">
            <v>5671</v>
          </cell>
          <cell r="B7911" t="str">
            <v>ROLO COMPACTADOR VIBRATORIO DE UM CILINDRO LISO DE ACO, POTENCIA 80HP, PESO MAXIMO OPERACIONAL 8,1T - MANUTENCAO.</v>
          </cell>
          <cell r="C7911" t="str">
            <v>H</v>
          </cell>
          <cell r="D7911">
            <v>20.5</v>
          </cell>
          <cell r="E7911">
            <v>16.399999999999999</v>
          </cell>
        </row>
        <row r="7912">
          <cell r="A7912" t="str">
            <v/>
          </cell>
        </row>
        <row r="7913">
          <cell r="A7913" t="str">
            <v>5672</v>
          </cell>
          <cell r="B7913" t="str">
            <v>ROLO COMPACTADOR VIBRATÓRIO DE CILINDRO LISO, AUTO-PROP., POTÊNCIA 80HP, PESO MÁXIMO OPERACIONAL 8,1T - CUSTO DA MÃO-DE-OBRA NA OPERAÇÃO.</v>
          </cell>
          <cell r="C7913" t="str">
            <v>H</v>
          </cell>
          <cell r="D7913">
            <v>11.55</v>
          </cell>
          <cell r="E7913">
            <v>9.24</v>
          </cell>
        </row>
        <row r="7914">
          <cell r="A7914" t="str">
            <v/>
          </cell>
        </row>
        <row r="7915">
          <cell r="A7915" t="str">
            <v>5673</v>
          </cell>
          <cell r="B7915" t="str">
            <v>ROLO COMPACTADOR VIBRATORIO LISO AUTO-PROP, POTÊNCIA 83 CV - 6,6T, IM   PACTO DINÂMICO 18,5/11,5T - DEPRECIAÇÃO E JUROS.</v>
          </cell>
          <cell r="C7915" t="str">
            <v>H</v>
          </cell>
          <cell r="D7915">
            <v>11.88</v>
          </cell>
          <cell r="E7915">
            <v>9.51</v>
          </cell>
        </row>
        <row r="7916">
          <cell r="A7916" t="str">
            <v/>
          </cell>
        </row>
        <row r="7917">
          <cell r="A7917" t="str">
            <v>5674</v>
          </cell>
          <cell r="B7917" t="str">
            <v>ROLO COMPACTADOR VIBRATÓRIO,AUTO-PROPEL., DE CILINDRO LISO, 83 CV, PESO OPERACIONAL 6,6T, IMPACTO DINÂMICO 18,5/11,5T - MANUTENÇÃO.</v>
          </cell>
          <cell r="C7917" t="str">
            <v>H</v>
          </cell>
          <cell r="D7917">
            <v>17.87</v>
          </cell>
          <cell r="E7917">
            <v>14.3</v>
          </cell>
        </row>
        <row r="7918">
          <cell r="A7918" t="str">
            <v/>
          </cell>
        </row>
        <row r="7919">
          <cell r="A7919" t="str">
            <v>5675</v>
          </cell>
          <cell r="B7919" t="str">
            <v>ROLO COMPACTADOR VIBRATÓRIO, TANDEM, CILINDRO LISO DE AÇO, AUTO-PROPEL., 40HP - 4,4T, IMPACTO DINÂMICO 3,1T, VU 5 ANOS - DEPRECIAÇÃO E JUROS.</v>
          </cell>
          <cell r="C7919" t="str">
            <v>H</v>
          </cell>
          <cell r="D7919">
            <v>11.1</v>
          </cell>
          <cell r="E7919">
            <v>8.8800000000000008</v>
          </cell>
        </row>
        <row r="7920">
          <cell r="A7920" t="str">
            <v/>
          </cell>
        </row>
        <row r="7921">
          <cell r="A7921" t="str">
            <v>5676</v>
          </cell>
          <cell r="B7921" t="str">
            <v>ROLO COMPACTADOR VIBRATORIO, TANDEM, CILINDRO LISO, AUTO-PROPEL. 40HP - 4,4T, IMPACTO DINAMICO 3,1T, VU 5 ANOS - MANUTENCAO.</v>
          </cell>
          <cell r="C7921" t="str">
            <v>H</v>
          </cell>
          <cell r="D7921">
            <v>6.67</v>
          </cell>
          <cell r="E7921">
            <v>5.34</v>
          </cell>
        </row>
        <row r="7922">
          <cell r="A7922" t="str">
            <v/>
          </cell>
        </row>
        <row r="7923">
          <cell r="A7923" t="str">
            <v>5677</v>
          </cell>
          <cell r="B7923" t="str">
            <v>ROLO COMPACTADOR VIBRATORIO, TANDEM, CILINDRO LISO AUTO-PROPEL. 40HP -4,4T, IMPACTO DINAMICO 3,1T, VU 5 ANOS - CUSTO COM MATERIAIS NA OPERAÇÃO.</v>
          </cell>
          <cell r="C7923" t="str">
            <v>H</v>
          </cell>
          <cell r="D7923">
            <v>20.6</v>
          </cell>
          <cell r="E7923">
            <v>16.48</v>
          </cell>
        </row>
        <row r="7924">
          <cell r="A7924" t="str">
            <v/>
          </cell>
        </row>
        <row r="7925">
          <cell r="A7925" t="str">
            <v>5678</v>
          </cell>
          <cell r="B7925" t="str">
            <v>RETRO-ESCAVADEIRA, 4 X 4, 86 CV (VU= 5 ANOS) - CHP DIURNO.</v>
          </cell>
          <cell r="C7925" t="str">
            <v>CHP</v>
          </cell>
          <cell r="D7925">
            <v>112.16</v>
          </cell>
          <cell r="E7925">
            <v>89.73</v>
          </cell>
        </row>
        <row r="7926">
          <cell r="A7926" t="str">
            <v/>
          </cell>
        </row>
        <row r="7927">
          <cell r="A7927" t="str">
            <v>5679</v>
          </cell>
          <cell r="B7927" t="str">
            <v xml:space="preserve">RETRO-ESCAVADEIRA, 4 X 4, 86 CV (VU= 5 ANOS) - CHI DIURNO. </v>
          </cell>
          <cell r="C7927" t="str">
            <v>CHI</v>
          </cell>
          <cell r="D7927">
            <v>47.57</v>
          </cell>
          <cell r="E7927">
            <v>38.06</v>
          </cell>
        </row>
        <row r="7928">
          <cell r="A7928" t="str">
            <v/>
          </cell>
        </row>
        <row r="7929">
          <cell r="A7929" t="str">
            <v>5680</v>
          </cell>
          <cell r="B7929" t="str">
            <v>RETRO-ESCAVADEIRA, 75CV (VU= 5 ANOS) -CHP DIURNO.</v>
          </cell>
          <cell r="C7929" t="str">
            <v>CHP</v>
          </cell>
          <cell r="D7929">
            <v>101.92</v>
          </cell>
          <cell r="E7929">
            <v>81.540000000000006</v>
          </cell>
        </row>
        <row r="7930">
          <cell r="A7930" t="str">
            <v/>
          </cell>
        </row>
        <row r="7931">
          <cell r="A7931" t="str">
            <v>5681</v>
          </cell>
          <cell r="B7931" t="str">
            <v>RETRO-ESCAVADEIRA, 75CV (VU= 5 ANOS) -CHI DIURNO.</v>
          </cell>
          <cell r="C7931" t="str">
            <v>CHI</v>
          </cell>
          <cell r="D7931">
            <v>44.82</v>
          </cell>
          <cell r="E7931">
            <v>35.86</v>
          </cell>
        </row>
        <row r="7932">
          <cell r="A7932" t="str">
            <v/>
          </cell>
        </row>
        <row r="7933">
          <cell r="A7933" t="str">
            <v>5682</v>
          </cell>
          <cell r="B7933" t="str">
            <v>ROLO COMPACTADOR VIBRATÓRIO, CILINDRO LISO, AUTO-PROPEL. 80HP, PESO MÁ XIMO OPERACIONAL 8,1T - CHP DIURNO.</v>
          </cell>
          <cell r="C7933" t="str">
            <v>CHP</v>
          </cell>
          <cell r="D7933">
            <v>129.83000000000001</v>
          </cell>
          <cell r="E7933">
            <v>103.87</v>
          </cell>
        </row>
        <row r="7934">
          <cell r="A7934" t="str">
            <v/>
          </cell>
        </row>
        <row r="7935">
          <cell r="A7935" t="str">
            <v>5683</v>
          </cell>
          <cell r="B7935" t="str">
            <v>ROLO COMPACTADOR VIBRATÓRIO DE CILINDRO LISO, AUTO-PROPEL. DE AÇO, 80H P - 8,1T - CHI DIURNO.</v>
          </cell>
          <cell r="C7935" t="str">
            <v>CHI</v>
          </cell>
          <cell r="D7935">
            <v>45.57</v>
          </cell>
          <cell r="E7935">
            <v>36.46</v>
          </cell>
        </row>
        <row r="7936">
          <cell r="A7936" t="str">
            <v/>
          </cell>
        </row>
        <row r="7937">
          <cell r="A7937" t="str">
            <v>5684</v>
          </cell>
          <cell r="B7937" t="str">
            <v>ROLO COMPACTADOR VIBRATÓRIO DE CILINDRO LISO, AUTO-PROPEL. 83 CV -    6,6T, IMPACTO DINÂMICO 18,5/11,5T - CHP DIURNO.</v>
          </cell>
          <cell r="C7937" t="str">
            <v>CHP</v>
          </cell>
          <cell r="D7937">
            <v>105.07</v>
          </cell>
          <cell r="E7937">
            <v>84.06</v>
          </cell>
        </row>
        <row r="7938">
          <cell r="A7938" t="str">
            <v/>
          </cell>
        </row>
        <row r="7939">
          <cell r="A7939" t="str">
            <v>5685</v>
          </cell>
          <cell r="B7939" t="str">
            <v>ROLO COMPACTADOR VIBRATÓRIO DE CILINDRO LISO, 83 HP - 6,6T, IMPACTO DINÂMICO 18,5/11,5T - CHI.</v>
          </cell>
          <cell r="C7939" t="str">
            <v>CHI</v>
          </cell>
          <cell r="D7939">
            <v>23.43</v>
          </cell>
          <cell r="E7939">
            <v>18.75</v>
          </cell>
        </row>
        <row r="7940">
          <cell r="A7940" t="str">
            <v/>
          </cell>
        </row>
        <row r="7941">
          <cell r="A7941" t="str">
            <v>5686</v>
          </cell>
          <cell r="B7941" t="str">
            <v>ROLO COMPACTADOR VIBRATÓRIO, TANDEM, AUTO PROPEL., CILINDRO LISO DE AÇO, 40HP - 4,4T, IMPACTO DINÂMICO 3,1T- VU 5 ANOS - CHP DIURNO.</v>
          </cell>
          <cell r="C7941" t="str">
            <v>CHP</v>
          </cell>
          <cell r="D7941">
            <v>49.91</v>
          </cell>
          <cell r="E7941">
            <v>39.93</v>
          </cell>
        </row>
        <row r="7942">
          <cell r="A7942" t="str">
            <v/>
          </cell>
        </row>
        <row r="7943">
          <cell r="A7943" t="str">
            <v>5687</v>
          </cell>
          <cell r="B7943" t="str">
            <v>PA CARREGADEIRA SOBRE RODAS, POTENCIA 105HP, CAPACIDADE DA CACAMBA 1,4 A 1,7M3 - CUSTO HORARIO PRODUTIVO DIURNO.</v>
          </cell>
          <cell r="C7943" t="str">
            <v>CHP</v>
          </cell>
          <cell r="D7943">
            <v>168.35</v>
          </cell>
          <cell r="E7943">
            <v>134.68</v>
          </cell>
        </row>
        <row r="7944">
          <cell r="A7944" t="str">
            <v/>
          </cell>
        </row>
        <row r="7945">
          <cell r="A7945" t="str">
            <v>5688</v>
          </cell>
          <cell r="B7945" t="str">
            <v>PA CARREGADEIRA SOBRE RODAS, POTENCIA 105HP, CAPACIDADE DA CACAMBA 1,4 A 1,7M3 - CUSTO HORARIO IMPRODUTIVO DIURNO.</v>
          </cell>
          <cell r="C7945" t="str">
            <v>CHI</v>
          </cell>
          <cell r="D7945">
            <v>69.31</v>
          </cell>
          <cell r="E7945">
            <v>55.45</v>
          </cell>
        </row>
        <row r="7946">
          <cell r="A7946" t="str">
            <v/>
          </cell>
        </row>
        <row r="7947">
          <cell r="A7947" t="str">
            <v>5689</v>
          </cell>
          <cell r="B7947" t="str">
            <v>GRADE ARADORA COM 24 DISCOS DE 24" SOBRE PNEUS - CHP DIURNO.</v>
          </cell>
          <cell r="C7947" t="str">
            <v>CHP</v>
          </cell>
          <cell r="D7947">
            <v>8.58</v>
          </cell>
          <cell r="E7947">
            <v>6.87</v>
          </cell>
        </row>
        <row r="7948">
          <cell r="A7948" t="str">
            <v/>
          </cell>
        </row>
        <row r="7949">
          <cell r="A7949" t="str">
            <v>5690</v>
          </cell>
          <cell r="B7949" t="str">
            <v xml:space="preserve">GRADE ARADORA COM 24 DISCOS DE 24 SOBRE PNEUS - CHI DIURNO.   </v>
          </cell>
          <cell r="C7949" t="str">
            <v>CHI</v>
          </cell>
          <cell r="D7949">
            <v>6.43</v>
          </cell>
          <cell r="E7949">
            <v>5.15</v>
          </cell>
        </row>
        <row r="7950">
          <cell r="A7950" t="str">
            <v/>
          </cell>
        </row>
        <row r="7951">
          <cell r="A7951" t="str">
            <v>5691</v>
          </cell>
          <cell r="B7951" t="str">
            <v xml:space="preserve">BOMBA CENTRIFUGA C/ MOTOR A GASOLINA 3,5CV - DEPRECIAÇÃO E JUROS. </v>
          </cell>
          <cell r="C7951" t="str">
            <v>H</v>
          </cell>
          <cell r="D7951">
            <v>0.41</v>
          </cell>
          <cell r="E7951">
            <v>0.33</v>
          </cell>
        </row>
        <row r="7952">
          <cell r="A7952" t="str">
            <v/>
          </cell>
        </row>
        <row r="7953">
          <cell r="A7953" t="str">
            <v>5692</v>
          </cell>
          <cell r="B7953" t="str">
            <v xml:space="preserve">BOMBA CENTRIFUGA C/ MOTOR A GASOLINA 3,5CV - MANUTENÇÃO. </v>
          </cell>
          <cell r="C7953" t="str">
            <v>H</v>
          </cell>
          <cell r="D7953">
            <v>0.16</v>
          </cell>
          <cell r="E7953">
            <v>0.13</v>
          </cell>
        </row>
        <row r="7954">
          <cell r="A7954" t="str">
            <v/>
          </cell>
        </row>
        <row r="7955">
          <cell r="A7955" t="str">
            <v>5693</v>
          </cell>
          <cell r="B7955" t="str">
            <v>BOMBA C/MOTOR A GASOLINA AUTOESCORVANTE PARA AGUA SUJA - 3/4 HP    MATERIAIS - OPERACAO.</v>
          </cell>
          <cell r="C7955" t="str">
            <v>H</v>
          </cell>
          <cell r="D7955">
            <v>3.96</v>
          </cell>
          <cell r="E7955">
            <v>3.17</v>
          </cell>
        </row>
        <row r="7956">
          <cell r="A7956" t="str">
            <v/>
          </cell>
        </row>
        <row r="7957">
          <cell r="A7957" t="str">
            <v>5694</v>
          </cell>
          <cell r="B7957" t="str">
            <v>CAMINHAO BASCULANTE, 162HP- 6M3 (VU=5ANOS) - DEPRECIACAO E JUROS.</v>
          </cell>
          <cell r="C7957" t="str">
            <v>H</v>
          </cell>
          <cell r="D7957">
            <v>25</v>
          </cell>
          <cell r="E7957">
            <v>20</v>
          </cell>
        </row>
        <row r="7958">
          <cell r="A7958" t="str">
            <v/>
          </cell>
        </row>
        <row r="7959">
          <cell r="A7959" t="str">
            <v>5695</v>
          </cell>
          <cell r="B7959" t="str">
            <v xml:space="preserve">CAMINHAO BASCULANTE, 162HP- 6M3 (VU=5ANOS) - MANUTENCAO.  </v>
          </cell>
          <cell r="C7959" t="str">
            <v>H</v>
          </cell>
          <cell r="D7959">
            <v>21.77</v>
          </cell>
          <cell r="E7959">
            <v>17.420000000000002</v>
          </cell>
        </row>
        <row r="7960">
          <cell r="A7960" t="str">
            <v/>
          </cell>
        </row>
        <row r="7961">
          <cell r="A7961" t="str">
            <v>5696</v>
          </cell>
          <cell r="B7961" t="str">
            <v>USINA DE ASFALTO A QUENTE FIXA CAP.40/80 TON/H-DEPRECIACA0 E JUROS.</v>
          </cell>
          <cell r="C7961" t="str">
            <v>H</v>
          </cell>
          <cell r="D7961">
            <v>270.43</v>
          </cell>
          <cell r="E7961">
            <v>216.35</v>
          </cell>
        </row>
        <row r="7962">
          <cell r="A7962" t="str">
            <v/>
          </cell>
        </row>
        <row r="7963">
          <cell r="A7963" t="str">
            <v>5697</v>
          </cell>
          <cell r="B7963" t="str">
            <v xml:space="preserve">USINA DE ASFALTO A QUENTE FIXA CAP.40/80 TON/H-MANUTENCAO.  </v>
          </cell>
          <cell r="C7963" t="str">
            <v>H</v>
          </cell>
          <cell r="D7963">
            <v>176.62</v>
          </cell>
          <cell r="E7963">
            <v>141.30000000000001</v>
          </cell>
        </row>
        <row r="7964">
          <cell r="A7964" t="str">
            <v/>
          </cell>
        </row>
        <row r="7965">
          <cell r="A7965" t="str">
            <v>5698</v>
          </cell>
          <cell r="B7965" t="str">
            <v>USINA DE ASFALTO A QUENTE FIXA CAP.40/80 TON/H-MATERIAL E OPERACAO.</v>
          </cell>
          <cell r="C7965" t="str">
            <v>H</v>
          </cell>
          <cell r="D7965">
            <v>10.92</v>
          </cell>
          <cell r="E7965">
            <v>8.74</v>
          </cell>
        </row>
        <row r="7966">
          <cell r="A7966" t="str">
            <v/>
          </cell>
        </row>
        <row r="7967">
          <cell r="A7967" t="str">
            <v>5699</v>
          </cell>
          <cell r="B7967" t="str">
            <v>USINA DA ASFALTO A QUENTE, FIXA, CAPACIDADE 40 A 80TON/H - MÃO-DE-OBRA   NA OPERAÇÃO DIURNA.</v>
          </cell>
          <cell r="C7967" t="str">
            <v>H</v>
          </cell>
          <cell r="D7967">
            <v>37.96</v>
          </cell>
          <cell r="E7967">
            <v>30.37</v>
          </cell>
        </row>
        <row r="7968">
          <cell r="A7968" t="str">
            <v/>
          </cell>
        </row>
        <row r="7969">
          <cell r="A7969" t="str">
            <v>5700</v>
          </cell>
          <cell r="B7969" t="str">
            <v>USINA DA ASFALTO A QUENTE, FIXA, CAPACIDADE 40 A 80TON/H - MÃO-DE-OBRA   NA OPERAÇÃO NOTURNA.</v>
          </cell>
          <cell r="C7969" t="str">
            <v>H</v>
          </cell>
          <cell r="D7969">
            <v>45.55</v>
          </cell>
          <cell r="E7969">
            <v>36.44</v>
          </cell>
        </row>
        <row r="7970">
          <cell r="A7970" t="str">
            <v/>
          </cell>
        </row>
        <row r="7971">
          <cell r="A7971" t="str">
            <v>5701</v>
          </cell>
          <cell r="B7971" t="str">
            <v>CAMINHAO BASCULANTE, 162HP- 6M3 /MAO-DE-OBRA NA OPERACAO NOTURNA .</v>
          </cell>
          <cell r="C7971" t="str">
            <v>H</v>
          </cell>
          <cell r="D7971">
            <v>11.5</v>
          </cell>
          <cell r="E7971">
            <v>9.1999999999999993</v>
          </cell>
        </row>
        <row r="7972">
          <cell r="A7972" t="str">
            <v/>
          </cell>
        </row>
        <row r="7973">
          <cell r="A7973" t="str">
            <v>5702</v>
          </cell>
          <cell r="B7973" t="str">
            <v>USINA DE CONCRETO FIXA CAPACIDADE 90/120 M³, 63HP - DEPRECIAÇÃO E JUROS.</v>
          </cell>
          <cell r="C7973" t="str">
            <v>H</v>
          </cell>
          <cell r="D7973">
            <v>31.21</v>
          </cell>
          <cell r="E7973">
            <v>24.97</v>
          </cell>
        </row>
        <row r="7974">
          <cell r="A7974" t="str">
            <v/>
          </cell>
        </row>
        <row r="7975">
          <cell r="A7975" t="str">
            <v>5703</v>
          </cell>
          <cell r="B7975" t="str">
            <v>USINA DE CONCRETO FIXA CAPACIDADE 90/120 M³, 63HP - MATERIAIS NA OPERA   ÇÃO.</v>
          </cell>
          <cell r="C7975" t="str">
            <v>H</v>
          </cell>
          <cell r="D7975">
            <v>30.53</v>
          </cell>
          <cell r="E7975">
            <v>24.43</v>
          </cell>
        </row>
        <row r="7976">
          <cell r="A7976" t="str">
            <v/>
          </cell>
        </row>
        <row r="7977">
          <cell r="A7977" t="str">
            <v>5704</v>
          </cell>
          <cell r="B7977" t="str">
            <v>USINA DE CONCRETO FIXA CAPACIDADE 90/120 M³, 63HP - MÃO-DE-OBRA NA OPERAÇÃO DIURNA.</v>
          </cell>
          <cell r="C7977" t="str">
            <v>H</v>
          </cell>
          <cell r="D7977">
            <v>25.31</v>
          </cell>
          <cell r="E7977">
            <v>20.25</v>
          </cell>
        </row>
        <row r="7978">
          <cell r="A7978" t="str">
            <v/>
          </cell>
        </row>
        <row r="7979">
          <cell r="A7979" t="str">
            <v>5705</v>
          </cell>
          <cell r="B7979" t="str">
            <v>CAMINHAO CARROCERIA ABERTA,EM MADEIRA, TOCO, 170CV - 11T (VU=6ANOS) - MANUTENCAO.</v>
          </cell>
          <cell r="C7979" t="str">
            <v>H</v>
          </cell>
          <cell r="D7979">
            <v>12.81</v>
          </cell>
          <cell r="E7979">
            <v>10.25</v>
          </cell>
        </row>
        <row r="7980">
          <cell r="A7980" t="str">
            <v/>
          </cell>
        </row>
        <row r="7981">
          <cell r="A7981" t="str">
            <v>5706</v>
          </cell>
          <cell r="B7981" t="str">
            <v>USINA MISTURADORA DE SOLOS, DOSADORES TRIPLOS, CALHA VIBRATÓRIA, CAPCIDADE 200/500 TON, 201HP - DEPRECIAÇÃO E JUROS.</v>
          </cell>
          <cell r="C7981" t="str">
            <v>H</v>
          </cell>
          <cell r="D7981">
            <v>160.46</v>
          </cell>
          <cell r="E7981">
            <v>128.37</v>
          </cell>
        </row>
        <row r="7982">
          <cell r="A7982" t="str">
            <v/>
          </cell>
        </row>
        <row r="7983">
          <cell r="A7983" t="str">
            <v>5707</v>
          </cell>
          <cell r="B7983" t="str">
            <v>USINA MISTURADORA DE SOLOS, DOSADORES TRIPLOS, CALHA VIBRATÓRIA, CAPCIDADE 200/500 TON, 201HP - MANUTENÇÃO.</v>
          </cell>
          <cell r="C7983" t="str">
            <v>H</v>
          </cell>
          <cell r="D7983">
            <v>104.68</v>
          </cell>
          <cell r="E7983">
            <v>83.75</v>
          </cell>
        </row>
        <row r="7984">
          <cell r="A7984" t="str">
            <v/>
          </cell>
        </row>
        <row r="7985">
          <cell r="A7985" t="str">
            <v>5708</v>
          </cell>
          <cell r="B7985" t="str">
            <v>USINA MISTURADORA DE SOLOS, DOSADORES TRIPLOS, CALHA VIBRATÓRIA, CAPCIDADE 200/500 TON, 201HP - MÃO-DE-OBRA NA OPERAÇÃO NOTURNA.</v>
          </cell>
          <cell r="C7985" t="str">
            <v>H</v>
          </cell>
          <cell r="D7985">
            <v>53.13</v>
          </cell>
          <cell r="E7985">
            <v>42.51</v>
          </cell>
        </row>
        <row r="7986">
          <cell r="A7986" t="str">
            <v/>
          </cell>
        </row>
        <row r="7987">
          <cell r="A7987" t="str">
            <v>5709</v>
          </cell>
          <cell r="B7987" t="str">
            <v>VIBROACABADORA SOBRE ESTEIRAS POTENCIA MAX. 105CV CAPACIDADE ATE 450 T /H - DEPRECIACAO E JUROS</v>
          </cell>
          <cell r="C7987" t="str">
            <v>H</v>
          </cell>
          <cell r="D7987">
            <v>138.94999999999999</v>
          </cell>
          <cell r="E7987">
            <v>111.16</v>
          </cell>
        </row>
        <row r="7988">
          <cell r="A7988" t="str">
            <v/>
          </cell>
        </row>
        <row r="7989">
          <cell r="A7989" t="str">
            <v>5710</v>
          </cell>
          <cell r="B7989" t="str">
            <v>VIBROACABADORA SOBRE ESTEIRAS POTENCIA MAX. 105CV CAPACIDADE ATE 450 T /H - MANUTENCAO.</v>
          </cell>
          <cell r="C7989" t="str">
            <v>H</v>
          </cell>
          <cell r="D7989">
            <v>83.43</v>
          </cell>
          <cell r="E7989">
            <v>66.75</v>
          </cell>
        </row>
        <row r="7990">
          <cell r="A7990" t="str">
            <v/>
          </cell>
        </row>
        <row r="7991">
          <cell r="A7991" t="str">
            <v>5711</v>
          </cell>
          <cell r="B7991" t="str">
            <v xml:space="preserve"> VIBROACABADORA SOBRE ESTEIRAS POTENCIA MAX. 105CV CAPACIDADE ATE 450 T /H - MATERIAS NA OPERACAO.</v>
          </cell>
          <cell r="C7991" t="str">
            <v>H</v>
          </cell>
          <cell r="D7991">
            <v>26.73</v>
          </cell>
          <cell r="E7991">
            <v>21.39</v>
          </cell>
        </row>
        <row r="7992">
          <cell r="A7992" t="str">
            <v/>
          </cell>
        </row>
        <row r="7993">
          <cell r="A7993" t="str">
            <v>5712</v>
          </cell>
          <cell r="B7993" t="str">
            <v>VASSOURA MECÂNICA REBOCÁVEL C/ ESCOVA CILÍNDRICA LARGURA = 2,44M - DEPRECIAÇÃO E JUROS.</v>
          </cell>
          <cell r="C7993" t="str">
            <v>H</v>
          </cell>
          <cell r="D7993">
            <v>3.86</v>
          </cell>
          <cell r="E7993">
            <v>3.09</v>
          </cell>
        </row>
        <row r="7994">
          <cell r="A7994" t="str">
            <v/>
          </cell>
        </row>
        <row r="7995">
          <cell r="A7995" t="str">
            <v>5713</v>
          </cell>
          <cell r="B7995" t="str">
            <v>TRATOR PNEUS TRAÇÃO 4X2, 82CV, PESO C/ LASTRO 4,555 T (VU=5ANOS) -DEPRECIAÇÃO E JUROS.</v>
          </cell>
          <cell r="C7995" t="str">
            <v>H</v>
          </cell>
          <cell r="D7995">
            <v>15.82</v>
          </cell>
          <cell r="E7995">
            <v>12.66</v>
          </cell>
        </row>
        <row r="7996">
          <cell r="A7996" t="str">
            <v/>
          </cell>
        </row>
        <row r="7997">
          <cell r="A7997" t="str">
            <v>5714</v>
          </cell>
          <cell r="B7997" t="str">
            <v>TRATOR PNEUS TRAÇÃO 4X2, 82 CV, PESO C/ LASTRO 4,555 T (VU=5ANOS) - MA   NUTENÇÃO.</v>
          </cell>
          <cell r="C7997" t="str">
            <v>H</v>
          </cell>
          <cell r="D7997">
            <v>9.6</v>
          </cell>
          <cell r="E7997">
            <v>7.68</v>
          </cell>
        </row>
        <row r="7998">
          <cell r="A7998" t="str">
            <v/>
          </cell>
        </row>
        <row r="7999">
          <cell r="A7999" t="str">
            <v>5715</v>
          </cell>
          <cell r="B7999" t="str">
            <v xml:space="preserve">TRATOR PNEUS TRAÇÃO 4X2, 82 CV, PESO C/ LASTRO 4,555 T - MATERIAIS NA OPERAÇÃO.   </v>
          </cell>
          <cell r="C7999" t="str">
            <v>H</v>
          </cell>
          <cell r="D7999">
            <v>52.97</v>
          </cell>
          <cell r="E7999">
            <v>42.38</v>
          </cell>
        </row>
        <row r="8000">
          <cell r="A8000" t="str">
            <v/>
          </cell>
        </row>
        <row r="8001">
          <cell r="A8001" t="str">
            <v>5716</v>
          </cell>
          <cell r="B8001" t="str">
            <v>TRATOR PNEUS TRAÇÃO 4X2, 82 CV, PESO C/ LASTRO 4,555 T - MÃO-DE-OBRA OPERACAO DIURNA.</v>
          </cell>
          <cell r="C8001" t="str">
            <v>H</v>
          </cell>
          <cell r="D8001">
            <v>12.7</v>
          </cell>
          <cell r="E8001">
            <v>10.16</v>
          </cell>
        </row>
        <row r="8002">
          <cell r="A8002" t="str">
            <v/>
          </cell>
        </row>
        <row r="8003">
          <cell r="A8003" t="str">
            <v>5717</v>
          </cell>
          <cell r="B8003" t="str">
            <v>5717 TRATOR DE ESTEIRAS POTENCIA 165 HP, PESO OPERACIONAL 17,1T (VU=5ANOS) H 89,36 - DEPRECIACAO E JUROS.</v>
          </cell>
          <cell r="C8003" t="str">
            <v>H</v>
          </cell>
          <cell r="D8003">
            <v>111.7</v>
          </cell>
          <cell r="E8003">
            <v>89.36</v>
          </cell>
        </row>
        <row r="8004">
          <cell r="A8004" t="str">
            <v/>
          </cell>
        </row>
        <row r="8005">
          <cell r="A8005" t="str">
            <v>5718</v>
          </cell>
          <cell r="B8005" t="str">
            <v>TRATOR DE ESTEIRAS POTENCIA 165 HP, PESO OPERACIONAL 17,1T - VALOR MATERIAIS NA OPERACAO.</v>
          </cell>
          <cell r="C8005" t="str">
            <v>H</v>
          </cell>
          <cell r="D8005">
            <v>78.47</v>
          </cell>
          <cell r="E8005">
            <v>62.78</v>
          </cell>
        </row>
        <row r="8006">
          <cell r="A8006" t="str">
            <v/>
          </cell>
        </row>
        <row r="8007">
          <cell r="A8007" t="str">
            <v>5719</v>
          </cell>
          <cell r="B8007" t="str">
            <v>REATERRO APILOADO EM CAMADAS 0,20M, UTILIZANDO MATERIAL ARGILO-ARENOSO ADQUIRIDO EM JAZIDA, JÁ CONSIDERANDO UM ACRÉSCIMO DE 25% NO VOLUME DO MATERIAL ADQUIRIDO, NÃO CONSIDERANDO O TRANSPORTE ATÉ O REATERRO.</v>
          </cell>
          <cell r="C8007" t="str">
            <v>m3</v>
          </cell>
          <cell r="D8007">
            <v>40.409999999999997</v>
          </cell>
          <cell r="E8007">
            <v>32.33</v>
          </cell>
        </row>
        <row r="8008">
          <cell r="A8008" t="str">
            <v/>
          </cell>
        </row>
        <row r="8009">
          <cell r="A8009" t="str">
            <v>5720</v>
          </cell>
          <cell r="B8009" t="str">
            <v>5720 TRATOR DE ESTEIRAS 153HP PESO OPERACIONAL 15T, COM RODA MOTRIZ ELEVADA (VU=5ANOS) -DEPRECIACAO E JUROS.</v>
          </cell>
          <cell r="C8009" t="str">
            <v>H</v>
          </cell>
          <cell r="D8009">
            <v>114.58</v>
          </cell>
          <cell r="E8009">
            <v>91.67</v>
          </cell>
        </row>
        <row r="8010">
          <cell r="A8010" t="str">
            <v/>
          </cell>
        </row>
        <row r="8011">
          <cell r="A8011" t="str">
            <v>5721</v>
          </cell>
          <cell r="B8011" t="str">
            <v>TRATOR DE ESTEIRAS 153HP PESO OPERACIONAL 15T, COM RODA MOTRIZ  ELEVADA - MATERIAIS NA OPERACAO.</v>
          </cell>
          <cell r="C8011" t="str">
            <v>H</v>
          </cell>
          <cell r="D8011">
            <v>75.05</v>
          </cell>
          <cell r="E8011">
            <v>60.04</v>
          </cell>
        </row>
        <row r="8012">
          <cell r="A8012" t="str">
            <v/>
          </cell>
        </row>
        <row r="8013">
          <cell r="A8013" t="str">
            <v>5722</v>
          </cell>
          <cell r="B8013" t="str">
            <v>TRATOR DE ESTEIRAS COM LAMINA - POTENCIA 305 HP - PESO OPERACIONAL 37   T - MATERIAIS NA OPERACAO.</v>
          </cell>
          <cell r="C8013" t="str">
            <v>H</v>
          </cell>
          <cell r="D8013">
            <v>149.6</v>
          </cell>
          <cell r="E8013">
            <v>119.68</v>
          </cell>
        </row>
        <row r="8014">
          <cell r="A8014" t="str">
            <v/>
          </cell>
        </row>
        <row r="8015">
          <cell r="A8015" t="str">
            <v>5723</v>
          </cell>
          <cell r="B8015" t="str">
            <v>TRATOR DE ESTEIRAS 99HP, PESO OPERACIONAL 8,5T (VU=5ANOS) - DEPRECIAO E JUROS.</v>
          </cell>
          <cell r="C8015" t="str">
            <v>H</v>
          </cell>
          <cell r="D8015">
            <v>63.08</v>
          </cell>
          <cell r="E8015">
            <v>50.47</v>
          </cell>
        </row>
        <row r="8016">
          <cell r="A8016" t="str">
            <v/>
          </cell>
        </row>
        <row r="8017">
          <cell r="A8017" t="str">
            <v>5724</v>
          </cell>
          <cell r="B8017" t="str">
            <v>TRATOR DE ESTEIRAS 99HP, PESO OPERACIONAL 8,5T (VU=5ANOS) - MANUTENCAO.</v>
          </cell>
          <cell r="C8017" t="str">
            <v>H</v>
          </cell>
          <cell r="D8017">
            <v>47.82</v>
          </cell>
          <cell r="E8017">
            <v>38.26</v>
          </cell>
        </row>
        <row r="8018">
          <cell r="A8018" t="str">
            <v/>
          </cell>
        </row>
        <row r="8019">
          <cell r="A8019" t="str">
            <v>5725</v>
          </cell>
          <cell r="B8019" t="str">
            <v>TRATOR DE ESTEIRAS 99HP, PESO OPERACIONAL 8,5T - MAO-DE-OBRA NA OPERACAO DIURNA.</v>
          </cell>
          <cell r="C8019" t="str">
            <v>H</v>
          </cell>
          <cell r="D8019">
            <v>12.7</v>
          </cell>
          <cell r="E8019">
            <v>10.16</v>
          </cell>
        </row>
        <row r="8020">
          <cell r="A8020" t="str">
            <v/>
          </cell>
        </row>
        <row r="8021">
          <cell r="A8021" t="str">
            <v>5726</v>
          </cell>
          <cell r="B8021" t="str">
            <v>TRATOR DE ESTEIRAS 99HP, PESO OPERACIONAL 8,5T - MAO-DE-OBRA NA OPERACAO NOTURNA.</v>
          </cell>
          <cell r="C8021" t="str">
            <v>H</v>
          </cell>
          <cell r="D8021">
            <v>15.23</v>
          </cell>
          <cell r="E8021">
            <v>12.19</v>
          </cell>
        </row>
        <row r="8022">
          <cell r="A8022" t="str">
            <v/>
          </cell>
        </row>
        <row r="8023">
          <cell r="A8023" t="str">
            <v>5727</v>
          </cell>
          <cell r="B8023" t="str">
            <v>ROLO COMPACTADOR VIBRATÓRIO REBOCÁVEL CILINDRO LISO, 4,7T, IMPACTO DINÂMICO 18,3T - MANUTENÇÃO.</v>
          </cell>
          <cell r="C8023" t="str">
            <v>H</v>
          </cell>
          <cell r="D8023">
            <v>3.27</v>
          </cell>
          <cell r="E8023">
            <v>2.62</v>
          </cell>
        </row>
        <row r="8024">
          <cell r="A8024" t="str">
            <v/>
          </cell>
        </row>
        <row r="8025">
          <cell r="A8025" t="str">
            <v>5728</v>
          </cell>
          <cell r="B8025" t="str">
            <v>ROLO COMPACTADOR VIBRATÓRIO, TANDEM, AUTO-PROPEL.,CILINDRO LISO, 58CV - 6,5/9,4 T, SEM OU COM LASTRO - DEPRECIAÇÃO E JUROS.</v>
          </cell>
          <cell r="C8025" t="str">
            <v>H</v>
          </cell>
          <cell r="D8025">
            <v>25.36</v>
          </cell>
          <cell r="E8025">
            <v>20.29</v>
          </cell>
        </row>
        <row r="8026">
          <cell r="A8026" t="str">
            <v/>
          </cell>
        </row>
        <row r="8027">
          <cell r="A8027" t="str">
            <v>5729</v>
          </cell>
          <cell r="B8027" t="str">
            <v>ROLO COMPACTADOR VIBRATÓRIO, TANDEM, AUTO-PROPEL.,CILINDRO LISO, 58CV - 6,5/9,4 T, SEM OU COM LASTRO - MANUTENÇÃO.</v>
          </cell>
          <cell r="C8027" t="str">
            <v>H</v>
          </cell>
          <cell r="D8027">
            <v>15.22</v>
          </cell>
          <cell r="E8027">
            <v>12.18</v>
          </cell>
        </row>
        <row r="8028">
          <cell r="A8028" t="str">
            <v/>
          </cell>
        </row>
        <row r="8029">
          <cell r="A8029" t="str">
            <v>5730</v>
          </cell>
          <cell r="B8029" t="str">
            <v>ROLO COMPACTADOR VIBRATÓRIO, TANDEM, AUTO-PROPEL.,CILINDRO LISO, 58CV - 6,5/9,4 T, SEM OU COM LASTRO - CUSTOS COM MATERIAIS NA OPERAÇÃO.</v>
          </cell>
          <cell r="C8029" t="str">
            <v>H</v>
          </cell>
          <cell r="D8029">
            <v>37.270000000000003</v>
          </cell>
          <cell r="E8029">
            <v>29.82</v>
          </cell>
        </row>
        <row r="8030">
          <cell r="A8030" t="str">
            <v/>
          </cell>
        </row>
        <row r="8031">
          <cell r="A8031" t="str">
            <v>5731</v>
          </cell>
          <cell r="B8031" t="str">
            <v>ROLO COMPACTADOR VIBRATÓRIO, TANDEM, AUTO-PROPEL.,CILINDRO LISO, 58CV - 6,5/9,4 T, SEM OU COM LASTRO - CUSTOS COM MÃO DE OBRA NA OPERAÇÃO NOTURNA.</v>
          </cell>
          <cell r="C8031" t="str">
            <v>H</v>
          </cell>
          <cell r="D8031">
            <v>13.86</v>
          </cell>
          <cell r="E8031">
            <v>11.09</v>
          </cell>
        </row>
        <row r="8032">
          <cell r="A8032" t="str">
            <v/>
          </cell>
        </row>
        <row r="8033">
          <cell r="A8033" t="str">
            <v>5732</v>
          </cell>
          <cell r="B8033" t="str">
            <v>ROLO COMPACTADOR PNEUMÁTICO, AUTO-PROPEL., PRESSÃO VARIÁVEL, 99HP, PESO OPERACIONAL SEM OU COM LASTRO 8,3/21,0 T - MANUTENÇÃO.</v>
          </cell>
          <cell r="C8033" t="str">
            <v>H</v>
          </cell>
          <cell r="D8033">
            <v>27.72</v>
          </cell>
          <cell r="E8033">
            <v>22.18</v>
          </cell>
        </row>
        <row r="8034">
          <cell r="A8034" t="str">
            <v/>
          </cell>
        </row>
        <row r="8035">
          <cell r="A8035" t="str">
            <v>5733</v>
          </cell>
          <cell r="B8035" t="str">
            <v>ROLO COMPACTADOR PNEUMÁTICO, AUTO-PROPEL., PRESSÃO VARIÁVEL, 99HP, PESO OPERACIONAL SEM OU COM LASTRO 8,3/21,0 T - CUSTO COM MATERIAIS NA OPERAÇÃO.</v>
          </cell>
          <cell r="C8035" t="str">
            <v>H</v>
          </cell>
          <cell r="D8035">
            <v>71.12</v>
          </cell>
          <cell r="E8035">
            <v>56.9</v>
          </cell>
        </row>
        <row r="8036">
          <cell r="A8036" t="str">
            <v/>
          </cell>
        </row>
        <row r="8037">
          <cell r="A8037" t="str">
            <v>5734</v>
          </cell>
          <cell r="B8037" t="str">
            <v>RETRO-ESCAVADEIRA, 74HP (VU=6 ANOS)- DEPRECIAÇÃO E JUROS.</v>
          </cell>
          <cell r="C8037" t="str">
            <v>H</v>
          </cell>
          <cell r="D8037">
            <v>33</v>
          </cell>
          <cell r="E8037">
            <v>26.4</v>
          </cell>
        </row>
        <row r="8038">
          <cell r="A8038" t="str">
            <v/>
          </cell>
        </row>
        <row r="8039">
          <cell r="A8039" t="str">
            <v>5735</v>
          </cell>
          <cell r="B8039" t="str">
            <v>RETRO-ESCAVADEIRA, 74HP (VU= 6 ANOS) - MANUTENÇÃO.</v>
          </cell>
          <cell r="C8039" t="str">
            <v>H</v>
          </cell>
          <cell r="D8039">
            <v>19.170000000000002</v>
          </cell>
          <cell r="E8039">
            <v>15.34</v>
          </cell>
        </row>
        <row r="8040">
          <cell r="A8040" t="str">
            <v/>
          </cell>
        </row>
        <row r="8041">
          <cell r="A8041" t="str">
            <v>5736</v>
          </cell>
          <cell r="B8041" t="str">
            <v>RETRO-ESCAVADEIRA, 74HP (VU= 5 ANOS) - MATERIAIS OPERAÇÃO.</v>
          </cell>
          <cell r="C8041" t="str">
            <v>H</v>
          </cell>
          <cell r="D8041">
            <v>41.2</v>
          </cell>
          <cell r="E8041">
            <v>32.96</v>
          </cell>
        </row>
        <row r="8042">
          <cell r="A8042" t="str">
            <v/>
          </cell>
        </row>
        <row r="8043">
          <cell r="A8043" t="str">
            <v>5737</v>
          </cell>
          <cell r="B8043" t="str">
            <v>RETRO-ESCAVADEIRA, 74HP (VU=6 ANOS) - MÃO-DE-OBRA/OPERAÇÃO.</v>
          </cell>
          <cell r="C8043" t="str">
            <v>H</v>
          </cell>
          <cell r="D8043">
            <v>11.55</v>
          </cell>
          <cell r="E8043">
            <v>9.24</v>
          </cell>
        </row>
        <row r="8044">
          <cell r="A8044" t="str">
            <v/>
          </cell>
        </row>
        <row r="8045">
          <cell r="A8045" t="str">
            <v>5738</v>
          </cell>
          <cell r="B8045" t="str">
            <v>ROLO COMPACTADOR VIBRATÓRIO PÉ DE CARNEIRO, OPERADO POR CONTROLE REMOTO, POTÊNCIA 17HP, PESO OPERACIONAL 1,65T - DEPRECIAÇÃO E JUROS.</v>
          </cell>
          <cell r="C8045" t="str">
            <v>H</v>
          </cell>
          <cell r="D8045">
            <v>7.07</v>
          </cell>
          <cell r="E8045">
            <v>5.66</v>
          </cell>
        </row>
        <row r="8046">
          <cell r="A8046" t="str">
            <v/>
          </cell>
        </row>
        <row r="8047">
          <cell r="A8047" t="str">
            <v>5739</v>
          </cell>
          <cell r="B8047" t="str">
            <v>ROLO COMPACTADOR VIBRATÓRIO PÉ DE CARNEIRO, OPERADO POR CONTROLE REMOTO, 17HP - 1,65T - MANUTENÇÃO.</v>
          </cell>
          <cell r="C8047" t="str">
            <v>H</v>
          </cell>
          <cell r="D8047">
            <v>2.36</v>
          </cell>
          <cell r="E8047">
            <v>1.89</v>
          </cell>
        </row>
        <row r="8048">
          <cell r="A8048" t="str">
            <v/>
          </cell>
        </row>
        <row r="8049">
          <cell r="A8049" t="str">
            <v>5740</v>
          </cell>
          <cell r="B8049" t="str">
            <v>EQUIPAMENTO PARA LAMA ASFALTICA COM SILO DE AGREGADO 6M3, DOSADOR DE CIMENTO, MONTADO SOBRE CAMINHÃO - DEPRECIACAO E JUROS.</v>
          </cell>
          <cell r="C8049" t="str">
            <v>H</v>
          </cell>
          <cell r="D8049">
            <v>52.15</v>
          </cell>
          <cell r="E8049">
            <v>41.72</v>
          </cell>
        </row>
        <row r="8050">
          <cell r="A8050" t="str">
            <v/>
          </cell>
        </row>
        <row r="8051">
          <cell r="A8051" t="str">
            <v>5741</v>
          </cell>
          <cell r="B8051" t="str">
            <v>EQUIPAMENTO PARA LAMA ASFALTICA COM SILO DE AGREGADO 6M3, DOSADOR DE CIMENTO, A SER MONTADO SOBRE CAMINHÃO (NAO INCLUI O CAMINHAO) - CUSTO HORARIO DE MANUTENCAO.</v>
          </cell>
          <cell r="C8051" t="str">
            <v>H</v>
          </cell>
          <cell r="D8051">
            <v>23.5</v>
          </cell>
          <cell r="E8051">
            <v>18.8</v>
          </cell>
        </row>
        <row r="8052">
          <cell r="A8052" t="str">
            <v/>
          </cell>
        </row>
        <row r="8053">
          <cell r="A8053" t="str">
            <v>5742</v>
          </cell>
          <cell r="B8053" t="str">
            <v>EQUIPAMENTO PARA LAMA ASFALTICA COM SILO DE AGREGADO 6M3, DOSADOR DE CIMENTO, A SER MONTADO SOBRE CAMINHÃO (NAO INCLUI O CAMINHAO) - CUSTO H.</v>
          </cell>
          <cell r="C8053" t="str">
            <v>H</v>
          </cell>
          <cell r="D8053">
            <v>62.78</v>
          </cell>
          <cell r="E8053">
            <v>50.23</v>
          </cell>
        </row>
        <row r="8054">
          <cell r="A8054" t="str">
            <v/>
          </cell>
        </row>
        <row r="8055">
          <cell r="A8055" t="str">
            <v>5743</v>
          </cell>
          <cell r="B8055" t="str">
            <v>EQUIPAMENTO PARA LAMA ASFALTICA COM SILO DE AGREGADO 6M3, DOSADOR DE CIMENTO, A SER MONTADO SOBRE CAMINHÃO (NAO INCLUI O CAMINHAO) - MAO-DEOBRA DIURNA NA OPERACAO.</v>
          </cell>
          <cell r="C8055" t="str">
            <v>H</v>
          </cell>
          <cell r="D8055">
            <v>11.82</v>
          </cell>
          <cell r="E8055">
            <v>9.4600000000000009</v>
          </cell>
        </row>
        <row r="8056">
          <cell r="A8056" t="str">
            <v/>
          </cell>
        </row>
        <row r="8057">
          <cell r="A8057" t="str">
            <v>5744</v>
          </cell>
          <cell r="B8057" t="str">
            <v>EQUIPAMENTO PARA LAMA ASFALTICA COM SILO DE AGREGADO 6M3, DOSADOR DE CIMENTO, MONTADO SOBRE CAMINHÃO - MAO-DE-OBRA NOTURNA NA OPERACAO.</v>
          </cell>
          <cell r="C8057" t="str">
            <v>H</v>
          </cell>
          <cell r="D8057">
            <v>14.2</v>
          </cell>
          <cell r="E8057">
            <v>11.36</v>
          </cell>
        </row>
        <row r="8058">
          <cell r="A8058" t="str">
            <v/>
          </cell>
        </row>
        <row r="8059">
          <cell r="A8059" t="str">
            <v>5745</v>
          </cell>
          <cell r="B8059" t="str">
            <v>CAMINHAO PIPA 6.000L TOCO 162CV - PBT=11800KG C/BOMBA GASOLINA - DEPRECIACAO E JUROS.</v>
          </cell>
          <cell r="C8059" t="str">
            <v>H</v>
          </cell>
          <cell r="D8059">
            <v>25.41</v>
          </cell>
          <cell r="E8059">
            <v>20.329999999999998</v>
          </cell>
        </row>
        <row r="8060">
          <cell r="A8060" t="str">
            <v/>
          </cell>
        </row>
        <row r="8061">
          <cell r="A8061" t="str">
            <v>5746</v>
          </cell>
          <cell r="B8061" t="str">
            <v>CAMINHAO PIPA 6.000L TOCO 162CV - PBT=11800KG C/BOMBA GASOLINA -MANUTENCAO.</v>
          </cell>
          <cell r="C8061" t="str">
            <v>H</v>
          </cell>
          <cell r="D8061">
            <v>15.32</v>
          </cell>
          <cell r="E8061">
            <v>12.26</v>
          </cell>
        </row>
        <row r="8062">
          <cell r="A8062" t="str">
            <v/>
          </cell>
        </row>
        <row r="8063">
          <cell r="A8063" t="str">
            <v>5747</v>
          </cell>
          <cell r="B8063" t="str">
            <v>CAMINHAO PIPA 6000L TOCO, 162CV - 7,5T (VU=6ANOS) (INCLUI TANQUE DE ACO PARA TRANSPORTE DE AGUA) - CUSTO HORARIO DE MATERIAIS NA OPERACAO</v>
          </cell>
          <cell r="C8063" t="str">
            <v>H</v>
          </cell>
          <cell r="D8063">
            <v>45.61</v>
          </cell>
          <cell r="E8063">
            <v>36.49</v>
          </cell>
        </row>
        <row r="8064">
          <cell r="A8064" t="str">
            <v/>
          </cell>
        </row>
        <row r="8065">
          <cell r="A8065" t="str">
            <v>5748</v>
          </cell>
          <cell r="B8065" t="str">
            <v>CAMINHAO PIPA 6000L TOCO, 162CV - 7,5T (VU=6ANOS) (INCLUI TANQUE DE ACO PARA TRANSPORTE DE AGUA E MOTOBOMBA CENTRIFUGA A GASOLINA 3,5CV) - MAO-DE-OBRA DIURNA NA OPERACAO.</v>
          </cell>
          <cell r="C8065" t="str">
            <v>H</v>
          </cell>
          <cell r="D8065">
            <v>11.82</v>
          </cell>
          <cell r="E8065">
            <v>9.4600000000000009</v>
          </cell>
        </row>
        <row r="8066">
          <cell r="A8066" t="str">
            <v/>
          </cell>
        </row>
        <row r="8067">
          <cell r="A8067" t="str">
            <v>5750</v>
          </cell>
          <cell r="B8067" t="str">
            <v>CAMINHAO TOCO, 177CV - 14T (VU=6ANOS) (NAO INCLUI CARROCERIA) -   DEPRECIACAO E JUROS.</v>
          </cell>
          <cell r="C8067" t="str">
            <v>H</v>
          </cell>
          <cell r="D8067">
            <v>21.52</v>
          </cell>
          <cell r="E8067">
            <v>17.22</v>
          </cell>
        </row>
        <row r="8068">
          <cell r="A8068" t="str">
            <v/>
          </cell>
        </row>
        <row r="8069">
          <cell r="A8069" t="str">
            <v>5751</v>
          </cell>
          <cell r="B8069" t="str">
            <v>CAMINHAO TOCO, 177CV - 14T (VU=6ANOS) (NAO INCLUI CARROCERIA) -   MANUTENCAO.</v>
          </cell>
          <cell r="C8069" t="str">
            <v>H</v>
          </cell>
          <cell r="D8069">
            <v>15.62</v>
          </cell>
          <cell r="E8069">
            <v>12.5</v>
          </cell>
        </row>
        <row r="8070">
          <cell r="A8070" t="str">
            <v/>
          </cell>
        </row>
        <row r="8071">
          <cell r="A8071" t="str">
            <v>5752</v>
          </cell>
          <cell r="B8071" t="str">
            <v>CAMINHAO TOCO, 177CV - 14T (VU=6ANOS) (NAO INCLUI CARROCERIA) - MAO-DE   -OBRA NOTURNA NA OPERACAO.</v>
          </cell>
          <cell r="C8071" t="str">
            <v>H</v>
          </cell>
          <cell r="D8071">
            <v>14.2</v>
          </cell>
          <cell r="E8071">
            <v>11.36</v>
          </cell>
        </row>
        <row r="8072">
          <cell r="A8072" t="str">
            <v/>
          </cell>
        </row>
        <row r="8073">
          <cell r="A8073" t="str">
            <v>5753</v>
          </cell>
          <cell r="B8073" t="str">
            <v>CAMINHAO TOCO, 170CV - 11T (VU=6ANOS) (NAO INCLUI CARROCERIA) -   DEPRECIACAO E JUROS.</v>
          </cell>
          <cell r="C8073" t="str">
            <v>H</v>
          </cell>
          <cell r="D8073">
            <v>21.11</v>
          </cell>
          <cell r="E8073">
            <v>16.89</v>
          </cell>
        </row>
        <row r="8074">
          <cell r="A8074" t="str">
            <v/>
          </cell>
        </row>
        <row r="8075">
          <cell r="A8075" t="str">
            <v>5754</v>
          </cell>
          <cell r="B8075" t="str">
            <v>CAMINHAO TOCO, 170CV - 11T (VU=6ANOS) (NAO INCLUI CARROCERIA) -   MANUTENCAO.</v>
          </cell>
          <cell r="C8075" t="str">
            <v>H</v>
          </cell>
          <cell r="D8075">
            <v>12.27</v>
          </cell>
          <cell r="E8075">
            <v>9.82</v>
          </cell>
        </row>
        <row r="8076">
          <cell r="A8076" t="str">
            <v/>
          </cell>
        </row>
        <row r="8077">
          <cell r="A8077" t="str">
            <v>5755</v>
          </cell>
          <cell r="B8077" t="str">
            <v>CAMINHAO TOCO, 170CV - 11T (VU=6ANOS) (NAO INCLUI CARROCERIA) - MAO-DE-OBRA DIURNA NA OPERACAO</v>
          </cell>
          <cell r="C8077" t="str">
            <v>H</v>
          </cell>
          <cell r="D8077">
            <v>11.82</v>
          </cell>
          <cell r="E8077">
            <v>9.4600000000000009</v>
          </cell>
        </row>
        <row r="8078">
          <cell r="A8078" t="str">
            <v/>
          </cell>
        </row>
        <row r="8079">
          <cell r="A8079" t="str">
            <v>5756</v>
          </cell>
          <cell r="B8079" t="str">
            <v>CAMINHAO PIPA 6000L TOCO, 162CV - 7,5T (VU=6ANOS) (INCLUI TANQUE DE ACO PARA TRANSPORTE DE AGUA E MOTOBOMBA CENTRIFUGA A GASOLINA 3,5CV) - DEPRECIACAO E JUROS.</v>
          </cell>
          <cell r="C8079" t="str">
            <v>H</v>
          </cell>
          <cell r="D8079">
            <v>22.17</v>
          </cell>
          <cell r="E8079">
            <v>17.739999999999998</v>
          </cell>
        </row>
        <row r="8080">
          <cell r="A8080" t="str">
            <v/>
          </cell>
        </row>
        <row r="8081">
          <cell r="A8081" t="str">
            <v>5757</v>
          </cell>
          <cell r="B8081" t="str">
            <v>CAMINHAO PIPA 6000L TOCO, 162CV - 7,5T (VU=6ANOS) (INCLUI TANQUE DE ACO PARA TRANSPORTE DE AGUA E MOTOBOMBA CENTRIFUGA A GASOLINA 3,5CV) - MANUTENCAO.</v>
          </cell>
          <cell r="C8081" t="str">
            <v>H</v>
          </cell>
          <cell r="D8081">
            <v>12.81</v>
          </cell>
          <cell r="E8081">
            <v>10.25</v>
          </cell>
        </row>
        <row r="8082">
          <cell r="A8082" t="str">
            <v/>
          </cell>
        </row>
        <row r="8083">
          <cell r="A8083" t="str">
            <v>5758</v>
          </cell>
          <cell r="B8083" t="str">
            <v>CAMINHAO PIPA 6000L TOCO, 162CV - 7,5T (VU=6ANOS) (INCLUI TANQUE DE ACO PARA TRANSPORTE DE AGUA E MOTOBOMBA CENTRIFUGA A GASOLINA 3,5CV) - CUSTO HORARIO DE MATERIAIS NA OPERACAO.</v>
          </cell>
          <cell r="C8083" t="str">
            <v>H</v>
          </cell>
          <cell r="D8083">
            <v>73.61</v>
          </cell>
          <cell r="E8083">
            <v>58.89</v>
          </cell>
        </row>
        <row r="8084">
          <cell r="A8084" t="str">
            <v/>
          </cell>
        </row>
        <row r="8085">
          <cell r="A8085" t="str">
            <v>5759</v>
          </cell>
          <cell r="B8085" t="str">
            <v xml:space="preserve">CAMINHAO PIPA F12000 142HP TANQUE 6000L/MAO-DE-OBRA NA OPERACAO DIURNA.  </v>
          </cell>
          <cell r="C8085" t="str">
            <v>H</v>
          </cell>
          <cell r="D8085">
            <v>9.58</v>
          </cell>
          <cell r="E8085">
            <v>7.67</v>
          </cell>
        </row>
        <row r="8086">
          <cell r="A8086" t="str">
            <v/>
          </cell>
        </row>
        <row r="8087">
          <cell r="A8087" t="str">
            <v>5760</v>
          </cell>
          <cell r="B8087" t="str">
            <v>CAMINHAO PIPA 6000L TOCO, 162CV - 7,5T (VU=6ANOS) (INCLUI TANQUE DE ACO PARA TRANSPORTE DE AGUA) - MAO-DE-OBRA NOTURNA NA OPERACAO.</v>
          </cell>
          <cell r="C8087" t="str">
            <v>H</v>
          </cell>
          <cell r="D8087">
            <v>14.2</v>
          </cell>
          <cell r="E8087">
            <v>11.36</v>
          </cell>
        </row>
        <row r="8088">
          <cell r="A8088" t="str">
            <v/>
          </cell>
        </row>
        <row r="8089">
          <cell r="A8089" t="str">
            <v>5761</v>
          </cell>
          <cell r="B8089" t="str">
            <v>CAMINHAO PIPA 6000L TOCO, 162CV - 7,5T (VU=6ANOS) (INCLUI TANQUE DE AC   O PARA TRANSPORTE DE AGUA E MOTOBOMBA CENTRIFUGA A GASOLINA 3,5CV) - CUSTO HORARIO PRODUTIVO DIURNO.</v>
          </cell>
          <cell r="C8089" t="str">
            <v>CHP</v>
          </cell>
          <cell r="D8089">
            <v>120.42</v>
          </cell>
          <cell r="E8089">
            <v>96.34</v>
          </cell>
        </row>
        <row r="8090">
          <cell r="A8090" t="str">
            <v/>
          </cell>
        </row>
        <row r="8091">
          <cell r="A8091" t="str">
            <v>5762</v>
          </cell>
          <cell r="B8091" t="str">
            <v>CAMINHAO PIPA 10000L TRUCADO, 208CV - 21,1T (VU=6ANOS) (INCLUI TANQUE  DE ACO PARA TRANSPORTE DE AGUA E MOTOBOMBA CENTRIFUGA A GASOLINA 3,5CV ) - DEPRECIACAO E JUROS.</v>
          </cell>
          <cell r="C8091" t="str">
            <v>H</v>
          </cell>
          <cell r="D8091">
            <v>24.42</v>
          </cell>
          <cell r="E8091">
            <v>19.54</v>
          </cell>
        </row>
        <row r="8092">
          <cell r="A8092" t="str">
            <v/>
          </cell>
        </row>
        <row r="8093">
          <cell r="A8093" t="str">
            <v>5763</v>
          </cell>
          <cell r="B8093" t="str">
            <v>CAMINHAO PIPA 10000L TRUCADO, 208CV - 21,1T (VU=6ANOS) (INCLUI TANQUE    DE ACO PARA TRANSPORTE DE AGUA E MOTOBOMBA CENTRIFUGA A GASOLINA 3,5CV) - MANUTENCAO.</v>
          </cell>
          <cell r="C8093" t="str">
            <v>H</v>
          </cell>
          <cell r="D8093">
            <v>14.11</v>
          </cell>
          <cell r="E8093">
            <v>11.29</v>
          </cell>
        </row>
        <row r="8094">
          <cell r="A8094" t="str">
            <v/>
          </cell>
        </row>
        <row r="8095">
          <cell r="A8095" t="str">
            <v>5764</v>
          </cell>
          <cell r="B8095" t="str">
            <v>CAMINHAO PIPA 10000L TRUCADO, 208CV - 21,1T (VU=6ANOS) (INCLUI TANQUE   DE ACO PARA TRANSPORTE DE AGUA E MOTOBOMBA CENTRIFUGA A GASOLINA 3,5CV) - MAO-DE-OBRA NOTURNA NA OPERACAO.</v>
          </cell>
          <cell r="C8095" t="str">
            <v>H</v>
          </cell>
          <cell r="D8095">
            <v>14.2</v>
          </cell>
          <cell r="E8095">
            <v>11.36</v>
          </cell>
        </row>
        <row r="8096">
          <cell r="A8096" t="str">
            <v/>
          </cell>
        </row>
        <row r="8097">
          <cell r="A8097" t="str">
            <v>5765</v>
          </cell>
          <cell r="B8097" t="str">
            <v>DISTRIBUIDOR DE BETUME COM TANQUE DE 2500L, REBOCAVEL, PNEUMATICO COM MOTOR A GASOLINA 3,4HP - MANUTENCAO.</v>
          </cell>
          <cell r="C8097" t="str">
            <v>H</v>
          </cell>
          <cell r="D8097">
            <v>7.6</v>
          </cell>
          <cell r="E8097">
            <v>6.08</v>
          </cell>
        </row>
        <row r="8098">
          <cell r="A8098" t="str">
            <v/>
          </cell>
        </row>
        <row r="8099">
          <cell r="A8099" t="str">
            <v>5766</v>
          </cell>
          <cell r="B8099" t="str">
            <v>DISTRIBUIDOR DE BETUME COM TANQUE DE 2500L, REBOCAVEL, PNEUMATICO COM MOTOR A GASOLINA 3,4HP - CUSTO COM MATERIAIS NA OPERACAO.</v>
          </cell>
          <cell r="C8099" t="str">
            <v>H</v>
          </cell>
          <cell r="D8099">
            <v>40.85</v>
          </cell>
          <cell r="E8099">
            <v>32.68</v>
          </cell>
        </row>
        <row r="8100">
          <cell r="A8100" t="str">
            <v/>
          </cell>
        </row>
        <row r="8101">
          <cell r="A8101" t="str">
            <v>5767</v>
          </cell>
          <cell r="B8101" t="str">
            <v>DISTRIBUIDOR DE BETUME COM TANQUE DE 2500L, REBOCAVEL, PNEUMATICO COM MOTOR A GASOLINA 3,4HP - CUSTO COM MAO-DE-OBRA NA OPERACAO DIURNA.</v>
          </cell>
          <cell r="C8101" t="str">
            <v>H</v>
          </cell>
          <cell r="D8101">
            <v>7.0000000000000007E-2</v>
          </cell>
          <cell r="E8101">
            <v>0.06</v>
          </cell>
        </row>
        <row r="8102">
          <cell r="A8102" t="str">
            <v/>
          </cell>
        </row>
        <row r="8103">
          <cell r="A8103" t="str">
            <v>5768</v>
          </cell>
          <cell r="B8103" t="str">
            <v>DISTRIBUIDOR DE BETUME COM TANQUE DE 2500L, REBOCAVEL, PNEUMATICO COM MOTOR A GASOLINA 3,4HP - CUSTO COM MAO-DE-OBRA NA OPERACAO NOTURNA.</v>
          </cell>
          <cell r="C8103" t="str">
            <v>H</v>
          </cell>
          <cell r="D8103">
            <v>0.08</v>
          </cell>
          <cell r="E8103">
            <v>7.0000000000000007E-2</v>
          </cell>
        </row>
        <row r="8104">
          <cell r="A8104" t="str">
            <v/>
          </cell>
        </row>
        <row r="8105">
          <cell r="A8105" t="str">
            <v>5769</v>
          </cell>
          <cell r="B8105" t="str">
            <v>DISTRIBUIDOR DE ASFALTO MONTADO SOBRE CAMINHAO TOCO 162 HP, COM TANQUE ISOLADO 6 M3 COM BARRA ESPARGIDORA DE 3,66 M - MANUTENCAO.</v>
          </cell>
          <cell r="C8105" t="str">
            <v>H</v>
          </cell>
          <cell r="D8105">
            <v>33.770000000000003</v>
          </cell>
          <cell r="E8105">
            <v>27.02</v>
          </cell>
        </row>
        <row r="8106">
          <cell r="A8106" t="str">
            <v/>
          </cell>
        </row>
        <row r="8107">
          <cell r="A8107" t="str">
            <v>5770</v>
          </cell>
          <cell r="B8107" t="str">
            <v>DISTRIBUIDOR DE ASFALTO MONTADO SOBRE CAMINHAO TOCO 162 HP, COM TANQUE ISOLADO 6 M3 COM BARRA ESPARGIDORA DE 3,66 M - CUSTO C/ MAO-DE-OBRA NA OPERACAO DIURNA.</v>
          </cell>
          <cell r="C8107" t="str">
            <v>H</v>
          </cell>
          <cell r="D8107">
            <v>23.66</v>
          </cell>
          <cell r="E8107">
            <v>18.93</v>
          </cell>
        </row>
        <row r="8108">
          <cell r="A8108" t="str">
            <v/>
          </cell>
        </row>
        <row r="8109">
          <cell r="A8109" t="str">
            <v>5771</v>
          </cell>
          <cell r="B8109" t="str">
            <v>DISTRIBUIDOR DE ASFALTO CAP 5.000L SOBRE CAMINHAO TOCO 142HP - CUSTO C/ MAO-DE-OBRA NA OPERACAO NOTURNA.</v>
          </cell>
          <cell r="C8109" t="str">
            <v>H</v>
          </cell>
          <cell r="D8109">
            <v>28.4</v>
          </cell>
          <cell r="E8109">
            <v>22.72</v>
          </cell>
        </row>
        <row r="8110">
          <cell r="A8110" t="str">
            <v/>
          </cell>
        </row>
        <row r="8111">
          <cell r="A8111" t="str">
            <v>5775</v>
          </cell>
          <cell r="B8111" t="str">
            <v>LANCA ELEVATORIA TELESCOPICA DE ACIONAMENTO HIDRAULICO, CAPACIDADE DE CARGA 30.000 KG, COM CESTO, MONTADA SOBRE CAMINHAO TRUCADO - MANUTENCAO.</v>
          </cell>
          <cell r="C8111" t="str">
            <v>H</v>
          </cell>
          <cell r="D8111">
            <v>99.38</v>
          </cell>
          <cell r="E8111">
            <v>79.510000000000005</v>
          </cell>
        </row>
        <row r="8112">
          <cell r="A8112" t="str">
            <v/>
          </cell>
        </row>
        <row r="8113">
          <cell r="A8113" t="str">
            <v>5776</v>
          </cell>
          <cell r="B8113" t="str">
            <v>LANCA ELEVATORIA TELESCOPICA DE ACIONAMENTO HIDRAULICO, CAPACIDADE DE CARGA 30.000 KG, COM CESTO, MONTADA SOBRE CAMINHAO TRUCADO - CUSTO COM MATERIAIS NA OPERACAO.</v>
          </cell>
          <cell r="C8113" t="str">
            <v>H</v>
          </cell>
          <cell r="D8113">
            <v>64.75</v>
          </cell>
          <cell r="E8113">
            <v>51.8</v>
          </cell>
        </row>
        <row r="8114">
          <cell r="A8114" t="str">
            <v/>
          </cell>
        </row>
        <row r="8115">
          <cell r="A8115" t="str">
            <v>5777</v>
          </cell>
          <cell r="B8115" t="str">
            <v>GUINDASTE MUNK COM CESTO, CARGA MAXIMA 5,75T (A 2M) E 2,3T ( A 5M), ALTURA MAXIMA = 7,9M, MONTADO SOBRE CAMINHAO DE CARROCERIA FORD 162HP - MANUTENCAO.</v>
          </cell>
          <cell r="C8115" t="str">
            <v>H</v>
          </cell>
          <cell r="D8115">
            <v>16.96</v>
          </cell>
          <cell r="E8115">
            <v>13.57</v>
          </cell>
        </row>
        <row r="8116">
          <cell r="A8116" t="str">
            <v/>
          </cell>
        </row>
        <row r="8117">
          <cell r="A8117" t="str">
            <v>5778</v>
          </cell>
          <cell r="B8117" t="str">
            <v xml:space="preserve">MOTONIVELADORA 140HP (VU=6ANOS) - DEPRECIACAO E JUROS.   </v>
          </cell>
          <cell r="C8117" t="str">
            <v>H</v>
          </cell>
          <cell r="D8117">
            <v>86.81</v>
          </cell>
          <cell r="E8117">
            <v>69.45</v>
          </cell>
        </row>
        <row r="8118">
          <cell r="A8118" t="str">
            <v/>
          </cell>
        </row>
        <row r="8119">
          <cell r="A8119" t="str">
            <v>5779</v>
          </cell>
          <cell r="B8119" t="str">
            <v xml:space="preserve">MOTONIVELADORA 140HP (VU=6ANOS) - MANUTENCAO.   </v>
          </cell>
          <cell r="C8119" t="str">
            <v>H</v>
          </cell>
          <cell r="D8119">
            <v>50.43</v>
          </cell>
          <cell r="E8119">
            <v>40.35</v>
          </cell>
        </row>
        <row r="8120">
          <cell r="A8120" t="str">
            <v/>
          </cell>
        </row>
        <row r="8121">
          <cell r="A8121" t="str">
            <v>5782</v>
          </cell>
          <cell r="B8121" t="str">
            <v xml:space="preserve">MOTOSCRAPER 270HP - CUSTO COM MATERIAIS NA OPERACAO. </v>
          </cell>
          <cell r="C8121" t="str">
            <v>H</v>
          </cell>
          <cell r="D8121">
            <v>132.43</v>
          </cell>
          <cell r="E8121">
            <v>105.95</v>
          </cell>
        </row>
        <row r="8122">
          <cell r="A8122" t="str">
            <v/>
          </cell>
        </row>
        <row r="8123">
          <cell r="A8123" t="str">
            <v>5783</v>
          </cell>
          <cell r="B8123" t="str">
            <v xml:space="preserve">MOTOSCRAPER 270HP -CUSTO COM MA0-DE-0BRA NA OPERACAO DIURNA.   </v>
          </cell>
          <cell r="C8123" t="str">
            <v>H</v>
          </cell>
          <cell r="D8123">
            <v>11.55</v>
          </cell>
          <cell r="E8123">
            <v>9.24</v>
          </cell>
        </row>
        <row r="8124">
          <cell r="A8124" t="str">
            <v/>
          </cell>
        </row>
        <row r="8125">
          <cell r="A8125" t="str">
            <v>5786</v>
          </cell>
          <cell r="B8125" t="str">
            <v>PA CARREGADEIRA SOBRE RODAS 180 HP - CAPACIDADE DA CACAMBA. 2,5 A 3,3   M3 - PESO OPERACIONAL 17.428 - (VU=5ANOS) - DEPRECIACAO E JUROS.</v>
          </cell>
          <cell r="C8125" t="str">
            <v>H</v>
          </cell>
          <cell r="D8125">
            <v>106.85</v>
          </cell>
          <cell r="E8125">
            <v>85.48</v>
          </cell>
        </row>
        <row r="8126">
          <cell r="A8126" t="str">
            <v/>
          </cell>
        </row>
        <row r="8127">
          <cell r="A8127" t="str">
            <v>5787</v>
          </cell>
          <cell r="B8127" t="str">
            <v>PA CARREGADEIRA SOBRE RODAS 180 HP - CAPACIDADE DA CACAMBA. 2,5 A 3,3   M3 - PESO OPERACIONAL 17.428 - CUSTO C/MATERIAIS NA OPERACAO.</v>
          </cell>
          <cell r="C8127" t="str">
            <v>H</v>
          </cell>
          <cell r="D8127">
            <v>83.38</v>
          </cell>
          <cell r="E8127">
            <v>66.709999999999994</v>
          </cell>
        </row>
        <row r="8128">
          <cell r="A8128" t="str">
            <v/>
          </cell>
        </row>
        <row r="8129">
          <cell r="A8129" t="str">
            <v>5788</v>
          </cell>
          <cell r="B8129" t="str">
            <v xml:space="preserve">PA CARREGADEIRA SOBRE RODAS 180 HP - CAPACIDADE DA CACAMBA. 2,5 A 3,3M3 - PESO OPERACIONAL 17.428 - CUSTO C/ MAO-DE-OBRA NA OPERACAO DIURNA. </v>
          </cell>
          <cell r="C8129" t="str">
            <v>H</v>
          </cell>
          <cell r="D8129">
            <v>12.42</v>
          </cell>
          <cell r="E8129">
            <v>9.94</v>
          </cell>
        </row>
        <row r="8130">
          <cell r="A8130" t="str">
            <v/>
          </cell>
        </row>
        <row r="8131">
          <cell r="A8131" t="str">
            <v>5789</v>
          </cell>
          <cell r="B8131" t="str">
            <v>PA CARREGADEIRA SOBRE RODAS 180 HP - CAPACIDADE DA CACAMBA. 2,5 A 3,3    M3 - PESO OPERACIONAL 17.428 - CUSTO C/ MAO-DE-OBRA NA OPERACAO NOTURNA.</v>
          </cell>
          <cell r="C8131" t="str">
            <v>H</v>
          </cell>
          <cell r="D8131">
            <v>14.91</v>
          </cell>
          <cell r="E8131">
            <v>11.93</v>
          </cell>
        </row>
        <row r="8132">
          <cell r="A8132" t="str">
            <v/>
          </cell>
        </row>
        <row r="8133">
          <cell r="A8133" t="str">
            <v>5790</v>
          </cell>
          <cell r="B8133" t="str">
            <v>ROLO COMPACTADOR VIBRATÓRIO DE UM CILINDRO AÇO LISO, POTÊNCIA 80HP, PESO OPERACIONAL 8,1T - DEPRECIAÇÃO E JUROS.</v>
          </cell>
          <cell r="C8133" t="str">
            <v>H</v>
          </cell>
          <cell r="D8133">
            <v>34.18</v>
          </cell>
          <cell r="E8133">
            <v>27.35</v>
          </cell>
        </row>
        <row r="8134">
          <cell r="A8134" t="str">
            <v/>
          </cell>
        </row>
        <row r="8135">
          <cell r="A8135" t="str">
            <v>5791</v>
          </cell>
          <cell r="B8135" t="str">
            <v>ROLO COMPACTADOR VIBRATÓRIO, AUTO-PREOPEL.,CILINDRO LISO, 80HP - 8,1T   - MANUTENÇÃO.</v>
          </cell>
          <cell r="C8135" t="str">
            <v>H</v>
          </cell>
          <cell r="D8135">
            <v>20.52</v>
          </cell>
          <cell r="E8135">
            <v>16.420000000000002</v>
          </cell>
        </row>
        <row r="8136">
          <cell r="A8136" t="str">
            <v/>
          </cell>
        </row>
        <row r="8137">
          <cell r="A8137" t="str">
            <v>5792</v>
          </cell>
          <cell r="B8137" t="str">
            <v>ROLO COMPACTADOR VIBRATÓRIO, AUTO-PREOPEL.,CILINDRO LISO, 80HP - 8,1T   - CUSTOS COM MATERIAIS NA OPERAÇÃO.</v>
          </cell>
          <cell r="C8137" t="str">
            <v>H</v>
          </cell>
          <cell r="D8137">
            <v>37.270000000000003</v>
          </cell>
          <cell r="E8137">
            <v>29.82</v>
          </cell>
        </row>
        <row r="8138">
          <cell r="A8138" t="str">
            <v/>
          </cell>
        </row>
        <row r="8139">
          <cell r="A8139" t="str">
            <v>5793</v>
          </cell>
          <cell r="B8139" t="str">
            <v>ROLO COMPACTADOR VIBRATÓRIO DE UM CILINDRO LISO, POTÊNCIA 80HP, PESO OPERACIONAL 8,1T - MÃO-DE-OBRA NA OPERAÇÃO NOTURNA.</v>
          </cell>
          <cell r="C8139" t="str">
            <v>H</v>
          </cell>
          <cell r="D8139">
            <v>13.86</v>
          </cell>
          <cell r="E8139">
            <v>11.09</v>
          </cell>
        </row>
        <row r="8140">
          <cell r="A8140" t="str">
            <v/>
          </cell>
        </row>
        <row r="8141">
          <cell r="A8141" t="str">
            <v>5794</v>
          </cell>
          <cell r="B8141" t="str">
            <v>MARTELETE OU ROMPEDOR PNEUMÁTICO MANUAL 28KG, FREQUENCIA DE IMPACTO 1230/MINUTO - DEPRECIAÇÃO E JUROS.</v>
          </cell>
          <cell r="C8141" t="str">
            <v>H</v>
          </cell>
          <cell r="D8141">
            <v>1.95</v>
          </cell>
          <cell r="E8141">
            <v>1.56</v>
          </cell>
        </row>
        <row r="8142">
          <cell r="A8142" t="str">
            <v/>
          </cell>
        </row>
        <row r="8143">
          <cell r="A8143" t="str">
            <v>5795</v>
          </cell>
          <cell r="B8143" t="str">
            <v>MARTELETE OU ROMPEDOR PNEUMÁTICO MANUAL 28KG, FREQUENCIA DE IMPACTO 1230/MINUTO - CHP DIURNO.</v>
          </cell>
          <cell r="C8143" t="str">
            <v>CHP</v>
          </cell>
          <cell r="D8143">
            <v>15.27</v>
          </cell>
          <cell r="E8143">
            <v>12.22</v>
          </cell>
        </row>
        <row r="8144">
          <cell r="A8144" t="str">
            <v/>
          </cell>
        </row>
        <row r="8145">
          <cell r="A8145" t="str">
            <v>5796</v>
          </cell>
          <cell r="B8145" t="str">
            <v>MARTELETE OU ROMPEDOR PNEUMÁTICO MANUAL 28KG, FREQUENCIA DE IMPACTO 1230/MINUTO - MÃO DE OBRA NA OPERAÇÃO DIURNA.</v>
          </cell>
          <cell r="C8145" t="str">
            <v>H</v>
          </cell>
          <cell r="D8145">
            <v>10.75</v>
          </cell>
          <cell r="E8145">
            <v>8.6</v>
          </cell>
        </row>
        <row r="8146">
          <cell r="A8146" t="str">
            <v/>
          </cell>
        </row>
        <row r="8147">
          <cell r="A8147" t="str">
            <v>5797</v>
          </cell>
          <cell r="B8147" t="str">
            <v>COMPRESSOR DE AR REBOCAVEL, DESCARGA LIVRE EFETIVA 180PCM, PRESSAO DE TRABALHO 102 PSI, MOTOR A DIESEL 89CV - MANUTENCAO.</v>
          </cell>
          <cell r="C8147" t="str">
            <v>H</v>
          </cell>
          <cell r="D8147">
            <v>2.83</v>
          </cell>
          <cell r="E8147">
            <v>2.27</v>
          </cell>
        </row>
        <row r="8148">
          <cell r="A8148" t="str">
            <v/>
          </cell>
        </row>
        <row r="8149">
          <cell r="A8149" t="str">
            <v>5798</v>
          </cell>
          <cell r="B8149" t="str">
            <v>COMPRESSOR DE AR REBOCAVEL, DESCARGA LIVRE EFETIVA 180PCM, PRESSAO DE TRABALHO 102 PSI, MOTOR A DIESEL 89CV - MAO-DE-OBRA DIURNA NA OPERACAO.</v>
          </cell>
          <cell r="C8149" t="str">
            <v>H</v>
          </cell>
          <cell r="D8149">
            <v>7.81</v>
          </cell>
          <cell r="E8149">
            <v>6.25</v>
          </cell>
        </row>
        <row r="8150">
          <cell r="A8150" t="str">
            <v/>
          </cell>
        </row>
        <row r="8151">
          <cell r="A8151" t="str">
            <v>5799</v>
          </cell>
          <cell r="B8151" t="str">
            <v>BOMBA ELETRICA TRIFASICA SUBMERSA 3CV PARA DRENAGEM - JUROS E DEPRECIACAO.</v>
          </cell>
          <cell r="C8151" t="str">
            <v>H</v>
          </cell>
          <cell r="D8151">
            <v>0.62</v>
          </cell>
          <cell r="E8151">
            <v>0.5</v>
          </cell>
        </row>
        <row r="8152">
          <cell r="A8152" t="str">
            <v/>
          </cell>
        </row>
        <row r="8153">
          <cell r="A8153" t="str">
            <v>5800</v>
          </cell>
          <cell r="B8153" t="str">
            <v xml:space="preserve">BOMBA ELETRICA SUBMERSA MONOFASICA 3CV - MANUTENCAO. </v>
          </cell>
          <cell r="C8153" t="str">
            <v>H</v>
          </cell>
          <cell r="D8153">
            <v>0.25</v>
          </cell>
          <cell r="E8153">
            <v>0.2</v>
          </cell>
        </row>
        <row r="8154">
          <cell r="A8154" t="str">
            <v/>
          </cell>
        </row>
        <row r="8155">
          <cell r="A8155" t="str">
            <v>5801</v>
          </cell>
          <cell r="B8155" t="str">
            <v>COMPACTADOR DE SOLOS COM PLACA VIBRATORIA, 46X51CM, 5HP, 156KG, DIESEL , IMPACTO DINAMICO 1700KG - DEPRECIACAO E JUROS.</v>
          </cell>
          <cell r="C8155" t="str">
            <v>H</v>
          </cell>
          <cell r="D8155">
            <v>4.95</v>
          </cell>
          <cell r="E8155">
            <v>3.96</v>
          </cell>
        </row>
        <row r="8156">
          <cell r="A8156" t="str">
            <v/>
          </cell>
        </row>
        <row r="8157">
          <cell r="A8157" t="str">
            <v>5802</v>
          </cell>
          <cell r="B8157" t="str">
            <v xml:space="preserve">COMPACTADOR DE SOLOS COM PLACA VIBRATORIA, 46X51CM, 5HP, 156KG, DIESEL, IMPACTO DINAMICO 1700KG - MANUTENCAO.  </v>
          </cell>
          <cell r="C8157" t="str">
            <v>H</v>
          </cell>
          <cell r="D8157">
            <v>1.96</v>
          </cell>
          <cell r="E8157">
            <v>1.57</v>
          </cell>
        </row>
        <row r="8158">
          <cell r="A8158" t="str">
            <v/>
          </cell>
        </row>
        <row r="8159">
          <cell r="A8159" t="str">
            <v>5803</v>
          </cell>
          <cell r="B8159" t="str">
            <v>COMPACTADOR DE SOLOS COM PLACA VIBRATORIA, 46X51CM, 5HP, 156KG, DIESEL , IMPACTO DINAMICO 1700KG - CUSTO HORARIO DE MATERIAIS NA OPERACAO.</v>
          </cell>
          <cell r="C8159" t="str">
            <v>H</v>
          </cell>
          <cell r="D8159">
            <v>1.96</v>
          </cell>
          <cell r="E8159">
            <v>1.57</v>
          </cell>
        </row>
        <row r="8160">
          <cell r="A8160" t="str">
            <v/>
          </cell>
        </row>
        <row r="8161">
          <cell r="A8161" t="str">
            <v>5804</v>
          </cell>
          <cell r="B8161" t="str">
            <v>COMPACTADOR DE SOLOS COM PLACA VIBRATORIA, 46X51CM, 5HP, 156KG, DIESEL , IMPACTO DINAMICO 1700KG - MAO-DE-OBRA DIURNA NA OPERACAO.</v>
          </cell>
          <cell r="C8161" t="str">
            <v>H</v>
          </cell>
          <cell r="D8161">
            <v>7.81</v>
          </cell>
          <cell r="E8161">
            <v>6.25</v>
          </cell>
        </row>
        <row r="8162">
          <cell r="A8162" t="str">
            <v/>
          </cell>
        </row>
        <row r="8163">
          <cell r="A8163" t="str">
            <v>5806</v>
          </cell>
          <cell r="B8163" t="str">
            <v>BOMBA C/MOTOR A GASOLINA AUTOESCORVANTE P/AGUA SUJA 3/4HP -CHI DIURNA.</v>
          </cell>
          <cell r="C8163" t="str">
            <v>CHI</v>
          </cell>
          <cell r="D8163">
            <v>0.41</v>
          </cell>
          <cell r="E8163">
            <v>0.33</v>
          </cell>
        </row>
        <row r="8164">
          <cell r="A8164" t="str">
            <v/>
          </cell>
        </row>
        <row r="8165">
          <cell r="A8165" t="str">
            <v>5808</v>
          </cell>
          <cell r="B8165" t="str">
            <v>USINA DE ASFALTO A QUENTE FIXA CAP.40/80 TON/H - CHP DIURNO.</v>
          </cell>
          <cell r="C8165" t="str">
            <v>CHP</v>
          </cell>
          <cell r="D8165">
            <v>495.93</v>
          </cell>
          <cell r="E8165">
            <v>396.75</v>
          </cell>
        </row>
        <row r="8166">
          <cell r="A8166" t="str">
            <v/>
          </cell>
        </row>
        <row r="8167">
          <cell r="A8167" t="str">
            <v>5809</v>
          </cell>
          <cell r="B8167" t="str">
            <v>USINA DE ASFALTO A QUENTE FIXA CAP.40/80 TON/H - CHP NOTURNO.</v>
          </cell>
          <cell r="C8167" t="str">
            <v>CHP-N</v>
          </cell>
          <cell r="D8167">
            <v>503.52</v>
          </cell>
          <cell r="E8167">
            <v>402.82</v>
          </cell>
        </row>
        <row r="8168">
          <cell r="A8168" t="str">
            <v/>
          </cell>
        </row>
        <row r="8169">
          <cell r="A8169" t="str">
            <v>5811</v>
          </cell>
          <cell r="B8169" t="str">
            <v xml:space="preserve">CAMINHAO BASCULANTE, 6M3,12T - 162HP (VU=5ANOS) - CHP DIURNO. </v>
          </cell>
          <cell r="C8169" t="str">
            <v>CHP</v>
          </cell>
          <cell r="D8169">
            <v>120.12</v>
          </cell>
          <cell r="E8169">
            <v>96.1</v>
          </cell>
        </row>
        <row r="8170">
          <cell r="A8170" t="str">
            <v/>
          </cell>
        </row>
        <row r="8171">
          <cell r="A8171" t="str">
            <v>5812</v>
          </cell>
          <cell r="B8171" t="str">
            <v xml:space="preserve">CAMINHAO BASCULANTE, 6M3,12T - 162HP (VU=5ANOS) - CHP NOTURNO. </v>
          </cell>
          <cell r="C8171" t="str">
            <v>CHP-N</v>
          </cell>
          <cell r="D8171">
            <v>122.05</v>
          </cell>
          <cell r="E8171">
            <v>97.64</v>
          </cell>
        </row>
        <row r="8172">
          <cell r="A8172" t="str">
            <v/>
          </cell>
        </row>
        <row r="8173">
          <cell r="A8173" t="str">
            <v>5822</v>
          </cell>
          <cell r="B8173" t="str">
            <v xml:space="preserve">CAMINHAO BASCULANTE, 6M3, 12T - 162HP (VU=5ANOS) - CHI NOTURNO. </v>
          </cell>
          <cell r="C8173" t="str">
            <v>CHI-N</v>
          </cell>
          <cell r="D8173">
            <v>36.5</v>
          </cell>
          <cell r="E8173">
            <v>29.2</v>
          </cell>
        </row>
        <row r="8174">
          <cell r="A8174" t="str">
            <v/>
          </cell>
        </row>
        <row r="8175">
          <cell r="A8175" t="str">
            <v>5823</v>
          </cell>
          <cell r="B8175" t="str">
            <v>USINA DE CONCRETO FIXA CAPACIDADE 90/120 M³, 63HP - CHP DIURNO.</v>
          </cell>
          <cell r="C8175" t="str">
            <v>CHP</v>
          </cell>
          <cell r="D8175">
            <v>110.26</v>
          </cell>
          <cell r="E8175">
            <v>88.21</v>
          </cell>
        </row>
        <row r="8176">
          <cell r="A8176" t="str">
            <v/>
          </cell>
        </row>
        <row r="8177">
          <cell r="A8177" t="str">
            <v>5824</v>
          </cell>
          <cell r="B8177" t="str">
            <v>CAMINHAO CARROCERIA ABERTA,EM MADEIRA, TOCO, 170CV - 11T (VU=6ANOS) - CUSTO HORÁRIO DE PRODUÇÃO DIURNA.</v>
          </cell>
          <cell r="C8177" t="str">
            <v>CHP</v>
          </cell>
          <cell r="D8177">
            <v>110.46</v>
          </cell>
          <cell r="E8177">
            <v>88.37</v>
          </cell>
        </row>
        <row r="8178">
          <cell r="A8178" t="str">
            <v/>
          </cell>
        </row>
        <row r="8179">
          <cell r="A8179" t="str">
            <v>5825</v>
          </cell>
          <cell r="B8179" t="str">
            <v>CAMINHAO CARROCERIA ABERTA,EM MADEIRA, TOCO, 170CV - 11T (VU=6ANOS) -   CHP NOTURNO.</v>
          </cell>
          <cell r="C8179" t="str">
            <v>CHP-N</v>
          </cell>
          <cell r="D8179">
            <v>110.12</v>
          </cell>
          <cell r="E8179">
            <v>88.1</v>
          </cell>
        </row>
        <row r="8180">
          <cell r="A8180" t="str">
            <v/>
          </cell>
        </row>
        <row r="8181">
          <cell r="A8181" t="str">
            <v>5826</v>
          </cell>
          <cell r="B8181" t="str">
            <v>CAMINHAO CARROCERIA ABERTA,EM MADEIRA, TOCO, 170CV - 11T (VU=6ANOS) - CHI DIURNO.</v>
          </cell>
          <cell r="C8181" t="str">
            <v>CHI</v>
          </cell>
          <cell r="D8181">
            <v>33.869999999999997</v>
          </cell>
          <cell r="E8181">
            <v>27.1</v>
          </cell>
        </row>
        <row r="8182">
          <cell r="A8182" t="str">
            <v/>
          </cell>
        </row>
        <row r="8183">
          <cell r="A8183" t="str">
            <v>5827</v>
          </cell>
          <cell r="B8183" t="str">
            <v>CAMINHAO CARROCERIA ABERTA,EM MADEIRA, TOCO, 170CV - 11T (VU=6ANOS) -   CHI NOTURNO.</v>
          </cell>
          <cell r="C8183" t="str">
            <v>CHI-N</v>
          </cell>
          <cell r="D8183">
            <v>33.549999999999997</v>
          </cell>
          <cell r="E8183">
            <v>26.84</v>
          </cell>
        </row>
        <row r="8184">
          <cell r="A8184" t="str">
            <v/>
          </cell>
        </row>
        <row r="8185">
          <cell r="A8185" t="str">
            <v>5828</v>
          </cell>
          <cell r="B8185" t="str">
            <v xml:space="preserve">USINA DE CONCRETO FIXA CAPACIDADE 90/120 M³, 63HP - CHP NOTURNO.   </v>
          </cell>
          <cell r="C8185" t="str">
            <v>CHP-N</v>
          </cell>
          <cell r="D8185">
            <v>115.32</v>
          </cell>
          <cell r="E8185">
            <v>92.26</v>
          </cell>
        </row>
        <row r="8186">
          <cell r="A8186" t="str">
            <v/>
          </cell>
        </row>
        <row r="8187">
          <cell r="A8187" t="str">
            <v>5829</v>
          </cell>
          <cell r="B8187" t="str">
            <v>USINA DE CONCRETO FIXA CAPACIDADE 90/120 M³, 63HP - CHI DIURNO.</v>
          </cell>
          <cell r="C8187" t="str">
            <v>CHI</v>
          </cell>
          <cell r="D8187">
            <v>56.51</v>
          </cell>
          <cell r="E8187">
            <v>45.21</v>
          </cell>
        </row>
        <row r="8188">
          <cell r="A8188" t="str">
            <v/>
          </cell>
        </row>
        <row r="8189">
          <cell r="A8189" t="str">
            <v>5830</v>
          </cell>
          <cell r="B8189" t="str">
            <v xml:space="preserve">USINA DE CONCRETO FIXA CAPACIDADE 90/120 M³, 63HP - CHI NOTURNO   </v>
          </cell>
          <cell r="C8189" t="str">
            <v>CHI-N</v>
          </cell>
          <cell r="D8189">
            <v>61.57</v>
          </cell>
          <cell r="E8189">
            <v>49.26</v>
          </cell>
        </row>
        <row r="8190">
          <cell r="A8190" t="str">
            <v/>
          </cell>
        </row>
        <row r="8191">
          <cell r="A8191" t="str">
            <v>5831</v>
          </cell>
          <cell r="B8191" t="str">
            <v>USINA MISTURADORA DE SOLOS CAPCIDADE DE 100/200 T, 110HP - CHP DIURNO.</v>
          </cell>
          <cell r="C8191" t="str">
            <v>CHP</v>
          </cell>
          <cell r="D8191">
            <v>345.8</v>
          </cell>
          <cell r="E8191">
            <v>276.64</v>
          </cell>
        </row>
        <row r="8192">
          <cell r="A8192" t="str">
            <v/>
          </cell>
        </row>
        <row r="8193">
          <cell r="A8193" t="str">
            <v>5832</v>
          </cell>
          <cell r="B8193" t="str">
            <v>USINA MISTURADORA DE SOLOS CAPCIDADE DE 100/200 T, 110HP - CHP NOTURNO.</v>
          </cell>
          <cell r="C8193" t="str">
            <v>CHP-N</v>
          </cell>
          <cell r="D8193">
            <v>354.66</v>
          </cell>
          <cell r="E8193">
            <v>283.73</v>
          </cell>
        </row>
        <row r="8194">
          <cell r="A8194" t="str">
            <v/>
          </cell>
        </row>
        <row r="8195">
          <cell r="A8195" t="str">
            <v>5834</v>
          </cell>
          <cell r="B8195" t="str">
            <v>USINA MISTURADORA DE SOLOS, DOSADORES TRIPLOS, CALHA VIBRATÓRIA, CAPCIDADE 200/500 TON, 201HP - CHI NOTURNO.</v>
          </cell>
          <cell r="C8195" t="str">
            <v>CHI-N</v>
          </cell>
          <cell r="D8195">
            <v>213.61</v>
          </cell>
          <cell r="E8195">
            <v>170.89</v>
          </cell>
        </row>
        <row r="8196">
          <cell r="A8196" t="str">
            <v/>
          </cell>
        </row>
        <row r="8197">
          <cell r="A8197" t="str">
            <v>5835</v>
          </cell>
          <cell r="B8197" t="str">
            <v xml:space="preserve">VIBROACABADORA SOBRE ESTEIRAS POTENCIA MAX. 105CV CAPACIDADE ATE 450 T/H - CHP DIURNO. </v>
          </cell>
          <cell r="C8197" t="str">
            <v>CHP</v>
          </cell>
          <cell r="D8197">
            <v>260.67</v>
          </cell>
          <cell r="E8197">
            <v>208.54</v>
          </cell>
        </row>
        <row r="8198">
          <cell r="A8198" t="str">
            <v/>
          </cell>
        </row>
        <row r="8199">
          <cell r="A8199" t="str">
            <v>5836</v>
          </cell>
          <cell r="B8199" t="str">
            <v>VIBROACABADORA SOBRE ESTEIRAS POTENCIA MAX. 105CV CAPACIDADE ATE 450 T/H - CHP NOTURNO.</v>
          </cell>
          <cell r="C8199" t="str">
            <v>CHP-N</v>
          </cell>
          <cell r="D8199">
            <v>262.97000000000003</v>
          </cell>
          <cell r="E8199">
            <v>210.38</v>
          </cell>
        </row>
        <row r="8200">
          <cell r="A8200" t="str">
            <v/>
          </cell>
        </row>
        <row r="8201">
          <cell r="A8201" t="str">
            <v>5837</v>
          </cell>
          <cell r="B8201" t="str">
            <v>VIBROACABADORA SOBRE ESTEIRAS POTENCIA MAX. 105CV CAPACIDADE ATE 450 T/H - CHI DIURNO.</v>
          </cell>
          <cell r="C8201" t="str">
            <v>CHI</v>
          </cell>
          <cell r="D8201">
            <v>150.5</v>
          </cell>
          <cell r="E8201">
            <v>120.4</v>
          </cell>
        </row>
        <row r="8202">
          <cell r="A8202" t="str">
            <v/>
          </cell>
        </row>
        <row r="8203">
          <cell r="A8203" t="str">
            <v>5838</v>
          </cell>
          <cell r="B8203" t="str">
            <v>VIBROACABADORA SOBRE ESTEIRAS POTENCIA MAX. 105CV CAPACIDADE ATE 450 T/H - CHI NOTURNO.</v>
          </cell>
          <cell r="C8203" t="str">
            <v>CHI-N</v>
          </cell>
          <cell r="D8203">
            <v>152.81</v>
          </cell>
          <cell r="E8203">
            <v>122.25</v>
          </cell>
        </row>
        <row r="8204">
          <cell r="A8204" t="str">
            <v/>
          </cell>
        </row>
        <row r="8205">
          <cell r="A8205" t="str">
            <v>5839</v>
          </cell>
          <cell r="B8205" t="str">
            <v>VASSOURA MECÂNICA REBOCÁVEL C/ ESCOVA CILÍNDRICA LARGURA = 2,44M - CHP DIURNO.</v>
          </cell>
          <cell r="C8205" t="str">
            <v>CHP</v>
          </cell>
          <cell r="D8205">
            <v>5.13</v>
          </cell>
          <cell r="E8205">
            <v>4.1100000000000003</v>
          </cell>
        </row>
        <row r="8206">
          <cell r="A8206" t="str">
            <v/>
          </cell>
        </row>
        <row r="8207">
          <cell r="A8207" t="str">
            <v>5841</v>
          </cell>
          <cell r="B8207" t="str">
            <v>VASSOURA MECÂNICA REBOCÁVEL C/ ESCOVA CILÍNDRICA LARGURA = 2,44M - CHI DIURNO.</v>
          </cell>
          <cell r="C8207" t="str">
            <v>CHI</v>
          </cell>
          <cell r="D8207">
            <v>3.86</v>
          </cell>
          <cell r="E8207">
            <v>3.09</v>
          </cell>
        </row>
        <row r="8208">
          <cell r="A8208" t="str">
            <v/>
          </cell>
        </row>
        <row r="8209">
          <cell r="A8209" t="str">
            <v>5843</v>
          </cell>
          <cell r="B8209" t="str">
            <v>TRATOR DE PNEUS 110 A 126 HP - CHP DIURNO.</v>
          </cell>
          <cell r="C8209" t="str">
            <v>CHP</v>
          </cell>
          <cell r="D8209">
            <v>122.17</v>
          </cell>
          <cell r="E8209">
            <v>97.74</v>
          </cell>
        </row>
        <row r="8210">
          <cell r="A8210" t="str">
            <v/>
          </cell>
        </row>
        <row r="8211">
          <cell r="A8211" t="str">
            <v>5844</v>
          </cell>
          <cell r="B8211" t="str">
            <v>TRATOR DE PNEUS 110 A 126 HP - CHP NOTURNO.</v>
          </cell>
          <cell r="C8211" t="str">
            <v>CHP-N</v>
          </cell>
          <cell r="D8211">
            <v>132.26</v>
          </cell>
          <cell r="E8211">
            <v>105.81</v>
          </cell>
        </row>
        <row r="8212">
          <cell r="A8212" t="str">
            <v/>
          </cell>
        </row>
        <row r="8213">
          <cell r="A8213" t="str">
            <v>5845</v>
          </cell>
          <cell r="B8213" t="str">
            <v>TRATOR DE PNEUS 110 A 126 HP - CHI DIURNO.</v>
          </cell>
          <cell r="C8213" t="str">
            <v>CHI</v>
          </cell>
          <cell r="D8213">
            <v>42.37</v>
          </cell>
          <cell r="E8213">
            <v>33.9</v>
          </cell>
        </row>
        <row r="8214">
          <cell r="A8214" t="str">
            <v/>
          </cell>
        </row>
        <row r="8215">
          <cell r="A8215" t="str">
            <v>5846</v>
          </cell>
          <cell r="B8215" t="str">
            <v>TRATOR DE PNEUS 110 A 126 HP - CHI NOTURNO.</v>
          </cell>
          <cell r="C8215" t="str">
            <v>CHI-N</v>
          </cell>
          <cell r="D8215">
            <v>52.45</v>
          </cell>
          <cell r="E8215">
            <v>41.96</v>
          </cell>
        </row>
        <row r="8216">
          <cell r="A8216" t="str">
            <v/>
          </cell>
        </row>
        <row r="8217">
          <cell r="A8217" t="str">
            <v>5847</v>
          </cell>
          <cell r="B8217" t="str">
            <v>TRATOR DE ESTEIRAS POTENCIA 165 HP, PESO OPERACIONAL 17,1T - CHP DIURNO.</v>
          </cell>
          <cell r="C8217" t="str">
            <v>CHP</v>
          </cell>
          <cell r="D8217">
            <v>293.85000000000002</v>
          </cell>
          <cell r="E8217">
            <v>235.08</v>
          </cell>
        </row>
        <row r="8218">
          <cell r="A8218" t="str">
            <v/>
          </cell>
        </row>
        <row r="8219">
          <cell r="A8219" t="str">
            <v>5848</v>
          </cell>
          <cell r="B8219" t="str">
            <v>TRATOR DE ESTEIRAS POTENCIA 165 HP, PESO OPERACIONAL 17,1T - CHP NOTURNO.</v>
          </cell>
          <cell r="C8219" t="str">
            <v>CHP-N</v>
          </cell>
          <cell r="D8219">
            <v>290.10000000000002</v>
          </cell>
          <cell r="E8219">
            <v>232.08</v>
          </cell>
        </row>
        <row r="8220">
          <cell r="A8220" t="str">
            <v/>
          </cell>
        </row>
        <row r="8221">
          <cell r="A8221" t="str">
            <v>5849</v>
          </cell>
          <cell r="B8221" t="str">
            <v>TRATOR DE ESTEIRAS POTENCIA 165 HP, PESO OPERACIONAL 17,1T - CHI DIURNO.</v>
          </cell>
          <cell r="C8221" t="str">
            <v>CHI</v>
          </cell>
          <cell r="D8221">
            <v>130.66999999999999</v>
          </cell>
          <cell r="E8221">
            <v>104.54</v>
          </cell>
        </row>
        <row r="8222">
          <cell r="A8222" t="str">
            <v/>
          </cell>
        </row>
        <row r="8223">
          <cell r="A8223" t="str">
            <v>5850</v>
          </cell>
          <cell r="B8223" t="str">
            <v>TRATOR DE ESTEIRAS POTENCIA 165 HP, PESO OPERACIONAL 17,1 - CHI NOTURNO.</v>
          </cell>
          <cell r="C8223" t="str">
            <v>CHI-N</v>
          </cell>
          <cell r="D8223">
            <v>126.93</v>
          </cell>
          <cell r="E8223">
            <v>101.55</v>
          </cell>
        </row>
        <row r="8224">
          <cell r="A8224" t="str">
            <v/>
          </cell>
        </row>
        <row r="8225">
          <cell r="A8225" t="str">
            <v>5851</v>
          </cell>
          <cell r="B8225" t="str">
            <v>TRATOR DE ESTEIRAS 153HP PESO OPERACIONAL 15T, COM RODA MOTRIZ ELEVADA - CHP DIURNO.</v>
          </cell>
          <cell r="C8225" t="str">
            <v>CHP</v>
          </cell>
          <cell r="D8225">
            <v>289.20999999999998</v>
          </cell>
          <cell r="E8225">
            <v>231.37</v>
          </cell>
        </row>
        <row r="8226">
          <cell r="A8226" t="str">
            <v/>
          </cell>
        </row>
        <row r="8227">
          <cell r="A8227" t="str">
            <v>5852</v>
          </cell>
          <cell r="B8227" t="str">
            <v>TRATOR DE ESTEIRAS 153HP PESO OPERACIONAL 15T, COM RODA MOTRIZ ELEVADA - CHP NOTURNO.</v>
          </cell>
          <cell r="C8227" t="str">
            <v>CHP-N</v>
          </cell>
          <cell r="D8227">
            <v>291.75</v>
          </cell>
          <cell r="E8227">
            <v>233.4</v>
          </cell>
        </row>
        <row r="8228">
          <cell r="A8228" t="str">
            <v/>
          </cell>
        </row>
        <row r="8229">
          <cell r="A8229" t="str">
            <v>5853</v>
          </cell>
          <cell r="B8229" t="str">
            <v>TRATOR DE ESTEIRAS 153HP PESO OPERACIONAL 15T, COM RODA MOTRIZ ELEVADA - CHI DIURNO.</v>
          </cell>
          <cell r="C8229" t="str">
            <v>CHI</v>
          </cell>
          <cell r="D8229">
            <v>127.28</v>
          </cell>
          <cell r="E8229">
            <v>101.83</v>
          </cell>
        </row>
        <row r="8230">
          <cell r="A8230" t="str">
            <v/>
          </cell>
        </row>
        <row r="8231">
          <cell r="A8231" t="str">
            <v>5854</v>
          </cell>
          <cell r="B8231" t="str">
            <v>TRATOR DE ESTEIRAS 153HP PESO OPERACIONAL 15T, COM RODA MOTRIZ ELEVADA - CHI NOTURNO.</v>
          </cell>
          <cell r="C8231" t="str">
            <v>CHI-N</v>
          </cell>
          <cell r="D8231">
            <v>129.82</v>
          </cell>
          <cell r="E8231">
            <v>103.86</v>
          </cell>
        </row>
        <row r="8232">
          <cell r="A8232" t="str">
            <v/>
          </cell>
        </row>
        <row r="8233">
          <cell r="A8233" t="str">
            <v>5855</v>
          </cell>
          <cell r="B8233" t="str">
            <v>TRATOR DE ESTEIRAS COM LAMINA - POTENCIA 305 HP - PESO OPERACIONAL 37T - CHP DIURNO.</v>
          </cell>
          <cell r="C8233" t="str">
            <v>CHP</v>
          </cell>
          <cell r="D8233">
            <v>672.98</v>
          </cell>
          <cell r="E8233">
            <v>538.39</v>
          </cell>
        </row>
        <row r="8234">
          <cell r="A8234" t="str">
            <v/>
          </cell>
        </row>
        <row r="8235">
          <cell r="A8235" t="str">
            <v>5856</v>
          </cell>
          <cell r="B8235" t="str">
            <v>TRATOR DE ESTEIRAS COM LAMINA - POTENCIA 305 HP - PESO OPERACIONAL 37T - CHP NOTURNO.</v>
          </cell>
          <cell r="C8235" t="str">
            <v>CHP-N</v>
          </cell>
          <cell r="D8235">
            <v>675.52</v>
          </cell>
          <cell r="E8235">
            <v>540.41999999999996</v>
          </cell>
        </row>
        <row r="8236">
          <cell r="A8236" t="str">
            <v/>
          </cell>
        </row>
        <row r="8237">
          <cell r="A8237" t="str">
            <v>5857</v>
          </cell>
          <cell r="B8237" t="str">
            <v>TRATOR DE ESTEIRAS COM LAMINA - POTENCIA 305 HP - PESO OPERACIONAL 37 T - CHI DIURNO.</v>
          </cell>
          <cell r="C8237" t="str">
            <v>CHI</v>
          </cell>
          <cell r="D8237">
            <v>303.16000000000003</v>
          </cell>
          <cell r="E8237">
            <v>242.53</v>
          </cell>
        </row>
        <row r="8238">
          <cell r="A8238" t="str">
            <v/>
          </cell>
        </row>
        <row r="8239">
          <cell r="A8239" t="str">
            <v>5858</v>
          </cell>
          <cell r="B8239" t="str">
            <v>TRATOR DE ESTEIRAS COM LAMINA - POTENCIA 305 HP - PESO OPERACIONAL  37  T - CHI NOTURNO</v>
          </cell>
          <cell r="C8239" t="str">
            <v>CHI-N</v>
          </cell>
          <cell r="D8239">
            <v>305.70999999999998</v>
          </cell>
          <cell r="E8239">
            <v>244.57</v>
          </cell>
        </row>
        <row r="8240">
          <cell r="A8240" t="str">
            <v/>
          </cell>
        </row>
        <row r="8241">
          <cell r="A8241" t="str">
            <v>5860</v>
          </cell>
          <cell r="B8241" t="str">
            <v>TRATOR DE ESTEIRAS 99HP, PESO OPERACIONAL 8,5T - CHP NOTURNO.</v>
          </cell>
          <cell r="C8241" t="str">
            <v>CHP-N</v>
          </cell>
          <cell r="D8241">
            <v>165.4</v>
          </cell>
          <cell r="E8241">
            <v>132.32</v>
          </cell>
        </row>
        <row r="8242">
          <cell r="A8242" t="str">
            <v/>
          </cell>
        </row>
        <row r="8243">
          <cell r="A8243" t="str">
            <v>5861</v>
          </cell>
          <cell r="B8243" t="str">
            <v>TRATOR DE ESTEIRAS 99HP, PESO OPERACIONAL 8,5T - CHI DIURNO.</v>
          </cell>
          <cell r="C8243" t="str">
            <v>CHI</v>
          </cell>
          <cell r="D8243">
            <v>75.78</v>
          </cell>
          <cell r="E8243">
            <v>60.63</v>
          </cell>
        </row>
        <row r="8244">
          <cell r="A8244" t="str">
            <v/>
          </cell>
        </row>
        <row r="8245">
          <cell r="A8245" t="str">
            <v>5862</v>
          </cell>
          <cell r="B8245" t="str">
            <v xml:space="preserve">TRATOR DE ESTEIRAS 99HP, PESO OPERACIONAL 8,5T - CHI NOTURNO. </v>
          </cell>
          <cell r="C8245" t="str">
            <v>CHI-N</v>
          </cell>
          <cell r="D8245">
            <v>78.319999999999993</v>
          </cell>
          <cell r="E8245">
            <v>62.66</v>
          </cell>
        </row>
        <row r="8246">
          <cell r="A8246" t="str">
            <v/>
          </cell>
        </row>
        <row r="8247">
          <cell r="A8247" t="str">
            <v>5863</v>
          </cell>
          <cell r="B8247" t="str">
            <v>ROLO COMPACTADOR VIBRATÓRIO REBOCÁVEL AÇO LISO, PESO 4,7T, IMPACTO DINÂMICO 18,3T - CHP DIURNO.</v>
          </cell>
          <cell r="C8247" t="str">
            <v>CHP</v>
          </cell>
          <cell r="D8247">
            <v>61.93</v>
          </cell>
          <cell r="E8247">
            <v>49.55</v>
          </cell>
        </row>
        <row r="8248">
          <cell r="A8248" t="str">
            <v/>
          </cell>
        </row>
        <row r="8249">
          <cell r="A8249" t="str">
            <v>5864</v>
          </cell>
          <cell r="B8249" t="str">
            <v>ROLO COMPACTADOR VIBRATÓRIO REBOCÁVEL AÇO LISO, PESO 4,7T, IMPACTO DINÂMICO 18,3T - CHP NOTURNO.</v>
          </cell>
          <cell r="C8249" t="str">
            <v>CHP-N</v>
          </cell>
          <cell r="D8249">
            <v>64.23</v>
          </cell>
          <cell r="E8249">
            <v>51.39</v>
          </cell>
        </row>
        <row r="8250">
          <cell r="A8250" t="str">
            <v/>
          </cell>
        </row>
        <row r="8251">
          <cell r="A8251" t="str">
            <v>5865</v>
          </cell>
          <cell r="B8251" t="str">
            <v>ROLO COMPACTADOR VIBRATÓRIO REBOCÁVEL AÇO LISO, PESO 4,7T, IMPACTO DINÂMICO 18,3T - CHI DIURNO.</v>
          </cell>
          <cell r="C8251" t="str">
            <v>CHI</v>
          </cell>
          <cell r="D8251">
            <v>21.37</v>
          </cell>
          <cell r="E8251">
            <v>17.100000000000001</v>
          </cell>
        </row>
        <row r="8252">
          <cell r="A8252" t="str">
            <v/>
          </cell>
        </row>
        <row r="8253">
          <cell r="A8253" t="str">
            <v>5866</v>
          </cell>
          <cell r="B8253" t="str">
            <v>ROLO COMPACTADOR VIBRATÓRIO REBOCÁVEL AÇO LISO, PESO 4,7T, IMPACTO DINÂMICO 18,3T - CHI NOTURNO.</v>
          </cell>
          <cell r="C8253" t="str">
            <v>CHI-N</v>
          </cell>
          <cell r="D8253">
            <v>23.68</v>
          </cell>
          <cell r="E8253">
            <v>18.95</v>
          </cell>
        </row>
        <row r="8254">
          <cell r="A8254" t="str">
            <v/>
          </cell>
        </row>
        <row r="8255">
          <cell r="A8255" t="str">
            <v>5867</v>
          </cell>
          <cell r="B8255" t="str">
            <v>ROLO COMPACTADOR VIBRATÓRIO TANDEM AÇO LISO, POTÊNCIA 58CV, PESO SEM/COM LASTRO 6,5/9,4 T - CHP DIURNO.</v>
          </cell>
          <cell r="C8255" t="str">
            <v>CHP</v>
          </cell>
          <cell r="D8255">
            <v>96.85</v>
          </cell>
          <cell r="E8255">
            <v>77.48</v>
          </cell>
        </row>
        <row r="8256">
          <cell r="A8256" t="str">
            <v/>
          </cell>
        </row>
        <row r="8257">
          <cell r="A8257" t="str">
            <v>5868</v>
          </cell>
          <cell r="B8257" t="str">
            <v>ROLO COMPACTADOR VIBRATÓRIO TANDEM AÇO LISO, POTÊNCIA 58CV, PESO SEM/COM LASTRO 6,5/9,4 T - CHP NOTURNO.</v>
          </cell>
          <cell r="C8257" t="str">
            <v>CHP-N</v>
          </cell>
          <cell r="D8257">
            <v>91.73</v>
          </cell>
          <cell r="E8257">
            <v>73.39</v>
          </cell>
        </row>
        <row r="8258">
          <cell r="A8258" t="str">
            <v/>
          </cell>
        </row>
        <row r="8259">
          <cell r="A8259" t="str">
            <v>5869</v>
          </cell>
          <cell r="B8259" t="str">
            <v>ROLO COMPACTADOR VIBRATÓRIO TANDEM AÇO LISO, POTÊNCIA 58CV, PESO SEM/COM LASTRO 6,5/9,4 T - CHI DIURNO.</v>
          </cell>
          <cell r="C8259" t="str">
            <v>CHI</v>
          </cell>
          <cell r="D8259">
            <v>44.35</v>
          </cell>
          <cell r="E8259">
            <v>35.479999999999997</v>
          </cell>
        </row>
        <row r="8260">
          <cell r="A8260" t="str">
            <v/>
          </cell>
        </row>
        <row r="8261">
          <cell r="A8261" t="str">
            <v>5870</v>
          </cell>
          <cell r="B8261" t="str">
            <v>ROLO COMPACTADOR VIBRATÓRIO TANDEM AÇO LISO, POTÊNCIA 58CV, PESO SEM/COM LASTRO 6,5/9,4 T - CHI NOTURNO.</v>
          </cell>
          <cell r="C8261" t="str">
            <v>CHI-N</v>
          </cell>
          <cell r="D8261">
            <v>39.22</v>
          </cell>
          <cell r="E8261">
            <v>31.38</v>
          </cell>
        </row>
        <row r="8262">
          <cell r="A8262" t="str">
            <v/>
          </cell>
        </row>
        <row r="8263">
          <cell r="A8263" t="str">
            <v>5871</v>
          </cell>
          <cell r="B8263" t="str">
            <v>ROLO COMPACTADOR DE PNEUS ESTÁTICO PARA ASFALTO, PRESSÃO VARIÁVEL, POTÊNCIA 99HP, PESO OPERACIONAL SEM/COM LASTRO 8,3/21,0 T - CHP DIURNO.</v>
          </cell>
          <cell r="C8263" t="str">
            <v>CHP</v>
          </cell>
          <cell r="D8263">
            <v>156.58000000000001</v>
          </cell>
          <cell r="E8263">
            <v>125.27</v>
          </cell>
        </row>
        <row r="8264">
          <cell r="A8264" t="str">
            <v/>
          </cell>
        </row>
        <row r="8265">
          <cell r="A8265" t="str">
            <v>5872</v>
          </cell>
          <cell r="B8265" t="str">
            <v>ROLO COMPACTADOR DE PNEUS ESTÁTICO PARA ASFALTO, PRESSÃO VARIÁVEL, POTÊNCIA 99HP, PESO OPERACIONAL SEM/COM LASTRO 8,3/21,0 T - CHP NOTURNO.</v>
          </cell>
          <cell r="C8265" t="str">
            <v>CHP-N</v>
          </cell>
          <cell r="D8265">
            <v>167.81</v>
          </cell>
          <cell r="E8265">
            <v>134.25</v>
          </cell>
        </row>
        <row r="8266">
          <cell r="A8266" t="str">
            <v/>
          </cell>
        </row>
        <row r="8267">
          <cell r="A8267" t="str">
            <v>5873</v>
          </cell>
          <cell r="B8267" t="str">
            <v>ROLO COMPACTADOR DE PNEUS ESTÁTICO PARA ASFALTO, PRESSÃO VARIÁVEL, POTÊNCIA 99HP, PESO OPERACIONAL SEM/COM LASTRO 8,3/21,0 T - CHI DIURNO.</v>
          </cell>
          <cell r="C8267" t="str">
            <v>CHI</v>
          </cell>
          <cell r="D8267">
            <v>57.73</v>
          </cell>
          <cell r="E8267">
            <v>46.19</v>
          </cell>
        </row>
        <row r="8268">
          <cell r="A8268" t="str">
            <v/>
          </cell>
        </row>
        <row r="8269">
          <cell r="A8269" t="str">
            <v>5874</v>
          </cell>
          <cell r="B8269" t="str">
            <v>ROLO COMPACTADOR DE PNEUS ESTÁTICO PARA ASFALTO, PRESSÃO VARIÁVEL, POTÊNCIA 99HP, PESO OPERACIONAL SEM/COM LASTRO 8,3/21,0 T - CHI NOTURNO.</v>
          </cell>
          <cell r="C8269" t="str">
            <v>CHI-N</v>
          </cell>
          <cell r="D8269">
            <v>68.959999999999994</v>
          </cell>
          <cell r="E8269">
            <v>55.17</v>
          </cell>
        </row>
        <row r="8270">
          <cell r="A8270" t="str">
            <v/>
          </cell>
        </row>
        <row r="8271">
          <cell r="A8271" t="str">
            <v>5875</v>
          </cell>
          <cell r="B8271" t="str">
            <v>RETRO-ESCAVADEIRA, 74HP - (VU = 6 ANOS) - CHP DIURNO.</v>
          </cell>
          <cell r="C8271" t="str">
            <v>CHP</v>
          </cell>
          <cell r="D8271">
            <v>102.71</v>
          </cell>
          <cell r="E8271">
            <v>82.17</v>
          </cell>
        </row>
        <row r="8272">
          <cell r="A8272" t="str">
            <v/>
          </cell>
        </row>
        <row r="8273">
          <cell r="A8273" t="str">
            <v>5876</v>
          </cell>
          <cell r="B8273" t="str">
            <v xml:space="preserve">RETRO-ESCAVADEIRA, 74HP (VU = 6 ANOS) - CHP NOTURNO. </v>
          </cell>
          <cell r="C8273" t="str">
            <v>CHP-N</v>
          </cell>
          <cell r="D8273">
            <v>104.93</v>
          </cell>
          <cell r="E8273">
            <v>83.95</v>
          </cell>
        </row>
        <row r="8274">
          <cell r="A8274" t="str">
            <v/>
          </cell>
        </row>
        <row r="8275">
          <cell r="A8275" t="str">
            <v>5877</v>
          </cell>
          <cell r="B8275" t="str">
            <v xml:space="preserve"> RETRO-ESCAVADEIRA, 74HP (VU = 6 ANOS) - CHI DIURNO.</v>
          </cell>
          <cell r="C8275" t="str">
            <v>CHI</v>
          </cell>
          <cell r="D8275">
            <v>42.33</v>
          </cell>
          <cell r="E8275">
            <v>33.869999999999997</v>
          </cell>
        </row>
        <row r="8276">
          <cell r="A8276" t="str">
            <v/>
          </cell>
        </row>
        <row r="8277">
          <cell r="A8277" t="str">
            <v>5878</v>
          </cell>
          <cell r="B8277" t="str">
            <v>RETRO-ESCAVADEIRA, 74HP (VU = 6 ANOS) - CHI NOTURNO.</v>
          </cell>
          <cell r="C8277" t="str">
            <v>CHI-N</v>
          </cell>
          <cell r="D8277">
            <v>44.55</v>
          </cell>
          <cell r="E8277">
            <v>35.64</v>
          </cell>
        </row>
        <row r="8278">
          <cell r="A8278" t="str">
            <v/>
          </cell>
        </row>
        <row r="8279">
          <cell r="A8279" t="str">
            <v>5879</v>
          </cell>
          <cell r="B8279" t="str">
            <v>ROLO COMPACTADOR VIBRATÓRIO PÉ DE CARNEIRO, OPERADO POR CONTROLE REMOTO, POTÊNCIA 17HP, PESO OPERACIONAL 1,65T - CHP DIURNO.</v>
          </cell>
          <cell r="C8279" t="str">
            <v>CHP</v>
          </cell>
          <cell r="D8279">
            <v>9.42</v>
          </cell>
          <cell r="E8279">
            <v>7.54</v>
          </cell>
        </row>
        <row r="8280">
          <cell r="A8280" t="str">
            <v/>
          </cell>
        </row>
        <row r="8281">
          <cell r="A8281" t="str">
            <v>5880</v>
          </cell>
          <cell r="B8281" t="str">
            <v>ROLO COMPACTADOR VIBRATÓRIO PÉ DE CARNEIRO, OPERADO POR CONTROLE REMOTO, POTÊNCIA 17HP, PESO OPERACIONAL 1,65T - CHP NOTURNO.</v>
          </cell>
          <cell r="C8281" t="str">
            <v>CHP-N</v>
          </cell>
          <cell r="D8281">
            <v>9.42</v>
          </cell>
          <cell r="E8281">
            <v>7.54</v>
          </cell>
        </row>
        <row r="8282">
          <cell r="A8282" t="str">
            <v/>
          </cell>
        </row>
        <row r="8283">
          <cell r="A8283" t="str">
            <v>5881</v>
          </cell>
          <cell r="B8283" t="str">
            <v>ROLO COMPACTADOR VIBRATÓRIO PÉ DE CARNEIRO, OPERADO POR CONTROLE REMOTO, POTÊNCIA 17HP, PESO OPERACIONAL 1,65T - CHI</v>
          </cell>
          <cell r="C8283" t="str">
            <v>CHI</v>
          </cell>
          <cell r="D8283">
            <v>7.07</v>
          </cell>
          <cell r="E8283">
            <v>5.66</v>
          </cell>
        </row>
        <row r="8284">
          <cell r="A8284" t="str">
            <v/>
          </cell>
        </row>
        <row r="8285">
          <cell r="A8285" t="str">
            <v>5882</v>
          </cell>
          <cell r="B8285" t="str">
            <v>EQUIPAMENTO PARA LAMA ASFALTICA COM SILO DE AGREGADO 6M3, DOSADOR DE CIMENTO, A SER MONTADO SOBRE CAMINHÃO (NAO INCLUI O CAMINHAO) - CUSTO HORARIO PRODUTIVO DIURNO.</v>
          </cell>
          <cell r="C8285" t="str">
            <v>CHP</v>
          </cell>
          <cell r="D8285">
            <v>150.26</v>
          </cell>
          <cell r="E8285">
            <v>120.21</v>
          </cell>
        </row>
        <row r="8286">
          <cell r="A8286" t="str">
            <v/>
          </cell>
        </row>
        <row r="8287">
          <cell r="A8287" t="str">
            <v>5883</v>
          </cell>
          <cell r="B8287" t="str">
            <v>EQUIPAMENTO PARA LAMA ASFALTICA COM SILO DE AGREGADO 6M3, DOSADOR DE CIMENTO, A SER MONTADO SOBRE CAMINHÃO (NAO INCLUI O CAMINHAO) - CUSTO HORARIO PRODUTIVO NOTURNO.</v>
          </cell>
          <cell r="C8287" t="str">
            <v>CHP-N</v>
          </cell>
          <cell r="D8287">
            <v>152.62</v>
          </cell>
          <cell r="E8287">
            <v>122.1</v>
          </cell>
        </row>
        <row r="8288">
          <cell r="A8288" t="str">
            <v/>
          </cell>
        </row>
        <row r="8289">
          <cell r="A8289" t="str">
            <v>5884</v>
          </cell>
          <cell r="B8289" t="str">
            <v>EQUIPAMENTO PARA LAMA ASFALTICA COM SILO DE AGREGADO 6M3, DOSADOR DE CIMENTO, A SER MONTADO SOBRE CAMINHÃO (NAO INCLUI O CAMINHAO) - CUSTO HORARIO IMPRODUTIVO DIURNO.</v>
          </cell>
          <cell r="C8289" t="str">
            <v>CHI</v>
          </cell>
          <cell r="D8289">
            <v>63.97</v>
          </cell>
          <cell r="E8289">
            <v>51.18</v>
          </cell>
        </row>
        <row r="8290">
          <cell r="A8290" t="str">
            <v/>
          </cell>
        </row>
        <row r="8291">
          <cell r="A8291" t="str">
            <v>5885</v>
          </cell>
          <cell r="B8291" t="str">
            <v>EQUIPAMENTO PARA LAMA ASFALTICA COM SILO DE AGREGADO 6M3, DOSADOR DE CIMENTO, MONTADO SOBRE CAMINHÃO - CHI NOTURNO.</v>
          </cell>
          <cell r="C8291" t="str">
            <v>CHI-N</v>
          </cell>
          <cell r="D8291">
            <v>66.349999999999994</v>
          </cell>
          <cell r="E8291">
            <v>53.08</v>
          </cell>
        </row>
        <row r="8292">
          <cell r="A8292" t="str">
            <v/>
          </cell>
        </row>
        <row r="8293">
          <cell r="A8293" t="str">
            <v>5886</v>
          </cell>
          <cell r="B8293" t="str">
            <v>CAMINHAO PIPA FORD F12000 6000L 162HP C/BOMBA GASOLINA - CHP DIURNO.</v>
          </cell>
          <cell r="C8293" t="str">
            <v>CHP</v>
          </cell>
          <cell r="D8293">
            <v>98.2</v>
          </cell>
          <cell r="E8293">
            <v>78.56</v>
          </cell>
        </row>
        <row r="8294">
          <cell r="A8294" t="str">
            <v/>
          </cell>
        </row>
        <row r="8295">
          <cell r="A8295" t="str">
            <v>5888</v>
          </cell>
          <cell r="B8295" t="str">
            <v>CAMINHAO PIPA FORD F12000 6000L 162HP C/BOMBA GASOLINA - CHI DIURNO.</v>
          </cell>
          <cell r="C8295" t="str">
            <v>CHI</v>
          </cell>
          <cell r="D8295">
            <v>37.25</v>
          </cell>
          <cell r="E8295">
            <v>29.8</v>
          </cell>
        </row>
        <row r="8296">
          <cell r="A8296" t="str">
            <v/>
          </cell>
        </row>
        <row r="8297">
          <cell r="A8297" t="str">
            <v>5890</v>
          </cell>
          <cell r="B8297" t="str">
            <v>CAMINHAO TOCO, 177CV - 14T (VU=6ANOS) (NAO INCLUI CARROCERIA) - CUSTO HORARIO PRODUTIVO DIURNO.</v>
          </cell>
          <cell r="C8297" t="str">
            <v>CHP</v>
          </cell>
          <cell r="D8297">
            <v>113.72</v>
          </cell>
          <cell r="E8297">
            <v>90.98</v>
          </cell>
        </row>
        <row r="8298">
          <cell r="A8298" t="str">
            <v/>
          </cell>
        </row>
        <row r="8299">
          <cell r="A8299" t="str">
            <v>5891</v>
          </cell>
          <cell r="B8299" t="str">
            <v>CAMINHAO TOCO, 177CV - 14T (VU=6ANOS) (NAO INCLUI CARROCERIA) - CUSTO HORARIO PRODUTIVO NOTURNO.</v>
          </cell>
          <cell r="C8299" t="str">
            <v>CHP-N</v>
          </cell>
          <cell r="D8299">
            <v>116.08</v>
          </cell>
          <cell r="E8299">
            <v>92.87</v>
          </cell>
        </row>
        <row r="8300">
          <cell r="A8300" t="str">
            <v/>
          </cell>
        </row>
        <row r="8301">
          <cell r="A8301" t="str">
            <v>5892</v>
          </cell>
          <cell r="B8301" t="str">
            <v>CAMINHAO TOCO, 177CV - 14T (VU=6ANOS) (NAO INCLUI CARROCERIA) - CUSTO HORARIO IMPRODUTIVO DIURNO.</v>
          </cell>
          <cell r="C8301" t="str">
            <v>CHI</v>
          </cell>
          <cell r="D8301">
            <v>33.35</v>
          </cell>
          <cell r="E8301">
            <v>26.68</v>
          </cell>
        </row>
        <row r="8302">
          <cell r="A8302" t="str">
            <v/>
          </cell>
        </row>
        <row r="8303">
          <cell r="A8303" t="str">
            <v>5893</v>
          </cell>
          <cell r="B8303" t="str">
            <v>CAMINHAO TOCO, 177CV - 14T (VU=6ANOS) (NAO INCLUI CARROCERIA) - CUSTO HORARIO IMPRODUTIVO NOTURNO.</v>
          </cell>
          <cell r="C8303" t="str">
            <v>CHI-N</v>
          </cell>
          <cell r="D8303">
            <v>35.72</v>
          </cell>
          <cell r="E8303">
            <v>28.58</v>
          </cell>
        </row>
        <row r="8304">
          <cell r="A8304" t="str">
            <v/>
          </cell>
        </row>
        <row r="8305">
          <cell r="A8305" t="str">
            <v>5894</v>
          </cell>
          <cell r="B8305" t="str">
            <v>CAMINHAO TOCO, 170CV - 11T (VU=6ANOS) (NAO INCLUI CARROCERIA) - CUSTO HORARIO PRODUTIVO DIURNO.</v>
          </cell>
          <cell r="C8305" t="str">
            <v>CHP</v>
          </cell>
          <cell r="D8305">
            <v>108.98</v>
          </cell>
          <cell r="E8305">
            <v>87.19</v>
          </cell>
        </row>
        <row r="8306">
          <cell r="A8306" t="str">
            <v/>
          </cell>
        </row>
        <row r="8307">
          <cell r="A8307" t="str">
            <v>5895</v>
          </cell>
          <cell r="B8307" t="str">
            <v>CAMINHAO TOCO, 170CV - 11T (VU=6ANOS) (NAO INCLUI CARROCERIA) - CUSTO HORARIO PRODUTIVO NOTURNO.</v>
          </cell>
          <cell r="C8307" t="str">
            <v>CHP-N</v>
          </cell>
          <cell r="D8307">
            <v>111.35</v>
          </cell>
          <cell r="E8307">
            <v>89.08</v>
          </cell>
        </row>
        <row r="8308">
          <cell r="A8308" t="str">
            <v/>
          </cell>
        </row>
        <row r="8309">
          <cell r="A8309" t="str">
            <v>5896</v>
          </cell>
          <cell r="B8309" t="str">
            <v>CAMINHAO TOCO, 170CV - 11T (VU=6ANOS) (NAO INCLUI CARROCERIA) - CUSTO HORARIO IMPRODUTIVO DIURNO.</v>
          </cell>
          <cell r="C8309" t="str">
            <v>CHI</v>
          </cell>
          <cell r="D8309">
            <v>29.2</v>
          </cell>
          <cell r="E8309">
            <v>23.36</v>
          </cell>
        </row>
        <row r="8310">
          <cell r="A8310" t="str">
            <v/>
          </cell>
        </row>
        <row r="8311">
          <cell r="A8311" t="str">
            <v>5897</v>
          </cell>
          <cell r="B8311" t="str">
            <v>CAMINHAO TOCO, 170CV - 11T (VU=6ANOS) (NAO INCLUI CARROCERIA) - CUSTO HORARIO IMPRODUTIVO NOTURNO.</v>
          </cell>
          <cell r="C8311" t="str">
            <v>CHI-N</v>
          </cell>
          <cell r="D8311">
            <v>35.31</v>
          </cell>
          <cell r="E8311">
            <v>28.25</v>
          </cell>
        </row>
        <row r="8312">
          <cell r="A8312" t="str">
            <v/>
          </cell>
        </row>
        <row r="8313">
          <cell r="A8313" t="str">
            <v>5898</v>
          </cell>
          <cell r="B8313" t="str">
            <v>CAMINHAO PIPA 6000L TOCO, 162CV - 7,5T (VU=6ANOS) (INCLUI TANQUE DE ACO PARA TRANSPORTE DE AGUA E MOTOBOMBA CENTRIFUGA A GASOLINA 3,5CV) - CUSTO HORARIO PRODUTIVO NOTURNO.</v>
          </cell>
          <cell r="C8313" t="str">
            <v>CHP-N</v>
          </cell>
          <cell r="D8313">
            <v>122.78</v>
          </cell>
          <cell r="E8313">
            <v>98.23</v>
          </cell>
        </row>
        <row r="8314">
          <cell r="A8314" t="str">
            <v/>
          </cell>
        </row>
        <row r="8315">
          <cell r="A8315" t="str">
            <v>5900</v>
          </cell>
          <cell r="B8315" t="str">
            <v>CAMINHAO PIPA 6000L TOCO, 162CV - 7,5T (VU=6ANOS) (INCLUI TANQUE DE ACO PARA TRANSPORTE DE AGUA E MOTOBOMBA CENTRIFUGA A GASOLINA 3,5CV) - CUSTO HORARIO IMPRODUTIVO NOTURNO.</v>
          </cell>
          <cell r="C8315" t="str">
            <v>CHI-N</v>
          </cell>
          <cell r="D8315">
            <v>36.369999999999997</v>
          </cell>
          <cell r="E8315">
            <v>29.1</v>
          </cell>
        </row>
        <row r="8316">
          <cell r="A8316" t="str">
            <v/>
          </cell>
        </row>
        <row r="8317">
          <cell r="A8317" t="str">
            <v>5901</v>
          </cell>
          <cell r="B8317" t="str">
            <v>CAMINHAO PIPA 10000L TRUCADO, 208CV - 21,1T (VU=6ANOS) (INCLUI TANQUE DE ACO PARA TRANSPORTE DE AGUA E MOTOBOMBA CENTRIFUGA A GASOLINA 3,5CV) - CUSTO HORARIO PRODUTIVO DIURNO.</v>
          </cell>
          <cell r="C8317" t="str">
            <v>CHP</v>
          </cell>
          <cell r="D8317">
            <v>115.65</v>
          </cell>
          <cell r="E8317">
            <v>92.52</v>
          </cell>
        </row>
        <row r="8318">
          <cell r="A8318" t="str">
            <v/>
          </cell>
        </row>
        <row r="8319">
          <cell r="A8319" t="str">
            <v>5902</v>
          </cell>
          <cell r="B8319" t="str">
            <v>CAMINHAO PIPA 10000L TRUCADO, 208CV - 21,1T (VU=6ANOS) (INCLUI TANQUE DE ACO PARA TRANSPORTE DE AGUA E MOTOBOMBA CENTRIFUGA A GASOLINA 3,5CV) - CUSTO HORARIO PRODUTIVO NOTURNO.</v>
          </cell>
          <cell r="C8319" t="str">
            <v>CHP-N</v>
          </cell>
          <cell r="D8319">
            <v>118.01</v>
          </cell>
          <cell r="E8319">
            <v>94.41</v>
          </cell>
        </row>
        <row r="8320">
          <cell r="A8320" t="str">
            <v/>
          </cell>
        </row>
        <row r="8321">
          <cell r="A8321" t="str">
            <v>5903</v>
          </cell>
          <cell r="B8321" t="str">
            <v>CAMINHAO PIPA 10000L TRUCADO, 208CV - 21,1T (VU=6ANOS) (INCLUI TANQUE   DE ACO PARA TRANSPORTE DE AGUA E MOTOBOMBA CENTRIFUGA A GASOLINA 3,5CV) - CUSTO HORARIO IMPRODUTIVO DIURNO.</v>
          </cell>
          <cell r="C8321" t="str">
            <v>CHI</v>
          </cell>
          <cell r="D8321">
            <v>36.26</v>
          </cell>
          <cell r="E8321">
            <v>29.01</v>
          </cell>
        </row>
        <row r="8322">
          <cell r="A8322" t="str">
            <v/>
          </cell>
        </row>
        <row r="8323">
          <cell r="A8323" t="str">
            <v>5904</v>
          </cell>
          <cell r="B8323" t="str">
            <v>CAMINHAO PIPA 10000L TRUCADO, 208CV - 21,1T (VU=6ANOS) (INCLUI TANQUE DE ACO PARA TRANSPORTE DE AGUA E MOTOBOMBA CENTRIFUGA A GASOLINA 3,5CV) - CUSTO HORARIO IMPRODUTIVO NOTURNO.</v>
          </cell>
          <cell r="C8323" t="str">
            <v>CHI-N</v>
          </cell>
          <cell r="D8323">
            <v>38.619999999999997</v>
          </cell>
          <cell r="E8323">
            <v>30.9</v>
          </cell>
        </row>
        <row r="8324">
          <cell r="A8324" t="str">
            <v/>
          </cell>
        </row>
        <row r="8325">
          <cell r="A8325" t="str">
            <v>5905</v>
          </cell>
          <cell r="B8325" t="str">
            <v>DISTRIBUIDOR DE AGREGADO TIPO DOSADOR REBOCAVEL COM 4 PNEUS COM LARGURA 3,66 M - CHP DIURNO.</v>
          </cell>
          <cell r="C8325" t="str">
            <v>CHP</v>
          </cell>
          <cell r="D8325">
            <v>15.3</v>
          </cell>
          <cell r="E8325">
            <v>12.24</v>
          </cell>
        </row>
        <row r="8326">
          <cell r="A8326" t="str">
            <v/>
          </cell>
        </row>
        <row r="8327">
          <cell r="A8327" t="str">
            <v>5906</v>
          </cell>
          <cell r="B8327" t="str">
            <v>DISTRIBUIDOR DE AGREGADO TIPO DOSADOR REBOCAVEL COM 4 PNEUS COM LARGURA 3,66 M - CHP NOTURNO.</v>
          </cell>
          <cell r="C8327" t="str">
            <v>CHP-N</v>
          </cell>
          <cell r="D8327">
            <v>15.3</v>
          </cell>
          <cell r="E8327">
            <v>12.24</v>
          </cell>
        </row>
        <row r="8328">
          <cell r="A8328" t="str">
            <v/>
          </cell>
        </row>
        <row r="8329">
          <cell r="A8329" t="str">
            <v>5907</v>
          </cell>
          <cell r="B8329" t="str">
            <v>DISTRIBUIDOR DE AGREGADO TIPO DOSADOR REBOCAVEL COM 4 PNEUS COM LARGURA 3,66 M - CHI DIURNO.</v>
          </cell>
          <cell r="C8329" t="str">
            <v>CHI</v>
          </cell>
          <cell r="D8329">
            <v>11.22</v>
          </cell>
          <cell r="E8329">
            <v>8.98</v>
          </cell>
        </row>
        <row r="8330">
          <cell r="A8330" t="str">
            <v/>
          </cell>
        </row>
        <row r="8331">
          <cell r="A8331" t="str">
            <v>5908</v>
          </cell>
          <cell r="B8331" t="str">
            <v>DISTRIBUIDOR DE AGREGADO TIPO DOSADOR REBOCAVEL COM 4 PNEUS COM LARGURA 3,66 M - CHI NOTURNO.</v>
          </cell>
          <cell r="C8331" t="str">
            <v>CHI-N</v>
          </cell>
          <cell r="D8331">
            <v>11.22</v>
          </cell>
          <cell r="E8331">
            <v>8.98</v>
          </cell>
        </row>
        <row r="8332">
          <cell r="A8332" t="str">
            <v/>
          </cell>
        </row>
        <row r="8333">
          <cell r="A8333" t="str">
            <v>5909</v>
          </cell>
          <cell r="B8333" t="str">
            <v>DISTRIBUIDOR DE BETUME COM TANQUE DE 2500L, REBOCAVEL, PNEUMATICO COM MOTOR A GASOLINA 3,4HP - CHP DIURNO.</v>
          </cell>
          <cell r="C8333" t="str">
            <v>CHP</v>
          </cell>
          <cell r="D8333">
            <v>61.61</v>
          </cell>
          <cell r="E8333">
            <v>49.29</v>
          </cell>
        </row>
        <row r="8334">
          <cell r="A8334" t="str">
            <v/>
          </cell>
        </row>
        <row r="8335">
          <cell r="A8335" t="str">
            <v>5910</v>
          </cell>
          <cell r="B8335" t="str">
            <v>DISTRIBUIDOR DE BETUME COM TANQUE DE 2500L, REBOCAVEL, PNEUMATICO COM MOTOR A GASOLINA 3,4HP - CHP NOTURNO.</v>
          </cell>
          <cell r="C8335" t="str">
            <v>CHP-N</v>
          </cell>
          <cell r="D8335">
            <v>61.62</v>
          </cell>
          <cell r="E8335">
            <v>49.3</v>
          </cell>
        </row>
        <row r="8336">
          <cell r="A8336" t="str">
            <v/>
          </cell>
        </row>
        <row r="8337">
          <cell r="A8337" t="str">
            <v>5911</v>
          </cell>
          <cell r="B8337" t="str">
            <v>DISTRIBUIDOR DE BETUME COM TANQUE DE 2500L, REBOCAVEL, PNEUMATICO COM MOTOR A GASOLINA 3,4HP - CHI DIURNO.</v>
          </cell>
          <cell r="C8337" t="str">
            <v>CHI</v>
          </cell>
          <cell r="D8337">
            <v>13.17</v>
          </cell>
          <cell r="E8337">
            <v>10.54</v>
          </cell>
        </row>
        <row r="8338">
          <cell r="A8338" t="str">
            <v/>
          </cell>
        </row>
        <row r="8339">
          <cell r="A8339" t="str">
            <v>5912</v>
          </cell>
          <cell r="B8339" t="str">
            <v>DISTRIBUIDOR DE BETUME COM TANQUE DE 2500L, REBOCAVEL, PNEUMATICO COM MOTOR A GASOLINA 3,4HP - CHI NOTURNO.</v>
          </cell>
          <cell r="C8339" t="str">
            <v>CHI-N</v>
          </cell>
          <cell r="D8339">
            <v>13.18</v>
          </cell>
          <cell r="E8339">
            <v>10.55</v>
          </cell>
        </row>
        <row r="8340">
          <cell r="A8340" t="str">
            <v/>
          </cell>
        </row>
        <row r="8341">
          <cell r="A8341" t="str">
            <v>5913</v>
          </cell>
          <cell r="B8341" t="str">
            <v>DISTRIBUIDOR DE ASFALTO MONTADO SOBRE CAMINHAO TOCO 162 HP, COM TANQUE ISOLADO 6 M3 COM BARRA ESPARGIDORA DE 3,66 M - CHP DIURNO.</v>
          </cell>
          <cell r="C8341" t="str">
            <v>CHP</v>
          </cell>
          <cell r="D8341">
            <v>210.02</v>
          </cell>
          <cell r="E8341">
            <v>168.02</v>
          </cell>
        </row>
        <row r="8342">
          <cell r="A8342" t="str">
            <v/>
          </cell>
        </row>
        <row r="8343">
          <cell r="A8343" t="str">
            <v>5914</v>
          </cell>
          <cell r="B8343" t="str">
            <v>DISTRIBUIDOR DE ASFALTO MONTADO SOBRE CAMINHAO TOCO 162 HP, COM TANQUE ISOLADO 6 M3 COM BARRA ESPARGIDORA DE 3,66 M - CHP NOTURNO.</v>
          </cell>
          <cell r="C8343" t="str">
            <v>CHP-N</v>
          </cell>
          <cell r="D8343">
            <v>214.75</v>
          </cell>
          <cell r="E8343">
            <v>171.8</v>
          </cell>
        </row>
        <row r="8344">
          <cell r="A8344" t="str">
            <v/>
          </cell>
        </row>
        <row r="8345">
          <cell r="A8345" t="str">
            <v>5915</v>
          </cell>
          <cell r="B8345" t="str">
            <v>DISTRIBUIDOR DE ASFALTO MONTADO SOBRE CAMINHAO TOCO 162 HP, COM TANQUE ISOLADO 6 M3 COM BARRA ESPARGIDORA DE 3,66 M - CHI DIURNO.</v>
          </cell>
          <cell r="C8345" t="str">
            <v>CHI</v>
          </cell>
          <cell r="D8345">
            <v>80.599999999999994</v>
          </cell>
          <cell r="E8345">
            <v>64.48</v>
          </cell>
        </row>
        <row r="8346">
          <cell r="A8346" t="str">
            <v/>
          </cell>
        </row>
        <row r="8347">
          <cell r="A8347" t="str">
            <v>5916</v>
          </cell>
          <cell r="B8347" t="str">
            <v>DISTRIBUIDOR DE ASFALTO MONTADO SOBRE CAMINHAO TOCO 162 HP, COM TANQUE ISOLADO 6 M3 COM BARRA ESPARGIDORA DE 3,66 M - CHI NOTURNO.</v>
          </cell>
          <cell r="C8347" t="str">
            <v>CHI-N</v>
          </cell>
          <cell r="D8347">
            <v>85.32</v>
          </cell>
          <cell r="E8347">
            <v>68.260000000000005</v>
          </cell>
        </row>
        <row r="8348">
          <cell r="A8348" t="str">
            <v/>
          </cell>
        </row>
        <row r="8349">
          <cell r="A8349" t="str">
            <v>5921</v>
          </cell>
          <cell r="B8349" t="str">
            <v>GRADE ARADORA COM 20 DISCOS DE 24 " SOBRE PNEUS - CHP DIURNO.</v>
          </cell>
          <cell r="C8349" t="str">
            <v>CHP</v>
          </cell>
          <cell r="D8349">
            <v>7.21</v>
          </cell>
          <cell r="E8349">
            <v>5.77</v>
          </cell>
        </row>
        <row r="8350">
          <cell r="A8350" t="str">
            <v/>
          </cell>
        </row>
        <row r="8351">
          <cell r="A8351" t="str">
            <v>5922</v>
          </cell>
          <cell r="B8351" t="str">
            <v>GRADE ARADORA COM 20 DISCOS DE 24 " SOBRE PNEUS - CHP NOTURNO.</v>
          </cell>
          <cell r="C8351" t="str">
            <v>CHP-N</v>
          </cell>
          <cell r="D8351">
            <v>7.21</v>
          </cell>
          <cell r="E8351">
            <v>5.77</v>
          </cell>
        </row>
        <row r="8352">
          <cell r="A8352" t="str">
            <v/>
          </cell>
        </row>
        <row r="8353">
          <cell r="A8353" t="str">
            <v>5923</v>
          </cell>
          <cell r="B8353" t="str">
            <v>GRADE ARADORA COM 20 DISCOS DE 24" SOBRE PNEUS - CHI DIURNO.</v>
          </cell>
          <cell r="C8353" t="str">
            <v>CHI</v>
          </cell>
          <cell r="D8353">
            <v>5.41</v>
          </cell>
          <cell r="E8353">
            <v>4.33</v>
          </cell>
        </row>
        <row r="8354">
          <cell r="A8354" t="str">
            <v/>
          </cell>
        </row>
        <row r="8355">
          <cell r="A8355" t="str">
            <v>5924</v>
          </cell>
          <cell r="B8355" t="str">
            <v>LANCA ELEVATORIA TELESCOPICA DE ACIONAMENTO HIDRAULICO, CAPACIDADE DE CARGA 30.000 KG, COM CESTO, MONTADA SOBRE CAMINHAO TRUCADO - CHP DIURNO.</v>
          </cell>
          <cell r="C8355" t="str">
            <v>CHP</v>
          </cell>
          <cell r="D8355">
            <v>378.13</v>
          </cell>
          <cell r="E8355">
            <v>302.51</v>
          </cell>
        </row>
        <row r="8356">
          <cell r="A8356" t="str">
            <v/>
          </cell>
        </row>
        <row r="8357">
          <cell r="A8357" t="str">
            <v>5925</v>
          </cell>
          <cell r="B8357" t="str">
            <v>LANCA ELEVATORIA TELESCOPICA DE ACIONAMENTO HIDRAULICO, CAPACIDADE DE CARGA 30.000 KG, COM CESTO, MONTADA SOBRE CAMINHAO TRUCADO - CHP NOTURNO.</v>
          </cell>
          <cell r="C8357" t="str">
            <v>CHP-N</v>
          </cell>
          <cell r="D8357">
            <v>380.5</v>
          </cell>
          <cell r="E8357">
            <v>304.39999999999998</v>
          </cell>
        </row>
        <row r="8358">
          <cell r="A8358" t="str">
            <v/>
          </cell>
        </row>
        <row r="8359">
          <cell r="A8359" t="str">
            <v>5926</v>
          </cell>
          <cell r="B8359" t="str">
            <v>LANCA ELEVATORIA TELESCOPICA DE ACIONAMENTO HIDRAULICO, CAPACIDADE DE CARGA 30.000 KG, COM CESTO, MONTADA SOBRE CAMINHAO TRUCADO - CHI DIURNO.</v>
          </cell>
          <cell r="C8359" t="str">
            <v>CHI</v>
          </cell>
          <cell r="D8359">
            <v>214.01</v>
          </cell>
          <cell r="E8359">
            <v>171.21</v>
          </cell>
        </row>
        <row r="8360">
          <cell r="A8360" t="str">
            <v/>
          </cell>
        </row>
        <row r="8361">
          <cell r="A8361" t="str">
            <v>5927</v>
          </cell>
          <cell r="B8361" t="str">
            <v>LANCA ELEVATORIA TELESCOPICA DE ACIONAMENTO HIDRAULICO, CAPACIDADE DE CARGA 30.000 KG, COM CESTO, MONTADA SOBRE CAMINHAO TRUCADO - CHI NOTURNO.</v>
          </cell>
          <cell r="C8361" t="str">
            <v>CHI-N</v>
          </cell>
          <cell r="D8361">
            <v>216.37</v>
          </cell>
          <cell r="E8361">
            <v>173.1</v>
          </cell>
        </row>
        <row r="8362">
          <cell r="A8362" t="str">
            <v/>
          </cell>
        </row>
        <row r="8363">
          <cell r="A8363" t="str">
            <v>5928</v>
          </cell>
          <cell r="B8363" t="str">
            <v>GUINDASTE MUNK COM CESTO, CARGA MAXIMA 5,75T (A 2M) E 2,3T ( A 5M), ALTURA MAXIMA = 7,9M, MONTADO SOBRE CAMINHAO DE CARROCERIA 162HP - CHP DIURNO</v>
          </cell>
          <cell r="C8363" t="str">
            <v>CHP</v>
          </cell>
          <cell r="D8363">
            <v>123.57</v>
          </cell>
          <cell r="E8363">
            <v>98.86</v>
          </cell>
        </row>
        <row r="8364">
          <cell r="A8364" t="str">
            <v/>
          </cell>
        </row>
        <row r="8365">
          <cell r="A8365" t="str">
            <v>5929</v>
          </cell>
          <cell r="B8365" t="str">
            <v>GUINDASTE MUNK COM CESTO, CARGA MAXIMA 5,75T (A 2M) E 2,3T ( A 5M), ALTURA MAXIMA = 7,9M, MONTADO SOBRE CAMINHAO DE CARROCERIA 162HP - CHP NOTURNO.</v>
          </cell>
          <cell r="C8365" t="str">
            <v>CHP-N</v>
          </cell>
          <cell r="D8365">
            <v>125.93</v>
          </cell>
          <cell r="E8365">
            <v>100.75</v>
          </cell>
        </row>
        <row r="8366">
          <cell r="A8366" t="str">
            <v/>
          </cell>
        </row>
        <row r="8367">
          <cell r="A8367" t="str">
            <v>5930</v>
          </cell>
          <cell r="B8367" t="str">
            <v>GUINDASTE MUNK COM CESTO, CARGA MAXIMA 5,75T (A 2M) E 2,3T ( A 5M), ALTURA MAXIMA = 7,9M, MONTADO SOBRE CAMINHAO DE CARROCERIA 162HP - CHI DIURNO.</v>
          </cell>
          <cell r="C8367" t="str">
            <v>CHI</v>
          </cell>
          <cell r="D8367">
            <v>42.83</v>
          </cell>
          <cell r="E8367">
            <v>34.270000000000003</v>
          </cell>
        </row>
        <row r="8368">
          <cell r="A8368" t="str">
            <v/>
          </cell>
        </row>
        <row r="8369">
          <cell r="A8369" t="str">
            <v>5931</v>
          </cell>
          <cell r="B8369" t="str">
            <v>GUINDASTE MUNK COM CESTO, CARGA MAXIMA 5,75T (A 2M) E 2,3T ( A 5M), ALTURA MAXIMA = 7,9M, MONTADO SOBRE CAMINHAO DE CARROCERIA 162HP - CHI NOTURNO.</v>
          </cell>
          <cell r="C8369" t="str">
            <v>CHI-N</v>
          </cell>
          <cell r="D8369">
            <v>45.21</v>
          </cell>
          <cell r="E8369">
            <v>36.17</v>
          </cell>
        </row>
        <row r="8370">
          <cell r="A8370" t="str">
            <v/>
          </cell>
        </row>
        <row r="8371">
          <cell r="A8371" t="str">
            <v>5932</v>
          </cell>
          <cell r="B8371" t="str">
            <v>MOTONIVELADORA CATERPILLAR 120 140HP (VU=6ANOS) - CHP DIURNO.</v>
          </cell>
          <cell r="C8371" t="str">
            <v>CHP</v>
          </cell>
          <cell r="D8371">
            <v>218.58</v>
          </cell>
          <cell r="E8371">
            <v>174.87</v>
          </cell>
        </row>
        <row r="8372">
          <cell r="A8372" t="str">
            <v/>
          </cell>
        </row>
        <row r="8373">
          <cell r="A8373" t="str">
            <v>5933</v>
          </cell>
          <cell r="B8373" t="str">
            <v>MOTONIVELADORA 140HP (VU=6ANOS) - CHP NOTURNO.</v>
          </cell>
          <cell r="C8373" t="str">
            <v>CHP-N</v>
          </cell>
          <cell r="D8373">
            <v>221.12</v>
          </cell>
          <cell r="E8373">
            <v>176.9</v>
          </cell>
        </row>
        <row r="8374">
          <cell r="A8374" t="str">
            <v/>
          </cell>
        </row>
        <row r="8375">
          <cell r="A8375" t="str">
            <v>5934</v>
          </cell>
          <cell r="B8375" t="str">
            <v>MOTONIVELADORA 140HP (VU=6ANOS) - CHI DIURNO.</v>
          </cell>
          <cell r="C8375" t="str">
            <v>CHI</v>
          </cell>
          <cell r="D8375">
            <v>99.47</v>
          </cell>
          <cell r="E8375">
            <v>79.58</v>
          </cell>
        </row>
        <row r="8376">
          <cell r="A8376" t="str">
            <v/>
          </cell>
        </row>
        <row r="8377">
          <cell r="A8377" t="str">
            <v>5935</v>
          </cell>
          <cell r="B8377" t="str">
            <v>MOTONIVELADORA 140HP (VU=6ANOS) - CHI NOTURNO.</v>
          </cell>
          <cell r="C8377" t="str">
            <v>CHI-N</v>
          </cell>
          <cell r="D8377">
            <v>102.01</v>
          </cell>
          <cell r="E8377">
            <v>81.61</v>
          </cell>
        </row>
        <row r="8378">
          <cell r="A8378" t="str">
            <v/>
          </cell>
        </row>
        <row r="8379">
          <cell r="A8379" t="str">
            <v>5940</v>
          </cell>
          <cell r="B8379" t="str">
            <v>PA CARREGADEIRA SOBRE RODAS 105 HP - CAPACIDADE DA CACAMBA 1,4 A 1,7 M3 - PESO OPERACIONAL 9.100 KG - CHP DIURNO.</v>
          </cell>
          <cell r="C8379" t="str">
            <v>CHP</v>
          </cell>
          <cell r="D8379">
            <v>161.47999999999999</v>
          </cell>
          <cell r="E8379">
            <v>129.19</v>
          </cell>
        </row>
        <row r="8380">
          <cell r="A8380" t="str">
            <v/>
          </cell>
        </row>
        <row r="8381">
          <cell r="A8381" t="str">
            <v>5941</v>
          </cell>
          <cell r="B8381" t="str">
            <v>PA CARREGADEIRA SOBRE RODAS 105 HP - CAPACIDADE DA CACAMBA 1,4 A 1,7 M3 - PESO OPERACIONAL 9.100 KG - CHP NOTURNO.</v>
          </cell>
          <cell r="C8381" t="str">
            <v>CHP-N</v>
          </cell>
          <cell r="D8381">
            <v>163.97</v>
          </cell>
          <cell r="E8381">
            <v>131.18</v>
          </cell>
        </row>
        <row r="8382">
          <cell r="A8382" t="str">
            <v/>
          </cell>
        </row>
        <row r="8383">
          <cell r="A8383" t="str">
            <v>5942</v>
          </cell>
          <cell r="B8383" t="str">
            <v>PA CARREGADEIRA SOBRE RODAS 105 HP - CAPACIDADE DA CACAMBA 1,4 A 1,7 M 3 - PESO OPERACIONAL 9.100 KG - CHI DIURNO.</v>
          </cell>
          <cell r="C8383" t="str">
            <v>CHI</v>
          </cell>
          <cell r="D8383">
            <v>69.31</v>
          </cell>
          <cell r="E8383">
            <v>55.45</v>
          </cell>
        </row>
        <row r="8384">
          <cell r="A8384" t="str">
            <v/>
          </cell>
        </row>
        <row r="8385">
          <cell r="A8385" t="str">
            <v>5943</v>
          </cell>
          <cell r="B8385" t="str">
            <v>PA CARREGADEIRA SOBRE RODAS 105 HP - CAPACIDADE DA CACAMBA 1,4 A 1,7 M3 - PESO OPERACIONAL 9.100 KG - CHI NOTURNO.</v>
          </cell>
          <cell r="C8385" t="str">
            <v>CHI-N</v>
          </cell>
          <cell r="D8385">
            <v>71.8</v>
          </cell>
          <cell r="E8385">
            <v>57.44</v>
          </cell>
        </row>
        <row r="8386">
          <cell r="A8386" t="str">
            <v/>
          </cell>
        </row>
        <row r="8387">
          <cell r="A8387" t="str">
            <v>5944</v>
          </cell>
          <cell r="B8387" t="str">
            <v>PA CARREGADEIRA SOBRE RODAS 180 HP - CAPACIDADE DA CACAMBA. 2,5 A 3,3 M3 - PESO OPERACIONAL 17.428 - CHP DIURNO.</v>
          </cell>
          <cell r="C8387" t="str">
            <v>CHP</v>
          </cell>
          <cell r="D8387">
            <v>283.67</v>
          </cell>
          <cell r="E8387">
            <v>226.94</v>
          </cell>
        </row>
        <row r="8388">
          <cell r="A8388" t="str">
            <v/>
          </cell>
        </row>
        <row r="8389">
          <cell r="A8389" t="str">
            <v>5945</v>
          </cell>
          <cell r="B8389" t="str">
            <v>PA CARREGADEIRA SOBRE RODAS 180 HP - CAPACIDADE DA CACAMBA. 2,5 A 3,3 M3 - PESO OPERACIONAL 17.428 - CHP NOTURNO.</v>
          </cell>
          <cell r="C8389" t="str">
            <v>CHP-N</v>
          </cell>
          <cell r="D8389">
            <v>286.14999999999998</v>
          </cell>
          <cell r="E8389">
            <v>228.92</v>
          </cell>
        </row>
        <row r="8390">
          <cell r="A8390" t="str">
            <v/>
          </cell>
        </row>
        <row r="8391">
          <cell r="A8391" t="str">
            <v>5946</v>
          </cell>
          <cell r="B8391" t="str">
            <v>PA CARREGADEIRA SOBRE RODAS 180 HP - CAPACIDADE DA CACAMBA. 2,5 A 3,3M3 - PESO OPERACIONAL 17.428 - CHI DIURNO.</v>
          </cell>
          <cell r="C8391" t="str">
            <v>CHI</v>
          </cell>
          <cell r="D8391">
            <v>119.27</v>
          </cell>
          <cell r="E8391">
            <v>95.42</v>
          </cell>
        </row>
        <row r="8392">
          <cell r="A8392" t="str">
            <v/>
          </cell>
        </row>
        <row r="8393">
          <cell r="A8393" t="str">
            <v>5947</v>
          </cell>
          <cell r="B8393" t="str">
            <v>PA CARREGADEIRA SOBRE RODAS 180 HP - CAPACIDADE DA CACAMBA. 2,5 A 3,3 M3 - PESO OPERACIONAL 17.428 - CHI NOTURNO.</v>
          </cell>
          <cell r="C8393" t="str">
            <v>CHI-N</v>
          </cell>
          <cell r="D8393">
            <v>121.76</v>
          </cell>
          <cell r="E8393">
            <v>97.41</v>
          </cell>
        </row>
        <row r="8394">
          <cell r="A8394" t="str">
            <v/>
          </cell>
        </row>
        <row r="8395">
          <cell r="A8395" t="str">
            <v>5948</v>
          </cell>
          <cell r="B8395" t="str">
            <v>ROLO COMPACTADOR VIBRATÓRIO DE UM CILINDRO AÇO LISO, POTÊNCIA 80HP, PESO OPERACIONAL 8,1T - CHP DIURNO.</v>
          </cell>
          <cell r="C8395" t="str">
            <v>CHP</v>
          </cell>
          <cell r="D8395">
            <v>120.75</v>
          </cell>
          <cell r="E8395">
            <v>96.6</v>
          </cell>
        </row>
        <row r="8396">
          <cell r="A8396" t="str">
            <v/>
          </cell>
        </row>
        <row r="8397">
          <cell r="A8397" t="str">
            <v>5949</v>
          </cell>
          <cell r="B8397" t="str">
            <v>ROLO COMPACTADOR VIBRATÓRIO DE UM CILINDRO AÇO LISO, POTÊNCIA 80HP, PESO OPERACIONAL 8,1T - CHP NOTURNO.</v>
          </cell>
          <cell r="C8397" t="str">
            <v>CHP-N</v>
          </cell>
          <cell r="D8397">
            <v>105.85</v>
          </cell>
          <cell r="E8397">
            <v>84.68</v>
          </cell>
        </row>
        <row r="8398">
          <cell r="A8398" t="str">
            <v/>
          </cell>
        </row>
        <row r="8399">
          <cell r="A8399" t="str">
            <v>5951</v>
          </cell>
          <cell r="B8399" t="str">
            <v>ROLO COMPACTADOR VIBRATÓRIO DE UM CILINDRO AÇO LISO, POTÊNCIA 80HP, PESO OPERACIONAL 8,1T - CHI NOTURNO.</v>
          </cell>
          <cell r="C8399" t="str">
            <v>CHI-N</v>
          </cell>
          <cell r="D8399">
            <v>48.05</v>
          </cell>
          <cell r="E8399">
            <v>38.44</v>
          </cell>
        </row>
        <row r="8400">
          <cell r="A8400" t="str">
            <v/>
          </cell>
        </row>
        <row r="8401">
          <cell r="A8401" t="str">
            <v>5952</v>
          </cell>
          <cell r="B8401" t="str">
            <v>MARTELETE OU ROMPEDOR PNEUMÁTICO MANUAL 28KG, FREQUENCIA DE IMPACTO 12 30/MINUTO - CHI DIURNO.</v>
          </cell>
          <cell r="C8401" t="str">
            <v>CHI</v>
          </cell>
          <cell r="D8401">
            <v>12.7</v>
          </cell>
          <cell r="E8401">
            <v>10.16</v>
          </cell>
        </row>
        <row r="8402">
          <cell r="A8402" t="str">
            <v/>
          </cell>
        </row>
        <row r="8403">
          <cell r="A8403" t="str">
            <v>5953</v>
          </cell>
          <cell r="B8403" t="str">
            <v>COMPRESSOR DE AR REBOCAVEL, DESCARGA LIVRE EFETIVA 180PCM, PRESSAO DE TRABALHO 102 PSI, MOTOR A DIESEL 89CV - CUSTO HORARIO PRODUTIVO DIURNO.</v>
          </cell>
          <cell r="C8403" t="str">
            <v>CHP</v>
          </cell>
          <cell r="D8403">
            <v>63.82</v>
          </cell>
          <cell r="E8403">
            <v>51.06</v>
          </cell>
        </row>
        <row r="8404">
          <cell r="A8404" t="str">
            <v/>
          </cell>
        </row>
        <row r="8405">
          <cell r="A8405" t="str">
            <v>5954</v>
          </cell>
          <cell r="B8405" t="str">
            <v>COMPRESSOR DE AR REBOCAVEL, DESCARGA LIVRE EFETIVA 180PCM, PRESSAO DE TRABALHO 102 PSI, MOTOR A DIESEL 89CV - CUSTO HORARIO IMPRODUTIVO DIURNO.</v>
          </cell>
          <cell r="C8405" t="str">
            <v>CHI</v>
          </cell>
          <cell r="D8405">
            <v>21.75</v>
          </cell>
          <cell r="E8405">
            <v>17.399999999999999</v>
          </cell>
        </row>
        <row r="8406">
          <cell r="A8406" t="str">
            <v/>
          </cell>
        </row>
        <row r="8407">
          <cell r="A8407" t="str">
            <v>5955</v>
          </cell>
          <cell r="B8407" t="str">
            <v>BOMBA ELETRICA SUBMERSA MONOFASICA 3CV - CHP DIURNO.</v>
          </cell>
          <cell r="C8407" t="str">
            <v>CHP</v>
          </cell>
          <cell r="D8407">
            <v>1.95</v>
          </cell>
          <cell r="E8407">
            <v>1.56</v>
          </cell>
        </row>
        <row r="8408">
          <cell r="A8408" t="str">
            <v/>
          </cell>
        </row>
        <row r="8409">
          <cell r="A8409" t="str">
            <v>5957</v>
          </cell>
          <cell r="B8409" t="str">
            <v>COMPACTADOR DE SOLOS COM PLACA VIBRATORIA, 46X51CM, 5HP, 156KG, DIESEL, IMPACTO DINAMICO 1700KG - CUSTO HORARIO PRODUTIVO DIURNO.</v>
          </cell>
          <cell r="C8409" t="str">
            <v>CHP</v>
          </cell>
          <cell r="D8409">
            <v>16.68</v>
          </cell>
          <cell r="E8409">
            <v>13.35</v>
          </cell>
        </row>
        <row r="8410">
          <cell r="A8410" t="str">
            <v/>
          </cell>
        </row>
        <row r="8411">
          <cell r="A8411" t="str">
            <v>5958</v>
          </cell>
          <cell r="B8411" t="str">
            <v>COMPACTADOR DE SOLOS COM PLACA VIBRATORIA, 46X51CM, 5HP, 156KG, DIESEL, IMPACTO DINAMICO 1700KG - CUSTO HORARIO PRODUTIVO NOTURNO.</v>
          </cell>
          <cell r="C8411" t="str">
            <v>CHP-N</v>
          </cell>
          <cell r="D8411">
            <v>18.25</v>
          </cell>
          <cell r="E8411">
            <v>14.6</v>
          </cell>
        </row>
        <row r="8412">
          <cell r="A8412" t="str">
            <v/>
          </cell>
        </row>
        <row r="8413">
          <cell r="A8413" t="str">
            <v>5959</v>
          </cell>
          <cell r="B8413" t="str">
            <v>COMPACTADOR DE SOLOS COM PLACA VIBRATORIA, 46X51CM, 5HP, 156KG, DIESEL, IMPACTO DINAMICO 1700KG - CUSTO HORARIO IMPRODUTIVO DIURNO.</v>
          </cell>
          <cell r="C8413" t="str">
            <v>CHI</v>
          </cell>
          <cell r="D8413">
            <v>12.76</v>
          </cell>
          <cell r="E8413">
            <v>10.210000000000001</v>
          </cell>
        </row>
        <row r="8414">
          <cell r="A8414" t="str">
            <v/>
          </cell>
        </row>
        <row r="8415">
          <cell r="A8415" t="str">
            <v>5960</v>
          </cell>
          <cell r="B8415" t="str">
            <v>COMPACTADOR DE SOLOS COM PLACA VIBRATORIA, 46X51CM, 5HP, 156KG, DIESEL, IMPACTO DINAMICO 1700KG - CUSTO HORARIO IMPRODUTIVO NOTURNO.</v>
          </cell>
          <cell r="C8415" t="str">
            <v>CHI-N</v>
          </cell>
          <cell r="D8415">
            <v>14.32</v>
          </cell>
          <cell r="E8415">
            <v>11.46</v>
          </cell>
        </row>
        <row r="8416">
          <cell r="A8416" t="str">
            <v/>
          </cell>
        </row>
        <row r="8417">
          <cell r="A8417" t="str">
            <v>5961</v>
          </cell>
          <cell r="B8417" t="str">
            <v>CAMINHAO BASCULANTE, 162HP, 6M3 - 12T (VU=5ANOS) - CHI DIURNO.</v>
          </cell>
          <cell r="C8417" t="str">
            <v>CHI</v>
          </cell>
          <cell r="D8417">
            <v>34.58</v>
          </cell>
          <cell r="E8417">
            <v>27.67</v>
          </cell>
        </row>
        <row r="8418">
          <cell r="A8418" t="str">
            <v/>
          </cell>
        </row>
        <row r="8419">
          <cell r="A8419" t="str">
            <v>5962</v>
          </cell>
          <cell r="B8419" t="str">
            <v>TANQUE ESTACIONARIO TAA -MACARICO CAP 20 000 L - DEPRECIACAO E JUROS.</v>
          </cell>
          <cell r="C8419" t="str">
            <v>Un</v>
          </cell>
          <cell r="D8419">
            <v>8.27</v>
          </cell>
          <cell r="E8419">
            <v>6.62</v>
          </cell>
        </row>
        <row r="8420">
          <cell r="A8420" t="str">
            <v/>
          </cell>
        </row>
        <row r="8421">
          <cell r="A8421" t="str">
            <v>5965</v>
          </cell>
          <cell r="B8421" t="str">
            <v>TANQUE ESTACIONARIO TAA -MACARICO CAP 20 000 L - CHI DIURNO.</v>
          </cell>
          <cell r="C8421" t="str">
            <v>CHI</v>
          </cell>
          <cell r="D8421">
            <v>8.27</v>
          </cell>
          <cell r="E8421">
            <v>6.62</v>
          </cell>
        </row>
        <row r="8422">
          <cell r="A8422" t="str">
            <v/>
          </cell>
        </row>
        <row r="8423">
          <cell r="A8423" t="str">
            <v>5968</v>
          </cell>
          <cell r="B8423" t="str">
            <v xml:space="preserve">IMPERMEABILIZACAO EM BASE ALVENARIA ARGAMASSA TRACO 1:3 (CIMENTO E AREIA MEDIA) ESPESSURA 2CM COM IMPERMEABILIZANTE. </v>
          </cell>
          <cell r="C8423" t="str">
            <v>m2</v>
          </cell>
          <cell r="D8423">
            <v>26.76</v>
          </cell>
          <cell r="E8423">
            <v>21.41</v>
          </cell>
        </row>
        <row r="8424">
          <cell r="A8424" t="str">
            <v/>
          </cell>
        </row>
        <row r="8425">
          <cell r="A8425" t="str">
            <v>5970</v>
          </cell>
          <cell r="B8425" t="str">
            <v>FORMAS C/TABUAS 3A (2,5X30,0CM) P/M2 P/FUNDACOES,INCL MONTAGEM E DESMONTAGEM (C/REAPR. 2X).</v>
          </cell>
          <cell r="C8425" t="str">
            <v>m2</v>
          </cell>
          <cell r="D8425">
            <v>34.51</v>
          </cell>
          <cell r="E8425">
            <v>27.61</v>
          </cell>
        </row>
        <row r="8426">
          <cell r="A8426" t="str">
            <v/>
          </cell>
        </row>
        <row r="8427">
          <cell r="A8427" t="str">
            <v>5974</v>
          </cell>
          <cell r="B8427" t="str">
            <v>CHAPISCO EM PAREDES TRACO 1:4 (CIMENTO E AREIA), ESPESSURA 0,5CM, PREPARO MECANICO.</v>
          </cell>
          <cell r="C8427" t="str">
            <v>m2</v>
          </cell>
          <cell r="D8427">
            <v>3.68</v>
          </cell>
          <cell r="E8427">
            <v>2.95</v>
          </cell>
        </row>
        <row r="8428">
          <cell r="A8428" t="str">
            <v/>
          </cell>
        </row>
        <row r="8429">
          <cell r="A8429" t="str">
            <v>5975</v>
          </cell>
          <cell r="B8429" t="str">
            <v>CHAPISCO EM TETOS TRACO 1:3 (CIMENTO E AREIA), ESPESSURA 0,5CM, PREPARO MECANICO.</v>
          </cell>
          <cell r="C8429" t="str">
            <v>m2</v>
          </cell>
          <cell r="D8429">
            <v>6.68</v>
          </cell>
          <cell r="E8429">
            <v>5.35</v>
          </cell>
        </row>
        <row r="8430">
          <cell r="A8430" t="str">
            <v/>
          </cell>
        </row>
        <row r="8431">
          <cell r="A8431" t="str">
            <v>5976</v>
          </cell>
          <cell r="B8431" t="str">
            <v>EMBOCO EM TETOS TRACO 1:4 (CAL E AREIA MEDIA), ESPESSURA 1,5CM, PREPARO MANUAL.</v>
          </cell>
          <cell r="C8431" t="str">
            <v>m2</v>
          </cell>
          <cell r="D8431">
            <v>16.7</v>
          </cell>
          <cell r="E8431">
            <v>13.36</v>
          </cell>
        </row>
        <row r="8432">
          <cell r="A8432" t="str">
            <v/>
          </cell>
        </row>
        <row r="8433">
          <cell r="A8433" t="str">
            <v>5978</v>
          </cell>
          <cell r="B8433" t="str">
            <v>EMBOCO EM PAREDES INTERNAS TRACO 1:5 (CAL E AREIA MEDIA), ESPESSURA 2, 0CM, PREPARO MANUAL.</v>
          </cell>
          <cell r="C8433" t="str">
            <v>m2</v>
          </cell>
          <cell r="D8433">
            <v>15.9</v>
          </cell>
          <cell r="E8433">
            <v>12.72</v>
          </cell>
        </row>
        <row r="8434">
          <cell r="A8434" t="str">
            <v/>
          </cell>
        </row>
        <row r="8435">
          <cell r="A8435" t="str">
            <v>5982</v>
          </cell>
          <cell r="B8435" t="str">
            <v>EMBOCO PAULISTA (MASSA UNICA) EM TETOS TRACO 1:2:11 (CIMENTO, CAL E AR   EIA), ESPESSURA 1,5CM, PREPARO MECANICO.</v>
          </cell>
          <cell r="C8435" t="str">
            <v>m2</v>
          </cell>
          <cell r="D8435">
            <v>13.75</v>
          </cell>
          <cell r="E8435">
            <v>11</v>
          </cell>
        </row>
        <row r="8436">
          <cell r="A8436" t="str">
            <v/>
          </cell>
        </row>
        <row r="8437">
          <cell r="A8437" t="str">
            <v>5983</v>
          </cell>
          <cell r="B8437" t="str">
            <v>EMBOCO PAULISTA (MASSA UNICA) TRACO 1:1:4 (CIMENTO, CAL E AREIA), ESPE   SSURA 2,0CM, PREPARO MECANICO.</v>
          </cell>
          <cell r="C8437" t="str">
            <v>m2</v>
          </cell>
          <cell r="D8437">
            <v>22.6</v>
          </cell>
          <cell r="E8437">
            <v>18.079999999999998</v>
          </cell>
        </row>
        <row r="8438">
          <cell r="A8438" t="str">
            <v/>
          </cell>
        </row>
        <row r="8439">
          <cell r="A8439" t="str">
            <v>5984</v>
          </cell>
          <cell r="B8439" t="str">
            <v>EMBOCO TRACO 1:1:4 (CIMENTO, CAL E AREIA), ESPESSURA 2,0CM, PREPARO MECANICO, INCLUSO ADITIVO IMPERMEABILIZANTE.</v>
          </cell>
          <cell r="C8439" t="str">
            <v>m2</v>
          </cell>
          <cell r="D8439">
            <v>24.01</v>
          </cell>
          <cell r="E8439">
            <v>19.21</v>
          </cell>
        </row>
        <row r="8440">
          <cell r="A8440" t="str">
            <v/>
          </cell>
        </row>
        <row r="8441">
          <cell r="A8441" t="str">
            <v>5987</v>
          </cell>
          <cell r="B8441" t="str">
            <v>FORMA PLANA EM CHAPA COMPENSADA RESINADA, ESTRUTURAL, E = 12 MM, COM REAPR.8X.</v>
          </cell>
          <cell r="C8441" t="str">
            <v>m2</v>
          </cell>
          <cell r="D8441">
            <v>53</v>
          </cell>
          <cell r="E8441">
            <v>42.4</v>
          </cell>
        </row>
        <row r="8442">
          <cell r="A8442" t="str">
            <v/>
          </cell>
        </row>
        <row r="8443">
          <cell r="A8443" t="str">
            <v>5990</v>
          </cell>
          <cell r="B8443" t="str">
            <v>EMBOCO TRACO 1:2:11(CIMENTO, CAL E AREIA), ESPESSURA 2,0CM, PREPARO MECANICO.</v>
          </cell>
          <cell r="C8443" t="str">
            <v>m2</v>
          </cell>
          <cell r="D8443">
            <v>17.11</v>
          </cell>
          <cell r="E8443">
            <v>13.69</v>
          </cell>
        </row>
        <row r="8444">
          <cell r="A8444" t="str">
            <v/>
          </cell>
        </row>
        <row r="8445">
          <cell r="A8445" t="str">
            <v>5991</v>
          </cell>
          <cell r="B8445" t="str">
            <v>BARRA LISA COM ARGAMASSA TRACO 1:4 (CIMENTO E AREIA GROSSA), ESPESSURA2CM, PREPARO MECANICO, INCLUSO ADITIVO IMPERMEABILIZANTE.</v>
          </cell>
          <cell r="C8445" t="str">
            <v>m2</v>
          </cell>
          <cell r="D8445">
            <v>27.22</v>
          </cell>
          <cell r="E8445">
            <v>21.78</v>
          </cell>
        </row>
        <row r="8446">
          <cell r="A8446" t="str">
            <v/>
          </cell>
        </row>
        <row r="8447">
          <cell r="A8447" t="str">
            <v>5992</v>
          </cell>
          <cell r="B8447" t="str">
            <v>EMBOCO PAULISTA (MASSA UNICA) TRACO 1:2:11(CIMENTO, CAL E AREIA), ESPE   SSURA 2,0CM, PREPARO MECANICO.</v>
          </cell>
          <cell r="C8447" t="str">
            <v>m2</v>
          </cell>
          <cell r="D8447">
            <v>19.18</v>
          </cell>
          <cell r="E8447">
            <v>15.35</v>
          </cell>
        </row>
        <row r="8448">
          <cell r="A8448" t="str">
            <v/>
          </cell>
        </row>
        <row r="8449">
          <cell r="A8449" t="str">
            <v>5993</v>
          </cell>
          <cell r="B8449" t="str">
            <v>EMBOCO TRACO 1:2:8 (CIMENTO, CAL E AREIA), ESPESSURA 2,0CM, PREPARO MECANICO.</v>
          </cell>
          <cell r="C8449" t="str">
            <v>m2</v>
          </cell>
          <cell r="D8449">
            <v>18.309999999999999</v>
          </cell>
          <cell r="E8449">
            <v>14.65</v>
          </cell>
        </row>
        <row r="8450">
          <cell r="A8450" t="str">
            <v/>
          </cell>
        </row>
        <row r="8451">
          <cell r="A8451" t="str">
            <v>5994</v>
          </cell>
          <cell r="B8451" t="str">
            <v>REBOCO EM TETOS ARGAMASSA TRACO 1:2 (CAL E AREIA FINA PENEIRADA), ESPESSURA 0,5CM PREPARO MANUAL.</v>
          </cell>
          <cell r="C8451" t="str">
            <v>m2</v>
          </cell>
          <cell r="D8451">
            <v>13.05</v>
          </cell>
          <cell r="E8451">
            <v>10.44</v>
          </cell>
        </row>
        <row r="8452">
          <cell r="A8452" t="str">
            <v/>
          </cell>
        </row>
        <row r="8453">
          <cell r="A8453" t="str">
            <v>5995</v>
          </cell>
          <cell r="B8453" t="str">
            <v>REBOCO PARA PAREDES ARGAMASSA TRACO 1:4,5 (CAL E AREIA FINA PENEIRADA), ESPESSURA 0,5CM, PREPARO MECANICO.</v>
          </cell>
          <cell r="C8453" t="str">
            <v>m2</v>
          </cell>
          <cell r="D8453">
            <v>10.73</v>
          </cell>
          <cell r="E8453">
            <v>8.59</v>
          </cell>
        </row>
        <row r="8454">
          <cell r="A8454" t="str">
            <v/>
          </cell>
        </row>
        <row r="8455">
          <cell r="A8455" t="str">
            <v>5996</v>
          </cell>
          <cell r="B8455" t="str">
            <v xml:space="preserve"> REBOCO PARA TETOS ARGAMASSA TRACO 1:4,5 (CAL E AREIA FINA PENEIRADA), ESPESSURA 0,5CM PREPARO MECANICO.</v>
          </cell>
          <cell r="C8455" t="str">
            <v>m2</v>
          </cell>
          <cell r="D8455">
            <v>12.56</v>
          </cell>
          <cell r="E8455">
            <v>10.050000000000001</v>
          </cell>
        </row>
        <row r="8456">
          <cell r="A8456" t="str">
            <v/>
          </cell>
        </row>
        <row r="8457">
          <cell r="A8457" t="str">
            <v>5997</v>
          </cell>
          <cell r="B8457" t="str">
            <v>BARRA LISA COM ARGAMASSA TRACO 1:4 (CIMENTO E AREIA GROSSA), ESPESSURA 2CM, PREPARO MECANICO.</v>
          </cell>
          <cell r="C8457" t="str">
            <v>m2</v>
          </cell>
          <cell r="D8457">
            <v>24.6</v>
          </cell>
          <cell r="E8457">
            <v>19.68</v>
          </cell>
        </row>
        <row r="8458">
          <cell r="A8458" t="str">
            <v/>
          </cell>
        </row>
        <row r="8459">
          <cell r="A8459" t="str">
            <v>5998</v>
          </cell>
          <cell r="B8459" t="str">
            <v xml:space="preserve">PASTA DE CIMENTO PORTLAND, ESPESSURA 1MM. </v>
          </cell>
          <cell r="C8459" t="str">
            <v>m2</v>
          </cell>
          <cell r="D8459">
            <v>0.86</v>
          </cell>
          <cell r="E8459">
            <v>0.69</v>
          </cell>
        </row>
        <row r="8460">
          <cell r="A8460" t="str">
            <v/>
          </cell>
        </row>
        <row r="8461">
          <cell r="A8461" t="str">
            <v>5999</v>
          </cell>
          <cell r="B8461" t="str">
            <v>AZULEJO 2A 15X15CM FIXADO COM ARGAMASSA COLANTE, JUNTAS A PRUMO, REJUNTAMENTO COM CIMENTO BRANCO.</v>
          </cell>
          <cell r="C8461" t="str">
            <v>m2</v>
          </cell>
          <cell r="D8461">
            <v>35.01</v>
          </cell>
          <cell r="E8461">
            <v>28.01</v>
          </cell>
        </row>
        <row r="8462">
          <cell r="A8462" t="str">
            <v/>
          </cell>
        </row>
        <row r="8463">
          <cell r="A8463" t="str">
            <v>6000</v>
          </cell>
          <cell r="B8463" t="str">
            <v>AZULEJO 2A 15X15CM FIXADO COM ARGAMASSA COLANTE, JUNTAS EM AMARRACAO, REJUNTAMENTO COM CIMENTO BRANCO.</v>
          </cell>
          <cell r="C8463" t="str">
            <v>m2</v>
          </cell>
          <cell r="D8463">
            <v>34.07</v>
          </cell>
          <cell r="E8463">
            <v>27.26</v>
          </cell>
        </row>
        <row r="8464">
          <cell r="A8464" t="str">
            <v/>
          </cell>
        </row>
        <row r="8465">
          <cell r="A8465" t="str">
            <v>6004</v>
          </cell>
          <cell r="B8465" t="str">
            <v xml:space="preserve">PAPELEIRA DE LOUCA BRANCA - FORNECIMENTO E INSTALACAO. </v>
          </cell>
          <cell r="C8465" t="str">
            <v>Un</v>
          </cell>
          <cell r="D8465">
            <v>38.08</v>
          </cell>
          <cell r="E8465">
            <v>30.47</v>
          </cell>
        </row>
        <row r="8466">
          <cell r="A8466" t="str">
            <v/>
          </cell>
        </row>
        <row r="8467">
          <cell r="A8467" t="str">
            <v>6007</v>
          </cell>
          <cell r="B8467" t="str">
            <v xml:space="preserve">SABONETEIRA DE LOUCA BRANCA 7,5X15CM - FORNECIMENTO E INSTALACAO. </v>
          </cell>
          <cell r="C8467" t="str">
            <v>Un</v>
          </cell>
          <cell r="D8467">
            <v>31.73</v>
          </cell>
          <cell r="E8467">
            <v>25.39</v>
          </cell>
        </row>
        <row r="8468">
          <cell r="A8468" t="str">
            <v/>
          </cell>
        </row>
        <row r="8469">
          <cell r="A8469" t="str">
            <v>6008</v>
          </cell>
          <cell r="B8469" t="str">
            <v xml:space="preserve">CABIDE DE LOUCA BRANCA SIMPLES TIPO GANCHO - FORNECIMENTO E INSTALACAO. </v>
          </cell>
          <cell r="C8469" t="str">
            <v>Un</v>
          </cell>
          <cell r="D8469">
            <v>27.61</v>
          </cell>
          <cell r="E8469">
            <v>22.09</v>
          </cell>
        </row>
        <row r="8470">
          <cell r="A8470" t="str">
            <v/>
          </cell>
        </row>
        <row r="8471">
          <cell r="A8471" t="str">
            <v>6009</v>
          </cell>
          <cell r="B8471" t="str">
            <v>LAVATORIO EM LOUCA BRANCA, SEM COLUNA PADRAO POPULAR, COM TORNEIRA CROMADA POPULAR , SIFAO,VALVULA E ENGATE PLASTICO.</v>
          </cell>
          <cell r="C8471" t="str">
            <v>Un</v>
          </cell>
          <cell r="D8471">
            <v>123.82</v>
          </cell>
          <cell r="E8471">
            <v>99.06</v>
          </cell>
        </row>
        <row r="8472">
          <cell r="A8472" t="str">
            <v/>
          </cell>
        </row>
        <row r="8473">
          <cell r="A8473" t="str">
            <v>6011</v>
          </cell>
          <cell r="B8473" t="str">
            <v>ARGAMASSA TRACO 1:3 (CIMENTO E AREIA MEDIA PENEIRADA), PREPARO MECANICO.</v>
          </cell>
          <cell r="C8473" t="str">
            <v>m3</v>
          </cell>
          <cell r="D8473">
            <v>531.36</v>
          </cell>
          <cell r="E8473">
            <v>425.09</v>
          </cell>
        </row>
        <row r="8474">
          <cell r="A8474" t="str">
            <v/>
          </cell>
        </row>
        <row r="8475">
          <cell r="A8475" t="str">
            <v>6013</v>
          </cell>
          <cell r="B8475" t="str">
            <v>ARGAMASSA TRACO 1:3 (CIMENTO E AREIA GROSSA NAO PENEIRADA), PREPARO MECANICO.</v>
          </cell>
          <cell r="C8475" t="str">
            <v>m3</v>
          </cell>
          <cell r="D8475">
            <v>445.97</v>
          </cell>
          <cell r="E8475">
            <v>356.78</v>
          </cell>
        </row>
        <row r="8476">
          <cell r="A8476" t="str">
            <v/>
          </cell>
        </row>
        <row r="8477">
          <cell r="A8477" t="str">
            <v>6014</v>
          </cell>
          <cell r="B8477" t="str">
            <v>ARGAMASSA TRACO 1:4 (CIMENTO E AREIA MEDIA PENEIRADA), PREPARO MECANICO.</v>
          </cell>
          <cell r="C8477" t="str">
            <v>m3</v>
          </cell>
          <cell r="D8477">
            <v>462.95</v>
          </cell>
          <cell r="E8477">
            <v>370.36</v>
          </cell>
        </row>
        <row r="8478">
          <cell r="A8478" t="str">
            <v/>
          </cell>
        </row>
        <row r="8479">
          <cell r="A8479" t="str">
            <v>6016</v>
          </cell>
          <cell r="B8479" t="str">
            <v>ARGAMASSA TRACO 1:5 (CIMENTO E AREIA MEDIA NAO PENEIRADA), PREPARO MECANICO.</v>
          </cell>
          <cell r="C8479" t="str">
            <v>m3</v>
          </cell>
          <cell r="D8479">
            <v>330.46</v>
          </cell>
          <cell r="E8479">
            <v>264.37</v>
          </cell>
        </row>
        <row r="8480">
          <cell r="A8480" t="str">
            <v/>
          </cell>
        </row>
        <row r="8481">
          <cell r="A8481" t="str">
            <v>6019</v>
          </cell>
          <cell r="B8481" t="str">
            <v>ARGAMASSA TRACO 1:6 (CIMENTO E AREIA MEDIA NAO PENEIRADA), PREPARO MECANICO.</v>
          </cell>
          <cell r="C8481" t="str">
            <v>m3</v>
          </cell>
          <cell r="D8481">
            <v>297.2</v>
          </cell>
          <cell r="E8481">
            <v>237.76</v>
          </cell>
        </row>
        <row r="8482">
          <cell r="A8482" t="str">
            <v/>
          </cell>
        </row>
        <row r="8483">
          <cell r="A8483" t="str">
            <v>6020</v>
          </cell>
          <cell r="B8483" t="str">
            <v>ARGAMASSA CIMENTO/AREIA GROSSA SEM PENEIRAR 1:8 PREPARO MANUAL.</v>
          </cell>
          <cell r="C8483" t="str">
            <v>m3</v>
          </cell>
          <cell r="D8483">
            <v>299.47000000000003</v>
          </cell>
          <cell r="E8483">
            <v>239.58</v>
          </cell>
        </row>
        <row r="8484">
          <cell r="A8484" t="str">
            <v/>
          </cell>
        </row>
        <row r="8485">
          <cell r="A8485" t="str">
            <v>6021</v>
          </cell>
          <cell r="B8485" t="str">
            <v>VASO SANITARIO SIFONADO LOUÇA BRANCA PADRAO POPULAR, COM CONJUNTO PARA FIXAÇAO PARA VASO SANITÁRIO COM PARAFUSO, ARRUELA E BUCHA - FORNECIMENTO E INSTALACAO.</v>
          </cell>
          <cell r="C8485" t="str">
            <v>Un</v>
          </cell>
          <cell r="D8485">
            <v>128.36000000000001</v>
          </cell>
          <cell r="E8485">
            <v>102.69</v>
          </cell>
        </row>
        <row r="8486">
          <cell r="A8486" t="str">
            <v/>
          </cell>
        </row>
        <row r="8487">
          <cell r="A8487" t="str">
            <v>6022</v>
          </cell>
          <cell r="B8487" t="str">
            <v>ARGAMASSA TRACO 1:2 (CAL E AREIA FINA PENEIRADA), PREPARO MANUAL.</v>
          </cell>
          <cell r="C8487" t="str">
            <v>m3</v>
          </cell>
          <cell r="D8487">
            <v>427.18</v>
          </cell>
          <cell r="E8487">
            <v>341.75</v>
          </cell>
        </row>
        <row r="8488">
          <cell r="A8488" t="str">
            <v/>
          </cell>
        </row>
        <row r="8489">
          <cell r="A8489" t="str">
            <v>6023</v>
          </cell>
          <cell r="B8489" t="str">
            <v>ARGAMASSA TRACO 1:4,5 (CAL E AREIA MEDIA NAO PENEIRADA),   MECANICO.</v>
          </cell>
          <cell r="C8489" t="str">
            <v>m3</v>
          </cell>
          <cell r="D8489">
            <v>240.16</v>
          </cell>
          <cell r="E8489">
            <v>192.13</v>
          </cell>
        </row>
        <row r="8490">
          <cell r="A8490" t="str">
            <v/>
          </cell>
        </row>
        <row r="8491">
          <cell r="A8491" t="str">
            <v>6024</v>
          </cell>
          <cell r="B8491" t="str">
            <v>CAIXA DE DESCARGA PLASTICA EXTERNA COMPLETA,CAPACIDADE 9L COM TUBO DE DESCARGA, ENGATE FLEXIVEL, BOIA E SUPORTE PARA FIXAÇÃO, BOLSA DE LIGAÇÃO EM PVC FLEXÍVEL E CONJUNTO PARA FIXACAO DE CAIXA DE DESCARGA - FORNECIMENTO E INSTALACAO.</v>
          </cell>
          <cell r="C8491" t="str">
            <v>Un</v>
          </cell>
          <cell r="D8491">
            <v>53.73</v>
          </cell>
          <cell r="E8491">
            <v>42.99</v>
          </cell>
        </row>
        <row r="8492">
          <cell r="A8492" t="str">
            <v/>
          </cell>
        </row>
        <row r="8493">
          <cell r="A8493" t="str">
            <v>6025</v>
          </cell>
          <cell r="B8493" t="str">
            <v>ARGAMASSA TRACO 1:4,5 (CAL E AREIA MEDIA NAO PENEIRADA), PREPARO MANUAL.</v>
          </cell>
          <cell r="C8493" t="str">
            <v>m3</v>
          </cell>
          <cell r="D8493">
            <v>264.13</v>
          </cell>
          <cell r="E8493">
            <v>211.31</v>
          </cell>
        </row>
        <row r="8494">
          <cell r="A8494" t="str">
            <v/>
          </cell>
        </row>
        <row r="8495">
          <cell r="A8495" t="str">
            <v>6026</v>
          </cell>
          <cell r="B8495" t="str">
            <v>ARGAMASSA TRACO 1:5 (CAL E AREIA MEDIA NAO PENEIRADA), PREPARO MANUAL.</v>
          </cell>
          <cell r="C8495" t="str">
            <v>m3</v>
          </cell>
          <cell r="D8495">
            <v>249.03</v>
          </cell>
          <cell r="E8495">
            <v>199.23</v>
          </cell>
        </row>
        <row r="8496">
          <cell r="A8496" t="str">
            <v/>
          </cell>
        </row>
        <row r="8497">
          <cell r="A8497" t="str">
            <v>6028</v>
          </cell>
          <cell r="B8497" t="str">
            <v>ARGAMASSA TRACO 1:2:8 (CIMENTO, CAL E AREIA MEDIA NAO PENEIRADA), PREPARO MECANICO.</v>
          </cell>
          <cell r="C8497" t="str">
            <v>m3</v>
          </cell>
          <cell r="D8497">
            <v>369.93</v>
          </cell>
          <cell r="E8497">
            <v>295.95</v>
          </cell>
        </row>
        <row r="8498">
          <cell r="A8498" t="str">
            <v/>
          </cell>
        </row>
        <row r="8499">
          <cell r="A8499" t="str">
            <v>6030</v>
          </cell>
          <cell r="B8499" t="str">
            <v>ARGAMASSA TRACO 1:2:9 (CIMENTO, CAL E AREIA MEDIA NAO PENEIRADA), PREPARO MECANICO.</v>
          </cell>
          <cell r="C8499" t="str">
            <v>m3</v>
          </cell>
          <cell r="D8499">
            <v>345.4</v>
          </cell>
          <cell r="E8499">
            <v>276.32</v>
          </cell>
        </row>
        <row r="8500">
          <cell r="A8500" t="str">
            <v/>
          </cell>
        </row>
        <row r="8501">
          <cell r="A8501" t="str">
            <v>6031</v>
          </cell>
          <cell r="B8501" t="str">
            <v>BANCA (TAMPO) DE MARMORE SINTETICO 120X60CM COM CUBA, VALVULA EM PLASTICO BRANCO 1", SIFAO PLASTICO TIPO COPO 1" E TORNEIRA CROMADA LONGA 1/2" OU 3/4" PARA PIA PADRAO POPULAR - FORNECIMENTO E NSTALACAO.</v>
          </cell>
          <cell r="C8501" t="str">
            <v>Un</v>
          </cell>
          <cell r="D8501">
            <v>169.08</v>
          </cell>
          <cell r="E8501">
            <v>135.27000000000001</v>
          </cell>
        </row>
        <row r="8502">
          <cell r="A8502" t="str">
            <v/>
          </cell>
        </row>
        <row r="8503">
          <cell r="A8503" t="str">
            <v>6032</v>
          </cell>
          <cell r="B8503" t="str">
            <v>ARGAMASSA TRACO 1:0,5:8 (CIMENTO, CAL E AREIA MEDIA NAO PENEIRADA), PREPARO MECANICO.</v>
          </cell>
          <cell r="C8503" t="str">
            <v>m3</v>
          </cell>
          <cell r="D8503">
            <v>284.93</v>
          </cell>
          <cell r="E8503">
            <v>227.95</v>
          </cell>
        </row>
        <row r="8504">
          <cell r="A8504" t="str">
            <v/>
          </cell>
        </row>
        <row r="8505">
          <cell r="A8505" t="str">
            <v>6033</v>
          </cell>
          <cell r="B8505" t="str">
            <v>ARGAMASSA TRACO 1:2:11 (CIMENTO, CAL E AREIA MEDIA NAO PENEIRADA),   PREPARO MECANICO.</v>
          </cell>
          <cell r="C8505" t="str">
            <v>m3</v>
          </cell>
          <cell r="D8505">
            <v>309.82</v>
          </cell>
          <cell r="E8505">
            <v>247.86</v>
          </cell>
        </row>
        <row r="8506">
          <cell r="A8506" t="str">
            <v/>
          </cell>
        </row>
        <row r="8507">
          <cell r="A8507" t="str">
            <v>6034</v>
          </cell>
          <cell r="B8507" t="str">
            <v>ARGAMASSA TRACO 1:2:11 (CIMENTO, CAL E AREIA MEDIA PENEIRADA), PREPARO .</v>
          </cell>
          <cell r="C8507" t="str">
            <v>m3</v>
          </cell>
          <cell r="D8507">
            <v>397.5</v>
          </cell>
          <cell r="E8507">
            <v>318</v>
          </cell>
        </row>
        <row r="8508">
          <cell r="A8508" t="str">
            <v/>
          </cell>
        </row>
        <row r="8509">
          <cell r="A8509" t="str">
            <v>6035</v>
          </cell>
          <cell r="B8509" t="str">
            <v>ARGAMASSA TRACO 1:3:9 (CIMENTO, CAL E AREIA FINA PENEIRADA), PREPARO   MECANICO.</v>
          </cell>
          <cell r="C8509" t="str">
            <v>m3</v>
          </cell>
          <cell r="D8509">
            <v>476.1</v>
          </cell>
          <cell r="E8509">
            <v>380.88</v>
          </cell>
        </row>
        <row r="8510">
          <cell r="A8510" t="str">
            <v/>
          </cell>
        </row>
        <row r="8511">
          <cell r="A8511" t="str">
            <v>6036</v>
          </cell>
          <cell r="B8511" t="str">
            <v>ARGAMASSA TRACO 1:4,5 (CAL E AREIA FINA PENEIRADA), PREPARO MECANICO.</v>
          </cell>
          <cell r="C8511" t="str">
            <v>m3</v>
          </cell>
          <cell r="D8511">
            <v>327.98</v>
          </cell>
          <cell r="E8511">
            <v>262.39</v>
          </cell>
        </row>
        <row r="8512">
          <cell r="A8512" t="str">
            <v/>
          </cell>
        </row>
        <row r="8513">
          <cell r="A8513" t="str">
            <v>6037</v>
          </cell>
          <cell r="B8513" t="str">
            <v>ARGAMASSA TRACO 1:4 (CAL E AREIA MEDIA NÃO PENEIRADA) + 130KG CIMENTO, PREPARO MECANICO.</v>
          </cell>
          <cell r="C8513" t="str">
            <v>m3</v>
          </cell>
          <cell r="D8513">
            <v>338.65</v>
          </cell>
          <cell r="E8513">
            <v>270.92</v>
          </cell>
        </row>
        <row r="8514">
          <cell r="A8514" t="str">
            <v/>
          </cell>
        </row>
        <row r="8515">
          <cell r="A8515" t="str">
            <v>6038</v>
          </cell>
          <cell r="B8515" t="str">
            <v>ARGAMASSA TRACO 1:4 (CAL E AREIA MEDIA PENEIRADA), + 130KG DE CIMENTO    - PREPARO MECANICO.</v>
          </cell>
          <cell r="C8515" t="str">
            <v>m3</v>
          </cell>
          <cell r="D8515">
            <v>426.31</v>
          </cell>
          <cell r="E8515">
            <v>341.05</v>
          </cell>
        </row>
        <row r="8516">
          <cell r="A8516" t="str">
            <v/>
          </cell>
        </row>
        <row r="8517">
          <cell r="A8517" t="str">
            <v>6039</v>
          </cell>
          <cell r="B8517" t="str">
            <v>ARGAMASSA TRACO 1:1:4 (CIMENTO, CAL E AREIA MEDIA NAO PENEIRADA), PRE   PARO MECANICO.</v>
          </cell>
          <cell r="C8517" t="str">
            <v>m3</v>
          </cell>
          <cell r="D8517">
            <v>480.05</v>
          </cell>
          <cell r="E8517">
            <v>384.04</v>
          </cell>
        </row>
        <row r="8518">
          <cell r="A8518" t="str">
            <v/>
          </cell>
        </row>
        <row r="8519">
          <cell r="A8519" t="str">
            <v>6040</v>
          </cell>
          <cell r="B8519" t="str">
            <v>ARGAMASSA TRACO 1:0,5:5 (CIMENTO, CAL E AREIA MEDIA NAO PENEIRADA),   PREPARO MECANICO.</v>
          </cell>
          <cell r="C8519" t="str">
            <v>m3</v>
          </cell>
          <cell r="D8519">
            <v>368</v>
          </cell>
          <cell r="E8519">
            <v>294.39999999999998</v>
          </cell>
        </row>
        <row r="8520">
          <cell r="A8520" t="str">
            <v/>
          </cell>
        </row>
        <row r="8521">
          <cell r="A8521" t="str">
            <v>6042</v>
          </cell>
          <cell r="B8521" t="str">
            <v>CONCRETO NÃO ESTRUTURAL, PREPARO C/ BETONEIRA CONSUMO CIMENTO=210KG/M3 PARA LASTROS, CONTRAPISOS, CALÇADAS, ETC...</v>
          </cell>
          <cell r="C8521" t="str">
            <v>m3</v>
          </cell>
          <cell r="D8521">
            <v>314.05</v>
          </cell>
          <cell r="E8521">
            <v>251.24</v>
          </cell>
        </row>
        <row r="8522">
          <cell r="A8522" t="str">
            <v/>
          </cell>
        </row>
        <row r="8523">
          <cell r="A8523" t="str">
            <v>6043</v>
          </cell>
          <cell r="B8523" t="str">
            <v>BANCA (TAMPO) DE MARMORITE, GRANILITE OU GRANITITA 120X60CM COM CUBA,VALVULA EM PLASTICO BRANCO 1, SIFAO PLASTICO TIPO COPO 1 E TORNEIRA CROMADA LONGA 1/2 OU 3/4 PARA PIA PADRAO POPULAR - FORNECIMENTO E INSTALACAO.</v>
          </cell>
          <cell r="C8523" t="str">
            <v>Un</v>
          </cell>
          <cell r="D8523">
            <v>180.31</v>
          </cell>
          <cell r="E8523">
            <v>144.25</v>
          </cell>
        </row>
        <row r="8524">
          <cell r="A8524" t="str">
            <v/>
          </cell>
        </row>
        <row r="8525">
          <cell r="A8525" t="str">
            <v>6045</v>
          </cell>
          <cell r="B8525" t="str">
            <v>CONCRETO FCK=15MPA CONTROLE C ,EXCLUINDO O LANCAMENTO, PREPARO COM BETONEIRA, UTILIZANDO BRITA 1 E 2. (CONFORME NBR 6118, PERMITIDO APENAS PARA FUNDAÇÕES).</v>
          </cell>
          <cell r="C8525" t="str">
            <v>m3</v>
          </cell>
          <cell r="D8525">
            <v>383.1</v>
          </cell>
          <cell r="E8525">
            <v>306.48</v>
          </cell>
        </row>
        <row r="8526">
          <cell r="A8526" t="str">
            <v/>
          </cell>
        </row>
        <row r="8527">
          <cell r="A8527" t="str">
            <v>6047</v>
          </cell>
          <cell r="B8527" t="str">
            <v>CONCRETO MAGRO 1:4:8 C/PREPARO MANUAL.</v>
          </cell>
          <cell r="C8527" t="str">
            <v>m3</v>
          </cell>
          <cell r="D8527">
            <v>344.27</v>
          </cell>
          <cell r="E8527">
            <v>275.42</v>
          </cell>
        </row>
        <row r="8528">
          <cell r="A8528" t="str">
            <v/>
          </cell>
        </row>
        <row r="8529">
          <cell r="A8529" t="str">
            <v>6049</v>
          </cell>
          <cell r="B8529" t="str">
            <v>TANQUE SIMPLES PRE-MOLDADO DE CONCRETO COM VALVULA EM PLASTICO BRANCO 1.1/4"X1.1/2", SIFAO PLASTICO TIPO COPO 1.1/4" E TORNEIRA DE METAL AMA RELO CURTA 1/2" OU 3/4" PARA TANQUE - FORNECIMENTO E INSTALACAO.</v>
          </cell>
          <cell r="C8529" t="str">
            <v>Un</v>
          </cell>
          <cell r="D8529">
            <v>139.66</v>
          </cell>
          <cell r="E8529">
            <v>111.73</v>
          </cell>
        </row>
        <row r="8530">
          <cell r="A8530" t="str">
            <v/>
          </cell>
        </row>
        <row r="8531">
          <cell r="A8531" t="str">
            <v>6051</v>
          </cell>
          <cell r="B8531" t="str">
            <v>REGULARIZACAO DE PISO/BASE EM ARGAMASSA TRACO 1:0,5:5 (CIMENTO, CAL E AREIA), ESPESSURA 2,5CM, PREPARO MECANICO.</v>
          </cell>
          <cell r="C8531" t="str">
            <v>m2</v>
          </cell>
          <cell r="D8531">
            <v>15.43</v>
          </cell>
          <cell r="E8531">
            <v>12.35</v>
          </cell>
        </row>
        <row r="8532">
          <cell r="A8532" t="str">
            <v/>
          </cell>
        </row>
        <row r="8533">
          <cell r="A8533" t="str">
            <v>6052</v>
          </cell>
          <cell r="B8533" t="str">
            <v>TANQUE DE MARMORE SINTETICO 22 LITROS COM VALVULA EM PLASTICO BRANCO 1 1/4"X1.1/2", SIFAO PLASTICO TIPO COPO 1.1/4" E TORNEIRA DE METAL AMARELO CURTA 1/2" OU 3/4" PARA TANQUE - FORNECIMENTO E INSTALACAO.</v>
          </cell>
          <cell r="C8533" t="str">
            <v>Un</v>
          </cell>
          <cell r="D8533">
            <v>144.5</v>
          </cell>
          <cell r="E8533">
            <v>115.6</v>
          </cell>
        </row>
        <row r="8534">
          <cell r="A8534" t="str">
            <v/>
          </cell>
        </row>
        <row r="8535">
          <cell r="A8535" t="str">
            <v>6058</v>
          </cell>
          <cell r="B8535" t="str">
            <v xml:space="preserve"> CUMEEIRA COM TELHA CERAMICA EMBOCADA COM ARGAMASSA TRACO 1:2:8 (CIMENTO, CAL HIDRATADA E AREIA).  </v>
          </cell>
          <cell r="C8535" t="str">
            <v>m</v>
          </cell>
          <cell r="D8535">
            <v>13.02</v>
          </cell>
          <cell r="E8535">
            <v>10.42</v>
          </cell>
        </row>
        <row r="8536">
          <cell r="A8536" t="str">
            <v/>
          </cell>
        </row>
        <row r="8537">
          <cell r="A8537" t="str">
            <v>6060</v>
          </cell>
          <cell r="B8537" t="str">
            <v>PISO EM CERAMICA ESMALTADA 20X30CM P/PISO, PEI-4, 1ª QUALIDADE, C/ARG COLANTE INCL. REJUNTE C/CIMENTO BRANCO, CONSIDERANDO 5% DE PERDAS PARA A CERÂMICA.</v>
          </cell>
          <cell r="C8537" t="str">
            <v>m2</v>
          </cell>
          <cell r="D8537">
            <v>27.35</v>
          </cell>
          <cell r="E8537">
            <v>21.88</v>
          </cell>
        </row>
        <row r="8538">
          <cell r="A8538" t="str">
            <v/>
          </cell>
        </row>
        <row r="8539">
          <cell r="A8539" t="str">
            <v>6067</v>
          </cell>
          <cell r="B8539" t="str">
            <v>PINTURA ESMALTE 2 DEMAOS C/1 DEMAO ZARCAO P/ESQUADRIA FERRO.</v>
          </cell>
          <cell r="C8539" t="str">
            <v>m2</v>
          </cell>
          <cell r="D8539">
            <v>21.63</v>
          </cell>
          <cell r="E8539">
            <v>17.309999999999999</v>
          </cell>
        </row>
        <row r="8540">
          <cell r="A8540" t="str">
            <v/>
          </cell>
        </row>
        <row r="8541">
          <cell r="A8541" t="str">
            <v>6081</v>
          </cell>
          <cell r="B8541" t="str">
            <v>PINTURA EM VERNIZ POLIURETANO BRILHANTE EM MADEIRA, TRES DEMÃOS.</v>
          </cell>
          <cell r="C8541" t="str">
            <v>m2</v>
          </cell>
          <cell r="D8541">
            <v>11.78</v>
          </cell>
          <cell r="E8541">
            <v>9.43</v>
          </cell>
        </row>
        <row r="8542">
          <cell r="A8542" t="str">
            <v/>
          </cell>
        </row>
        <row r="8543">
          <cell r="A8543" t="str">
            <v>6082</v>
          </cell>
          <cell r="B8543" t="str">
            <v>PINTURA EM VERNIZ SINTETICO BRILHANTE EM MADEIRA, TRES DEMAOS.</v>
          </cell>
          <cell r="C8543" t="str">
            <v>m2</v>
          </cell>
          <cell r="D8543">
            <v>11.63</v>
          </cell>
          <cell r="E8543">
            <v>9.31</v>
          </cell>
        </row>
        <row r="8544">
          <cell r="A8544" t="str">
            <v/>
          </cell>
        </row>
        <row r="8545">
          <cell r="A8545" t="str">
            <v>6087</v>
          </cell>
          <cell r="B8545" t="str">
            <v xml:space="preserve">TAMPA EM CONCRETO ARMADO 60X60X5CM P/CX INSPECAO/FOSSA SEPTICA.  </v>
          </cell>
          <cell r="C8545" t="str">
            <v>Un</v>
          </cell>
          <cell r="D8545">
            <v>24.25</v>
          </cell>
          <cell r="E8545">
            <v>19.399999999999999</v>
          </cell>
        </row>
        <row r="8546">
          <cell r="A8546" t="str">
            <v/>
          </cell>
        </row>
        <row r="8547">
          <cell r="A8547" t="str">
            <v>6089</v>
          </cell>
          <cell r="B8547" t="str">
            <v>CONCRETO NÃO-ESTRUTURAL FCK=10MPA CONTROLE C ,EXCLUINDO O LANCAMENTO, PREPARO COM BETONEIRA, UTILIZANDO BRITA 1 E 2. (CONFORME NBR 6118, PERMITIDO APENAS PARA FUNDAÇÕES).</v>
          </cell>
          <cell r="C8547" t="str">
            <v>m3</v>
          </cell>
          <cell r="D8547">
            <v>328.77</v>
          </cell>
          <cell r="E8547">
            <v>263.02</v>
          </cell>
        </row>
        <row r="8548">
          <cell r="A8548" t="str">
            <v/>
          </cell>
        </row>
        <row r="8549">
          <cell r="A8549" t="str">
            <v>6095</v>
          </cell>
          <cell r="B8549" t="str">
            <v>FORMA PLANA TABUA 3A. P/CINTA AMARRACAO INCL. DESMONTAGEM E REAPROVEITAMENTO.</v>
          </cell>
          <cell r="C8549" t="str">
            <v>m2</v>
          </cell>
          <cell r="D8549">
            <v>19.96</v>
          </cell>
          <cell r="E8549">
            <v>15.97</v>
          </cell>
        </row>
        <row r="8550">
          <cell r="A8550" t="str">
            <v/>
          </cell>
        </row>
        <row r="8551">
          <cell r="A8551" t="str">
            <v>6103</v>
          </cell>
          <cell r="B8551" t="str">
            <v>JANELA BASCULANTE DE FERRO EM CANTONEIRA 5/8"X1/8", LINHA POPULAR.</v>
          </cell>
          <cell r="C8551" t="str">
            <v>m2</v>
          </cell>
          <cell r="D8551">
            <v>277.02</v>
          </cell>
          <cell r="E8551">
            <v>221.62</v>
          </cell>
        </row>
        <row r="8552">
          <cell r="A8552" t="str">
            <v/>
          </cell>
        </row>
        <row r="8553">
          <cell r="A8553" t="str">
            <v>6104</v>
          </cell>
          <cell r="B8553" t="str">
            <v>JANELA BASCULANTE EM CHAPA DE ACO.</v>
          </cell>
          <cell r="C8553" t="str">
            <v>m2</v>
          </cell>
          <cell r="D8553">
            <v>300.27</v>
          </cell>
          <cell r="E8553">
            <v>240.22</v>
          </cell>
        </row>
        <row r="8554">
          <cell r="A8554" t="str">
            <v/>
          </cell>
        </row>
        <row r="8555">
          <cell r="A8555" t="str">
            <v>6105</v>
          </cell>
          <cell r="B8555" t="str">
            <v>PREPARO MECANICO E LANÇAMENTO MANUAL DE CONCRETO CICLÓPICO 1:3:5, COM 30% DE PEDRA DE MÃO, CAVAS ATÉ 80CM DE LARGURA.</v>
          </cell>
          <cell r="C8555" t="str">
            <v>m3</v>
          </cell>
          <cell r="D8555">
            <v>294.20999999999998</v>
          </cell>
          <cell r="E8555">
            <v>235.37</v>
          </cell>
        </row>
        <row r="8556">
          <cell r="A8556" t="str">
            <v/>
          </cell>
        </row>
        <row r="8557">
          <cell r="A8557" t="str">
            <v>6110</v>
          </cell>
          <cell r="B8557" t="str">
            <v xml:space="preserve"> ALVENARIA DE EMBASAMENTO EM TIJOLOS CERAMICOS MACICOS 5X10X20CM, ASSENTADO COM ARGAMASSA TRACO 1:2:8 (CIMENTO, CAL E AREIA).</v>
          </cell>
          <cell r="C8557" t="str">
            <v>m3</v>
          </cell>
          <cell r="D8557">
            <v>679.98</v>
          </cell>
          <cell r="E8557">
            <v>543.99</v>
          </cell>
        </row>
        <row r="8558">
          <cell r="A8558" t="str">
            <v/>
          </cell>
        </row>
        <row r="8559">
          <cell r="A8559" t="str">
            <v>6113</v>
          </cell>
          <cell r="B8559" t="str">
            <v>ENCUNHAMENTO (APERTO DE ALVENARIA) EM TIJOLOS CERAMICOS MACICOS 5X10X20CM 1 VEZ (ESPESSURA 20CM),  ASSENTADO COM ARGAMASSA TRACO 1:6 (CIMENTO E AREIA).</v>
          </cell>
          <cell r="C8559" t="str">
            <v>m</v>
          </cell>
          <cell r="D8559">
            <v>21.7</v>
          </cell>
          <cell r="E8559">
            <v>17.36</v>
          </cell>
        </row>
        <row r="8560">
          <cell r="A8560" t="str">
            <v/>
          </cell>
        </row>
        <row r="8561">
          <cell r="A8561" t="str">
            <v>6122</v>
          </cell>
          <cell r="B8561" t="str">
            <v>EMBASAMENTO C/PEDRA ARGAMASSADA UTILIZANDO ARG.CIM/AREIA 1:4.</v>
          </cell>
          <cell r="C8561" t="str">
            <v>m3</v>
          </cell>
          <cell r="D8561">
            <v>304.93</v>
          </cell>
          <cell r="E8561">
            <v>243.95</v>
          </cell>
        </row>
        <row r="8562">
          <cell r="A8562" t="str">
            <v/>
          </cell>
        </row>
        <row r="8563">
          <cell r="A8563" t="str">
            <v>6123</v>
          </cell>
          <cell r="B8563" t="str">
            <v>RODAPE EM ARGAMASSA TRACO 1:0,5:5 (CIMENTO, CAL E AREIA), LARGURA 8CM, PREPARO MECANICO.</v>
          </cell>
          <cell r="C8563" t="str">
            <v>m</v>
          </cell>
          <cell r="D8563">
            <v>8.76</v>
          </cell>
          <cell r="E8563">
            <v>7.01</v>
          </cell>
        </row>
        <row r="8564">
          <cell r="A8564" t="str">
            <v/>
          </cell>
        </row>
        <row r="8565">
          <cell r="A8565" t="str">
            <v>6126</v>
          </cell>
          <cell r="B8565" t="str">
            <v>JANELA DE CORRER EM CHAPA DE ACO, COM 02 FOLHAS PARA VIDRO.</v>
          </cell>
          <cell r="C8565" t="str">
            <v>m2</v>
          </cell>
          <cell r="D8565">
            <v>360.8</v>
          </cell>
          <cell r="E8565">
            <v>288.64</v>
          </cell>
        </row>
        <row r="8566">
          <cell r="A8566" t="str">
            <v/>
          </cell>
        </row>
        <row r="8567">
          <cell r="A8567" t="str">
            <v>6130</v>
          </cell>
          <cell r="B8567" t="str">
            <v>IMPERMEABILIZACAO EM PISOS COM ARGAMASSA TRACO 1:4 (CIMENTO E AREIA GROSSA) ESPESSURA 2,5CM COM IMPERMEABILIZANTE.</v>
          </cell>
          <cell r="C8567" t="str">
            <v>m2</v>
          </cell>
          <cell r="D8567">
            <v>17.88</v>
          </cell>
          <cell r="E8567">
            <v>14.31</v>
          </cell>
        </row>
        <row r="8568">
          <cell r="A8568" t="str">
            <v/>
          </cell>
        </row>
        <row r="8569">
          <cell r="A8569" t="str">
            <v>6156</v>
          </cell>
          <cell r="B8569" t="str">
            <v>CAMINHAO BASCULANTE 4,0M3 TOCO 162CV PBT=11800KG - CHI DIURNO.</v>
          </cell>
          <cell r="C8569" t="str">
            <v>CHI</v>
          </cell>
          <cell r="D8569">
            <v>33.22</v>
          </cell>
          <cell r="E8569">
            <v>26.58</v>
          </cell>
        </row>
        <row r="8570">
          <cell r="A8570" t="str">
            <v/>
          </cell>
        </row>
        <row r="8571">
          <cell r="A8571" t="str">
            <v>6171</v>
          </cell>
          <cell r="B8571" t="str">
            <v xml:space="preserve">TAMPA DE CONCRETO ARMADO 60X60X5CM PARA CAIXA. </v>
          </cell>
          <cell r="C8571" t="str">
            <v>Un</v>
          </cell>
          <cell r="D8571">
            <v>24.31</v>
          </cell>
          <cell r="E8571">
            <v>19.45</v>
          </cell>
        </row>
        <row r="8572">
          <cell r="A8572" t="str">
            <v/>
          </cell>
        </row>
        <row r="8573">
          <cell r="A8573" t="str">
            <v>6174</v>
          </cell>
          <cell r="B8573" t="str">
            <v>CAMINHAO BASCULANTE - 5,0M3 - 170HP,11,24T (VU=5ANOS) - CHP DIURNO.</v>
          </cell>
          <cell r="C8573" t="str">
            <v>CHP</v>
          </cell>
          <cell r="D8573">
            <v>136.26</v>
          </cell>
          <cell r="E8573">
            <v>109.01</v>
          </cell>
        </row>
        <row r="8574">
          <cell r="A8574" t="str">
            <v/>
          </cell>
        </row>
        <row r="8575">
          <cell r="A8575" t="str">
            <v>6175</v>
          </cell>
          <cell r="B8575" t="str">
            <v>CAMINHAO BASCULANTE - 5,0M3 - 170HP,11,24T (VU=5ANOS)/DEPRECIACAO E JUROS.</v>
          </cell>
          <cell r="C8575" t="str">
            <v>CHI</v>
          </cell>
          <cell r="D8575">
            <v>40.4</v>
          </cell>
          <cell r="E8575">
            <v>32.32</v>
          </cell>
        </row>
        <row r="8576">
          <cell r="A8576" t="str">
            <v/>
          </cell>
        </row>
        <row r="8577">
          <cell r="A8577" t="str">
            <v>6176</v>
          </cell>
          <cell r="B8577" t="str">
            <v>CAMINHAO BASCULANTE,5,0 M3 - 11,24T - 170HP (VU=5ANOS) - DEPRECIACAO.</v>
          </cell>
          <cell r="C8577" t="str">
            <v>H</v>
          </cell>
          <cell r="D8577">
            <v>30.62</v>
          </cell>
          <cell r="E8577">
            <v>24.5</v>
          </cell>
        </row>
        <row r="8578">
          <cell r="A8578" t="str">
            <v/>
          </cell>
        </row>
        <row r="8579">
          <cell r="A8579" t="str">
            <v>6177</v>
          </cell>
          <cell r="B8579" t="str">
            <v>CAMINHAO BASCULANTE, 5,0 M3 - 170HP -11,24T (VU=5ANOS) - JUROS.</v>
          </cell>
          <cell r="C8579" t="str">
            <v>H</v>
          </cell>
          <cell r="D8579">
            <v>9.77</v>
          </cell>
          <cell r="E8579">
            <v>7.82</v>
          </cell>
        </row>
        <row r="8580">
          <cell r="A8580" t="str">
            <v/>
          </cell>
        </row>
        <row r="8581">
          <cell r="A8581" t="str">
            <v>6178</v>
          </cell>
          <cell r="B8581" t="str">
            <v>CAMINHAO BASCULANTE,TOCO 5,0 M3 - 170HP -11,24T (VU=5ANOS) -CUSTOS C/   MATERIAL NA OPERACAO.</v>
          </cell>
          <cell r="C8581" t="str">
            <v>H</v>
          </cell>
          <cell r="D8581">
            <v>65.23</v>
          </cell>
          <cell r="E8581">
            <v>52.19</v>
          </cell>
        </row>
        <row r="8582">
          <cell r="A8582" t="str">
            <v/>
          </cell>
        </row>
        <row r="8583">
          <cell r="A8583" t="str">
            <v>6179</v>
          </cell>
          <cell r="B8583" t="str">
            <v>CAMINHAO BASCULANTE - 4,0M3 - 8,5T -152HP / MAO-DE-OBRA NA OPERACAO DI   URNA.</v>
          </cell>
          <cell r="C8583" t="str">
            <v>H</v>
          </cell>
          <cell r="D8583">
            <v>11.82</v>
          </cell>
          <cell r="E8583">
            <v>9.4600000000000009</v>
          </cell>
        </row>
        <row r="8584">
          <cell r="A8584" t="str">
            <v/>
          </cell>
        </row>
        <row r="8585">
          <cell r="A8585" t="str">
            <v>6225</v>
          </cell>
          <cell r="B8585" t="str">
            <v>IMPERMEABILIZACAO CALHAS/LAJES DESCOBERTA C/3 DEMAOS VEDAPREN PRETO.</v>
          </cell>
          <cell r="C8585" t="str">
            <v>m2</v>
          </cell>
          <cell r="D8585">
            <v>22.72</v>
          </cell>
          <cell r="E8585">
            <v>18.18</v>
          </cell>
        </row>
        <row r="8586">
          <cell r="A8586" t="str">
            <v/>
          </cell>
        </row>
        <row r="8587">
          <cell r="A8587" t="str">
            <v>6236</v>
          </cell>
          <cell r="B8587" t="str">
            <v xml:space="preserve"> TRATOR DE ESTEIRAS COM LAMINA - POTENCIA 305 HP - PESO OPERACIONAL 37 T (VU=10ANOS) - CHP DIURNO.</v>
          </cell>
          <cell r="C8587" t="str">
            <v>CHP</v>
          </cell>
          <cell r="D8587">
            <v>467.3</v>
          </cell>
          <cell r="E8587">
            <v>373.84</v>
          </cell>
        </row>
        <row r="8588">
          <cell r="A8588" t="str">
            <v/>
          </cell>
        </row>
        <row r="8589">
          <cell r="A8589" t="str">
            <v>6237</v>
          </cell>
          <cell r="B8589" t="str">
            <v>TRATOR DE ESTEIRAS COM LAMINA - POTENCIA 305 HP - PESO OPERACIONAL 37   T (VU=10ANOS) - DEPRECIACAO E JUROS.</v>
          </cell>
          <cell r="C8589" t="str">
            <v>H</v>
          </cell>
          <cell r="D8589">
            <v>194.9</v>
          </cell>
          <cell r="E8589">
            <v>155.91999999999999</v>
          </cell>
        </row>
        <row r="8590">
          <cell r="A8590" t="str">
            <v/>
          </cell>
        </row>
        <row r="8591">
          <cell r="A8591" t="str">
            <v>6238</v>
          </cell>
          <cell r="B8591" t="str">
            <v>TRATOR DE ESTEIRAS COM LAMINA - POTENCIA 305 HP - PESO OPERACIONAL 37   T (VU=10ANOS) - MANUTENCAO.</v>
          </cell>
          <cell r="C8591" t="str">
            <v>H</v>
          </cell>
          <cell r="D8591">
            <v>110.11</v>
          </cell>
          <cell r="E8591">
            <v>88.09</v>
          </cell>
        </row>
        <row r="8592">
          <cell r="A8592" t="str">
            <v/>
          </cell>
        </row>
        <row r="8593">
          <cell r="A8593" t="str">
            <v>6239</v>
          </cell>
          <cell r="B8593" t="str">
            <v>TRATOR DE ESTEIRAS COM LAMINA - POTENCIA 305 HP - PESO OPERACIONAL 37 T (VU=10ANOS) -CHI DIURNO.</v>
          </cell>
          <cell r="C8593" t="str">
            <v>CHI</v>
          </cell>
          <cell r="D8593">
            <v>207.58</v>
          </cell>
          <cell r="E8593">
            <v>166.07</v>
          </cell>
        </row>
        <row r="8594">
          <cell r="A8594" t="str">
            <v/>
          </cell>
        </row>
        <row r="8595">
          <cell r="A8595" t="str">
            <v>6240</v>
          </cell>
          <cell r="B8595" t="str">
            <v>PA CARREGADEIRA SOBRE RODAS 180 HP - CAPACIDADE DA CACAMBA. 2,5 A 3,3   M3 - PESO OPERACIONAL 17.428 (VU=8A) - DEPRECIACAO E JUROS</v>
          </cell>
          <cell r="C8595" t="str">
            <v>H</v>
          </cell>
          <cell r="D8595">
            <v>81.569999999999993</v>
          </cell>
          <cell r="E8595">
            <v>65.260000000000005</v>
          </cell>
        </row>
        <row r="8596">
          <cell r="A8596" t="str">
            <v/>
          </cell>
        </row>
        <row r="8597">
          <cell r="A8597" t="str">
            <v>6241</v>
          </cell>
          <cell r="B8597" t="str">
            <v>PA CARREGADEIRA SOBRE RODAS 180 HP - CAPACIDADE DA CACAMBA. 2,5 A 3,3   M3 - PESO OPERACIONAL 17.428 (VU=8ANOS) - MANUTENCAO</v>
          </cell>
          <cell r="C8597" t="str">
            <v>H</v>
          </cell>
          <cell r="D8597">
            <v>43.01</v>
          </cell>
          <cell r="E8597">
            <v>34.409999999999997</v>
          </cell>
        </row>
        <row r="8598">
          <cell r="A8598" t="str">
            <v/>
          </cell>
        </row>
        <row r="8599">
          <cell r="A8599" t="str">
            <v>6242</v>
          </cell>
          <cell r="B8599" t="str">
            <v>PA CARREGADEIRA SOBRE RODAS 180 HP - CAPACIDADE DA CACAMBA. 2,5 A 3,3   M3 - PESO OPERACIONAL 17.428 - CHP DIURNO.</v>
          </cell>
          <cell r="C8599" t="str">
            <v>CHP</v>
          </cell>
          <cell r="D8599">
            <v>220.4</v>
          </cell>
          <cell r="E8599">
            <v>176.32</v>
          </cell>
        </row>
        <row r="8600">
          <cell r="A8600" t="str">
            <v/>
          </cell>
        </row>
        <row r="8601">
          <cell r="A8601" t="str">
            <v>6243</v>
          </cell>
          <cell r="B8601" t="str">
            <v>PA CARREGADEIRA SOBRE RODAS 180 HP - CAPACIDADE DA CACAMBA. 2,5 A 3,3   M3 - PESO OPERACIONAL 17.428 - CHI DIURNO.</v>
          </cell>
          <cell r="C8601" t="str">
            <v>CHI</v>
          </cell>
          <cell r="D8601">
            <v>94</v>
          </cell>
          <cell r="E8601">
            <v>75.2</v>
          </cell>
        </row>
        <row r="8602">
          <cell r="A8602" t="str">
            <v/>
          </cell>
        </row>
        <row r="8603">
          <cell r="A8603" t="str">
            <v>6244</v>
          </cell>
          <cell r="B8603" t="str">
            <v>MOTONIVELADORA 140HP PESO OPERACIONAL 12,5T - DEPRECIACAO E JUROS.</v>
          </cell>
          <cell r="C8603" t="str">
            <v>H</v>
          </cell>
          <cell r="D8603">
            <v>76.150000000000006</v>
          </cell>
          <cell r="E8603">
            <v>60.92</v>
          </cell>
        </row>
        <row r="8604">
          <cell r="A8604" t="str">
            <v/>
          </cell>
        </row>
        <row r="8605">
          <cell r="A8605" t="str">
            <v>6245</v>
          </cell>
          <cell r="B8605" t="str">
            <v>MOTONIVELADORA 140HP PESO OPERACIONAL 12,5T - MANUTENCAO.</v>
          </cell>
          <cell r="C8605" t="str">
            <v>H</v>
          </cell>
          <cell r="D8605">
            <v>37.81</v>
          </cell>
          <cell r="E8605">
            <v>30.25</v>
          </cell>
        </row>
        <row r="8606">
          <cell r="A8606" t="str">
            <v/>
          </cell>
        </row>
        <row r="8607">
          <cell r="A8607" t="str">
            <v>6246</v>
          </cell>
          <cell r="B8607" t="str">
            <v xml:space="preserve"> MOTONIVELADORA 140HP PESO OPERACIONAL 12,5T - CHP DIURNO.</v>
          </cell>
          <cell r="C8607" t="str">
            <v>CHP</v>
          </cell>
          <cell r="D8607">
            <v>195.3</v>
          </cell>
          <cell r="E8607">
            <v>156.24</v>
          </cell>
        </row>
        <row r="8608">
          <cell r="A8608" t="str">
            <v/>
          </cell>
        </row>
        <row r="8609">
          <cell r="A8609" t="str">
            <v>6247</v>
          </cell>
          <cell r="B8609" t="str">
            <v xml:space="preserve">MOTONIVELADORA CATERPILLAR 140HP (VU=8ANOS/16.000H) - CHI DIURNO.    </v>
          </cell>
          <cell r="C8609" t="str">
            <v>CHI</v>
          </cell>
          <cell r="D8609">
            <v>88.81</v>
          </cell>
          <cell r="E8609">
            <v>71.05</v>
          </cell>
        </row>
        <row r="8610">
          <cell r="A8610" t="str">
            <v/>
          </cell>
        </row>
        <row r="8611">
          <cell r="A8611" t="str">
            <v>6248</v>
          </cell>
          <cell r="B8611" t="str">
            <v>TRATOR DE ESTEIRAS 153HP PESO OPERACIONAL 15T, COM RODA MOTRIZ ELEVADA (VU=10AN0S) -DEPRECIAO E JUROS.</v>
          </cell>
          <cell r="C8611" t="str">
            <v>H</v>
          </cell>
          <cell r="D8611">
            <v>76.88</v>
          </cell>
          <cell r="E8611">
            <v>61.51</v>
          </cell>
        </row>
        <row r="8612">
          <cell r="A8612" t="str">
            <v/>
          </cell>
        </row>
        <row r="8613">
          <cell r="A8613" t="str">
            <v>6249</v>
          </cell>
          <cell r="B8613" t="str">
            <v>TRATOR DE ESTEIRAS CATERPILLAR D6 153HP (VU=10AN0S) - MANUTENCAO.</v>
          </cell>
          <cell r="C8613" t="str">
            <v>H</v>
          </cell>
          <cell r="D8613">
            <v>43.43</v>
          </cell>
          <cell r="E8613">
            <v>34.75</v>
          </cell>
        </row>
        <row r="8614">
          <cell r="A8614" t="str">
            <v/>
          </cell>
        </row>
        <row r="8615">
          <cell r="A8615" t="str">
            <v>6250</v>
          </cell>
          <cell r="B8615" t="str">
            <v>TRATOR DE ESTEIRAS CATERPILLAR D6 153HP (VU=10AN0S) - CHP DIURNO.</v>
          </cell>
          <cell r="C8615" t="str">
            <v>CHP</v>
          </cell>
          <cell r="D8615">
            <v>208.06</v>
          </cell>
          <cell r="E8615">
            <v>166.45</v>
          </cell>
        </row>
        <row r="8616">
          <cell r="A8616" t="str">
            <v/>
          </cell>
        </row>
        <row r="8617">
          <cell r="A8617" t="str">
            <v>6252</v>
          </cell>
          <cell r="B8617" t="str">
            <v>CAMINHAO BASCULANTE,6,0 M3 - 211CV - 11,24T,(VU=7ANOS) - DEPRECIACAO  E JUROS</v>
          </cell>
          <cell r="C8617" t="str">
            <v>H</v>
          </cell>
          <cell r="D8617">
            <v>28.81</v>
          </cell>
          <cell r="E8617">
            <v>23.05</v>
          </cell>
        </row>
        <row r="8618">
          <cell r="A8618" t="str">
            <v/>
          </cell>
        </row>
        <row r="8619">
          <cell r="A8619" t="str">
            <v>6253</v>
          </cell>
          <cell r="B8619" t="str">
            <v>CAMINHAO BASCULANTE 204CV (VU=7ANOS) - MANUTENCAO.</v>
          </cell>
          <cell r="C8619" t="str">
            <v>H</v>
          </cell>
          <cell r="D8619">
            <v>16.899999999999999</v>
          </cell>
          <cell r="E8619">
            <v>13.52</v>
          </cell>
        </row>
        <row r="8620">
          <cell r="A8620" t="str">
            <v/>
          </cell>
        </row>
        <row r="8621">
          <cell r="A8621" t="str">
            <v>6254</v>
          </cell>
          <cell r="B8621" t="str">
            <v>CAMINHAO BASCULANTE 204CV - CUSTO COM MATERIAL NA OPERACAO.</v>
          </cell>
          <cell r="C8621" t="str">
            <v>H</v>
          </cell>
          <cell r="D8621">
            <v>100.06</v>
          </cell>
          <cell r="E8621">
            <v>80.05</v>
          </cell>
        </row>
        <row r="8622">
          <cell r="A8622" t="str">
            <v/>
          </cell>
        </row>
        <row r="8623">
          <cell r="A8623" t="str">
            <v>6255</v>
          </cell>
          <cell r="B8623" t="str">
            <v xml:space="preserve">CAMINHAO BASCULANTE 204CV / VALOR DA MAO-DE-OBRA NA OPERACAO.  </v>
          </cell>
          <cell r="C8623" t="str">
            <v>H</v>
          </cell>
          <cell r="D8623">
            <v>10.91</v>
          </cell>
          <cell r="E8623">
            <v>8.73</v>
          </cell>
        </row>
        <row r="8624">
          <cell r="A8624" t="str">
            <v/>
          </cell>
        </row>
        <row r="8625">
          <cell r="A8625" t="str">
            <v>6256</v>
          </cell>
          <cell r="B8625" t="str">
            <v xml:space="preserve">CAMINHAO BASCULANTE 204CV (VU=7ANOS/14.000H) - CHP DIURNO. </v>
          </cell>
          <cell r="C8625" t="str">
            <v>CHP</v>
          </cell>
          <cell r="D8625">
            <v>156.68</v>
          </cell>
          <cell r="E8625">
            <v>125.35</v>
          </cell>
        </row>
        <row r="8626">
          <cell r="A8626" t="str">
            <v/>
          </cell>
        </row>
        <row r="8627">
          <cell r="A8627" t="str">
            <v>6257</v>
          </cell>
          <cell r="B8627" t="str">
            <v>CAMINHAO BASCULANTE 204CV (VU=7ANOS/14.000H) - CHI DIURNO.</v>
          </cell>
          <cell r="C8627" t="str">
            <v>CHI</v>
          </cell>
          <cell r="D8627">
            <v>39.72</v>
          </cell>
          <cell r="E8627">
            <v>31.78</v>
          </cell>
        </row>
        <row r="8628">
          <cell r="A8628" t="str">
            <v/>
          </cell>
        </row>
        <row r="8629">
          <cell r="A8629" t="str">
            <v>6258</v>
          </cell>
          <cell r="B8629" t="str">
            <v>CAMINHAO PIPA 6000L TOCO, 162CV - 7,5T (VU=6ANOS) (INCLUI TANQUE DE ACO PARA TRANSPORTE DE AGUA) - DEPRECIACAO E JUROS</v>
          </cell>
          <cell r="C8629" t="str">
            <v>H</v>
          </cell>
          <cell r="D8629">
            <v>19.079999999999998</v>
          </cell>
          <cell r="E8629">
            <v>15.27</v>
          </cell>
        </row>
        <row r="8630">
          <cell r="A8630" t="str">
            <v/>
          </cell>
        </row>
        <row r="8631">
          <cell r="A8631" t="str">
            <v>6259</v>
          </cell>
          <cell r="B8631" t="str">
            <v xml:space="preserve"> CAMINHAO PIPA 6000L TOCO, 162CV - 7,5T (VU=6ANOS) (INCLUI TANQUE DE ACO PARA TRANSPORTE DE AGUA) - CUSTO HORARIO PRODUTIVO DIURNO.</v>
          </cell>
          <cell r="C8631" t="str">
            <v>CHP</v>
          </cell>
          <cell r="D8631">
            <v>83.76</v>
          </cell>
          <cell r="E8631">
            <v>67.010000000000005</v>
          </cell>
        </row>
        <row r="8632">
          <cell r="A8632" t="str">
            <v/>
          </cell>
        </row>
        <row r="8633">
          <cell r="A8633" t="str">
            <v>6260</v>
          </cell>
          <cell r="B8633" t="str">
            <v xml:space="preserve"> CAMINHAO PIPA 6000L TOCO, 162CV - 7,5T (VU=6ANOS) (INCLUI TANQUE DE ACO PARA TRANSPORTE DE AGUA) - CUSTO HORARIO IMPRODUTIVO DIURNO.</v>
          </cell>
          <cell r="C8633" t="str">
            <v>CHI</v>
          </cell>
          <cell r="D8633">
            <v>30.92</v>
          </cell>
          <cell r="E8633">
            <v>24.74</v>
          </cell>
        </row>
        <row r="8634">
          <cell r="A8634" t="str">
            <v/>
          </cell>
        </row>
        <row r="8635">
          <cell r="A8635" t="str">
            <v>6275</v>
          </cell>
          <cell r="B8635" t="str">
            <v>BLOCO CONCR PREMOLD TP CANALETA 14X19X19CM ASSENT C/ARG 1:6 CIM/AREIA.</v>
          </cell>
          <cell r="C8635" t="str">
            <v>m</v>
          </cell>
          <cell r="D8635">
            <v>8.9499999999999993</v>
          </cell>
          <cell r="E8635">
            <v>7.16</v>
          </cell>
        </row>
        <row r="8636">
          <cell r="A8636" t="str">
            <v/>
          </cell>
        </row>
        <row r="8637">
          <cell r="A8637" t="str">
            <v>6388</v>
          </cell>
          <cell r="B8637" t="str">
            <v>MAQUINA SOLDA ARCO 375A DIESEL 33CV CHP DIURNO EXCLUSIVE OPERADOR.</v>
          </cell>
          <cell r="C8637" t="str">
            <v>H</v>
          </cell>
          <cell r="D8637">
            <v>46.71</v>
          </cell>
          <cell r="E8637">
            <v>37.369999999999997</v>
          </cell>
        </row>
        <row r="8638">
          <cell r="A8638" t="str">
            <v/>
          </cell>
        </row>
        <row r="8639">
          <cell r="A8639" t="str">
            <v>6389</v>
          </cell>
          <cell r="B8639" t="str">
            <v>MAQUINA SOLDA ARCO 375A DIESEL 33CV CHI DIURNO EXCLUSIVE OPERADOR.</v>
          </cell>
          <cell r="C8639" t="str">
            <v>H</v>
          </cell>
          <cell r="D8639">
            <v>17.66</v>
          </cell>
          <cell r="E8639">
            <v>14.13</v>
          </cell>
        </row>
        <row r="8640">
          <cell r="A8640" t="str">
            <v/>
          </cell>
        </row>
        <row r="8641">
          <cell r="A8641" t="str">
            <v>6390</v>
          </cell>
          <cell r="B8641" t="str">
            <v>MAQUINA SOLDA ARCO 375A DIESEL 33CV CHI NOTURNO EXCLUSIVE OPERADOR.</v>
          </cell>
          <cell r="C8641" t="str">
            <v>H</v>
          </cell>
          <cell r="D8641">
            <v>14.02</v>
          </cell>
          <cell r="E8641">
            <v>11.22</v>
          </cell>
        </row>
        <row r="8642">
          <cell r="A8642" t="str">
            <v/>
          </cell>
        </row>
        <row r="8643">
          <cell r="A8643" t="str">
            <v>6391</v>
          </cell>
          <cell r="B8643" t="str">
            <v>SOLDA TOPO DESCENDENTE CHANFRADA ESPESSURA=1/4" CHAPA / PERFIL / TUBO ACO COM CONVERSOR DIESEL.</v>
          </cell>
          <cell r="C8643" t="str">
            <v>m</v>
          </cell>
          <cell r="D8643">
            <v>80.33</v>
          </cell>
          <cell r="E8643">
            <v>64.27</v>
          </cell>
        </row>
        <row r="8644">
          <cell r="A8644" t="str">
            <v/>
          </cell>
        </row>
        <row r="8645">
          <cell r="A8645" t="str">
            <v>6427</v>
          </cell>
          <cell r="B8645" t="str">
            <v>CONCRETO ARMADO FCK = 15 MPA, PREPARO C/ BETONEIRA, INCLUI LANCAMENTO.</v>
          </cell>
          <cell r="C8645" t="str">
            <v>m3</v>
          </cell>
          <cell r="D8645">
            <v>1505.2</v>
          </cell>
          <cell r="E8645">
            <v>1204.1600000000001</v>
          </cell>
        </row>
        <row r="8646">
          <cell r="A8646" t="str">
            <v/>
          </cell>
        </row>
        <row r="8647">
          <cell r="A8647" t="str">
            <v>6430</v>
          </cell>
          <cell r="B8647" t="str">
            <v>ESCAVACAO MANUAL DE CAVAS(FUNDACOES RASAS,=2,00 M).</v>
          </cell>
          <cell r="C8647" t="str">
            <v>m3</v>
          </cell>
          <cell r="D8647">
            <v>23.42</v>
          </cell>
          <cell r="E8647">
            <v>18.739999999999998</v>
          </cell>
        </row>
        <row r="8648">
          <cell r="A8648" t="str">
            <v/>
          </cell>
        </row>
        <row r="8649">
          <cell r="A8649" t="str">
            <v>6435</v>
          </cell>
          <cell r="B8649" t="str">
            <v xml:space="preserve">EMBOCO INTERNO, TRACO 1,0:2,0:9,0 SOBRE CHAPISCO 1:3. </v>
          </cell>
          <cell r="C8649" t="str">
            <v>m2</v>
          </cell>
          <cell r="D8649">
            <v>22.6</v>
          </cell>
          <cell r="E8649">
            <v>18.079999999999998</v>
          </cell>
        </row>
        <row r="8650">
          <cell r="A8650" t="str">
            <v/>
          </cell>
        </row>
        <row r="8651">
          <cell r="A8651" t="str">
            <v>6454</v>
          </cell>
          <cell r="B8651" t="str">
            <v>FORNECIMENTO E LANCAMENTO DE PEDRA DE MAO.</v>
          </cell>
          <cell r="C8651" t="str">
            <v>m3</v>
          </cell>
          <cell r="D8651">
            <v>130.41999999999999</v>
          </cell>
          <cell r="E8651">
            <v>104.34</v>
          </cell>
        </row>
        <row r="8652">
          <cell r="A8652" t="str">
            <v/>
          </cell>
        </row>
        <row r="8653">
          <cell r="A8653" t="str">
            <v>64626</v>
          </cell>
          <cell r="B8653" t="str">
            <v xml:space="preserve">FIO ISOLADO PVC 750V 1,5 MM2, FORNECIMENTO E INSTALACAO.   </v>
          </cell>
          <cell r="C8653" t="str">
            <v>m</v>
          </cell>
          <cell r="D8653">
            <v>2.4</v>
          </cell>
          <cell r="E8653">
            <v>1.92</v>
          </cell>
        </row>
        <row r="8654">
          <cell r="A8654" t="str">
            <v/>
          </cell>
        </row>
        <row r="8655">
          <cell r="A8655" t="str">
            <v>6501</v>
          </cell>
          <cell r="B8655" t="str">
            <v>CONCRETO ARMADO, FCK = 18,0 MPA E 77KG/M3 DE AÇO, PREPARO COM BETONEIRA INCLUI LANCAMENTO.</v>
          </cell>
          <cell r="C8655" t="str">
            <v>m3</v>
          </cell>
          <cell r="D8655">
            <v>1496.52</v>
          </cell>
          <cell r="E8655">
            <v>1197.22</v>
          </cell>
        </row>
        <row r="8656">
          <cell r="A8656" t="str">
            <v/>
          </cell>
        </row>
        <row r="8657">
          <cell r="A8657" t="str">
            <v>6514</v>
          </cell>
          <cell r="B8657" t="str">
            <v>FORNECIMENTO E LANCAMENTO DE BRITA N. 4.</v>
          </cell>
          <cell r="C8657" t="str">
            <v>m3</v>
          </cell>
          <cell r="D8657">
            <v>101.07</v>
          </cell>
          <cell r="E8657">
            <v>80.86</v>
          </cell>
        </row>
        <row r="8658">
          <cell r="A8658" t="str">
            <v/>
          </cell>
        </row>
        <row r="8659">
          <cell r="A8659" t="str">
            <v>6516</v>
          </cell>
          <cell r="B8659" t="str">
            <v>FORNECIMENTO E ASSENTAMENTO SIMPLES DE TUBO PVC P/ESGOTO D = 100 MM.</v>
          </cell>
          <cell r="C8659" t="str">
            <v>m</v>
          </cell>
          <cell r="D8659">
            <v>13.77</v>
          </cell>
          <cell r="E8659">
            <v>11.02</v>
          </cell>
        </row>
        <row r="8660">
          <cell r="A8660" t="str">
            <v/>
          </cell>
        </row>
        <row r="8661">
          <cell r="A8661" t="str">
            <v>6518</v>
          </cell>
          <cell r="B8661" t="str">
            <v>AQUISICAO DE MATERIAL PVC P/ A CONSTRUCAO DE FOSSA SEPTICA   TIPO OMS, D INT = 200 CM / H INT = 240 CM.</v>
          </cell>
          <cell r="C8661" t="str">
            <v>Un</v>
          </cell>
          <cell r="D8661">
            <v>224.36</v>
          </cell>
          <cell r="E8661">
            <v>179.49</v>
          </cell>
        </row>
        <row r="8662">
          <cell r="A8662" t="str">
            <v/>
          </cell>
        </row>
        <row r="8663">
          <cell r="A8663" t="str">
            <v>6519</v>
          </cell>
          <cell r="B8663" t="str">
            <v>ALVENARIA EM TIJOLO CERAMICO MACICO 5X10X20CM 1 VEZ (ESPESSURA 20CM), ASSENTADO COM ARGAMASSA TRACO 1:2:8 (CIMENTO, CAL E AREIA).</v>
          </cell>
          <cell r="C8663" t="str">
            <v>m2</v>
          </cell>
          <cell r="D8663">
            <v>136.62</v>
          </cell>
          <cell r="E8663">
            <v>109.3</v>
          </cell>
        </row>
        <row r="8664">
          <cell r="A8664" t="str">
            <v/>
          </cell>
        </row>
        <row r="8665">
          <cell r="A8665" t="str">
            <v>6538</v>
          </cell>
          <cell r="B8665" t="str">
            <v>TRATOR DE ESTEIRAS - D6 - DEPRECIACAO.</v>
          </cell>
          <cell r="C8665" t="str">
            <v>H</v>
          </cell>
          <cell r="D8665">
            <v>86.87</v>
          </cell>
          <cell r="E8665">
            <v>69.5</v>
          </cell>
        </row>
        <row r="8666">
          <cell r="A8666" t="str">
            <v/>
          </cell>
        </row>
        <row r="8667">
          <cell r="A8667" t="str">
            <v>6539</v>
          </cell>
          <cell r="B8667" t="str">
            <v>TRATOR DE ESTEIRAS - D6 - JUROS.</v>
          </cell>
          <cell r="C8667" t="str">
            <v>H</v>
          </cell>
          <cell r="D8667">
            <v>27.71</v>
          </cell>
          <cell r="E8667">
            <v>22.17</v>
          </cell>
        </row>
        <row r="8668">
          <cell r="A8668" t="str">
            <v/>
          </cell>
        </row>
        <row r="8669">
          <cell r="A8669" t="str">
            <v>6540</v>
          </cell>
          <cell r="B8669" t="str">
            <v>TRATOR DE ESTEIRAS - D6 - MANUTENCAO.</v>
          </cell>
          <cell r="C8669" t="str">
            <v>H</v>
          </cell>
          <cell r="D8669">
            <v>86.87</v>
          </cell>
          <cell r="E8669">
            <v>69.5</v>
          </cell>
        </row>
        <row r="8670">
          <cell r="A8670" t="str">
            <v/>
          </cell>
        </row>
        <row r="8671">
          <cell r="A8671" t="str">
            <v>6541</v>
          </cell>
          <cell r="B8671" t="str">
            <v>TRATOR DE ESTEIRAS - D6 - CUSTOS C/ MAT. NA OPERACAO.</v>
          </cell>
          <cell r="C8671" t="str">
            <v>H</v>
          </cell>
          <cell r="D8671">
            <v>68.67</v>
          </cell>
          <cell r="E8671">
            <v>54.94</v>
          </cell>
        </row>
        <row r="8672">
          <cell r="A8672" t="str">
            <v/>
          </cell>
        </row>
        <row r="8673">
          <cell r="A8673" t="str">
            <v>6542</v>
          </cell>
          <cell r="B8673" t="str">
            <v>TRATOR DE ESTEIRAS - D6 - MAO DE OBRA NA OPERACAO.</v>
          </cell>
          <cell r="C8673" t="str">
            <v>H</v>
          </cell>
          <cell r="D8673">
            <v>12.13</v>
          </cell>
          <cell r="E8673">
            <v>9.7100000000000009</v>
          </cell>
        </row>
        <row r="8674">
          <cell r="A8674" t="str">
            <v/>
          </cell>
        </row>
        <row r="8675">
          <cell r="A8675" t="str">
            <v>6543</v>
          </cell>
          <cell r="B8675" t="str">
            <v xml:space="preserve"> TRATOR DE ESTEIRAS CATERPILLAR - D6 - LIMPEZA DE AREA.</v>
          </cell>
          <cell r="C8675" t="str">
            <v>CHP</v>
          </cell>
          <cell r="D8675">
            <v>282.27</v>
          </cell>
          <cell r="E8675">
            <v>225.82</v>
          </cell>
        </row>
        <row r="8676">
          <cell r="A8676" t="str">
            <v/>
          </cell>
        </row>
        <row r="8677">
          <cell r="A8677" t="str">
            <v>6554</v>
          </cell>
          <cell r="B8677" t="str">
            <v xml:space="preserve"> TRATOR DE PNEUS 110 A 126 HP - CHP DIURNO.</v>
          </cell>
          <cell r="C8677" t="str">
            <v>CHP</v>
          </cell>
          <cell r="D8677">
            <v>91.1</v>
          </cell>
          <cell r="E8677">
            <v>72.88</v>
          </cell>
        </row>
        <row r="8678">
          <cell r="A8678" t="str">
            <v/>
          </cell>
        </row>
        <row r="8679">
          <cell r="A8679" t="str">
            <v>65695</v>
          </cell>
          <cell r="B8679" t="str">
            <v>ROLO COMPACTADOR PNEUMATICO AUTOPROPELIDO 111HP 11TON - CUSTOS COM MATERIAL NA OPERACAO DIURNA.</v>
          </cell>
          <cell r="C8679" t="str">
            <v>H</v>
          </cell>
          <cell r="D8679">
            <v>54.45</v>
          </cell>
          <cell r="E8679">
            <v>43.56</v>
          </cell>
        </row>
        <row r="8680">
          <cell r="A8680" t="str">
            <v/>
          </cell>
        </row>
        <row r="8681">
          <cell r="A8681" t="str">
            <v>660</v>
          </cell>
          <cell r="B8681" t="str">
            <v>CONCRETO DOSADO 10 MPA SOMENTE MATERIAIS INCL 5% PERDAS.</v>
          </cell>
          <cell r="C8681" t="str">
            <v>m3</v>
          </cell>
          <cell r="D8681">
            <v>293.2</v>
          </cell>
          <cell r="E8681">
            <v>234.56</v>
          </cell>
        </row>
        <row r="8682">
          <cell r="A8682" t="str">
            <v/>
          </cell>
        </row>
        <row r="8683">
          <cell r="A8683" t="str">
            <v>661</v>
          </cell>
          <cell r="B8683" t="str">
            <v xml:space="preserve">CONCRETO DOSADO 15 MPA SOMENTE MATERIAIS INCL 5% PERDAS. </v>
          </cell>
          <cell r="C8683" t="str">
            <v>m3</v>
          </cell>
          <cell r="D8683">
            <v>316.18</v>
          </cell>
          <cell r="E8683">
            <v>252.95</v>
          </cell>
        </row>
        <row r="8684">
          <cell r="A8684" t="str">
            <v/>
          </cell>
        </row>
        <row r="8685">
          <cell r="A8685" t="str">
            <v>665</v>
          </cell>
          <cell r="B8685" t="str">
            <v>RETRO-ESCAVADEIRA, 4 X 4, 86 CV (VU= 5 ANOS) - MÃO DE OBRA/OPERAÇÃO.</v>
          </cell>
          <cell r="C8685" t="str">
            <v>H</v>
          </cell>
          <cell r="D8685">
            <v>11.55</v>
          </cell>
          <cell r="E8685">
            <v>9.24</v>
          </cell>
        </row>
        <row r="8686">
          <cell r="A8686" t="str">
            <v/>
          </cell>
        </row>
        <row r="8687">
          <cell r="A8687" t="str">
            <v>67825</v>
          </cell>
          <cell r="B8687" t="str">
            <v>CAMINHAO BASCULANTE COM 4,0 M3, 8,5 T - 152 CV - CUSTOS COM MATERIAL NA OPERACAO.</v>
          </cell>
          <cell r="C8687" t="str">
            <v>H</v>
          </cell>
          <cell r="D8687">
            <v>66.709999999999994</v>
          </cell>
          <cell r="E8687">
            <v>53.37</v>
          </cell>
        </row>
        <row r="8688">
          <cell r="A8688" t="str">
            <v/>
          </cell>
        </row>
        <row r="8689">
          <cell r="A8689" t="str">
            <v>67826</v>
          </cell>
          <cell r="B8689" t="str">
            <v>CAMINHAO BASCULANTE -4,0 M3 - 152CV - 8,5T (CHP).</v>
          </cell>
          <cell r="C8689" t="str">
            <v>CHP</v>
          </cell>
          <cell r="D8689">
            <v>127.1</v>
          </cell>
          <cell r="E8689">
            <v>101.68</v>
          </cell>
        </row>
        <row r="8690">
          <cell r="A8690" t="str">
            <v/>
          </cell>
        </row>
        <row r="8691">
          <cell r="A8691" t="str">
            <v>67827</v>
          </cell>
          <cell r="B8691" t="str">
            <v>CAMINHAO TOCO BASCULANTE 152CV, 4M3, 8,5T (CHI).</v>
          </cell>
          <cell r="C8691" t="str">
            <v>CHI</v>
          </cell>
          <cell r="D8691">
            <v>39.049999999999997</v>
          </cell>
          <cell r="E8691">
            <v>31.24</v>
          </cell>
        </row>
        <row r="8692">
          <cell r="A8692" t="str">
            <v/>
          </cell>
        </row>
        <row r="8693">
          <cell r="A8693" t="str">
            <v>68049</v>
          </cell>
          <cell r="B8693" t="str">
            <v>CINTA E CONTRAVERGA EM TIJOLO CERAMICO MACICO 5X10X20CM 1/2 VEZ.</v>
          </cell>
          <cell r="C8693" t="str">
            <v>m2</v>
          </cell>
          <cell r="D8693">
            <v>99.2</v>
          </cell>
          <cell r="E8693">
            <v>79.36</v>
          </cell>
        </row>
        <row r="8694">
          <cell r="A8694" t="str">
            <v/>
          </cell>
        </row>
        <row r="8695">
          <cell r="A8695" t="str">
            <v>68050</v>
          </cell>
          <cell r="B8695" t="str">
            <v>PORTA DE CORRER EM ALUMINIO, PERFIL SERIE 25, COM 02 FOLHAS PARA VIDRO.</v>
          </cell>
          <cell r="C8695" t="str">
            <v>m2</v>
          </cell>
          <cell r="D8695">
            <v>292.88</v>
          </cell>
          <cell r="E8695">
            <v>234.31</v>
          </cell>
        </row>
        <row r="8696">
          <cell r="A8696" t="str">
            <v/>
          </cell>
        </row>
        <row r="8697">
          <cell r="A8697" t="str">
            <v>68051</v>
          </cell>
          <cell r="B8697" t="str">
            <v>LOCACAO ALVENARIA</v>
          </cell>
          <cell r="C8697" t="str">
            <v>m</v>
          </cell>
          <cell r="D8697">
            <v>2.91</v>
          </cell>
          <cell r="E8697">
            <v>2.33</v>
          </cell>
        </row>
        <row r="8698">
          <cell r="A8698" t="str">
            <v/>
          </cell>
        </row>
        <row r="8699">
          <cell r="A8699" t="str">
            <v>68052</v>
          </cell>
          <cell r="B8699" t="str">
            <v>JANELA ALUMINIO, BASCULANTE, SERIE 25.</v>
          </cell>
          <cell r="C8699" t="str">
            <v>m2</v>
          </cell>
          <cell r="D8699">
            <v>313.87</v>
          </cell>
          <cell r="E8699">
            <v>251.1</v>
          </cell>
        </row>
        <row r="8700">
          <cell r="A8700" t="str">
            <v/>
          </cell>
        </row>
        <row r="8701">
          <cell r="A8701" t="str">
            <v>68053</v>
          </cell>
          <cell r="B8701" t="str">
            <v xml:space="preserve">LONA PLASTICA PRETA, ESPESSURA 150 MICRAS - FORNECIMENTO E COLOCAÇÃO. </v>
          </cell>
          <cell r="C8701" t="str">
            <v>m2</v>
          </cell>
          <cell r="D8701">
            <v>3.48</v>
          </cell>
          <cell r="E8701">
            <v>2.79</v>
          </cell>
        </row>
        <row r="8702">
          <cell r="A8702" t="str">
            <v/>
          </cell>
        </row>
        <row r="8703">
          <cell r="A8703" t="str">
            <v>68054</v>
          </cell>
          <cell r="B8703" t="str">
            <v>PORTAO DE FERRO EM CHAPA PLANA 14".</v>
          </cell>
          <cell r="C8703" t="str">
            <v>m2</v>
          </cell>
          <cell r="D8703">
            <v>176.15</v>
          </cell>
          <cell r="E8703">
            <v>140.91999999999999</v>
          </cell>
        </row>
        <row r="8704">
          <cell r="A8704" t="str">
            <v/>
          </cell>
        </row>
        <row r="8705">
          <cell r="A8705" t="str">
            <v>68055</v>
          </cell>
          <cell r="B8705" t="str">
            <v>EMBOCO TRACO 1:4 (CAL E AREIA MEDIA) + 130 KG CIMENTO, ESPESSURA 2,0CM   , PREPARO MECANICO.</v>
          </cell>
          <cell r="C8705" t="str">
            <v>m2</v>
          </cell>
          <cell r="D8705">
            <v>17.68</v>
          </cell>
          <cell r="E8705">
            <v>14.15</v>
          </cell>
        </row>
        <row r="8706">
          <cell r="A8706" t="str">
            <v/>
          </cell>
        </row>
        <row r="8707">
          <cell r="A8707" t="str">
            <v>68058</v>
          </cell>
          <cell r="B8707" t="str">
            <v>RUFO EM CONCRETO ARMADO, LARGURA 40CM E ESPESSURA 7CM M.</v>
          </cell>
          <cell r="C8707" t="str">
            <v>m</v>
          </cell>
          <cell r="D8707">
            <v>52.77</v>
          </cell>
          <cell r="E8707">
            <v>42.22</v>
          </cell>
        </row>
        <row r="8708">
          <cell r="A8708" t="str">
            <v/>
          </cell>
        </row>
        <row r="8709">
          <cell r="A8709" t="str">
            <v>68061</v>
          </cell>
          <cell r="B8709" t="str">
            <v xml:space="preserve">CHUVEIRO PLASTICO BRANCO SIMPLES - FORNECIMENTO E INSTALACAO. </v>
          </cell>
          <cell r="C8709" t="str">
            <v>Un</v>
          </cell>
          <cell r="D8709">
            <v>12.11</v>
          </cell>
          <cell r="E8709">
            <v>9.69</v>
          </cell>
        </row>
        <row r="8710">
          <cell r="A8710" t="str">
            <v/>
          </cell>
        </row>
        <row r="8711">
          <cell r="A8711" t="str">
            <v>68066</v>
          </cell>
          <cell r="B8711" t="str">
            <v xml:space="preserve">CAIXA DE PROTECAO PARA MEDIDOR MONOFASICO, FORNECIMENTO E INSTALACAO. </v>
          </cell>
          <cell r="C8711" t="str">
            <v>Un</v>
          </cell>
          <cell r="D8711">
            <v>78.67</v>
          </cell>
          <cell r="E8711">
            <v>62.94</v>
          </cell>
        </row>
        <row r="8712">
          <cell r="A8712" t="str">
            <v/>
          </cell>
        </row>
        <row r="8713">
          <cell r="A8713" t="str">
            <v>68069</v>
          </cell>
          <cell r="B8713" t="str">
            <v>HASTE COPPERWELD 5/8 X 3,0M COM CONECTOR.</v>
          </cell>
          <cell r="C8713" t="str">
            <v>Un</v>
          </cell>
          <cell r="D8713">
            <v>44.23</v>
          </cell>
          <cell r="E8713">
            <v>35.39</v>
          </cell>
        </row>
        <row r="8714">
          <cell r="A8714" t="str">
            <v/>
          </cell>
        </row>
        <row r="8715">
          <cell r="A8715" t="str">
            <v>68070</v>
          </cell>
          <cell r="B8715" t="str">
            <v>PARA-RAIOS TIPO FRANKLIN - CABO E SUPORTE ISOLADOR.</v>
          </cell>
          <cell r="C8715" t="str">
            <v>m</v>
          </cell>
          <cell r="D8715">
            <v>33.51</v>
          </cell>
          <cell r="E8715">
            <v>26.81</v>
          </cell>
        </row>
        <row r="8716">
          <cell r="A8716" t="str">
            <v/>
          </cell>
        </row>
        <row r="8717">
          <cell r="A8717" t="str">
            <v>68079</v>
          </cell>
          <cell r="B8717" t="str">
            <v xml:space="preserve"> PAREDE DE ADOBE PARA FORNOS. </v>
          </cell>
          <cell r="C8717" t="str">
            <v>m3</v>
          </cell>
          <cell r="D8717">
            <v>441.56</v>
          </cell>
          <cell r="E8717">
            <v>353.25</v>
          </cell>
        </row>
        <row r="8718">
          <cell r="A8718" t="str">
            <v/>
          </cell>
        </row>
        <row r="8719">
          <cell r="A8719" t="str">
            <v>68325</v>
          </cell>
          <cell r="B8719" t="str">
            <v>PISO LAMINADO EM CONCRETO 20 MPA PREPARO MECANICO, ESPESSURA 7CM, INCLUSO SELANTE ELASTICO A BASE DE POLIURETANO.</v>
          </cell>
          <cell r="C8719" t="str">
            <v>m2</v>
          </cell>
          <cell r="D8719">
            <v>44.38</v>
          </cell>
          <cell r="E8719">
            <v>35.51</v>
          </cell>
        </row>
        <row r="8720">
          <cell r="A8720" t="str">
            <v/>
          </cell>
        </row>
        <row r="8721">
          <cell r="A8721" t="str">
            <v>68328</v>
          </cell>
          <cell r="B8721" t="str">
            <v>JUNTA DE DILATACAO COM ISOPOR 10 MM.</v>
          </cell>
          <cell r="C8721" t="str">
            <v>m2</v>
          </cell>
          <cell r="D8721">
            <v>11.77</v>
          </cell>
          <cell r="E8721">
            <v>9.42</v>
          </cell>
        </row>
        <row r="8722">
          <cell r="A8722" t="str">
            <v/>
          </cell>
        </row>
        <row r="8723">
          <cell r="A8723" t="str">
            <v>68333</v>
          </cell>
          <cell r="B8723" t="str">
            <v>PISO EM CONCRETO DESEMPENADO PARA QUADRAS POLIESPORTIVAS PREPARO MECANICO, ESPESSURA 7CM, INCLUSO JUNTAS DE DILATACAO E LASTRO IMPERMEABILIZADO.</v>
          </cell>
          <cell r="C8723" t="str">
            <v>m2</v>
          </cell>
          <cell r="D8723">
            <v>37.67</v>
          </cell>
          <cell r="E8723">
            <v>30.14</v>
          </cell>
        </row>
        <row r="8724">
          <cell r="A8724" t="str">
            <v/>
          </cell>
        </row>
        <row r="8725">
          <cell r="A8725" t="str">
            <v>6878</v>
          </cell>
          <cell r="B8725" t="str">
            <v>CAMINHAO BASCULANTE 4,0M3 TOCO 162CV PBT=11800KG - CHP DIURNO.</v>
          </cell>
          <cell r="C8725" t="str">
            <v>CHP</v>
          </cell>
          <cell r="D8725">
            <v>118.47</v>
          </cell>
          <cell r="E8725">
            <v>94.78</v>
          </cell>
        </row>
        <row r="8726">
          <cell r="A8726" t="str">
            <v/>
          </cell>
        </row>
        <row r="8727">
          <cell r="A8727" t="str">
            <v>6879</v>
          </cell>
          <cell r="B8727" t="str">
            <v xml:space="preserve"> ROLO COMPACTADOR DE PNEUS ESTATICO, PRESSAO VARIAVEL, POTENCIA 111HP - CHP.</v>
          </cell>
          <cell r="C8727" t="str">
            <v>CHP</v>
          </cell>
          <cell r="D8727">
            <v>161.18</v>
          </cell>
          <cell r="E8727">
            <v>128.94999999999999</v>
          </cell>
        </row>
        <row r="8728">
          <cell r="A8728" t="str">
            <v/>
          </cell>
        </row>
        <row r="8729">
          <cell r="A8729" t="str">
            <v>6880</v>
          </cell>
          <cell r="B8729" t="str">
            <v xml:space="preserve"> ROLO COMPACTADOR DE PNEUS ESTATICO, PRESSAO VARIAVEL, POTENCIA 111HP - PESO SEM/COM LASTRO 9,5/22,4T - CHI.</v>
          </cell>
          <cell r="C8729" t="str">
            <v>CHI</v>
          </cell>
          <cell r="D8729">
            <v>79.7</v>
          </cell>
          <cell r="E8729">
            <v>63.76</v>
          </cell>
        </row>
        <row r="8730">
          <cell r="A8730" t="str">
            <v/>
          </cell>
        </row>
        <row r="8731">
          <cell r="A8731" t="str">
            <v>7006</v>
          </cell>
          <cell r="B8731" t="str">
            <v>EXTRUSORA DE GUIAS E SARJETAS 14HP - CHP.</v>
          </cell>
          <cell r="C8731" t="str">
            <v>CHP</v>
          </cell>
          <cell r="D8731">
            <v>16.32</v>
          </cell>
          <cell r="E8731">
            <v>13.06</v>
          </cell>
        </row>
        <row r="8732">
          <cell r="A8732" t="str">
            <v/>
          </cell>
        </row>
        <row r="8733">
          <cell r="A8733" t="str">
            <v>7008</v>
          </cell>
          <cell r="B8733" t="str">
            <v>EXTRUSORA DE GUIAS E SARJETAS 14HP - DEPRECIACAO.</v>
          </cell>
          <cell r="C8733" t="str">
            <v>H</v>
          </cell>
          <cell r="D8733">
            <v>5.76</v>
          </cell>
          <cell r="E8733">
            <v>4.6100000000000003</v>
          </cell>
        </row>
        <row r="8734">
          <cell r="A8734" t="str">
            <v/>
          </cell>
        </row>
        <row r="8735">
          <cell r="A8735" t="str">
            <v>7009</v>
          </cell>
          <cell r="B8735" t="str">
            <v>EXTRUSORA DE GUIAS E SARJETAS 14HP - JUROS.</v>
          </cell>
          <cell r="C8735" t="str">
            <v>H</v>
          </cell>
          <cell r="D8735">
            <v>2.17</v>
          </cell>
          <cell r="E8735">
            <v>1.74</v>
          </cell>
        </row>
        <row r="8736">
          <cell r="A8736" t="str">
            <v/>
          </cell>
        </row>
        <row r="8737">
          <cell r="A8737" t="str">
            <v>7010</v>
          </cell>
          <cell r="B8737" t="str">
            <v>EXTRUSORA DE GUIAS E SARJETAS 14HP - MANUTENCAO.</v>
          </cell>
          <cell r="C8737" t="str">
            <v>H</v>
          </cell>
          <cell r="D8737">
            <v>2.88</v>
          </cell>
          <cell r="E8737">
            <v>2.31</v>
          </cell>
        </row>
        <row r="8738">
          <cell r="A8738" t="str">
            <v/>
          </cell>
        </row>
        <row r="8739">
          <cell r="A8739" t="str">
            <v>7011</v>
          </cell>
          <cell r="B8739" t="str">
            <v>ESCAVACAO E ACERTO MANUAL NA FAIXA DE 0,45M DE LARGURA P/ EXECUCAO   DE MEIO-FIO E SARJETA CONJUGADOS.</v>
          </cell>
          <cell r="C8739" t="str">
            <v>m</v>
          </cell>
          <cell r="D8739">
            <v>2.81</v>
          </cell>
          <cell r="E8739">
            <v>2.25</v>
          </cell>
        </row>
        <row r="8740">
          <cell r="A8740" t="str">
            <v/>
          </cell>
        </row>
        <row r="8741">
          <cell r="A8741" t="str">
            <v>7012</v>
          </cell>
          <cell r="B8741" t="str">
            <v>VEICULO UTILITARIO TIPO PICK-UP A GASOLINA COM 56,8CV - CHP.</v>
          </cell>
          <cell r="C8741" t="str">
            <v>CHP</v>
          </cell>
          <cell r="D8741">
            <v>89.82</v>
          </cell>
          <cell r="E8741">
            <v>71.86</v>
          </cell>
        </row>
        <row r="8742">
          <cell r="A8742" t="str">
            <v/>
          </cell>
        </row>
        <row r="8743">
          <cell r="A8743" t="str">
            <v>7013</v>
          </cell>
          <cell r="B8743" t="str">
            <v>VEICULO UTILITARIO TIPO PICK-UP A GASOLINA COM 56,8CV - DEPRECIACAO.</v>
          </cell>
          <cell r="C8743" t="str">
            <v>H</v>
          </cell>
          <cell r="D8743">
            <v>5.21</v>
          </cell>
          <cell r="E8743">
            <v>4.17</v>
          </cell>
        </row>
        <row r="8744">
          <cell r="A8744" t="str">
            <v/>
          </cell>
        </row>
        <row r="8745">
          <cell r="A8745" t="str">
            <v>7014</v>
          </cell>
          <cell r="B8745" t="str">
            <v>VEICULO UTILITARIO TIPO PICK-UP A GASOLINA COM 56,8CV - JUROS.</v>
          </cell>
          <cell r="C8745" t="str">
            <v>H</v>
          </cell>
          <cell r="D8745">
            <v>2.2000000000000002</v>
          </cell>
          <cell r="E8745">
            <v>1.76</v>
          </cell>
        </row>
        <row r="8746">
          <cell r="A8746" t="str">
            <v/>
          </cell>
        </row>
        <row r="8747">
          <cell r="A8747" t="str">
            <v>7015</v>
          </cell>
          <cell r="B8747" t="str">
            <v>VEICULO UTILITARIO TIPO PICK-UP A GASOLINA COM 56,8CV - MANUTENCAO.</v>
          </cell>
          <cell r="C8747" t="str">
            <v>H</v>
          </cell>
          <cell r="D8747">
            <v>4.28</v>
          </cell>
          <cell r="E8747">
            <v>3.43</v>
          </cell>
        </row>
        <row r="8748">
          <cell r="A8748" t="str">
            <v/>
          </cell>
        </row>
        <row r="8749">
          <cell r="A8749" t="str">
            <v>7016</v>
          </cell>
          <cell r="B8749" t="str">
            <v>VEICULO UTILITARIO TIPO PICK-UP A GASOLINA COM 56,8CV - CUSTOS C/MATERIAL NA OPERACAO.</v>
          </cell>
          <cell r="C8749" t="str">
            <v>H</v>
          </cell>
          <cell r="D8749">
            <v>66.36</v>
          </cell>
          <cell r="E8749">
            <v>53.09</v>
          </cell>
        </row>
        <row r="8750">
          <cell r="A8750" t="str">
            <v/>
          </cell>
        </row>
        <row r="8751">
          <cell r="A8751" t="str">
            <v>7017</v>
          </cell>
          <cell r="B8751" t="str">
            <v>MÃO-DE-OBRA OPERAÇÃO DIURNA - VEÍCULO LEVE.</v>
          </cell>
          <cell r="C8751" t="str">
            <v>H</v>
          </cell>
          <cell r="D8751">
            <v>11.76</v>
          </cell>
          <cell r="E8751">
            <v>9.41</v>
          </cell>
        </row>
        <row r="8752">
          <cell r="A8752" t="str">
            <v/>
          </cell>
        </row>
        <row r="8753">
          <cell r="A8753" t="str">
            <v>7018</v>
          </cell>
          <cell r="B8753" t="str">
            <v xml:space="preserve"> DISTRIBUIDOR DE BETUME 6000L 56CV SOB PRESSAO MONTADO SOBRE CHASSIS DE CAMINHAO - CHP.</v>
          </cell>
          <cell r="C8753" t="str">
            <v>CHP</v>
          </cell>
          <cell r="D8753">
            <v>193.38</v>
          </cell>
          <cell r="E8753">
            <v>154.71</v>
          </cell>
        </row>
        <row r="8754">
          <cell r="A8754" t="str">
            <v/>
          </cell>
        </row>
        <row r="8755">
          <cell r="A8755" t="str">
            <v>7019</v>
          </cell>
          <cell r="B8755" t="str">
            <v>DISTRIBUIDOR DE BETUME 6000L 56CV SOB PRESSAO MONTADO SOBRE CHASSIS DE CAMINHAO - DEPRECIACAO.</v>
          </cell>
          <cell r="C8755" t="str">
            <v>H</v>
          </cell>
          <cell r="D8755">
            <v>25.76</v>
          </cell>
          <cell r="E8755">
            <v>20.61</v>
          </cell>
        </row>
        <row r="8756">
          <cell r="A8756" t="str">
            <v/>
          </cell>
        </row>
        <row r="8757">
          <cell r="A8757" t="str">
            <v>7020</v>
          </cell>
          <cell r="B8757" t="str">
            <v>DISTRIBUIDOR DE BETUME 6000L 56CV SOB PRESSAO MONTADO SOBRE CHASSIS DE CAMINHAO - JUROS.</v>
          </cell>
          <cell r="C8757" t="str">
            <v>H</v>
          </cell>
          <cell r="D8757">
            <v>12.87</v>
          </cell>
          <cell r="E8757">
            <v>10.3</v>
          </cell>
        </row>
        <row r="8758">
          <cell r="A8758" t="str">
            <v/>
          </cell>
        </row>
        <row r="8759">
          <cell r="A8759" t="str">
            <v>7021</v>
          </cell>
          <cell r="B8759" t="str">
            <v>DISTRIBUIDOR DE BETUME 6000L 56CV SOB PRESSAO MONTADO SOBRE CHASSIS DE CAMINHAO - MANUTENCAO</v>
          </cell>
          <cell r="C8759" t="str">
            <v>H</v>
          </cell>
          <cell r="D8759">
            <v>23.18</v>
          </cell>
          <cell r="E8759">
            <v>18.55</v>
          </cell>
        </row>
        <row r="8760">
          <cell r="A8760" t="str">
            <v/>
          </cell>
        </row>
        <row r="8761">
          <cell r="A8761" t="str">
            <v>7022</v>
          </cell>
          <cell r="B8761" t="str">
            <v>DISTRIBUIDOR DE BETUME 6000L, 56CV SOB PRESSAO MONTADO SOBRE CHASSIS D E CAMINHAO - CUSTOS COM MATERIAL OPERACAO DIURNA.</v>
          </cell>
          <cell r="C8761" t="str">
            <v>H</v>
          </cell>
          <cell r="D8761">
            <v>131.56</v>
          </cell>
          <cell r="E8761">
            <v>105.25</v>
          </cell>
        </row>
        <row r="8762">
          <cell r="A8762" t="str">
            <v/>
          </cell>
        </row>
        <row r="8763">
          <cell r="A8763" t="str">
            <v>7023</v>
          </cell>
          <cell r="B8763" t="str">
            <v>DISTRIBUIDOR DE BETUME 6000L 56CV SOB PRESSAO MONTADO SOBRE CHASSIS DE CAMINHÃO - CHI.</v>
          </cell>
          <cell r="C8763" t="str">
            <v>CHI</v>
          </cell>
          <cell r="D8763">
            <v>38.630000000000003</v>
          </cell>
          <cell r="E8763">
            <v>30.91</v>
          </cell>
        </row>
        <row r="8764">
          <cell r="A8764" t="str">
            <v/>
          </cell>
        </row>
        <row r="8765">
          <cell r="A8765" t="str">
            <v>7024</v>
          </cell>
          <cell r="B8765" t="str">
            <v xml:space="preserve">ROLO COMPACTADOR DE PNEUS 111HP 11TON - CHP. </v>
          </cell>
          <cell r="C8765" t="str">
            <v>CHP</v>
          </cell>
          <cell r="D8765">
            <v>138.08000000000001</v>
          </cell>
          <cell r="E8765">
            <v>110.47</v>
          </cell>
        </row>
        <row r="8766">
          <cell r="A8766" t="str">
            <v/>
          </cell>
        </row>
        <row r="8767">
          <cell r="A8767" t="str">
            <v>7025</v>
          </cell>
          <cell r="B8767" t="str">
            <v xml:space="preserve"> ROLO COMPACTADOR DE PNEUS 111HP 11TON - CHI.</v>
          </cell>
          <cell r="C8767" t="str">
            <v>CHI</v>
          </cell>
          <cell r="D8767">
            <v>56.6</v>
          </cell>
          <cell r="E8767">
            <v>45.28</v>
          </cell>
        </row>
        <row r="8768">
          <cell r="A8768" t="str">
            <v/>
          </cell>
        </row>
        <row r="8769">
          <cell r="A8769" t="str">
            <v>7026</v>
          </cell>
          <cell r="B8769" t="str">
            <v>ROLO COMPACTADOR DE PNEUS 111HP 11TON - DEPRECIACAO.</v>
          </cell>
          <cell r="C8769" t="str">
            <v>H</v>
          </cell>
          <cell r="D8769">
            <v>30.03</v>
          </cell>
          <cell r="E8769">
            <v>24.03</v>
          </cell>
        </row>
        <row r="8770">
          <cell r="A8770" t="str">
            <v/>
          </cell>
        </row>
        <row r="8771">
          <cell r="A8771" t="str">
            <v>7027</v>
          </cell>
          <cell r="B8771" t="str">
            <v>ROLO COMPACTADOR DE PNEUS 111HP 11TON - JUROS.</v>
          </cell>
          <cell r="C8771" t="str">
            <v>H</v>
          </cell>
          <cell r="D8771">
            <v>15.01</v>
          </cell>
          <cell r="E8771">
            <v>12.01</v>
          </cell>
        </row>
        <row r="8772">
          <cell r="A8772" t="str">
            <v/>
          </cell>
        </row>
        <row r="8773">
          <cell r="A8773" t="str">
            <v>7028</v>
          </cell>
          <cell r="B8773" t="str">
            <v>ROLO COMPACTADOR DE PNEUS 111HP 11TON - MANUTENCAO.</v>
          </cell>
          <cell r="C8773" t="str">
            <v>H</v>
          </cell>
          <cell r="D8773">
            <v>27.05</v>
          </cell>
          <cell r="E8773">
            <v>21.64</v>
          </cell>
        </row>
        <row r="8774">
          <cell r="A8774" t="str">
            <v/>
          </cell>
        </row>
        <row r="8775">
          <cell r="A8775" t="str">
            <v>7029</v>
          </cell>
          <cell r="B8775" t="str">
            <v>ROLO COMPACTADOR DE PNEUS 111HP 11TON - CUSTOS COM MAO-DE-OBRA NA OPERACAO DIURNA.</v>
          </cell>
          <cell r="C8775" t="str">
            <v>H</v>
          </cell>
          <cell r="D8775">
            <v>11.55</v>
          </cell>
          <cell r="E8775">
            <v>9.24</v>
          </cell>
        </row>
        <row r="8776">
          <cell r="A8776" t="str">
            <v/>
          </cell>
        </row>
        <row r="8777">
          <cell r="A8777" t="str">
            <v>7030</v>
          </cell>
          <cell r="B8777" t="str">
            <v xml:space="preserve">TANQUE ESTACINARIO TAA COM SERPENTINA E CAPACIDADE PARA 30.000L - CHP. </v>
          </cell>
          <cell r="C8777" t="str">
            <v>CHP</v>
          </cell>
          <cell r="D8777">
            <v>478.85</v>
          </cell>
          <cell r="E8777">
            <v>383.08</v>
          </cell>
        </row>
        <row r="8778">
          <cell r="A8778" t="str">
            <v/>
          </cell>
        </row>
        <row r="8779">
          <cell r="A8779" t="str">
            <v>7031</v>
          </cell>
          <cell r="B8779" t="str">
            <v>TANQUE ESTACINARIO TAA COM SERPENTINA E CAPACIDADE PARA 30.000L - CHI.</v>
          </cell>
          <cell r="C8779" t="str">
            <v>CHI</v>
          </cell>
          <cell r="D8779">
            <v>8.98</v>
          </cell>
          <cell r="E8779">
            <v>7.19</v>
          </cell>
        </row>
        <row r="8780">
          <cell r="A8780" t="str">
            <v/>
          </cell>
        </row>
        <row r="8781">
          <cell r="A8781" t="str">
            <v>7032</v>
          </cell>
          <cell r="B8781" t="str">
            <v>TANQUE ESTACINARIO TAA COM SERPENTINA E CAPACIDADE PARA 30.000L - DEPRECIACAO.</v>
          </cell>
          <cell r="C8781" t="str">
            <v>H</v>
          </cell>
          <cell r="D8781">
            <v>6.52</v>
          </cell>
          <cell r="E8781">
            <v>5.22</v>
          </cell>
        </row>
        <row r="8782">
          <cell r="A8782" t="str">
            <v/>
          </cell>
        </row>
        <row r="8783">
          <cell r="A8783" t="str">
            <v>7033</v>
          </cell>
          <cell r="B8783" t="str">
            <v>TANQUE ESTACINARIO TAA COM SERPENTINA E CAPACIDADE PARA 30.000L - JUROS.</v>
          </cell>
          <cell r="C8783" t="str">
            <v>H</v>
          </cell>
          <cell r="D8783">
            <v>2.46</v>
          </cell>
          <cell r="E8783">
            <v>1.97</v>
          </cell>
        </row>
        <row r="8784">
          <cell r="A8784" t="str">
            <v/>
          </cell>
        </row>
        <row r="8785">
          <cell r="A8785" t="str">
            <v>7034</v>
          </cell>
          <cell r="B8785" t="str">
            <v>TANQUE ESTACINARIO TAA COM SERPENTINA E CAPACIDADE PARA 30.000L - MANUTENCAO.</v>
          </cell>
          <cell r="C8785" t="str">
            <v>H</v>
          </cell>
          <cell r="D8785">
            <v>3.26</v>
          </cell>
          <cell r="E8785">
            <v>2.61</v>
          </cell>
        </row>
        <row r="8786">
          <cell r="A8786" t="str">
            <v/>
          </cell>
        </row>
        <row r="8787">
          <cell r="A8787" t="str">
            <v>7035</v>
          </cell>
          <cell r="B8787" t="str">
            <v>TANQUE ESTACINARIO TAA COM SERPENTINA CAPACIDADE DE 30.000L - CUSTOS COM MATERIAL.</v>
          </cell>
          <cell r="C8787" t="str">
            <v>H</v>
          </cell>
          <cell r="D8787">
            <v>466.6</v>
          </cell>
          <cell r="E8787">
            <v>373.28</v>
          </cell>
        </row>
        <row r="8788">
          <cell r="A8788" t="str">
            <v/>
          </cell>
        </row>
        <row r="8789">
          <cell r="A8789" t="str">
            <v>7036</v>
          </cell>
          <cell r="B8789" t="str">
            <v xml:space="preserve"> ROLO COMPACTADOR DE PNEUS ESTÁTICO PRESSÃO VARIÁVEL AUTO-PROPELIDO, POTÊNCIA 111HP, PESO OPERACIONAL SEM/COM LASTRO 8/23 T - CHP.</v>
          </cell>
          <cell r="C8789" t="str">
            <v>CHP</v>
          </cell>
          <cell r="D8789">
            <v>138.08000000000001</v>
          </cell>
          <cell r="E8789">
            <v>110.47</v>
          </cell>
        </row>
        <row r="8790">
          <cell r="A8790" t="str">
            <v/>
          </cell>
        </row>
        <row r="8791">
          <cell r="A8791" t="str">
            <v>7037</v>
          </cell>
          <cell r="B8791" t="str">
            <v xml:space="preserve"> ROLO COMPACTADOR DE PNEUS ESTÁTICO PRESSÃO VARIÁVEL AUTO-PROPELIDO, POTÊNCIA 111HP, PESO OPERACIONAL SEM/COM LASTRO 8/23 T - CHI.</v>
          </cell>
          <cell r="C8791" t="str">
            <v>CHI</v>
          </cell>
          <cell r="D8791">
            <v>56.6</v>
          </cell>
          <cell r="E8791">
            <v>45.28</v>
          </cell>
        </row>
        <row r="8792">
          <cell r="A8792" t="str">
            <v/>
          </cell>
        </row>
        <row r="8793">
          <cell r="A8793" t="str">
            <v>7038</v>
          </cell>
          <cell r="B8793" t="str">
            <v>ROLO COMPACTADOR DE PNEUS ESTATICO, PRESSAO VARIAVEL, POTENCIA 111HP - PESO SEM/COM LASTRO 9,5/22,4T - DEPRECIACAO.</v>
          </cell>
          <cell r="C8793" t="str">
            <v>H</v>
          </cell>
          <cell r="D8793">
            <v>30.03</v>
          </cell>
          <cell r="E8793">
            <v>24.03</v>
          </cell>
        </row>
        <row r="8794">
          <cell r="A8794" t="str">
            <v/>
          </cell>
        </row>
        <row r="8795">
          <cell r="A8795" t="str">
            <v>7039</v>
          </cell>
          <cell r="B8795" t="str">
            <v>ROLO COMPACTADOR DE PNEUS ESTATICO, PRESSAO VARIAVEL, POTENCIA 111HP - PESO SEM/COM LASTRO 9,5/22,4T - JUROS.</v>
          </cell>
          <cell r="C8795" t="str">
            <v>H</v>
          </cell>
          <cell r="D8795">
            <v>15.01</v>
          </cell>
          <cell r="E8795">
            <v>12.01</v>
          </cell>
        </row>
        <row r="8796">
          <cell r="A8796" t="str">
            <v/>
          </cell>
        </row>
        <row r="8797">
          <cell r="A8797" t="str">
            <v>7040</v>
          </cell>
          <cell r="B8797" t="str">
            <v>ROLO COMPACTADOR DE PNEUS ESTATICO, PRESSAO VARIAVEL, POTENCIA 111HP - PESO SEM/COM LASTRO 9,5/22,4T - MANUTENCAO.</v>
          </cell>
          <cell r="C8797" t="str">
            <v>H</v>
          </cell>
          <cell r="D8797">
            <v>27.05</v>
          </cell>
          <cell r="E8797">
            <v>21.64</v>
          </cell>
        </row>
        <row r="8798">
          <cell r="A8798" t="str">
            <v/>
          </cell>
        </row>
        <row r="8799">
          <cell r="A8799" t="str">
            <v>7041</v>
          </cell>
          <cell r="B8799" t="str">
            <v>ROLO COMPACTADOR DE PNEUS ESTATICO, PRESSAO VARIAVEL, POTENCIA 111HP - PESO SEM/COM LASTRO 9,5/22,4T - CUSTOS COM MAO-DE-OBRA NA OPERACAO.</v>
          </cell>
          <cell r="C8799" t="str">
            <v>H</v>
          </cell>
          <cell r="D8799">
            <v>11.55</v>
          </cell>
          <cell r="E8799">
            <v>9.24</v>
          </cell>
        </row>
        <row r="8800">
          <cell r="A8800" t="str">
            <v/>
          </cell>
        </row>
        <row r="8801">
          <cell r="A8801" t="str">
            <v>7042</v>
          </cell>
          <cell r="B8801" t="str">
            <v>CONJUNTO MOTOR-BOMBA DIESEL PARA DRENAGEM DE AGUA SUJA - 6HP - CHP.</v>
          </cell>
          <cell r="C8801" t="str">
            <v>CHP</v>
          </cell>
          <cell r="D8801">
            <v>17.12</v>
          </cell>
          <cell r="E8801">
            <v>13.7</v>
          </cell>
        </row>
        <row r="8802">
          <cell r="A8802" t="str">
            <v/>
          </cell>
        </row>
        <row r="8803">
          <cell r="A8803" t="str">
            <v>7043</v>
          </cell>
          <cell r="B8803" t="str">
            <v xml:space="preserve"> CONJUNTO MOTOR-BOMBA DIESEL PARA DRENAGEM DE AGUA SUJA - 6HP - CHI.</v>
          </cell>
          <cell r="C8803" t="str">
            <v>CHI</v>
          </cell>
          <cell r="D8803">
            <v>12.65</v>
          </cell>
          <cell r="E8803">
            <v>10.119999999999999</v>
          </cell>
        </row>
        <row r="8804">
          <cell r="A8804" t="str">
            <v/>
          </cell>
        </row>
        <row r="8805">
          <cell r="A8805" t="str">
            <v>7044</v>
          </cell>
          <cell r="B8805" t="str">
            <v>CONJUNTO MOTOR-BOMBA DIESEL PARA DRENAGEM DE AGUA SUJA - 6HP - DEPRECIACAO.</v>
          </cell>
          <cell r="C8805" t="str">
            <v>H</v>
          </cell>
          <cell r="D8805">
            <v>0.31</v>
          </cell>
          <cell r="E8805">
            <v>0.25</v>
          </cell>
        </row>
        <row r="8806">
          <cell r="A8806" t="str">
            <v/>
          </cell>
        </row>
        <row r="8807">
          <cell r="A8807" t="str">
            <v>7045</v>
          </cell>
          <cell r="B8807" t="str">
            <v>CONJUNTO MOTOR-BOMBA DIESEL PARA DRENAGEM DE AGUA SUJA - 6HP - JUROS.</v>
          </cell>
          <cell r="C8807" t="str">
            <v>H</v>
          </cell>
          <cell r="D8807">
            <v>0.18</v>
          </cell>
          <cell r="E8807">
            <v>0.15</v>
          </cell>
        </row>
        <row r="8808">
          <cell r="A8808" t="str">
            <v/>
          </cell>
        </row>
        <row r="8809">
          <cell r="A8809" t="str">
            <v>7046</v>
          </cell>
          <cell r="B8809" t="str">
            <v>CONJUNTO MOTOR-BOMBA DIESEL PARA DRENAGEM DE AGUA SUJA - 6HP - MANUTENÇAO</v>
          </cell>
          <cell r="C8809" t="str">
            <v>H</v>
          </cell>
          <cell r="D8809">
            <v>0.31</v>
          </cell>
          <cell r="E8809">
            <v>0.25</v>
          </cell>
        </row>
        <row r="8810">
          <cell r="A8810" t="str">
            <v/>
          </cell>
        </row>
        <row r="8811">
          <cell r="A8811" t="str">
            <v>7047</v>
          </cell>
          <cell r="B8811" t="str">
            <v>CONJUNTO MOTOR-BOMBA DIESEL PARA DRENAGEM DE AGUA SUJA - 6HP - CUSTOS COM MATERIAL NA OPERACAO.</v>
          </cell>
          <cell r="C8811" t="str">
            <v>H</v>
          </cell>
          <cell r="D8811">
            <v>4.17</v>
          </cell>
          <cell r="E8811">
            <v>3.34</v>
          </cell>
        </row>
        <row r="8812">
          <cell r="A8812" t="str">
            <v/>
          </cell>
        </row>
        <row r="8813">
          <cell r="A8813" t="str">
            <v>7048</v>
          </cell>
          <cell r="B8813" t="str">
            <v>CONJUNTO MOTOR-BOMBA DIESEL PARA DRENAGEM DE AGUA SUJA - 6HP - MAO-DE- OBRA NA OPERACAO.</v>
          </cell>
          <cell r="C8813" t="str">
            <v>H</v>
          </cell>
          <cell r="D8813">
            <v>12.13</v>
          </cell>
          <cell r="E8813">
            <v>9.7100000000000009</v>
          </cell>
        </row>
        <row r="8814">
          <cell r="A8814" t="str">
            <v/>
          </cell>
        </row>
        <row r="8815">
          <cell r="A8815" t="str">
            <v>7049</v>
          </cell>
          <cell r="B8815" t="str">
            <v>ROLO COMPACTADOR VIBRATÓRIO PÉ DE CARNEIRO, POTÊNCIA 150HP, PESO OPERACIONAL 9,8 T, IMPACTO DINÂMICO 31,75 T - CHP.</v>
          </cell>
          <cell r="C8815" t="str">
            <v>CHP</v>
          </cell>
          <cell r="D8815">
            <v>142.68</v>
          </cell>
          <cell r="E8815">
            <v>114.15</v>
          </cell>
        </row>
        <row r="8816">
          <cell r="A8816" t="str">
            <v/>
          </cell>
        </row>
        <row r="8817">
          <cell r="A8817" t="str">
            <v>7050</v>
          </cell>
          <cell r="B8817" t="str">
            <v xml:space="preserve">ROLO COMPACTADOR AUTOPROPELIDO 127HP 10260KG - CHI. </v>
          </cell>
          <cell r="C8817" t="str">
            <v>CHI</v>
          </cell>
          <cell r="D8817">
            <v>54.56</v>
          </cell>
          <cell r="E8817">
            <v>43.65</v>
          </cell>
        </row>
        <row r="8818">
          <cell r="A8818" t="str">
            <v/>
          </cell>
        </row>
        <row r="8819">
          <cell r="A8819" t="str">
            <v>7051</v>
          </cell>
          <cell r="B8819" t="str">
            <v>ROLO COMPACTADOR VIBRATÓRIO PÉ DE CARNEIRO, POTÊNCIA 150HP, PESO OPERACIONAL 9,8 T, IMPACTO DINÂMICO 31,75 T - DEPRECIACAO.</v>
          </cell>
          <cell r="C8819" t="str">
            <v>H</v>
          </cell>
          <cell r="D8819">
            <v>28.67</v>
          </cell>
          <cell r="E8819">
            <v>22.94</v>
          </cell>
        </row>
        <row r="8820">
          <cell r="A8820" t="str">
            <v/>
          </cell>
        </row>
        <row r="8821">
          <cell r="A8821" t="str">
            <v>7052</v>
          </cell>
          <cell r="B8821" t="str">
            <v>ROLO COMPACTADOR VIBRATÓRIO PÉ DE CARNEIRO, POTÊNCIA 150HP, PESO OPERACIONAL 9,8 T, IMPACTO DINÂMICO 31,75 T - JUROS.</v>
          </cell>
          <cell r="C8821" t="str">
            <v>H</v>
          </cell>
          <cell r="D8821">
            <v>14.33</v>
          </cell>
          <cell r="E8821">
            <v>11.47</v>
          </cell>
        </row>
        <row r="8822">
          <cell r="A8822" t="str">
            <v/>
          </cell>
        </row>
        <row r="8823">
          <cell r="A8823" t="str">
            <v>7053</v>
          </cell>
          <cell r="B8823" t="str">
            <v>ROLO COMPACTADOR VIBRATÓRIO PÉ DE CARNEIRO, POTÊNCIA 150HP, PESO OPERACIONAL 9,8 T, IMPACTO DINÂMICO 31,75 T.</v>
          </cell>
          <cell r="C8823" t="str">
            <v>H</v>
          </cell>
          <cell r="D8823">
            <v>25.82</v>
          </cell>
          <cell r="E8823">
            <v>20.66</v>
          </cell>
        </row>
        <row r="8824">
          <cell r="A8824" t="str">
            <v/>
          </cell>
        </row>
        <row r="8825">
          <cell r="A8825" t="str">
            <v>7054</v>
          </cell>
          <cell r="B8825" t="str">
            <v>ROLO COMPACTADOR VIBRATÓRIO PÉ DE CARNEIRO, POTÊNCIA 150HP, PESO OPERACIONAL 9,8 T, IMPACTO DINÂMICO 31,75 T - CUSTOS COM MATERIAL NA OPERACAO.</v>
          </cell>
          <cell r="C8825" t="str">
            <v>H</v>
          </cell>
          <cell r="D8825">
            <v>62.28</v>
          </cell>
          <cell r="E8825">
            <v>49.83</v>
          </cell>
        </row>
        <row r="8826">
          <cell r="A8826" t="str">
            <v/>
          </cell>
        </row>
        <row r="8827">
          <cell r="A8827" t="str">
            <v>7055</v>
          </cell>
          <cell r="B8827" t="str">
            <v>ROLO COMPACTADOR AUTOPROPELIDO 127HP 10260KG - MAO-DE-OBRA NA OPERACAO.</v>
          </cell>
          <cell r="C8827" t="str">
            <v>H</v>
          </cell>
          <cell r="D8827">
            <v>11.55</v>
          </cell>
          <cell r="E8827">
            <v>9.24</v>
          </cell>
        </row>
        <row r="8828">
          <cell r="A8828" t="str">
            <v/>
          </cell>
        </row>
        <row r="8829">
          <cell r="A8829" t="str">
            <v>7056</v>
          </cell>
          <cell r="B8829" t="str">
            <v xml:space="preserve"> CAMINHAO BASCULANTE TOCO 4,0M3 152CV CARGA UTIL 8,5T - CHP.</v>
          </cell>
          <cell r="C8829" t="str">
            <v>CHP</v>
          </cell>
          <cell r="D8829">
            <v>134.94999999999999</v>
          </cell>
          <cell r="E8829">
            <v>107.96</v>
          </cell>
        </row>
        <row r="8830">
          <cell r="A8830" t="str">
            <v/>
          </cell>
        </row>
        <row r="8831">
          <cell r="A8831" t="str">
            <v>7057</v>
          </cell>
          <cell r="B8831" t="str">
            <v>CAMINHAO BASCULANTE TOCO 4,0M3 152CV CARGA UTIL 8,5T - CHI.</v>
          </cell>
          <cell r="C8831" t="str">
            <v>CHI</v>
          </cell>
          <cell r="D8831">
            <v>39.049999999999997</v>
          </cell>
          <cell r="E8831">
            <v>31.24</v>
          </cell>
        </row>
        <row r="8832">
          <cell r="A8832" t="str">
            <v/>
          </cell>
        </row>
        <row r="8833">
          <cell r="A8833" t="str">
            <v>7058</v>
          </cell>
          <cell r="B8833" t="str">
            <v>CAMINHAO BASCULANTE 4,0M3 152CV COM CAPACIDADE UTIL DE 8,5T - DEPRECI ACAO.</v>
          </cell>
          <cell r="C8833" t="str">
            <v>H</v>
          </cell>
          <cell r="D8833">
            <v>21.33</v>
          </cell>
          <cell r="E8833">
            <v>17.07</v>
          </cell>
        </row>
        <row r="8834">
          <cell r="A8834" t="str">
            <v/>
          </cell>
        </row>
        <row r="8835">
          <cell r="A8835" t="str">
            <v>7059</v>
          </cell>
          <cell r="B8835" t="str">
            <v>CAMINHAO BASCULANTE 4,0M3 CARGA UTIL 8,5T 152CV - JUROS.</v>
          </cell>
          <cell r="C8835" t="str">
            <v>H</v>
          </cell>
          <cell r="D8835">
            <v>6.81</v>
          </cell>
          <cell r="E8835">
            <v>5.45</v>
          </cell>
        </row>
        <row r="8836">
          <cell r="A8836" t="str">
            <v/>
          </cell>
        </row>
        <row r="8837">
          <cell r="A8837" t="str">
            <v>7060</v>
          </cell>
          <cell r="B8837" t="str">
            <v>CAMINHAO BASCULANTE 4,0M3 CARGA UTIL 8,5T 152CV - MANUTENCAO.</v>
          </cell>
          <cell r="C8837" t="str">
            <v>H</v>
          </cell>
          <cell r="D8837">
            <v>21.33</v>
          </cell>
          <cell r="E8837">
            <v>17.07</v>
          </cell>
        </row>
        <row r="8838">
          <cell r="A8838" t="str">
            <v/>
          </cell>
        </row>
        <row r="8839">
          <cell r="A8839" t="str">
            <v>7061</v>
          </cell>
          <cell r="B8839" t="str">
            <v>CAMINHAO BASCULANTE 4,0M3 CARGA UTIL 8,5T 152CV - CUSTOS COM MATERIAL NA OPERACAO.</v>
          </cell>
          <cell r="C8839" t="str">
            <v>H</v>
          </cell>
          <cell r="D8839">
            <v>74.55</v>
          </cell>
          <cell r="E8839">
            <v>59.64</v>
          </cell>
        </row>
        <row r="8840">
          <cell r="A8840" t="str">
            <v/>
          </cell>
        </row>
        <row r="8841">
          <cell r="A8841" t="str">
            <v>7062</v>
          </cell>
          <cell r="B8841" t="str">
            <v>CAMINHAO BASCULANTE 4,0M3 CARGA UTIL 8,5T 152CV - MAO-DE-OBRA NA OPERACAO</v>
          </cell>
          <cell r="C8841" t="str">
            <v>H</v>
          </cell>
          <cell r="D8841">
            <v>10.91</v>
          </cell>
          <cell r="E8841">
            <v>8.73</v>
          </cell>
        </row>
        <row r="8842">
          <cell r="A8842" t="str">
            <v/>
          </cell>
        </row>
        <row r="8843">
          <cell r="A8843" t="str">
            <v>7063</v>
          </cell>
          <cell r="B8843" t="str">
            <v>TRATOR DE PNEUS 110 A 126 HP - DEPRECIACAO.</v>
          </cell>
          <cell r="C8843" t="str">
            <v>H</v>
          </cell>
          <cell r="D8843">
            <v>22.5</v>
          </cell>
          <cell r="E8843">
            <v>18</v>
          </cell>
        </row>
        <row r="8844">
          <cell r="A8844" t="str">
            <v/>
          </cell>
        </row>
        <row r="8845">
          <cell r="A8845" t="str">
            <v>7064</v>
          </cell>
          <cell r="B8845" t="str">
            <v>TRATOR DE PNEUS 110 A 126 HP - JUROS.</v>
          </cell>
          <cell r="C8845" t="str">
            <v>H</v>
          </cell>
          <cell r="D8845">
            <v>7.17</v>
          </cell>
          <cell r="E8845">
            <v>5.74</v>
          </cell>
        </row>
        <row r="8846">
          <cell r="A8846" t="str">
            <v/>
          </cell>
        </row>
        <row r="8847">
          <cell r="A8847" t="str">
            <v>7065</v>
          </cell>
          <cell r="B8847" t="str">
            <v>TRATOR DE PNEUS 110 A 126 HP - MANUTENCAO.</v>
          </cell>
          <cell r="C8847" t="str">
            <v>H</v>
          </cell>
          <cell r="D8847">
            <v>18</v>
          </cell>
          <cell r="E8847">
            <v>14.4</v>
          </cell>
        </row>
        <row r="8848">
          <cell r="A8848" t="str">
            <v/>
          </cell>
        </row>
        <row r="8849">
          <cell r="A8849" t="str">
            <v>7066</v>
          </cell>
          <cell r="B8849" t="str">
            <v>TRATOR DE PNEUS 110 A 126 HP - CUSTOS COM MATERIAL NA OPERACAO.</v>
          </cell>
          <cell r="C8849" t="str">
            <v>H</v>
          </cell>
          <cell r="D8849">
            <v>61.8</v>
          </cell>
          <cell r="E8849">
            <v>49.44</v>
          </cell>
        </row>
        <row r="8850">
          <cell r="A8850" t="str">
            <v/>
          </cell>
        </row>
        <row r="8851">
          <cell r="A8851" t="str">
            <v>7067</v>
          </cell>
          <cell r="B8851" t="str">
            <v>TRATOR DE PNEUS 110 A 126 HP - MAO-DE-OBRA NA OPERACAO DIURNA.</v>
          </cell>
          <cell r="C8851" t="str">
            <v>H</v>
          </cell>
          <cell r="D8851">
            <v>12.7</v>
          </cell>
          <cell r="E8851">
            <v>10.16</v>
          </cell>
        </row>
        <row r="8852">
          <cell r="A8852" t="str">
            <v/>
          </cell>
        </row>
        <row r="8853">
          <cell r="A8853" t="str">
            <v>7100</v>
          </cell>
          <cell r="B8853" t="str">
            <v>PORTA DE MADEIRA - LAMINADO MELAMINICO TEXTURIZADO COLADO EM COMPENSADO ESPESSURA 1,3MM.</v>
          </cell>
          <cell r="C8853" t="str">
            <v>m2</v>
          </cell>
          <cell r="D8853">
            <v>28.26</v>
          </cell>
          <cell r="E8853">
            <v>22.61</v>
          </cell>
        </row>
        <row r="8854">
          <cell r="A8854" t="str">
            <v/>
          </cell>
        </row>
        <row r="8855">
          <cell r="A8855" t="str">
            <v>7101</v>
          </cell>
          <cell r="B8855" t="str">
            <v>LAMINADO MELAMINICO LISO FOSCO E=1,3MM COLADO EM COMPENSA.</v>
          </cell>
          <cell r="C8855" t="str">
            <v>m2</v>
          </cell>
          <cell r="D8855">
            <v>27.48</v>
          </cell>
          <cell r="E8855">
            <v>21.99</v>
          </cell>
        </row>
        <row r="8856">
          <cell r="A8856" t="str">
            <v/>
          </cell>
        </row>
        <row r="8857">
          <cell r="A8857" t="str">
            <v>71516</v>
          </cell>
          <cell r="B8857" t="str">
            <v>CONJUNTO DE MANGUEIRA PARA COMBATE A INCENDIO EM FIBRA DE POLIESTER PURA, COM 1.1/2", REVESTIDA INTERNAMENTE, COM 2 LANCES DE 15M CADA.</v>
          </cell>
          <cell r="C8857" t="str">
            <v>Un</v>
          </cell>
          <cell r="D8857">
            <v>675</v>
          </cell>
          <cell r="E8857">
            <v>540</v>
          </cell>
        </row>
        <row r="8858">
          <cell r="A8858" t="str">
            <v/>
          </cell>
        </row>
        <row r="8859">
          <cell r="A8859" t="str">
            <v>71623</v>
          </cell>
          <cell r="B8859" t="str">
            <v>CHAPIM DE CONCRETO APARENTE COM ACABAMENTO DESEMPENADO, FORMA DE COMPENSADO PLASTIFICADO (MADEIRIT ) DE 14 X 10 CM, FUNDIDO NO LOCAL.</v>
          </cell>
          <cell r="C8859" t="str">
            <v>m</v>
          </cell>
          <cell r="D8859">
            <v>20.350000000000001</v>
          </cell>
          <cell r="E8859">
            <v>16.28</v>
          </cell>
        </row>
        <row r="8860">
          <cell r="A8860" t="str">
            <v/>
          </cell>
        </row>
        <row r="8861">
          <cell r="A8861" t="str">
            <v>72075</v>
          </cell>
          <cell r="B8861" t="str">
            <v>IMPERMEABILIZACAO SEMI-FLEXIVEL COM TINTA ASFALTICA EM SUPERFICIES LISAS DE PEQUENAS DIMENSOES.</v>
          </cell>
          <cell r="C8861" t="str">
            <v>m2</v>
          </cell>
          <cell r="D8861">
            <v>6.93</v>
          </cell>
          <cell r="E8861">
            <v>5.55</v>
          </cell>
        </row>
        <row r="8862">
          <cell r="A8862" t="str">
            <v/>
          </cell>
        </row>
        <row r="8863">
          <cell r="A8863" t="str">
            <v>72076</v>
          </cell>
          <cell r="B8863" t="str">
            <v>ESTRUTURA DE MADEIRA 2A SERRADA NAO APARELHADA, PARA TELHAS CERAMICAS.</v>
          </cell>
          <cell r="C8863" t="str">
            <v>m2</v>
          </cell>
          <cell r="D8863">
            <v>57.18</v>
          </cell>
          <cell r="E8863">
            <v>45.75</v>
          </cell>
        </row>
        <row r="8864">
          <cell r="A8864" t="str">
            <v/>
          </cell>
        </row>
        <row r="8865">
          <cell r="A8865" t="str">
            <v>72077</v>
          </cell>
          <cell r="B8865" t="str">
            <v>ESTRUTURA DE MADEIRA DE LEI 1A SERRADA NAO APARELHADA, PARA TELHAS CERAMICAS, VAOS ATE 7M.</v>
          </cell>
          <cell r="C8865" t="str">
            <v>m2</v>
          </cell>
          <cell r="D8865">
            <v>108.18</v>
          </cell>
          <cell r="E8865">
            <v>86.55</v>
          </cell>
        </row>
        <row r="8866">
          <cell r="A8866" t="str">
            <v/>
          </cell>
        </row>
        <row r="8867">
          <cell r="A8867" t="str">
            <v>72078</v>
          </cell>
          <cell r="B8867" t="str">
            <v>ESTRUTURA DE MADEIRA DE LEI 1A SERRADA NAO APARELHADA, PARA TELHAS CERAMICAS, VAOS 7M ATE 10 M.</v>
          </cell>
          <cell r="C8867" t="str">
            <v>m2</v>
          </cell>
          <cell r="D8867">
            <v>124.15</v>
          </cell>
          <cell r="E8867">
            <v>99.32</v>
          </cell>
        </row>
        <row r="8868">
          <cell r="A8868" t="str">
            <v/>
          </cell>
        </row>
        <row r="8869">
          <cell r="A8869" t="str">
            <v>72079</v>
          </cell>
          <cell r="B8869" t="str">
            <v>ESTRUTURA DE MADEIRA DE LEI 1A SERRADA NAO APARELHADA, PARA TELHAS CERAMICAS, VAOS 10M ATE 13M.</v>
          </cell>
          <cell r="C8869" t="str">
            <v>m2</v>
          </cell>
          <cell r="D8869">
            <v>129.87</v>
          </cell>
          <cell r="E8869">
            <v>103.9</v>
          </cell>
        </row>
        <row r="8870">
          <cell r="A8870" t="str">
            <v/>
          </cell>
        </row>
        <row r="8871">
          <cell r="A8871" t="str">
            <v>72080</v>
          </cell>
          <cell r="B8871" t="str">
            <v>ESTRUTURA DE MADEIRA DE LEI 1A SERRADA NAO APARELHADA, PARA TELHAS CERAMICAS, VAOS 13M ATE 18M.</v>
          </cell>
          <cell r="C8871" t="str">
            <v>m2</v>
          </cell>
          <cell r="D8871">
            <v>149.26</v>
          </cell>
          <cell r="E8871">
            <v>119.41</v>
          </cell>
        </row>
        <row r="8872">
          <cell r="A8872" t="str">
            <v/>
          </cell>
        </row>
        <row r="8873">
          <cell r="A8873" t="str">
            <v>72081</v>
          </cell>
          <cell r="B8873" t="str">
            <v>ESTRUTURA DE MADEIRA DE LEI 1A SERRADA NAO APARELHADA, PARA TELHAS ONDULADAS, VAOS ATE 7M.</v>
          </cell>
          <cell r="C8873" t="str">
            <v>m2</v>
          </cell>
          <cell r="D8873">
            <v>70.25</v>
          </cell>
          <cell r="E8873">
            <v>56.2</v>
          </cell>
        </row>
        <row r="8874">
          <cell r="A8874" t="str">
            <v/>
          </cell>
        </row>
        <row r="8875">
          <cell r="A8875" t="str">
            <v>72082</v>
          </cell>
          <cell r="B8875" t="str">
            <v xml:space="preserve"> ESTRUTURA DE MADEIRA DE LEI 1A SERRADA NAO APARELHADA, PARA TELHAS ONDULADAS, VAOS DE 7M ATE 10M.</v>
          </cell>
          <cell r="C8875" t="str">
            <v>m2</v>
          </cell>
          <cell r="D8875">
            <v>77.959999999999994</v>
          </cell>
          <cell r="E8875">
            <v>62.37</v>
          </cell>
        </row>
        <row r="8876">
          <cell r="A8876" t="str">
            <v/>
          </cell>
        </row>
        <row r="8877">
          <cell r="A8877" t="str">
            <v>72083</v>
          </cell>
          <cell r="B8877" t="str">
            <v xml:space="preserve"> ESTRUTURA DE MADEIRA DE LEI 1A SERRADA NAO APARELHADA, PARA TELHAS ONDULADAS, VAOS DE 10M ATE 13M</v>
          </cell>
          <cell r="C8877" t="str">
            <v>m2</v>
          </cell>
          <cell r="D8877">
            <v>92.68</v>
          </cell>
          <cell r="E8877">
            <v>74.150000000000006</v>
          </cell>
        </row>
        <row r="8878">
          <cell r="A8878" t="str">
            <v/>
          </cell>
        </row>
        <row r="8879">
          <cell r="A8879" t="str">
            <v>72084</v>
          </cell>
          <cell r="B8879" t="str">
            <v>ESTRUTURA DE MADEIRA DE LEI 1A SERRADA NAO APARELHADA, PARA TELHAS ONDULADAS, VAOS DE 13M ATE 18M.</v>
          </cell>
          <cell r="C8879" t="str">
            <v>m2</v>
          </cell>
          <cell r="D8879">
            <v>109.83</v>
          </cell>
          <cell r="E8879">
            <v>87.87</v>
          </cell>
        </row>
        <row r="8880">
          <cell r="A8880" t="str">
            <v/>
          </cell>
        </row>
        <row r="8881">
          <cell r="A8881" t="str">
            <v>72085</v>
          </cell>
          <cell r="B8881" t="str">
            <v>RECOLOCACAO DE MADEIRAMENTO DO TELHADO - RIPAS, CONSIDERANDO REAPROVEITAMENTO DE MATERIAL.</v>
          </cell>
          <cell r="C8881" t="str">
            <v>m</v>
          </cell>
          <cell r="D8881">
            <v>0.91</v>
          </cell>
          <cell r="E8881">
            <v>0.73</v>
          </cell>
        </row>
        <row r="8882">
          <cell r="A8882" t="str">
            <v/>
          </cell>
        </row>
        <row r="8883">
          <cell r="A8883" t="str">
            <v>72086</v>
          </cell>
          <cell r="B8883" t="str">
            <v>RECOLOCACAO DE MADEIRAMENTO DO TELHADO - CAIBROS, CONSIDERANDO REAPROVEITAMENTO DE MATERIAL.</v>
          </cell>
          <cell r="C8883" t="str">
            <v>m</v>
          </cell>
          <cell r="D8883">
            <v>2.81</v>
          </cell>
          <cell r="E8883">
            <v>2.25</v>
          </cell>
        </row>
        <row r="8884">
          <cell r="A8884" t="str">
            <v/>
          </cell>
        </row>
        <row r="8885">
          <cell r="A8885" t="str">
            <v>72087</v>
          </cell>
          <cell r="B8885" t="str">
            <v xml:space="preserve"> RECOLOCACAO DE MADEIRAMENTO DO TELHADO - VIGAS, CONSIDERANDO REAPROVEITAMENTO DE MATERIAL.</v>
          </cell>
          <cell r="C8885" t="str">
            <v>m</v>
          </cell>
          <cell r="D8885">
            <v>7.47</v>
          </cell>
          <cell r="E8885">
            <v>5.98</v>
          </cell>
        </row>
        <row r="8886">
          <cell r="A8886" t="str">
            <v/>
          </cell>
        </row>
        <row r="8887">
          <cell r="A8887" t="str">
            <v>72088</v>
          </cell>
          <cell r="B8887" t="str">
            <v xml:space="preserve"> RECOLOCACAO DE FERRAGENS PARA MADEIRAMENTO DO TELHADO, CONSIDERANDO REAPROVEITAMENTO DE MATERIAL.</v>
          </cell>
          <cell r="C8887" t="str">
            <v>Un</v>
          </cell>
          <cell r="D8887">
            <v>5.46</v>
          </cell>
          <cell r="E8887">
            <v>4.37</v>
          </cell>
        </row>
        <row r="8888">
          <cell r="A8888" t="str">
            <v/>
          </cell>
        </row>
        <row r="8889">
          <cell r="A8889" t="str">
            <v>72089</v>
          </cell>
          <cell r="B8889" t="str">
            <v>RECOLOCACAO DE TELHAS CERAMICAS TIPO FRANCESA, CONSIDERANDO REAPROVEITAMENTO DE MATERIAL.</v>
          </cell>
          <cell r="C8889" t="str">
            <v>m2</v>
          </cell>
          <cell r="D8889">
            <v>5.97</v>
          </cell>
          <cell r="E8889">
            <v>4.78</v>
          </cell>
        </row>
        <row r="8890">
          <cell r="A8890" t="str">
            <v/>
          </cell>
        </row>
        <row r="8891">
          <cell r="A8891" t="str">
            <v>72091</v>
          </cell>
          <cell r="B8891" t="str">
            <v>RECOLOCACAO DE TELHAS CERAMICAS TIPO PLAN, CONSIDERANDO REAPROVEITAMENTO DE MATERIAL.</v>
          </cell>
          <cell r="C8891" t="str">
            <v>m2</v>
          </cell>
          <cell r="D8891">
            <v>19.5</v>
          </cell>
          <cell r="E8891">
            <v>15.6</v>
          </cell>
        </row>
        <row r="8892">
          <cell r="A8892" t="str">
            <v/>
          </cell>
        </row>
        <row r="8893">
          <cell r="A8893" t="str">
            <v>72092</v>
          </cell>
          <cell r="B8893" t="str">
            <v>RECOLOCACAO DE TELHAS ONDULADAS COM MASSA PARA VEDACAO, CONSIDERANDO REAPROVEITAMENTO DE MATERIAL.</v>
          </cell>
          <cell r="C8893" t="str">
            <v>m2</v>
          </cell>
          <cell r="D8893">
            <v>5.66</v>
          </cell>
          <cell r="E8893">
            <v>4.53</v>
          </cell>
        </row>
        <row r="8894">
          <cell r="A8894" t="str">
            <v/>
          </cell>
        </row>
        <row r="8895">
          <cell r="A8895" t="str">
            <v>72093</v>
          </cell>
          <cell r="B8895" t="str">
            <v>RECOLOCACAO DE TELHA DE FIBROCIMENTO ESTRUTURAL LARGURA UTIL 44 CM, INCLUSO ACESSORIOS DE FIXACAO E VEDACAO, CONSIDERANDO APROVEITAMENTO DO MATERIAL.</v>
          </cell>
          <cell r="C8895" t="str">
            <v>m2</v>
          </cell>
          <cell r="D8895">
            <v>5.63</v>
          </cell>
          <cell r="E8895">
            <v>4.51</v>
          </cell>
        </row>
        <row r="8896">
          <cell r="A8896" t="str">
            <v/>
          </cell>
        </row>
        <row r="8897">
          <cell r="A8897" t="str">
            <v>72094</v>
          </cell>
          <cell r="B8897" t="str">
            <v>RECOLOCACAO DE TELHA DE FIBROCIMENTO ESTRUTURAL LARGURA UTIL 90 CM, INCLUSO ACESSORIOS DE FIXACAO E VEDACAO, CONSIDERANDO APROVEITAMENTO DO MATERIAL.</v>
          </cell>
          <cell r="C8897" t="str">
            <v>m2</v>
          </cell>
          <cell r="D8897">
            <v>23.88</v>
          </cell>
          <cell r="E8897">
            <v>19.11</v>
          </cell>
        </row>
        <row r="8898">
          <cell r="A8898" t="str">
            <v/>
          </cell>
        </row>
        <row r="8899">
          <cell r="A8899" t="str">
            <v>72101</v>
          </cell>
          <cell r="B8899" t="str">
            <v>REVISAO GERAL DE TELHADOS DE TELHAS CERAMICAS.</v>
          </cell>
          <cell r="C8899" t="str">
            <v>m2</v>
          </cell>
          <cell r="D8899">
            <v>3.38</v>
          </cell>
          <cell r="E8899">
            <v>2.71</v>
          </cell>
        </row>
        <row r="8900">
          <cell r="A8900" t="str">
            <v/>
          </cell>
        </row>
        <row r="8901">
          <cell r="A8901" t="str">
            <v>72103</v>
          </cell>
          <cell r="B8901" t="str">
            <v>RECOLOCACAO DE CUMEEIRAS CERAMICAS COM ARGAMASSA TRACO 1:2:11 (CIMENTO, CAL HIDRATADA E AREIA), CONSIDERANDO APROVEITAMENTO DO MATERIAL.</v>
          </cell>
          <cell r="C8901" t="str">
            <v>m</v>
          </cell>
          <cell r="D8901">
            <v>9.86</v>
          </cell>
          <cell r="E8901">
            <v>7.89</v>
          </cell>
        </row>
        <row r="8902">
          <cell r="A8902" t="str">
            <v/>
          </cell>
        </row>
        <row r="8903">
          <cell r="A8903" t="str">
            <v>72104</v>
          </cell>
          <cell r="B8903" t="str">
            <v>CALHA EM CHAPA DE ACO GALVANIZADO N.24, DESENVOLVIMENTO 33CM.</v>
          </cell>
          <cell r="C8903" t="str">
            <v>m</v>
          </cell>
          <cell r="D8903">
            <v>26.8</v>
          </cell>
          <cell r="E8903">
            <v>21.44</v>
          </cell>
        </row>
        <row r="8904">
          <cell r="A8904" t="str">
            <v/>
          </cell>
        </row>
        <row r="8905">
          <cell r="A8905" t="str">
            <v>72105</v>
          </cell>
          <cell r="B8905" t="str">
            <v>CALHA EM CHAPA DE ACO GALVANIZADO N.24, DESENVOLVIMENTO 50CM.</v>
          </cell>
          <cell r="C8905" t="str">
            <v>m</v>
          </cell>
          <cell r="D8905">
            <v>40.11</v>
          </cell>
          <cell r="E8905">
            <v>32.090000000000003</v>
          </cell>
        </row>
        <row r="8906">
          <cell r="A8906" t="str">
            <v/>
          </cell>
        </row>
        <row r="8907">
          <cell r="A8907" t="str">
            <v>72106</v>
          </cell>
          <cell r="B8907" t="str">
            <v>RUFO EM CHAPA DE ACO GALVANIZADO N.24, DESENVOLVIMENTO 16CM.</v>
          </cell>
          <cell r="C8907" t="str">
            <v>m</v>
          </cell>
          <cell r="D8907">
            <v>17.079999999999998</v>
          </cell>
          <cell r="E8907">
            <v>13.67</v>
          </cell>
        </row>
        <row r="8908">
          <cell r="A8908" t="str">
            <v/>
          </cell>
        </row>
        <row r="8909">
          <cell r="A8909" t="str">
            <v>72107</v>
          </cell>
          <cell r="B8909" t="str">
            <v>RUFO EM CHAPA DE ACO GALVANIZADO N.24, DESENVOLVIMENTO 25CM.</v>
          </cell>
          <cell r="C8909" t="str">
            <v>m</v>
          </cell>
          <cell r="D8909">
            <v>20.75</v>
          </cell>
          <cell r="E8909">
            <v>16.600000000000001</v>
          </cell>
        </row>
        <row r="8910">
          <cell r="A8910" t="str">
            <v/>
          </cell>
        </row>
        <row r="8911">
          <cell r="A8911" t="str">
            <v>72108</v>
          </cell>
          <cell r="B8911" t="str">
            <v>RUFO EM CHAPA DE ACO GALVANIZADO N.24, DESENVOLVIMENTO 33CM.</v>
          </cell>
          <cell r="C8911" t="str">
            <v>m</v>
          </cell>
          <cell r="D8911">
            <v>33.229999999999997</v>
          </cell>
          <cell r="E8911">
            <v>26.59</v>
          </cell>
        </row>
        <row r="8912">
          <cell r="A8912" t="str">
            <v/>
          </cell>
        </row>
        <row r="8913">
          <cell r="A8913" t="str">
            <v>72109</v>
          </cell>
          <cell r="B8913" t="str">
            <v>RUFO EM CHAPA DE ACO GALVANIZADO N.24, DESENVOLVIMENTO 50CM.</v>
          </cell>
          <cell r="C8913" t="str">
            <v>m</v>
          </cell>
          <cell r="D8913">
            <v>33.71</v>
          </cell>
          <cell r="E8913">
            <v>26.97</v>
          </cell>
        </row>
        <row r="8914">
          <cell r="A8914" t="str">
            <v/>
          </cell>
        </row>
        <row r="8915">
          <cell r="A8915" t="str">
            <v>72110</v>
          </cell>
          <cell r="B8915" t="str">
            <v>ESTRUTURA METALICA EM TESOURAS, VAO 12M.</v>
          </cell>
          <cell r="C8915" t="str">
            <v>m2</v>
          </cell>
          <cell r="D8915">
            <v>76.569999999999993</v>
          </cell>
          <cell r="E8915">
            <v>61.26</v>
          </cell>
        </row>
        <row r="8916">
          <cell r="A8916" t="str">
            <v/>
          </cell>
        </row>
        <row r="8917">
          <cell r="A8917" t="str">
            <v>72111</v>
          </cell>
          <cell r="B8917" t="str">
            <v>ESTRUTURA METALICA EM TESOURAS, VAO 15M.</v>
          </cell>
          <cell r="C8917" t="str">
            <v>m2</v>
          </cell>
          <cell r="D8917">
            <v>83.75</v>
          </cell>
          <cell r="E8917">
            <v>67</v>
          </cell>
        </row>
        <row r="8918">
          <cell r="A8918" t="str">
            <v/>
          </cell>
        </row>
        <row r="8919">
          <cell r="A8919" t="str">
            <v>72112</v>
          </cell>
          <cell r="B8919" t="str">
            <v>ESTRUTURA METALICA EM TESOURAS, VAO 20M.</v>
          </cell>
          <cell r="C8919" t="str">
            <v>m2</v>
          </cell>
          <cell r="D8919">
            <v>90.93</v>
          </cell>
          <cell r="E8919">
            <v>72.75</v>
          </cell>
        </row>
        <row r="8920">
          <cell r="A8920" t="str">
            <v/>
          </cell>
        </row>
        <row r="8921">
          <cell r="A8921" t="str">
            <v>72113</v>
          </cell>
          <cell r="B8921" t="str">
            <v>ESTRUTURA METALICA EM TESOURAS, VAO 25M.</v>
          </cell>
          <cell r="C8921" t="str">
            <v>m2</v>
          </cell>
          <cell r="D8921">
            <v>102.3</v>
          </cell>
          <cell r="E8921">
            <v>81.84</v>
          </cell>
        </row>
        <row r="8922">
          <cell r="A8922" t="str">
            <v/>
          </cell>
        </row>
        <row r="8923">
          <cell r="A8923" t="str">
            <v>72114</v>
          </cell>
          <cell r="B8923" t="str">
            <v>ESTRUTURA METALICA EM TESOURAS, VAO 30M M2 90,94.</v>
          </cell>
          <cell r="C8923" t="str">
            <v>m2</v>
          </cell>
          <cell r="D8923">
            <v>113.67</v>
          </cell>
          <cell r="E8923">
            <v>90.94</v>
          </cell>
        </row>
        <row r="8924">
          <cell r="A8924" t="str">
            <v/>
          </cell>
        </row>
        <row r="8925">
          <cell r="A8925" t="str">
            <v>72116</v>
          </cell>
          <cell r="B8925" t="str">
            <v>.VIDRO LISO COMUM TRANSPARENTE, ESPESSURA 3MM.</v>
          </cell>
          <cell r="C8925" t="str">
            <v>m2</v>
          </cell>
          <cell r="D8925">
            <v>49.55</v>
          </cell>
          <cell r="E8925">
            <v>39.64</v>
          </cell>
        </row>
        <row r="8926">
          <cell r="A8926" t="str">
            <v/>
          </cell>
        </row>
        <row r="8927">
          <cell r="A8927" t="str">
            <v>72117</v>
          </cell>
          <cell r="B8927" t="str">
            <v>VIDRO LISO COMUM TRANSPARENTE, ESPESSURA 4MM.</v>
          </cell>
          <cell r="C8927" t="str">
            <v>m2</v>
          </cell>
          <cell r="D8927">
            <v>63.52</v>
          </cell>
          <cell r="E8927">
            <v>50.82</v>
          </cell>
        </row>
        <row r="8928">
          <cell r="A8928" t="str">
            <v/>
          </cell>
        </row>
        <row r="8929">
          <cell r="A8929" t="str">
            <v>72118</v>
          </cell>
          <cell r="B8929" t="str">
            <v>VIDRO TEMPERADO INCOLOR, ESPESSURA 6MM.</v>
          </cell>
          <cell r="C8929" t="str">
            <v>m2</v>
          </cell>
          <cell r="D8929">
            <v>144.88</v>
          </cell>
          <cell r="E8929">
            <v>115.91</v>
          </cell>
        </row>
        <row r="8930">
          <cell r="A8930" t="str">
            <v/>
          </cell>
        </row>
        <row r="8931">
          <cell r="A8931" t="str">
            <v>72119</v>
          </cell>
          <cell r="B8931" t="str">
            <v>VIDRO TEMPERADO INCOLOR, ESPESSURA 8MM M2.</v>
          </cell>
          <cell r="C8931" t="str">
            <v>m2</v>
          </cell>
          <cell r="D8931">
            <v>171.48</v>
          </cell>
          <cell r="E8931">
            <v>137.19</v>
          </cell>
        </row>
        <row r="8932">
          <cell r="A8932" t="str">
            <v/>
          </cell>
        </row>
        <row r="8933">
          <cell r="A8933" t="str">
            <v>72120</v>
          </cell>
          <cell r="B8933" t="str">
            <v>.VIDRO TEMPERADO INCOLOR, ESPESSURA 10MM.</v>
          </cell>
          <cell r="C8933" t="str">
            <v>m2</v>
          </cell>
          <cell r="D8933">
            <v>201.43</v>
          </cell>
          <cell r="E8933">
            <v>161.15</v>
          </cell>
        </row>
        <row r="8934">
          <cell r="A8934" t="str">
            <v/>
          </cell>
        </row>
        <row r="8935">
          <cell r="A8935" t="str">
            <v>72121</v>
          </cell>
          <cell r="B8935" t="str">
            <v>VIDRO TEMPERADO COLORIDO, ESPESSURA 10MM.</v>
          </cell>
          <cell r="C8935" t="str">
            <v>m2</v>
          </cell>
          <cell r="D8935">
            <v>239.13</v>
          </cell>
          <cell r="E8935">
            <v>191.31</v>
          </cell>
        </row>
        <row r="8936">
          <cell r="A8936" t="str">
            <v/>
          </cell>
        </row>
        <row r="8937">
          <cell r="A8937" t="str">
            <v>72122</v>
          </cell>
          <cell r="B8937" t="str">
            <v>VIDRO FANTASIA TIPO CANELADO, ESPESSURA 4MM.</v>
          </cell>
          <cell r="C8937" t="str">
            <v>m2</v>
          </cell>
          <cell r="D8937">
            <v>50.45</v>
          </cell>
          <cell r="E8937">
            <v>40.36</v>
          </cell>
        </row>
        <row r="8938">
          <cell r="A8938" t="str">
            <v/>
          </cell>
        </row>
        <row r="8939">
          <cell r="A8939" t="str">
            <v>72123</v>
          </cell>
          <cell r="B8939" t="str">
            <v>VIDRO ARAMADO, ESPESSURA 7MM.</v>
          </cell>
          <cell r="C8939" t="str">
            <v>m2</v>
          </cell>
          <cell r="D8939">
            <v>159.32</v>
          </cell>
          <cell r="E8939">
            <v>127.46</v>
          </cell>
        </row>
        <row r="8940">
          <cell r="A8940" t="str">
            <v/>
          </cell>
        </row>
        <row r="8941">
          <cell r="A8941" t="str">
            <v>72124</v>
          </cell>
          <cell r="B8941" t="str">
            <v xml:space="preserve"> IMPERMEABILIZACAO COM MASTIQUE ELASTICO A BASE DE SILICONE.</v>
          </cell>
          <cell r="C8941" t="str">
            <v>dm³</v>
          </cell>
          <cell r="D8941">
            <v>84.25</v>
          </cell>
          <cell r="E8941">
            <v>67.400000000000006</v>
          </cell>
        </row>
        <row r="8942">
          <cell r="A8942" t="str">
            <v/>
          </cell>
        </row>
        <row r="8943">
          <cell r="A8943" t="str">
            <v>72125</v>
          </cell>
          <cell r="B8943" t="str">
            <v xml:space="preserve">RASPAGEM DE PINTURA PVA. </v>
          </cell>
          <cell r="C8943" t="str">
            <v>m2</v>
          </cell>
          <cell r="D8943">
            <v>3.9</v>
          </cell>
          <cell r="E8943">
            <v>3.12</v>
          </cell>
        </row>
        <row r="8944">
          <cell r="A8944" t="str">
            <v/>
          </cell>
        </row>
        <row r="8945">
          <cell r="A8945" t="str">
            <v>72126</v>
          </cell>
          <cell r="B8945" t="str">
            <v xml:space="preserve">RASPAGEM DE PINTURA LATEX ACRILICA.  </v>
          </cell>
          <cell r="C8945" t="str">
            <v>m2</v>
          </cell>
          <cell r="D8945">
            <v>5.46</v>
          </cell>
          <cell r="E8945">
            <v>4.37</v>
          </cell>
        </row>
        <row r="8946">
          <cell r="A8946" t="str">
            <v/>
          </cell>
        </row>
        <row r="8947">
          <cell r="A8947" t="str">
            <v>72127</v>
          </cell>
          <cell r="B8947" t="str">
            <v>RASPAGEM DE PINTURA A BASE OLEO.</v>
          </cell>
          <cell r="C8947" t="str">
            <v>m2</v>
          </cell>
          <cell r="D8947">
            <v>3.9</v>
          </cell>
          <cell r="E8947">
            <v>3.12</v>
          </cell>
        </row>
        <row r="8948">
          <cell r="A8948" t="str">
            <v/>
          </cell>
        </row>
        <row r="8949">
          <cell r="A8949" t="str">
            <v>72131</v>
          </cell>
          <cell r="B8949" t="str">
            <v xml:space="preserve"> ALVENARIA EM TIJOLO CERAMICO MACICO 5X10X20CM 1/2 VEZ (ESPESSURA 10CM) , ASSENTADO COM ARGAMASSA TRACO 1:2:8 (CIMENTO, CAL E AREIA).  </v>
          </cell>
          <cell r="C8949" t="str">
            <v>m2</v>
          </cell>
          <cell r="D8949">
            <v>84.72</v>
          </cell>
          <cell r="E8949">
            <v>67.78</v>
          </cell>
        </row>
        <row r="8950">
          <cell r="A8950" t="str">
            <v/>
          </cell>
        </row>
        <row r="8951">
          <cell r="A8951" t="str">
            <v>72132</v>
          </cell>
          <cell r="B8951" t="str">
            <v>ALVENARIA EM TIJOLO CERAMICO MACICO 5X10X20CM ESPELHO (ESPESSURA 5CM),ASSENTADO COM ARGAMASSA TRACO 1:2:8 (CIMENTO, CAL E AREIA).</v>
          </cell>
          <cell r="C8951" t="str">
            <v>m2</v>
          </cell>
          <cell r="D8951">
            <v>44.21</v>
          </cell>
          <cell r="E8951">
            <v>35.369999999999997</v>
          </cell>
        </row>
        <row r="8952">
          <cell r="A8952" t="str">
            <v/>
          </cell>
        </row>
        <row r="8953">
          <cell r="A8953" t="str">
            <v>72133</v>
          </cell>
          <cell r="B8953" t="str">
            <v>ALVENARIA EM TIJOLO CERAMICO MACICO 5X10X20CM 1 1/2 VEZ (ESPESSURA 30CM), ASSENTADO COM ARGAMASSA TRACO 1:2:8 (CIMENTO, CAL E AREIA).</v>
          </cell>
          <cell r="C8953" t="str">
            <v>m2</v>
          </cell>
          <cell r="D8953">
            <v>213.32</v>
          </cell>
          <cell r="E8953">
            <v>170.66</v>
          </cell>
        </row>
        <row r="8954">
          <cell r="A8954" t="str">
            <v/>
          </cell>
        </row>
        <row r="8955">
          <cell r="A8955" t="str">
            <v>72135</v>
          </cell>
          <cell r="B8955" t="str">
            <v>ABERTURA/FECHAMENTO RASGO ALVENARIA PARA TUBOS, FECHAMENTO COM ARGAMASSA TRACO 1:4 (CIMENTO E AREIA).</v>
          </cell>
          <cell r="C8955" t="str">
            <v>m</v>
          </cell>
          <cell r="D8955">
            <v>2.8</v>
          </cell>
          <cell r="E8955">
            <v>2.2400000000000002</v>
          </cell>
        </row>
        <row r="8956">
          <cell r="A8956" t="str">
            <v/>
          </cell>
        </row>
        <row r="8957">
          <cell r="A8957" t="str">
            <v>72136</v>
          </cell>
          <cell r="B8957" t="str">
            <v>PISO INDUSTRIAL ALTA RESISTENCIA ESPESSURA 8MM, INCLUSO JUNTAS DE DILATACAO PLASTICAS E POLIMENTO MECANIZADO.</v>
          </cell>
          <cell r="C8957" t="str">
            <v>m2</v>
          </cell>
          <cell r="D8957">
            <v>49.75</v>
          </cell>
          <cell r="E8957">
            <v>39.799999999999997</v>
          </cell>
        </row>
        <row r="8958">
          <cell r="A8958" t="str">
            <v/>
          </cell>
        </row>
        <row r="8959">
          <cell r="A8959" t="str">
            <v>72137</v>
          </cell>
          <cell r="B8959" t="str">
            <v>PISO INDUSTRIAL ALTA RESISTENCIA ESPESSURA 12MM, INCLUSO JUNTAS DE DILATACAO PLASTICAS E POLIMENTO MECANIZADO.</v>
          </cell>
          <cell r="C8959" t="str">
            <v>m2</v>
          </cell>
          <cell r="D8959">
            <v>62.02</v>
          </cell>
          <cell r="E8959">
            <v>49.62</v>
          </cell>
        </row>
        <row r="8960">
          <cell r="A8960" t="str">
            <v/>
          </cell>
        </row>
        <row r="8961">
          <cell r="A8961" t="str">
            <v>72138</v>
          </cell>
          <cell r="B8961" t="str">
            <v>PISO EM GRANITO BRANCO 50X50CM LEVIGADO ESPESSURA 2CM, ASSENTADO COM ARGAMASSA COLANTE DUPLA COLAGEM, COM REJUNTAMENTO EM CIMENTO BRANCO.</v>
          </cell>
          <cell r="C8961" t="str">
            <v>m2</v>
          </cell>
          <cell r="D8961">
            <v>303.20999999999998</v>
          </cell>
          <cell r="E8961">
            <v>242.57</v>
          </cell>
        </row>
        <row r="8962">
          <cell r="A8962" t="str">
            <v/>
          </cell>
        </row>
        <row r="8963">
          <cell r="A8963" t="str">
            <v>72139</v>
          </cell>
          <cell r="B8963" t="str">
            <v>BLOCOS DE VIDRO TIPO CANELADO 19X19X8CM, ASSENTADO COM ARGAMASSA TRACO 1:3 (CIMENTO E AREIA GROSSA) PREPARO MECANICO, COM REJUNTAMENTO EM CIMENTO BRANCO E BARRAS DE ACO.</v>
          </cell>
          <cell r="C8963" t="str">
            <v>m2</v>
          </cell>
          <cell r="D8963">
            <v>377.45</v>
          </cell>
          <cell r="E8963">
            <v>301.95999999999998</v>
          </cell>
        </row>
        <row r="8964">
          <cell r="A8964" t="str">
            <v/>
          </cell>
        </row>
        <row r="8965">
          <cell r="A8965" t="str">
            <v>72140</v>
          </cell>
          <cell r="B8965" t="str">
            <v>PORTA DE FERRO PARA LIXEIRA, DE ABRIR, TIPO CHAPA, 0,70X2,10M , COM GUARNICOES.</v>
          </cell>
          <cell r="C8965" t="str">
            <v>Un</v>
          </cell>
          <cell r="D8965">
            <v>208.47</v>
          </cell>
          <cell r="E8965">
            <v>166.78</v>
          </cell>
        </row>
        <row r="8966">
          <cell r="A8966" t="str">
            <v/>
          </cell>
        </row>
        <row r="8967">
          <cell r="A8967" t="str">
            <v>72141</v>
          </cell>
          <cell r="B8967" t="str">
            <v xml:space="preserve"> FAIXA BATE MACA EM LAMINADO MELAMINICO TEXTURIZADO ESPESSURA 1,3MM PARA PORTA DE MADEIRA.</v>
          </cell>
          <cell r="C8967" t="str">
            <v>m2</v>
          </cell>
          <cell r="D8967">
            <v>30.87</v>
          </cell>
          <cell r="E8967">
            <v>24.7</v>
          </cell>
        </row>
        <row r="8968">
          <cell r="A8968" t="str">
            <v/>
          </cell>
        </row>
        <row r="8969">
          <cell r="A8969" t="str">
            <v>72142</v>
          </cell>
          <cell r="B8969" t="str">
            <v>RETIRADA DE FOLHAS DE PORTA DE PASSAGEM OU JANELA.</v>
          </cell>
          <cell r="C8969" t="str">
            <v>Un</v>
          </cell>
          <cell r="D8969">
            <v>5.18</v>
          </cell>
          <cell r="E8969">
            <v>4.1500000000000004</v>
          </cell>
        </row>
        <row r="8970">
          <cell r="A8970" t="str">
            <v/>
          </cell>
        </row>
        <row r="8971">
          <cell r="A8971" t="str">
            <v>72143</v>
          </cell>
          <cell r="B8971" t="str">
            <v>RETIRADA DE BATENTES DE MADEIRA.</v>
          </cell>
          <cell r="C8971" t="str">
            <v>Un</v>
          </cell>
          <cell r="D8971">
            <v>24.92</v>
          </cell>
          <cell r="E8971">
            <v>19.940000000000001</v>
          </cell>
        </row>
        <row r="8972">
          <cell r="A8972" t="str">
            <v/>
          </cell>
        </row>
        <row r="8973">
          <cell r="A8973" t="str">
            <v>72144</v>
          </cell>
          <cell r="B8973" t="str">
            <v>RECOLOCACAO DE FOLHAS DE PORTA DE PASSAGEM OU JANELA, CONSIDERANDO REAPROVEITAMENTO DO MATERIAL.</v>
          </cell>
          <cell r="C8973" t="str">
            <v>Un</v>
          </cell>
          <cell r="D8973">
            <v>40.020000000000003</v>
          </cell>
          <cell r="E8973">
            <v>32.020000000000003</v>
          </cell>
        </row>
        <row r="8974">
          <cell r="A8974" t="str">
            <v/>
          </cell>
        </row>
        <row r="8975">
          <cell r="A8975" t="str">
            <v>72146</v>
          </cell>
          <cell r="B8975" t="str">
            <v>RECOLOCACAO DE BATENTES DE MADEIRA, CONSIDERANDO REAPROVEITAMENTO DE MATERIAL.</v>
          </cell>
          <cell r="C8975" t="str">
            <v>Un</v>
          </cell>
          <cell r="D8975">
            <v>25.27</v>
          </cell>
          <cell r="E8975">
            <v>20.22</v>
          </cell>
        </row>
        <row r="8976">
          <cell r="A8976" t="str">
            <v/>
          </cell>
        </row>
        <row r="8977">
          <cell r="A8977" t="str">
            <v>72148</v>
          </cell>
          <cell r="B8977" t="str">
            <v>RETIRADA DE BATENTES METALICOS.</v>
          </cell>
          <cell r="C8977" t="str">
            <v>Un</v>
          </cell>
          <cell r="D8977">
            <v>21.83</v>
          </cell>
          <cell r="E8977">
            <v>17.47</v>
          </cell>
        </row>
        <row r="8978">
          <cell r="A8978" t="str">
            <v/>
          </cell>
        </row>
        <row r="8979">
          <cell r="A8979" t="str">
            <v>72149</v>
          </cell>
          <cell r="B8979" t="str">
            <v>RECOLOCACAO DE BATENTES METALICOS, CONSIDERANDO REAPROVEITAMENTO DO MATERIAL.</v>
          </cell>
          <cell r="C8979" t="str">
            <v>Un</v>
          </cell>
          <cell r="D8979">
            <v>23.65</v>
          </cell>
          <cell r="E8979">
            <v>18.920000000000002</v>
          </cell>
        </row>
        <row r="8980">
          <cell r="A8980" t="str">
            <v/>
          </cell>
        </row>
        <row r="8981">
          <cell r="A8981" t="str">
            <v>72175</v>
          </cell>
          <cell r="B8981" t="str">
            <v xml:space="preserve"> BLOCOS DE VIDRO TIPO XADREZ 20X20X10CM, ASSENTADO COM ARGAMASSA TRACO 1:3 (CIMENTO E AREIA GROSSA) PREPARO MECANICO, COM REJUNTAMENTO EM CIMENTO BRANCO E BARRAS DE ACO.</v>
          </cell>
          <cell r="C8981" t="str">
            <v>m2</v>
          </cell>
          <cell r="D8981">
            <v>401.96</v>
          </cell>
          <cell r="E8981">
            <v>321.57</v>
          </cell>
        </row>
        <row r="8982">
          <cell r="A8982" t="str">
            <v/>
          </cell>
        </row>
        <row r="8983">
          <cell r="A8983" t="str">
            <v>72176</v>
          </cell>
          <cell r="B8983" t="str">
            <v xml:space="preserve"> BLOCOS DE VIDRO TIPO XADREZ 20X10X8CM, ASSENTADO COM ARGAMASSA TRACO 1:3 (CIMENTO E AREIA GROSSA) PREPARO MECANICO, COM REJUNTAMENTO EM CIMENTO BRANCO E BARRAS DE ACO</v>
          </cell>
          <cell r="C8983" t="str">
            <v>m2</v>
          </cell>
          <cell r="D8983">
            <v>258.27</v>
          </cell>
          <cell r="E8983">
            <v>206.62</v>
          </cell>
        </row>
        <row r="8984">
          <cell r="A8984" t="str">
            <v/>
          </cell>
        </row>
        <row r="8985">
          <cell r="A8985" t="str">
            <v>72177</v>
          </cell>
          <cell r="B8985" t="str">
            <v>TELA TIPO DEPLOYEE PARA REFORCO DE ALVENARIA.</v>
          </cell>
          <cell r="C8985" t="str">
            <v>m2</v>
          </cell>
          <cell r="D8985">
            <v>3.06</v>
          </cell>
          <cell r="E8985">
            <v>2.4500000000000002</v>
          </cell>
        </row>
        <row r="8986">
          <cell r="A8986" t="str">
            <v/>
          </cell>
        </row>
        <row r="8987">
          <cell r="A8987" t="str">
            <v>72178</v>
          </cell>
          <cell r="B8987" t="str">
            <v xml:space="preserve"> RETIRADA DE DIVISORIAS EM CHAPAS DE MADEIRA, COM MONTANTES METALICO.</v>
          </cell>
          <cell r="C8987" t="str">
            <v>m2</v>
          </cell>
          <cell r="D8987">
            <v>12.46</v>
          </cell>
          <cell r="E8987">
            <v>9.9700000000000006</v>
          </cell>
        </row>
        <row r="8988">
          <cell r="A8988" t="str">
            <v/>
          </cell>
        </row>
        <row r="8989">
          <cell r="A8989" t="str">
            <v>72179</v>
          </cell>
          <cell r="B8989" t="str">
            <v xml:space="preserve"> RECOLOCACAO DE PLACAS DIVISORIAS DE GRANILITE, CONSIDERANDO REAPROVEITAMENTO DO MATERIAL.</v>
          </cell>
          <cell r="C8989" t="str">
            <v>m2</v>
          </cell>
          <cell r="D8989">
            <v>25.96</v>
          </cell>
          <cell r="E8989">
            <v>20.77</v>
          </cell>
        </row>
        <row r="8990">
          <cell r="A8990" t="str">
            <v/>
          </cell>
        </row>
        <row r="8991">
          <cell r="A8991" t="str">
            <v>72180</v>
          </cell>
          <cell r="B8991" t="str">
            <v>RECOLOCACAO DE DIVISORIAS TIPO CHAPAS OU TABUAS, EXCLUSIVE ENTARUGAMENTO, CONSIDERANDO REAPROVEITAMENTO DO MATERIAL.</v>
          </cell>
          <cell r="C8991" t="str">
            <v>m2</v>
          </cell>
          <cell r="D8991">
            <v>7.92</v>
          </cell>
          <cell r="E8991">
            <v>6.34</v>
          </cell>
        </row>
        <row r="8992">
          <cell r="A8992" t="str">
            <v/>
          </cell>
        </row>
        <row r="8993">
          <cell r="A8993" t="str">
            <v>72181</v>
          </cell>
          <cell r="B8993" t="str">
            <v xml:space="preserve"> RECOLOCACAO DE DIVISORIAS TIPO CHAPAS OU TABUAS, INCLUSIVE ENTARUGAMETO, CONSIDERANDO REAPROVEITAMENTO DO MATERIAL.</v>
          </cell>
          <cell r="C8993" t="str">
            <v>m2</v>
          </cell>
          <cell r="D8993">
            <v>16.170000000000002</v>
          </cell>
          <cell r="E8993">
            <v>12.94</v>
          </cell>
        </row>
        <row r="8994">
          <cell r="A8994" t="str">
            <v/>
          </cell>
        </row>
        <row r="8995">
          <cell r="A8995" t="str">
            <v>72182</v>
          </cell>
          <cell r="B8995" t="str">
            <v>PISO EM CONCRETO PARA QUADRAS POLIESPORTIVAS, CONCRETO PREPARO MECANICO 20MPA, ESPESSURA 7CM, INCLUSO POLIMENTO E JUNTAS EM POLIURETANO 2X2M.</v>
          </cell>
          <cell r="C8995" t="str">
            <v>m2</v>
          </cell>
          <cell r="D8995">
            <v>49.33</v>
          </cell>
          <cell r="E8995">
            <v>39.47</v>
          </cell>
        </row>
        <row r="8996">
          <cell r="A8996" t="str">
            <v/>
          </cell>
        </row>
        <row r="8997">
          <cell r="A8997" t="str">
            <v>72183</v>
          </cell>
          <cell r="B8997" t="str">
            <v>PISO EM CONCRETO ESTRUTURAL 20MPA PREPARO MECANICO, COM ARMACAO EM TELA SOLDADA.</v>
          </cell>
          <cell r="C8997" t="str">
            <v>m2</v>
          </cell>
          <cell r="D8997">
            <v>64.12</v>
          </cell>
          <cell r="E8997">
            <v>51.3</v>
          </cell>
        </row>
        <row r="8998">
          <cell r="A8998" t="str">
            <v/>
          </cell>
        </row>
        <row r="8999">
          <cell r="A8999" t="str">
            <v>72185</v>
          </cell>
          <cell r="B8999" t="str">
            <v>PISO VINILICO SEMIFLEXIVEL PADRAO LISO, ESPESSURA 2MM, FIXADO COM COLA.</v>
          </cell>
          <cell r="C8999" t="str">
            <v>m2</v>
          </cell>
          <cell r="D8999">
            <v>52.05</v>
          </cell>
          <cell r="E8999">
            <v>41.64</v>
          </cell>
        </row>
        <row r="9000">
          <cell r="A9000" t="str">
            <v/>
          </cell>
        </row>
        <row r="9001">
          <cell r="A9001" t="str">
            <v>72186</v>
          </cell>
          <cell r="B9001" t="str">
            <v>PISO VINILICO SEMIFLEXIVEL PADRAO LISO, ESPESSURA 3,2MM, FIXADO COM CO   LA.</v>
          </cell>
          <cell r="C9001" t="str">
            <v>m2</v>
          </cell>
          <cell r="D9001">
            <v>84.15</v>
          </cell>
          <cell r="E9001">
            <v>67.319999999999993</v>
          </cell>
        </row>
        <row r="9002">
          <cell r="A9002" t="str">
            <v/>
          </cell>
        </row>
        <row r="9003">
          <cell r="A9003" t="str">
            <v>72187</v>
          </cell>
          <cell r="B9003" t="str">
            <v>PISO DE BORRACHA FRISADO, ESPESSURA 7MM, ASSENTADO COM ARGAMASSA TRACO 1:3 (CIMENTO E AREIA).</v>
          </cell>
          <cell r="C9003" t="str">
            <v>m2</v>
          </cell>
          <cell r="D9003">
            <v>149.61000000000001</v>
          </cell>
          <cell r="E9003">
            <v>119.69</v>
          </cell>
        </row>
        <row r="9004">
          <cell r="A9004" t="str">
            <v/>
          </cell>
        </row>
        <row r="9005">
          <cell r="A9005" t="str">
            <v>72188</v>
          </cell>
          <cell r="B9005" t="str">
            <v xml:space="preserve"> PISO DE BORRACHA PASTILHADO, ESPESSURA 7MM, ASSENTADO COM ARGAMASSA TRACO 1:3 (CIMENTO E AREIA).</v>
          </cell>
          <cell r="C9005" t="str">
            <v>m2</v>
          </cell>
          <cell r="D9005">
            <v>195.8</v>
          </cell>
          <cell r="E9005">
            <v>156.63999999999999</v>
          </cell>
        </row>
        <row r="9006">
          <cell r="A9006" t="str">
            <v/>
          </cell>
        </row>
        <row r="9007">
          <cell r="A9007" t="str">
            <v>72189</v>
          </cell>
          <cell r="B9007" t="str">
            <v>RODAPE VINILICO ALTURA 5CM, ESPESSURA 1MM, FIXADO COM COLA .</v>
          </cell>
          <cell r="C9007" t="str">
            <v>m</v>
          </cell>
          <cell r="D9007">
            <v>14.16</v>
          </cell>
          <cell r="E9007">
            <v>11.33</v>
          </cell>
        </row>
        <row r="9008">
          <cell r="A9008" t="str">
            <v/>
          </cell>
        </row>
        <row r="9009">
          <cell r="A9009" t="str">
            <v>72190</v>
          </cell>
          <cell r="B9009" t="str">
            <v>RODAPE BORRACHA LISO, ALTURA 7CM, ESPESSURA 1MM, FIXADO COM COLA.</v>
          </cell>
          <cell r="C9009" t="str">
            <v>m</v>
          </cell>
          <cell r="D9009">
            <v>20.13</v>
          </cell>
          <cell r="E9009">
            <v>16.11</v>
          </cell>
        </row>
        <row r="9010">
          <cell r="A9010" t="str">
            <v/>
          </cell>
        </row>
        <row r="9011">
          <cell r="A9011" t="str">
            <v>72191</v>
          </cell>
          <cell r="B9011" t="str">
            <v>RECOLOCACAO DE TACOS DE MADEIRA, CONSIDERANDO REAPROVEITAMENTO DE MATERIAL.</v>
          </cell>
          <cell r="C9011" t="str">
            <v>m2</v>
          </cell>
          <cell r="D9011">
            <v>42.9</v>
          </cell>
          <cell r="E9011">
            <v>34.32</v>
          </cell>
        </row>
        <row r="9012">
          <cell r="A9012" t="str">
            <v/>
          </cell>
        </row>
        <row r="9013">
          <cell r="A9013" t="str">
            <v>72192</v>
          </cell>
          <cell r="B9013" t="str">
            <v>RECOLOCACAO DE ASSOALHO DE MADEIRA, CONSIDERANDO REAPROVEITAMENTO DO MATERIAL.</v>
          </cell>
          <cell r="C9013" t="str">
            <v>m2</v>
          </cell>
          <cell r="D9013">
            <v>11.21</v>
          </cell>
          <cell r="E9013">
            <v>8.9700000000000006</v>
          </cell>
        </row>
        <row r="9014">
          <cell r="A9014" t="str">
            <v/>
          </cell>
        </row>
        <row r="9015">
          <cell r="A9015" t="str">
            <v>72193</v>
          </cell>
          <cell r="B9015" t="str">
            <v>RECOLOCACAO DE ASSOALHO DE MADEIRA E VIGAMENTO, CONSIDERANDO REAPROVEITAMENTO DO MATERIAL.</v>
          </cell>
          <cell r="C9015" t="str">
            <v>m2</v>
          </cell>
          <cell r="D9015">
            <v>29.4</v>
          </cell>
          <cell r="E9015">
            <v>23.52</v>
          </cell>
        </row>
        <row r="9016">
          <cell r="A9016" t="str">
            <v/>
          </cell>
        </row>
        <row r="9017">
          <cell r="A9017" t="str">
            <v>72194</v>
          </cell>
          <cell r="B9017" t="str">
            <v>RECOLOCACAO DE RODAPE DE MADEIRA E CORDAO, CONSIDERANDO REAPROVEITAMENTO DO MATERIAL.</v>
          </cell>
          <cell r="C9017" t="str">
            <v>m</v>
          </cell>
          <cell r="D9017">
            <v>8.4</v>
          </cell>
          <cell r="E9017">
            <v>6.72</v>
          </cell>
        </row>
        <row r="9018">
          <cell r="A9018" t="str">
            <v/>
          </cell>
        </row>
        <row r="9019">
          <cell r="A9019" t="str">
            <v>72195</v>
          </cell>
          <cell r="B9019" t="str">
            <v>LAJOTA PRE-MOLDADA DE CONCRETO, ESPESSURA 7CM, COM JUNTA EM GRAMA.</v>
          </cell>
          <cell r="C9019" t="str">
            <v>m2</v>
          </cell>
          <cell r="D9019">
            <v>45.81</v>
          </cell>
          <cell r="E9019">
            <v>36.65</v>
          </cell>
        </row>
        <row r="9020">
          <cell r="A9020" t="str">
            <v/>
          </cell>
        </row>
        <row r="9021">
          <cell r="A9021" t="str">
            <v>72196</v>
          </cell>
          <cell r="B9021" t="str">
            <v xml:space="preserve">REBAIXAMENTO DE GUIA DE CONCRETO. </v>
          </cell>
          <cell r="C9021" t="str">
            <v>m</v>
          </cell>
          <cell r="D9021">
            <v>17.100000000000001</v>
          </cell>
          <cell r="E9021">
            <v>13.68</v>
          </cell>
        </row>
        <row r="9022">
          <cell r="A9022" t="str">
            <v/>
          </cell>
        </row>
        <row r="9023">
          <cell r="A9023" t="str">
            <v>72197</v>
          </cell>
          <cell r="B9023" t="str">
            <v>SANCA DE GESSO, ALTURA 15CM, MOLDADA NA OBRA.</v>
          </cell>
          <cell r="C9023" t="str">
            <v>m</v>
          </cell>
          <cell r="D9023">
            <v>15.23</v>
          </cell>
          <cell r="E9023">
            <v>12.19</v>
          </cell>
        </row>
        <row r="9024">
          <cell r="A9024" t="str">
            <v/>
          </cell>
        </row>
        <row r="9025">
          <cell r="A9025" t="str">
            <v>72198</v>
          </cell>
          <cell r="B9025" t="str">
            <v>ISOLAMENTO TERMICO COM ARGAMASSA TRACO 1:3 (CIMENTO E AREIA), COM ADICAO DE PEROLAS DE ISOPOR, ESPESSURA 6CM.</v>
          </cell>
          <cell r="C9025" t="str">
            <v>m2</v>
          </cell>
          <cell r="D9025">
            <v>85.81</v>
          </cell>
          <cell r="E9025">
            <v>68.650000000000006</v>
          </cell>
        </row>
        <row r="9026">
          <cell r="A9026" t="str">
            <v/>
          </cell>
        </row>
        <row r="9027">
          <cell r="A9027" t="str">
            <v>72200</v>
          </cell>
          <cell r="B9027" t="str">
            <v>REVESTIMENTO EM LAMINADO MELAMINICO TEXTURIZADO, ESPESSURA 1,3MM, FIXA DO COM COLA.</v>
          </cell>
          <cell r="C9027" t="str">
            <v>m2</v>
          </cell>
          <cell r="D9027">
            <v>49.56</v>
          </cell>
          <cell r="E9027">
            <v>39.65</v>
          </cell>
        </row>
        <row r="9028">
          <cell r="A9028" t="str">
            <v/>
          </cell>
        </row>
        <row r="9029">
          <cell r="A9029" t="str">
            <v>72201</v>
          </cell>
          <cell r="B9029" t="str">
            <v>RECOLOCACO DE FORROS EM REGUA DE PVC E PERFIS, CONSIDERANDO REAPROVEITAMENTO DO MATERIAL.</v>
          </cell>
          <cell r="C9029" t="str">
            <v>m2</v>
          </cell>
          <cell r="D9029">
            <v>5.46</v>
          </cell>
          <cell r="E9029">
            <v>4.37</v>
          </cell>
        </row>
        <row r="9030">
          <cell r="A9030" t="str">
            <v/>
          </cell>
        </row>
        <row r="9031">
          <cell r="A9031" t="str">
            <v>72208</v>
          </cell>
          <cell r="B9031" t="str">
            <v>CARGA MECANIZADA E REMOCAO E ENTULHO COM TRANSPORTE ATE 1KM.</v>
          </cell>
          <cell r="C9031" t="str">
            <v>m3</v>
          </cell>
          <cell r="D9031">
            <v>4.43</v>
          </cell>
          <cell r="E9031">
            <v>3.55</v>
          </cell>
        </row>
        <row r="9032">
          <cell r="A9032" t="str">
            <v/>
          </cell>
        </row>
        <row r="9033">
          <cell r="A9033" t="str">
            <v>72209</v>
          </cell>
          <cell r="B9033" t="str">
            <v>CARGA MANUAL E REMOCAO E ENTULHO COM TRANSPORTE ATE 1KM EM CAMINHAO BASCULANTE 8 M3.</v>
          </cell>
          <cell r="C9033" t="str">
            <v>m3</v>
          </cell>
          <cell r="D9033">
            <v>12.03</v>
          </cell>
          <cell r="E9033">
            <v>9.6300000000000008</v>
          </cell>
        </row>
        <row r="9034">
          <cell r="A9034" t="str">
            <v/>
          </cell>
        </row>
        <row r="9035">
          <cell r="A9035" t="str">
            <v>72210</v>
          </cell>
          <cell r="B9035" t="str">
            <v>DESTOCAMENTO DE TRONCOS COM DIAMETRO DE 10CM ATE 30CM, INCLUSIVE REMOCAO DE RAIZES.</v>
          </cell>
          <cell r="C9035" t="str">
            <v>Un</v>
          </cell>
          <cell r="D9035">
            <v>27.65</v>
          </cell>
          <cell r="E9035">
            <v>22.12</v>
          </cell>
        </row>
        <row r="9036">
          <cell r="A9036" t="str">
            <v/>
          </cell>
        </row>
        <row r="9037">
          <cell r="A9037" t="str">
            <v>72211</v>
          </cell>
          <cell r="B9037" t="str">
            <v>DESTOCAMENTO DE TRONCOS COM DIAMETRO DE 30CM ATE 50CM, INCLUSIVE REMOCAO DE RAIZES.</v>
          </cell>
          <cell r="C9037" t="str">
            <v>Un</v>
          </cell>
          <cell r="D9037">
            <v>76.849999999999994</v>
          </cell>
          <cell r="E9037">
            <v>61.48</v>
          </cell>
        </row>
        <row r="9038">
          <cell r="A9038" t="str">
            <v/>
          </cell>
        </row>
        <row r="9039">
          <cell r="A9039" t="str">
            <v>72212</v>
          </cell>
          <cell r="B9039" t="str">
            <v>DESTOCAMENTO DE TRONCOS COM DIAMETRO MAIOR DO QUE 50CM, INCLUSIVE REMOCAO DE RAIZES.</v>
          </cell>
          <cell r="C9039" t="str">
            <v>Un</v>
          </cell>
          <cell r="D9039">
            <v>91.56</v>
          </cell>
          <cell r="E9039">
            <v>73.25</v>
          </cell>
        </row>
        <row r="9040">
          <cell r="A9040" t="str">
            <v/>
          </cell>
        </row>
        <row r="9041">
          <cell r="A9041" t="str">
            <v>72214</v>
          </cell>
          <cell r="B9041" t="str">
            <v>DEMOLICAO DE ALVENARIA ESTRUTURAL DE BLOCOS VAZADOS DE CONCRETO.</v>
          </cell>
          <cell r="C9041" t="str">
            <v>m3</v>
          </cell>
          <cell r="D9041">
            <v>31.23</v>
          </cell>
          <cell r="E9041">
            <v>24.99</v>
          </cell>
        </row>
        <row r="9042">
          <cell r="A9042" t="str">
            <v/>
          </cell>
        </row>
        <row r="9043">
          <cell r="A9043" t="str">
            <v>72215</v>
          </cell>
          <cell r="B9043" t="str">
            <v>DEMOLICAO DE ALVENARIA DE ELEMENTOS CERAMICOS VAZADOS.</v>
          </cell>
          <cell r="C9043" t="str">
            <v>m3</v>
          </cell>
          <cell r="D9043">
            <v>19.52</v>
          </cell>
          <cell r="E9043">
            <v>15.62</v>
          </cell>
        </row>
        <row r="9044">
          <cell r="A9044" t="str">
            <v/>
          </cell>
        </row>
        <row r="9045">
          <cell r="A9045" t="str">
            <v>72216</v>
          </cell>
          <cell r="B9045" t="str">
            <v xml:space="preserve">DEMOLICAO DE VERGAS, CINTAS E PILARETES DE CONCRETO.  </v>
          </cell>
          <cell r="C9045" t="str">
            <v>m3</v>
          </cell>
          <cell r="D9045">
            <v>101.53</v>
          </cell>
          <cell r="E9045">
            <v>81.23</v>
          </cell>
        </row>
        <row r="9046">
          <cell r="A9046" t="str">
            <v/>
          </cell>
        </row>
        <row r="9047">
          <cell r="A9047" t="str">
            <v>72217</v>
          </cell>
          <cell r="B9047" t="str">
            <v>DEMOLICAO DE PLACAS DIVISORIAS DE GRANILITE.</v>
          </cell>
          <cell r="C9047" t="str">
            <v>m2</v>
          </cell>
          <cell r="D9047">
            <v>3.9</v>
          </cell>
          <cell r="E9047">
            <v>3.12</v>
          </cell>
        </row>
        <row r="9048">
          <cell r="A9048" t="str">
            <v/>
          </cell>
        </row>
        <row r="9049">
          <cell r="A9049" t="str">
            <v>72218</v>
          </cell>
          <cell r="B9049" t="str">
            <v>DEMOLICAO DE DIVISORIAS EM CHAPAS OU TABUAS, INCLUSIVE DEMOLICAO DE ENTARUGAMENTO.</v>
          </cell>
          <cell r="C9049" t="str">
            <v>m2</v>
          </cell>
          <cell r="D9049">
            <v>3.12</v>
          </cell>
          <cell r="E9049">
            <v>2.5</v>
          </cell>
        </row>
        <row r="9050">
          <cell r="A9050" t="str">
            <v/>
          </cell>
        </row>
        <row r="9051">
          <cell r="A9051" t="str">
            <v>72219</v>
          </cell>
          <cell r="B9051" t="str">
            <v>DEMOLICAO DE ALVENARIA DE BLOCOS DE PEDRA NATURAL.</v>
          </cell>
          <cell r="C9051" t="str">
            <v>m3</v>
          </cell>
          <cell r="D9051">
            <v>50.76</v>
          </cell>
          <cell r="E9051">
            <v>40.61</v>
          </cell>
        </row>
        <row r="9052">
          <cell r="A9052" t="str">
            <v/>
          </cell>
        </row>
        <row r="9053">
          <cell r="A9053" t="str">
            <v>72220</v>
          </cell>
          <cell r="B9053" t="str">
            <v xml:space="preserve"> RETIRADA DE ALVENARIA DE TIJOLOS DE VIDRO.</v>
          </cell>
          <cell r="C9053" t="str">
            <v>m2</v>
          </cell>
          <cell r="D9053">
            <v>7.81</v>
          </cell>
          <cell r="E9053">
            <v>6.25</v>
          </cell>
        </row>
        <row r="9054">
          <cell r="A9054" t="str">
            <v/>
          </cell>
        </row>
        <row r="9055">
          <cell r="A9055" t="str">
            <v>72221</v>
          </cell>
          <cell r="B9055" t="str">
            <v>RETIRADA DE PLACAS DIVISORIAS DE GRANILITE.</v>
          </cell>
          <cell r="C9055" t="str">
            <v>m2</v>
          </cell>
          <cell r="D9055">
            <v>7.81</v>
          </cell>
          <cell r="E9055">
            <v>6.25</v>
          </cell>
        </row>
        <row r="9056">
          <cell r="A9056" t="str">
            <v/>
          </cell>
        </row>
        <row r="9057">
          <cell r="A9057" t="str">
            <v>72222</v>
          </cell>
          <cell r="B9057" t="str">
            <v>RETIRADAS DE DIVISORIAS EM CHAPAS OU TABUAS, SEM RETIRADA DO ENTARUGAMENTO.</v>
          </cell>
          <cell r="C9057" t="str">
            <v>m2</v>
          </cell>
          <cell r="D9057">
            <v>4.1500000000000004</v>
          </cell>
          <cell r="E9057">
            <v>3.32</v>
          </cell>
        </row>
        <row r="9058">
          <cell r="A9058" t="str">
            <v/>
          </cell>
        </row>
        <row r="9059">
          <cell r="A9059" t="str">
            <v>72223</v>
          </cell>
          <cell r="B9059" t="str">
            <v>RETIRADAS DE DIVISORIAS EM CHAPAS OU TABUAS, COM RETIRADA DO ENTARUGAMENTO.</v>
          </cell>
          <cell r="C9059" t="str">
            <v>m2</v>
          </cell>
          <cell r="D9059">
            <v>8.31</v>
          </cell>
          <cell r="E9059">
            <v>6.65</v>
          </cell>
        </row>
        <row r="9060">
          <cell r="A9060" t="str">
            <v/>
          </cell>
        </row>
        <row r="9061">
          <cell r="A9061" t="str">
            <v>72224</v>
          </cell>
          <cell r="B9061" t="str">
            <v>DEMOLICAO DE TELHAS CERAMICAS OU DE VIDRO.</v>
          </cell>
          <cell r="C9061" t="str">
            <v>m2</v>
          </cell>
          <cell r="D9061">
            <v>4.68</v>
          </cell>
          <cell r="E9061">
            <v>3.75</v>
          </cell>
        </row>
        <row r="9062">
          <cell r="A9062" t="str">
            <v/>
          </cell>
        </row>
        <row r="9063">
          <cell r="A9063" t="str">
            <v>72225</v>
          </cell>
          <cell r="B9063" t="str">
            <v xml:space="preserve">DEMOLICAO DE TELHAS ONDULADAS. </v>
          </cell>
          <cell r="C9063" t="str">
            <v>m2</v>
          </cell>
          <cell r="D9063">
            <v>1.95</v>
          </cell>
          <cell r="E9063">
            <v>1.56</v>
          </cell>
        </row>
        <row r="9064">
          <cell r="A9064" t="str">
            <v/>
          </cell>
        </row>
        <row r="9065">
          <cell r="A9065" t="str">
            <v>72226</v>
          </cell>
          <cell r="B9065" t="str">
            <v>RETIRADA DE ESTRUTURA DE MADEIRA PONTALETEADA PARA TELHAS CERAMICAS OU DE VIDRO.</v>
          </cell>
          <cell r="C9065" t="str">
            <v>m2</v>
          </cell>
          <cell r="D9065">
            <v>5.46</v>
          </cell>
          <cell r="E9065">
            <v>4.37</v>
          </cell>
        </row>
        <row r="9066">
          <cell r="A9066" t="str">
            <v/>
          </cell>
        </row>
        <row r="9067">
          <cell r="A9067" t="str">
            <v>72227</v>
          </cell>
          <cell r="B9067" t="str">
            <v xml:space="preserve">RETIRADA DE ESTRUTURA DE MADEIRA PONTALETEADA PARA TELHAS ONDULADAS. </v>
          </cell>
          <cell r="C9067" t="str">
            <v>m2</v>
          </cell>
          <cell r="D9067">
            <v>3.63</v>
          </cell>
          <cell r="E9067">
            <v>2.91</v>
          </cell>
        </row>
        <row r="9068">
          <cell r="A9068" t="str">
            <v/>
          </cell>
        </row>
        <row r="9069">
          <cell r="A9069" t="str">
            <v>72228</v>
          </cell>
          <cell r="B9069" t="str">
            <v>RETIRADA DE ESTRUTURA DE MADEIRA COM TESOURAS PARA TELHAS CERAMICAS OU DE VIDRO.</v>
          </cell>
          <cell r="C9069" t="str">
            <v>m2</v>
          </cell>
          <cell r="D9069">
            <v>9.1</v>
          </cell>
          <cell r="E9069">
            <v>7.28</v>
          </cell>
        </row>
        <row r="9070">
          <cell r="A9070" t="str">
            <v/>
          </cell>
        </row>
        <row r="9071">
          <cell r="A9071" t="str">
            <v>72229</v>
          </cell>
          <cell r="B9071" t="str">
            <v xml:space="preserve">RETIRADA DE ESTRUTURA DE MADEIRA COM TESOURAS PARA TELHAS ONDULADAS. </v>
          </cell>
          <cell r="C9071" t="str">
            <v>m2</v>
          </cell>
          <cell r="D9071">
            <v>7.27</v>
          </cell>
          <cell r="E9071">
            <v>5.82</v>
          </cell>
        </row>
        <row r="9072">
          <cell r="A9072" t="str">
            <v/>
          </cell>
        </row>
        <row r="9073">
          <cell r="A9073" t="str">
            <v>72230</v>
          </cell>
          <cell r="B9073" t="str">
            <v>RETIRADA DE TELHAS DE CERAMICAS OU DE VIDRO.</v>
          </cell>
          <cell r="C9073" t="str">
            <v>m2</v>
          </cell>
          <cell r="D9073">
            <v>3.9</v>
          </cell>
          <cell r="E9073">
            <v>3.12</v>
          </cell>
        </row>
        <row r="9074">
          <cell r="A9074" t="str">
            <v/>
          </cell>
        </row>
        <row r="9075">
          <cell r="A9075" t="str">
            <v>72231</v>
          </cell>
          <cell r="B9075" t="str">
            <v xml:space="preserve">RETIRADA DE TELHAS ONDULADAS.   </v>
          </cell>
          <cell r="C9075" t="str">
            <v>m2</v>
          </cell>
          <cell r="D9075">
            <v>2.73</v>
          </cell>
          <cell r="E9075">
            <v>2.19</v>
          </cell>
        </row>
        <row r="9076">
          <cell r="A9076" t="str">
            <v/>
          </cell>
        </row>
        <row r="9077">
          <cell r="A9077" t="str">
            <v>72232</v>
          </cell>
          <cell r="B9077" t="str">
            <v xml:space="preserve">RETIRADA DE CUMEEIRAS CERAMICAS.  </v>
          </cell>
          <cell r="C9077" t="str">
            <v>m</v>
          </cell>
          <cell r="D9077">
            <v>2.33</v>
          </cell>
          <cell r="E9077">
            <v>1.87</v>
          </cell>
        </row>
        <row r="9078">
          <cell r="A9078" t="str">
            <v/>
          </cell>
        </row>
        <row r="9079">
          <cell r="A9079" t="str">
            <v>72233</v>
          </cell>
          <cell r="B9079" t="str">
            <v>RETIRADA DE CUMEEIRAS EM ALUMINIO.</v>
          </cell>
          <cell r="C9079" t="str">
            <v>m</v>
          </cell>
          <cell r="D9079">
            <v>1.56</v>
          </cell>
          <cell r="E9079">
            <v>1.25</v>
          </cell>
        </row>
        <row r="9080">
          <cell r="A9080" t="str">
            <v/>
          </cell>
        </row>
        <row r="9081">
          <cell r="A9081" t="str">
            <v>72234</v>
          </cell>
          <cell r="B9081" t="str">
            <v>DEMOLICAO DE FORRO DE GESSO.</v>
          </cell>
          <cell r="C9081" t="str">
            <v>m2</v>
          </cell>
          <cell r="D9081">
            <v>2.33</v>
          </cell>
          <cell r="E9081">
            <v>1.87</v>
          </cell>
        </row>
        <row r="9082">
          <cell r="A9082" t="str">
            <v/>
          </cell>
        </row>
        <row r="9083">
          <cell r="A9083" t="str">
            <v>72235</v>
          </cell>
          <cell r="B9083" t="str">
            <v>DEMOLICAO DE ENTARUGAMENTO DE FORRO.</v>
          </cell>
          <cell r="C9083" t="str">
            <v>m2</v>
          </cell>
          <cell r="D9083">
            <v>3.12</v>
          </cell>
          <cell r="E9083">
            <v>2.5</v>
          </cell>
        </row>
        <row r="9084">
          <cell r="A9084" t="str">
            <v/>
          </cell>
        </row>
        <row r="9085">
          <cell r="A9085" t="str">
            <v>72236</v>
          </cell>
          <cell r="B9085" t="str">
            <v>RETIRADA DE FORRO DE MADEIRA EM TABUAS.</v>
          </cell>
          <cell r="C9085" t="str">
            <v>m2</v>
          </cell>
          <cell r="D9085">
            <v>5.98</v>
          </cell>
          <cell r="E9085">
            <v>4.79</v>
          </cell>
        </row>
        <row r="9086">
          <cell r="A9086" t="str">
            <v/>
          </cell>
        </row>
        <row r="9087">
          <cell r="A9087" t="str">
            <v>72237</v>
          </cell>
          <cell r="B9087" t="str">
            <v xml:space="preserve">RETIRADA DE ENTARUGAMENTO DE FORRO. </v>
          </cell>
          <cell r="C9087" t="str">
            <v>m2</v>
          </cell>
          <cell r="D9087">
            <v>7.27</v>
          </cell>
          <cell r="E9087">
            <v>5.82</v>
          </cell>
        </row>
        <row r="9088">
          <cell r="A9088" t="str">
            <v/>
          </cell>
        </row>
        <row r="9089">
          <cell r="A9089" t="str">
            <v>72238</v>
          </cell>
          <cell r="B9089" t="str">
            <v>RETIRADA DE FORRO EM REGUAS DE PVC, INCLUSIVE RETIRADA DE PERFIS.</v>
          </cell>
          <cell r="C9089" t="str">
            <v>m2</v>
          </cell>
          <cell r="D9089">
            <v>3.63</v>
          </cell>
          <cell r="E9089">
            <v>2.91</v>
          </cell>
        </row>
        <row r="9090">
          <cell r="A9090" t="str">
            <v/>
          </cell>
        </row>
        <row r="9091">
          <cell r="A9091" t="str">
            <v>72239</v>
          </cell>
          <cell r="B9091" t="str">
            <v>RETIRADA DE TACOS DE MADEIRA.</v>
          </cell>
          <cell r="C9091" t="str">
            <v>m2</v>
          </cell>
          <cell r="D9091">
            <v>2.72</v>
          </cell>
          <cell r="E9091">
            <v>2.1800000000000002</v>
          </cell>
        </row>
        <row r="9092">
          <cell r="A9092" t="str">
            <v/>
          </cell>
        </row>
        <row r="9093">
          <cell r="A9093" t="str">
            <v>72240</v>
          </cell>
          <cell r="B9093" t="str">
            <v>RETIRADA DE ASSOALHO DE MADEIRA, EXCLUSIVE RETIRADA DE VIGAMENTO.</v>
          </cell>
          <cell r="C9093" t="str">
            <v>m2</v>
          </cell>
          <cell r="D9093">
            <v>13</v>
          </cell>
          <cell r="E9093">
            <v>10.4</v>
          </cell>
        </row>
        <row r="9094">
          <cell r="A9094" t="str">
            <v/>
          </cell>
        </row>
        <row r="9095">
          <cell r="A9095" t="str">
            <v>72241</v>
          </cell>
          <cell r="B9095" t="str">
            <v>RETIRADA DE ASSOALHO DE MADEIRA, INCLUSIVE RETIRADA DE VIGAMENTO.</v>
          </cell>
          <cell r="C9095" t="str">
            <v>m2</v>
          </cell>
          <cell r="D9095">
            <v>15.6</v>
          </cell>
          <cell r="E9095">
            <v>12.48</v>
          </cell>
        </row>
        <row r="9096">
          <cell r="A9096" t="str">
            <v/>
          </cell>
        </row>
        <row r="9097">
          <cell r="A9097" t="str">
            <v>72242</v>
          </cell>
          <cell r="B9097" t="str">
            <v>RETIRADA DE RODAPES DE MADEIRA, INCLUSIVE RETIRADA DE CORDAO.</v>
          </cell>
          <cell r="C9097" t="str">
            <v>m2</v>
          </cell>
          <cell r="D9097">
            <v>2.78</v>
          </cell>
          <cell r="E9097">
            <v>2.23</v>
          </cell>
        </row>
        <row r="9098">
          <cell r="A9098" t="str">
            <v/>
          </cell>
        </row>
        <row r="9099">
          <cell r="A9099" t="str">
            <v>72244</v>
          </cell>
          <cell r="B9099" t="str">
            <v>DIVISORIA EM GRANITO CINZA, ESP=2CM, POLIDO DUAS FACES, INCLUSIVE ASSENTAMENTO, CONSIDERANDO 5% DE PERDAS PARA O GRANITO.</v>
          </cell>
          <cell r="C9099" t="str">
            <v>m2</v>
          </cell>
          <cell r="D9099">
            <v>269.31</v>
          </cell>
          <cell r="E9099">
            <v>215.45</v>
          </cell>
        </row>
        <row r="9100">
          <cell r="A9100" t="str">
            <v/>
          </cell>
        </row>
        <row r="9101">
          <cell r="A9101" t="str">
            <v>72248</v>
          </cell>
          <cell r="B9101" t="str">
            <v>LAMPADA INCANDESCENTE - 40W - FORNECIMENTO E COLOCAÇÃO.</v>
          </cell>
          <cell r="C9101" t="str">
            <v>Un</v>
          </cell>
          <cell r="D9101">
            <v>2.12</v>
          </cell>
          <cell r="E9101">
            <v>1.7</v>
          </cell>
        </row>
        <row r="9102">
          <cell r="A9102" t="str">
            <v/>
          </cell>
        </row>
        <row r="9103">
          <cell r="A9103" t="str">
            <v>72249</v>
          </cell>
          <cell r="B9103" t="str">
            <v>CABO DE COBRE NU 6 MM2.</v>
          </cell>
          <cell r="C9103" t="str">
            <v>m</v>
          </cell>
          <cell r="D9103">
            <v>4.3499999999999996</v>
          </cell>
          <cell r="E9103">
            <v>3.48</v>
          </cell>
        </row>
        <row r="9104">
          <cell r="A9104" t="str">
            <v/>
          </cell>
        </row>
        <row r="9105">
          <cell r="A9105" t="str">
            <v>72250</v>
          </cell>
          <cell r="B9105" t="str">
            <v>CABO DE COBRE NU 10 MM2.</v>
          </cell>
          <cell r="C9105" t="str">
            <v>m</v>
          </cell>
          <cell r="D9105">
            <v>6.37</v>
          </cell>
          <cell r="E9105">
            <v>5.0999999999999996</v>
          </cell>
        </row>
        <row r="9106">
          <cell r="A9106" t="str">
            <v/>
          </cell>
        </row>
        <row r="9107">
          <cell r="A9107" t="str">
            <v>72251</v>
          </cell>
          <cell r="B9107" t="str">
            <v xml:space="preserve">CABO DE COBRE NU 16 MM2. </v>
          </cell>
          <cell r="C9107" t="str">
            <v>m</v>
          </cell>
          <cell r="D9107">
            <v>8.1999999999999993</v>
          </cell>
          <cell r="E9107">
            <v>6.56</v>
          </cell>
        </row>
        <row r="9108">
          <cell r="A9108" t="str">
            <v/>
          </cell>
        </row>
        <row r="9109">
          <cell r="A9109" t="str">
            <v>72252</v>
          </cell>
          <cell r="B9109" t="str">
            <v xml:space="preserve">CABO DE COBRE NU 25 MM2. </v>
          </cell>
          <cell r="C9109" t="str">
            <v>m</v>
          </cell>
          <cell r="D9109">
            <v>13.43</v>
          </cell>
          <cell r="E9109">
            <v>10.75</v>
          </cell>
        </row>
        <row r="9110">
          <cell r="A9110" t="str">
            <v/>
          </cell>
        </row>
        <row r="9111">
          <cell r="A9111" t="str">
            <v>72253</v>
          </cell>
          <cell r="B9111" t="str">
            <v xml:space="preserve">CABO DE COBRE NU 35 MM2.   </v>
          </cell>
          <cell r="C9111" t="str">
            <v>m</v>
          </cell>
          <cell r="D9111">
            <v>17.079999999999998</v>
          </cell>
          <cell r="E9111">
            <v>13.67</v>
          </cell>
        </row>
        <row r="9112">
          <cell r="A9112" t="str">
            <v/>
          </cell>
        </row>
        <row r="9113">
          <cell r="A9113" t="str">
            <v>72254</v>
          </cell>
          <cell r="B9113" t="str">
            <v>CABO DE COBRE NU 50 MM2.</v>
          </cell>
          <cell r="C9113" t="str">
            <v>m</v>
          </cell>
          <cell r="D9113">
            <v>22.96</v>
          </cell>
          <cell r="E9113">
            <v>18.37</v>
          </cell>
        </row>
        <row r="9114">
          <cell r="A9114" t="str">
            <v/>
          </cell>
        </row>
        <row r="9115">
          <cell r="A9115" t="str">
            <v>72255</v>
          </cell>
          <cell r="B9115" t="str">
            <v>CABO DE COBRE NU 70 MM2.</v>
          </cell>
          <cell r="C9115" t="str">
            <v>m</v>
          </cell>
          <cell r="D9115">
            <v>31.66</v>
          </cell>
          <cell r="E9115">
            <v>25.33</v>
          </cell>
        </row>
        <row r="9116">
          <cell r="A9116" t="str">
            <v/>
          </cell>
        </row>
        <row r="9117">
          <cell r="A9117" t="str">
            <v>72256</v>
          </cell>
          <cell r="B9117" t="str">
            <v xml:space="preserve">CABO DE COBRE NU 95 MM2. </v>
          </cell>
          <cell r="C9117" t="str">
            <v>m</v>
          </cell>
          <cell r="D9117">
            <v>40.299999999999997</v>
          </cell>
          <cell r="E9117">
            <v>32.24</v>
          </cell>
        </row>
        <row r="9118">
          <cell r="A9118" t="str">
            <v/>
          </cell>
        </row>
        <row r="9119">
          <cell r="A9119" t="str">
            <v>72257</v>
          </cell>
          <cell r="B9119" t="str">
            <v xml:space="preserve">CABO DE COBRE NU 120 MM2. </v>
          </cell>
          <cell r="C9119" t="str">
            <v>m</v>
          </cell>
          <cell r="D9119">
            <v>50.38</v>
          </cell>
          <cell r="E9119">
            <v>40.31</v>
          </cell>
        </row>
        <row r="9120">
          <cell r="A9120" t="str">
            <v/>
          </cell>
        </row>
        <row r="9121">
          <cell r="A9121" t="str">
            <v>72259</v>
          </cell>
          <cell r="B9121" t="str">
            <v>TERMINAL OU CONECTOR DE PRESSAO - PARA CABO 10MM2 - FORNECIMENTO E INSTALACAO.</v>
          </cell>
          <cell r="C9121" t="str">
            <v>Un</v>
          </cell>
          <cell r="D9121">
            <v>8.16</v>
          </cell>
          <cell r="E9121">
            <v>6.53</v>
          </cell>
        </row>
        <row r="9122">
          <cell r="A9122" t="str">
            <v/>
          </cell>
        </row>
        <row r="9123">
          <cell r="A9123" t="str">
            <v>72260</v>
          </cell>
          <cell r="B9123" t="str">
            <v>TERMINAL OU CONECTOR DE PRESSAO - PARA CABO 16MM2 - FORNECIMENTO E INSTALACAO.</v>
          </cell>
          <cell r="C9123" t="str">
            <v>Un</v>
          </cell>
          <cell r="D9123">
            <v>8.77</v>
          </cell>
          <cell r="E9123">
            <v>7.02</v>
          </cell>
        </row>
        <row r="9124">
          <cell r="A9124" t="str">
            <v/>
          </cell>
        </row>
        <row r="9125">
          <cell r="A9125" t="str">
            <v>72261</v>
          </cell>
          <cell r="B9125" t="str">
            <v>TERMINAL OU CONECTOR DE PRESSAO - PARA CABO 25MM2 - FORNECIMENTO E INSTALACAO.</v>
          </cell>
          <cell r="C9125" t="str">
            <v>Un</v>
          </cell>
          <cell r="D9125">
            <v>9.81</v>
          </cell>
          <cell r="E9125">
            <v>7.85</v>
          </cell>
        </row>
        <row r="9126">
          <cell r="A9126" t="str">
            <v/>
          </cell>
        </row>
        <row r="9127">
          <cell r="A9127" t="str">
            <v>72262</v>
          </cell>
          <cell r="B9127" t="str">
            <v>TERMINAL OU CONECTOR DE PRESSAO - PARA CABO 35MM2 - FORNECIMENTO E INSTALACAO.</v>
          </cell>
          <cell r="C9127" t="str">
            <v>Un</v>
          </cell>
          <cell r="D9127">
            <v>9.81</v>
          </cell>
          <cell r="E9127">
            <v>7.85</v>
          </cell>
        </row>
        <row r="9128">
          <cell r="A9128" t="str">
            <v/>
          </cell>
        </row>
        <row r="9129">
          <cell r="A9129" t="str">
            <v>72263</v>
          </cell>
          <cell r="B9129" t="str">
            <v>TERMINAL OU CONECTOR DE PRESSAO - PARA CABO 50MM2 - FORNECIMENTO E INSTALACAO.</v>
          </cell>
          <cell r="C9129" t="str">
            <v>Un</v>
          </cell>
          <cell r="D9129">
            <v>12.95</v>
          </cell>
          <cell r="E9129">
            <v>10.36</v>
          </cell>
        </row>
        <row r="9130">
          <cell r="A9130" t="str">
            <v/>
          </cell>
        </row>
        <row r="9131">
          <cell r="A9131" t="str">
            <v>72264</v>
          </cell>
          <cell r="B9131" t="str">
            <v>TERMINAL OU CONECTOR DE PRESSAO - PARA CABO 70MM2 - FORNECIMENTO E INSTALACAO.</v>
          </cell>
          <cell r="C9131" t="str">
            <v>Un</v>
          </cell>
          <cell r="D9131">
            <v>12.95</v>
          </cell>
          <cell r="E9131">
            <v>10.36</v>
          </cell>
        </row>
        <row r="9132">
          <cell r="A9132" t="str">
            <v/>
          </cell>
        </row>
        <row r="9133">
          <cell r="A9133" t="str">
            <v>72265</v>
          </cell>
          <cell r="B9133" t="str">
            <v>TERMINAL OU CONECTOR DE PRESSAO - PARA CABO 95MM2 - FORNECIMENTO E INSTALACAO.</v>
          </cell>
          <cell r="C9133" t="str">
            <v>Un</v>
          </cell>
          <cell r="D9133">
            <v>15.01</v>
          </cell>
          <cell r="E9133">
            <v>12.01</v>
          </cell>
        </row>
        <row r="9134">
          <cell r="A9134" t="str">
            <v/>
          </cell>
        </row>
        <row r="9135">
          <cell r="A9135" t="str">
            <v>72266</v>
          </cell>
          <cell r="B9135" t="str">
            <v>TERMINAL OU CONECTOR DE PRESSAO - PARA CABO 120MM2 - FORNECIMENTO E INSTALACAO.</v>
          </cell>
          <cell r="C9135" t="str">
            <v>Un</v>
          </cell>
          <cell r="D9135">
            <v>19.38</v>
          </cell>
          <cell r="E9135">
            <v>15.51</v>
          </cell>
        </row>
        <row r="9136">
          <cell r="A9136" t="str">
            <v/>
          </cell>
        </row>
        <row r="9137">
          <cell r="A9137" t="str">
            <v>72267</v>
          </cell>
          <cell r="B9137" t="str">
            <v>TERMINAL OU CONECTOR DE PRESSAO - PARA CABO 150MM2 - FORNECIMENTO E INSTALACAO.</v>
          </cell>
          <cell r="C9137" t="str">
            <v>Un</v>
          </cell>
          <cell r="D9137">
            <v>19.38</v>
          </cell>
          <cell r="E9137">
            <v>15.51</v>
          </cell>
        </row>
        <row r="9138">
          <cell r="A9138" t="str">
            <v/>
          </cell>
        </row>
        <row r="9139">
          <cell r="A9139" t="str">
            <v>72268</v>
          </cell>
          <cell r="B9139" t="str">
            <v>TERMINAL OU CONECTOR DE PRESSAO - PARA CABO 185MM2 - FORNECIMENTO E INSTALACAO.</v>
          </cell>
          <cell r="C9139" t="str">
            <v>Un</v>
          </cell>
          <cell r="D9139">
            <v>19.38</v>
          </cell>
          <cell r="E9139">
            <v>15.51</v>
          </cell>
        </row>
        <row r="9140">
          <cell r="A9140" t="str">
            <v/>
          </cell>
        </row>
        <row r="9141">
          <cell r="A9141" t="str">
            <v>72269</v>
          </cell>
          <cell r="B9141" t="str">
            <v>TERMINAL OU CONECTOR DE PRESSAO - PARA CABO 240MM2 - FORNECIMENTO E INSTALACAO.</v>
          </cell>
          <cell r="C9141" t="str">
            <v>Un</v>
          </cell>
          <cell r="D9141">
            <v>26.66</v>
          </cell>
          <cell r="E9141">
            <v>21.33</v>
          </cell>
        </row>
        <row r="9142">
          <cell r="A9142" t="str">
            <v/>
          </cell>
        </row>
        <row r="9143">
          <cell r="A9143" t="str">
            <v>72270</v>
          </cell>
          <cell r="B9143" t="str">
            <v>TERMINAL OU CONECTOR DE PRESSAO - PARA CABO 300MM2 - FORNECIMENTO E INSTALACAO.</v>
          </cell>
          <cell r="C9143" t="str">
            <v>Un</v>
          </cell>
          <cell r="D9143">
            <v>22.7</v>
          </cell>
          <cell r="E9143">
            <v>18.16</v>
          </cell>
        </row>
        <row r="9144">
          <cell r="A9144" t="str">
            <v/>
          </cell>
        </row>
        <row r="9145">
          <cell r="A9145" t="str">
            <v>72271</v>
          </cell>
          <cell r="B9145" t="str">
            <v>CONECTOR PARAFUSO FENDIDO "SPLIT-BOLT" - PARA CABO DE 16MM2 - FORNECER E INSTALAR.</v>
          </cell>
          <cell r="C9145" t="str">
            <v>Un</v>
          </cell>
          <cell r="D9145">
            <v>6.76</v>
          </cell>
          <cell r="E9145">
            <v>5.41</v>
          </cell>
        </row>
        <row r="9146">
          <cell r="A9146" t="str">
            <v/>
          </cell>
        </row>
        <row r="9147">
          <cell r="A9147" t="str">
            <v>72272</v>
          </cell>
          <cell r="B9147" t="str">
            <v>CONECTOR PARAFUSO FENDIDO "SPLIT-BOLT" - PARA CABO DE 35MM2 - FORNECER E INSTALAR.</v>
          </cell>
          <cell r="C9147" t="str">
            <v>Un</v>
          </cell>
          <cell r="D9147">
            <v>7.38</v>
          </cell>
          <cell r="E9147">
            <v>5.91</v>
          </cell>
        </row>
        <row r="9148">
          <cell r="A9148" t="str">
            <v/>
          </cell>
        </row>
        <row r="9149">
          <cell r="A9149" t="str">
            <v>72273</v>
          </cell>
          <cell r="B9149" t="str">
            <v>LÂMPADA INCANDESCENTE - 60W - FORNECIMENTO E COLOCAÇÃO.</v>
          </cell>
          <cell r="C9149" t="str">
            <v>Un</v>
          </cell>
          <cell r="D9149">
            <v>2.12</v>
          </cell>
          <cell r="E9149">
            <v>1.7</v>
          </cell>
        </row>
        <row r="9150">
          <cell r="A9150" t="str">
            <v/>
          </cell>
        </row>
        <row r="9151">
          <cell r="A9151" t="str">
            <v>72274</v>
          </cell>
          <cell r="B9151" t="str">
            <v>LÂMPADA INCANDESCENTE - 100W - FORNECIMENTO E COLOCAÇÃO.</v>
          </cell>
          <cell r="C9151" t="str">
            <v>Un</v>
          </cell>
          <cell r="D9151">
            <v>2.48</v>
          </cell>
          <cell r="E9151">
            <v>1.99</v>
          </cell>
        </row>
        <row r="9152">
          <cell r="A9152" t="str">
            <v/>
          </cell>
        </row>
        <row r="9153">
          <cell r="A9153" t="str">
            <v>72275</v>
          </cell>
          <cell r="B9153" t="str">
            <v>LÂMPADA INCANDESCENTE - 150W - FORNECIMENTO E COLOCAÇÃO.</v>
          </cell>
          <cell r="C9153" t="str">
            <v>Un</v>
          </cell>
          <cell r="D9153">
            <v>3.21</v>
          </cell>
          <cell r="E9153">
            <v>2.57</v>
          </cell>
        </row>
        <row r="9154">
          <cell r="A9154" t="str">
            <v/>
          </cell>
        </row>
        <row r="9155">
          <cell r="A9155" t="str">
            <v>72277</v>
          </cell>
          <cell r="B9155" t="str">
            <v>LÂMPADA INCANDESCENTE - 200W - FORNECIMENTO E COLOCAÇÃO.</v>
          </cell>
          <cell r="C9155" t="str">
            <v>Un</v>
          </cell>
          <cell r="D9155">
            <v>3.81</v>
          </cell>
          <cell r="E9155">
            <v>3.05</v>
          </cell>
        </row>
        <row r="9156">
          <cell r="A9156" t="str">
            <v/>
          </cell>
        </row>
        <row r="9157">
          <cell r="A9157" t="str">
            <v>72278</v>
          </cell>
          <cell r="B9157" t="str">
            <v xml:space="preserve">LÂMPADA VAPOR METÁLICO - 400W - FORNECIMENTO E COLOCAÇÃO. </v>
          </cell>
          <cell r="C9157" t="str">
            <v>Un</v>
          </cell>
          <cell r="D9157">
            <v>129.91</v>
          </cell>
          <cell r="E9157">
            <v>103.93</v>
          </cell>
        </row>
        <row r="9158">
          <cell r="A9158" t="str">
            <v/>
          </cell>
        </row>
        <row r="9159">
          <cell r="A9159" t="str">
            <v>72280</v>
          </cell>
          <cell r="B9159" t="str">
            <v xml:space="preserve">IGNITOR PARA PARTIDA LÂMPADA VAPOR SÓDIO ALTA PRESSÃO ATÉ 400W. </v>
          </cell>
          <cell r="C9159" t="str">
            <v>Un</v>
          </cell>
          <cell r="D9159">
            <v>43.52</v>
          </cell>
          <cell r="E9159">
            <v>34.82</v>
          </cell>
        </row>
        <row r="9160">
          <cell r="A9160" t="str">
            <v/>
          </cell>
        </row>
        <row r="9161">
          <cell r="A9161" t="str">
            <v>72281</v>
          </cell>
          <cell r="B9161" t="str">
            <v>REATOR PARA LÂMPADA VAPOR DE MERCÚRIO USO EXTERNO 220V/400W.</v>
          </cell>
          <cell r="C9161" t="str">
            <v>Un</v>
          </cell>
          <cell r="D9161">
            <v>106.11</v>
          </cell>
          <cell r="E9161">
            <v>84.89</v>
          </cell>
        </row>
        <row r="9162">
          <cell r="A9162" t="str">
            <v/>
          </cell>
        </row>
        <row r="9163">
          <cell r="A9163" t="str">
            <v>72282</v>
          </cell>
          <cell r="B9163" t="str">
            <v>REATOR PARA LÂMPADA VAPOR DE SÓDIO ALTA PRESSÃO - 220V/250W - USO EXTERNO.</v>
          </cell>
          <cell r="C9163" t="str">
            <v>Un</v>
          </cell>
          <cell r="D9163">
            <v>142.35</v>
          </cell>
          <cell r="E9163">
            <v>113.88</v>
          </cell>
        </row>
        <row r="9164">
          <cell r="A9164" t="str">
            <v/>
          </cell>
        </row>
        <row r="9165">
          <cell r="A9165" t="str">
            <v>72283</v>
          </cell>
          <cell r="B9165" t="str">
            <v>ABRIGO PARA HIDRANTE, 75X45X17CM, COM REGISTRO GLOBO ANGULAR 45º 2.1/2 ", ADAPTADOR STORZ 2.1/2", MANGUEIRA DE INCÊNDIO 15M, REDUÇÃO 2.1/2X1. 1/2" E ESGUICHO EM LATÃO 1.1/2" - FORNECIMENTO E INSTALAÇÃO.</v>
          </cell>
          <cell r="C9165" t="str">
            <v>Un</v>
          </cell>
          <cell r="D9165">
            <v>1128.32</v>
          </cell>
          <cell r="E9165">
            <v>902.66</v>
          </cell>
        </row>
        <row r="9166">
          <cell r="A9166" t="str">
            <v/>
          </cell>
        </row>
        <row r="9167">
          <cell r="A9167" t="str">
            <v>72284</v>
          </cell>
          <cell r="B9167" t="str">
            <v xml:space="preserve"> ABRIGO PARA HIDRANTE, 90X60X17CM, COM REGISTRO GLOBO ANGULAR 45º 2.1/2,  ADAPTADOR STORZ 2.1/2", MANGUEIRA DE INCÊNDIO 20M, REDUÇÃO 2.1/2X1. 1/2" E ESGUICHO EM LATÃO 1.1/2" - FORNECIMENTO E INSTALAÇÃO.</v>
          </cell>
          <cell r="C9167" t="str">
            <v>Un</v>
          </cell>
          <cell r="D9167">
            <v>1341.11</v>
          </cell>
          <cell r="E9167">
            <v>1072.8900000000001</v>
          </cell>
        </row>
        <row r="9168">
          <cell r="A9168" t="str">
            <v/>
          </cell>
        </row>
        <row r="9169">
          <cell r="A9169" t="str">
            <v>72285</v>
          </cell>
          <cell r="B9169" t="str">
            <v>CAIXA DE AREIA 40X40X40CM EM ALVENARIA - EXECUÇÃO.</v>
          </cell>
          <cell r="C9169" t="str">
            <v>Un</v>
          </cell>
          <cell r="D9169">
            <v>65.48</v>
          </cell>
          <cell r="E9169">
            <v>52.39</v>
          </cell>
        </row>
        <row r="9170">
          <cell r="A9170" t="str">
            <v/>
          </cell>
        </row>
        <row r="9171">
          <cell r="A9171" t="str">
            <v>72286</v>
          </cell>
          <cell r="B9171" t="str">
            <v>CAIXA DE AREIA 60X60X60CM EM ALVENARIA - EXECUÇÃO.</v>
          </cell>
          <cell r="C9171" t="str">
            <v>Un</v>
          </cell>
          <cell r="D9171">
            <v>114.37</v>
          </cell>
          <cell r="E9171">
            <v>91.5</v>
          </cell>
        </row>
        <row r="9172">
          <cell r="A9172" t="str">
            <v/>
          </cell>
        </row>
        <row r="9173">
          <cell r="A9173" t="str">
            <v>72287</v>
          </cell>
          <cell r="B9173" t="str">
            <v>CAIXA DE INCÊNDIO 45X75X17CM - FORNECIMENTO E INSTALAÇÃO.</v>
          </cell>
          <cell r="C9173" t="str">
            <v>Un</v>
          </cell>
          <cell r="D9173">
            <v>353.57</v>
          </cell>
          <cell r="E9173">
            <v>282.86</v>
          </cell>
        </row>
        <row r="9174">
          <cell r="A9174" t="str">
            <v/>
          </cell>
        </row>
        <row r="9175">
          <cell r="A9175" t="str">
            <v>72288</v>
          </cell>
          <cell r="B9175" t="str">
            <v>CAIXA DE INCÊNDIO 60X75X17CM - FORNECIMENTO E INSTALAÇÃO.</v>
          </cell>
          <cell r="C9175" t="str">
            <v>Un</v>
          </cell>
          <cell r="D9175">
            <v>454.8</v>
          </cell>
          <cell r="E9175">
            <v>363.84</v>
          </cell>
        </row>
        <row r="9176">
          <cell r="A9176" t="str">
            <v/>
          </cell>
        </row>
        <row r="9177">
          <cell r="A9177" t="str">
            <v>72289</v>
          </cell>
          <cell r="B9177" t="str">
            <v>CAIXA DE INSPEÇÃO 80X80X80CM EM ALVENARIA - EXECUÇÃO.</v>
          </cell>
          <cell r="C9177" t="str">
            <v>Un</v>
          </cell>
          <cell r="D9177">
            <v>261.22000000000003</v>
          </cell>
          <cell r="E9177">
            <v>208.98</v>
          </cell>
        </row>
        <row r="9178">
          <cell r="A9178" t="str">
            <v/>
          </cell>
        </row>
        <row r="9179">
          <cell r="A9179" t="str">
            <v>72290</v>
          </cell>
          <cell r="B9179" t="str">
            <v>CAIXA DE INSPEÇÃO 90X90X80CM EM ALVENARIA - EXECUÇÃO.</v>
          </cell>
          <cell r="C9179" t="str">
            <v>Un</v>
          </cell>
          <cell r="D9179">
            <v>298.45</v>
          </cell>
          <cell r="E9179">
            <v>238.76</v>
          </cell>
        </row>
        <row r="9180">
          <cell r="A9180" t="str">
            <v/>
          </cell>
        </row>
        <row r="9181">
          <cell r="A9181" t="str">
            <v>72291</v>
          </cell>
          <cell r="B9181" t="str">
            <v>CAIXA SIFONADA EM PVC 150X185X75MM SIMPLES - FORNECIMENTO E INSTALAÇÃO.</v>
          </cell>
          <cell r="C9181" t="str">
            <v>Un</v>
          </cell>
          <cell r="D9181">
            <v>42.07</v>
          </cell>
          <cell r="E9181">
            <v>33.659999999999997</v>
          </cell>
        </row>
        <row r="9182">
          <cell r="A9182" t="str">
            <v/>
          </cell>
        </row>
        <row r="9183">
          <cell r="A9183" t="str">
            <v>72292</v>
          </cell>
          <cell r="B9183" t="str">
            <v xml:space="preserve">CAIXA SIFONADA EM PVC 100X100X50MM SIMPLES - FORNECIMENTO E INSTALAÇÃO. </v>
          </cell>
          <cell r="C9183" t="str">
            <v>Un</v>
          </cell>
          <cell r="D9183">
            <v>31</v>
          </cell>
          <cell r="E9183">
            <v>24.8</v>
          </cell>
        </row>
        <row r="9184">
          <cell r="A9184" t="str">
            <v/>
          </cell>
        </row>
        <row r="9185">
          <cell r="A9185" t="str">
            <v>72293</v>
          </cell>
          <cell r="B9185" t="str">
            <v>CAP PVC ESGOTO 50MM (TAMPÃO) - FORNECIMENTO E INSTALAÇÃO.</v>
          </cell>
          <cell r="C9185" t="str">
            <v>Un</v>
          </cell>
          <cell r="D9185">
            <v>5.1100000000000003</v>
          </cell>
          <cell r="E9185">
            <v>4.09</v>
          </cell>
        </row>
        <row r="9186">
          <cell r="A9186" t="str">
            <v/>
          </cell>
        </row>
        <row r="9187">
          <cell r="A9187" t="str">
            <v>72294</v>
          </cell>
          <cell r="B9187" t="str">
            <v>CAP PVC ESGOTO 75MM (TAMPÃO) - FORNECIMENTO E INSTALAÇÃO</v>
          </cell>
          <cell r="C9187" t="str">
            <v>Un</v>
          </cell>
          <cell r="D9187">
            <v>8.1300000000000008</v>
          </cell>
          <cell r="E9187">
            <v>6.51</v>
          </cell>
        </row>
        <row r="9188">
          <cell r="A9188" t="str">
            <v/>
          </cell>
        </row>
        <row r="9189">
          <cell r="A9189" t="str">
            <v>72295</v>
          </cell>
          <cell r="B9189" t="str">
            <v>CAP PVC ESGOTO 100MM (TAMPÃO) - FORNECIMENTO E INSTALAÇÃO.</v>
          </cell>
          <cell r="C9189" t="str">
            <v>Un</v>
          </cell>
          <cell r="D9189">
            <v>11.01</v>
          </cell>
          <cell r="E9189">
            <v>8.81</v>
          </cell>
        </row>
        <row r="9190">
          <cell r="A9190" t="str">
            <v/>
          </cell>
        </row>
        <row r="9191">
          <cell r="A9191" t="str">
            <v>72296</v>
          </cell>
          <cell r="B9191" t="str">
            <v xml:space="preserve">TUBO DE PVC PARA PROTEÇÃO DE CORDOALHA - 2"X3M.  </v>
          </cell>
          <cell r="C9191" t="str">
            <v>Un</v>
          </cell>
          <cell r="D9191">
            <v>43.83</v>
          </cell>
          <cell r="E9191">
            <v>35.07</v>
          </cell>
        </row>
        <row r="9192">
          <cell r="A9192" t="str">
            <v/>
          </cell>
        </row>
        <row r="9193">
          <cell r="A9193" t="str">
            <v>72297</v>
          </cell>
          <cell r="B9193" t="str">
            <v>COTOVELO DE AÇO GALVANIZADO 1.1/2" - FORNECIMENTO E INSTALAÇÃO.</v>
          </cell>
          <cell r="C9193" t="str">
            <v>Un</v>
          </cell>
          <cell r="D9193">
            <v>29.71</v>
          </cell>
          <cell r="E9193">
            <v>23.77</v>
          </cell>
        </row>
        <row r="9194">
          <cell r="A9194" t="str">
            <v/>
          </cell>
        </row>
        <row r="9195">
          <cell r="A9195" t="str">
            <v>72298</v>
          </cell>
          <cell r="B9195" t="str">
            <v>COTOVELO DE AÇO GALVANIZADO 1.1/4" - FORNECIMENTO E INSTALAÇÃO.</v>
          </cell>
          <cell r="C9195" t="str">
            <v>Un</v>
          </cell>
          <cell r="D9195">
            <v>23.43</v>
          </cell>
          <cell r="E9195">
            <v>18.75</v>
          </cell>
        </row>
        <row r="9196">
          <cell r="A9196" t="str">
            <v/>
          </cell>
        </row>
        <row r="9197">
          <cell r="A9197" t="str">
            <v>72300</v>
          </cell>
          <cell r="B9197" t="str">
            <v>COTOVELO DE AÇO GALVANIZADO 1" - FORNECIMENTO E INSTALAÇÃO.</v>
          </cell>
          <cell r="C9197" t="str">
            <v>Un</v>
          </cell>
          <cell r="D9197">
            <v>15.07</v>
          </cell>
          <cell r="E9197">
            <v>12.06</v>
          </cell>
        </row>
        <row r="9198">
          <cell r="A9198" t="str">
            <v/>
          </cell>
        </row>
        <row r="9199">
          <cell r="A9199" t="str">
            <v>72301</v>
          </cell>
          <cell r="B9199" t="str">
            <v>COTOVELO DE AÇO GALVANIZADO 1/2" - FORNECIMENTO E INSTALAÇÃO.</v>
          </cell>
          <cell r="C9199" t="str">
            <v>Un</v>
          </cell>
          <cell r="D9199">
            <v>11.31</v>
          </cell>
          <cell r="E9199">
            <v>9.0500000000000007</v>
          </cell>
        </row>
        <row r="9200">
          <cell r="A9200" t="str">
            <v/>
          </cell>
        </row>
        <row r="9201">
          <cell r="A9201" t="str">
            <v>72302</v>
          </cell>
          <cell r="B9201" t="str">
            <v>COTOVELO DE AÇO GALVANIZADO 2.1/2" .</v>
          </cell>
          <cell r="C9201" t="str">
            <v>Un</v>
          </cell>
          <cell r="D9201">
            <v>66.41</v>
          </cell>
          <cell r="E9201">
            <v>53.13</v>
          </cell>
        </row>
        <row r="9202">
          <cell r="A9202" t="str">
            <v/>
          </cell>
        </row>
        <row r="9203">
          <cell r="A9203" t="str">
            <v>72303</v>
          </cell>
          <cell r="B9203" t="str">
            <v>COTOVELO DE AÇO GALVANIZADO 2.1/2" - FORNECIMENTO E INSTALAÇÃO.</v>
          </cell>
          <cell r="C9203" t="str">
            <v>Un</v>
          </cell>
          <cell r="D9203">
            <v>40.130000000000003</v>
          </cell>
          <cell r="E9203">
            <v>32.11</v>
          </cell>
        </row>
        <row r="9204">
          <cell r="A9204" t="str">
            <v/>
          </cell>
        </row>
        <row r="9205">
          <cell r="A9205" t="str">
            <v>72304</v>
          </cell>
          <cell r="B9205" t="str">
            <v>COTOVELO DE AÇO GALVANIZADO 3" - FORNECIMENTO E INSTALAÇÃO.</v>
          </cell>
          <cell r="C9205" t="str">
            <v>Un</v>
          </cell>
          <cell r="D9205">
            <v>86.13</v>
          </cell>
          <cell r="E9205">
            <v>68.91</v>
          </cell>
        </row>
        <row r="9206">
          <cell r="A9206" t="str">
            <v/>
          </cell>
        </row>
        <row r="9207">
          <cell r="A9207" t="str">
            <v>72305</v>
          </cell>
          <cell r="B9207" t="str">
            <v>COTOVELO DE AÇO GALVANIZADO 3/4" - FORNECIMENTO E INSTALAÇÃO.</v>
          </cell>
          <cell r="C9207" t="str">
            <v>Un</v>
          </cell>
          <cell r="D9207">
            <v>12.55</v>
          </cell>
          <cell r="E9207">
            <v>10.039999999999999</v>
          </cell>
        </row>
        <row r="9208">
          <cell r="A9208" t="str">
            <v/>
          </cell>
        </row>
        <row r="9209">
          <cell r="A9209" t="str">
            <v>72306</v>
          </cell>
          <cell r="B9209" t="str">
            <v>COTOVELO DE AÇO GALVANIZADO 4" - FORNECIMENTO E INSTALAÇÃO.</v>
          </cell>
          <cell r="C9209" t="str">
            <v>Un</v>
          </cell>
          <cell r="D9209">
            <v>143.19999999999999</v>
          </cell>
          <cell r="E9209">
            <v>114.56</v>
          </cell>
        </row>
        <row r="9210">
          <cell r="A9210" t="str">
            <v/>
          </cell>
        </row>
        <row r="9211">
          <cell r="A9211" t="str">
            <v>72307</v>
          </cell>
          <cell r="B9211" t="str">
            <v>COTOVELO DE AÇO GALVANIZADO 5" - FORNECIMENTO E INSTALAÇÃO.</v>
          </cell>
          <cell r="C9211" t="str">
            <v>Un</v>
          </cell>
          <cell r="D9211">
            <v>337.51</v>
          </cell>
          <cell r="E9211">
            <v>270.01</v>
          </cell>
        </row>
        <row r="9212">
          <cell r="A9212" t="str">
            <v/>
          </cell>
        </row>
        <row r="9213">
          <cell r="A9213" t="str">
            <v>72308</v>
          </cell>
          <cell r="B9213" t="str">
            <v>ELETRODUTO DE ACO GALVANIZADO ELETROLÍTICO TIPO LEVE 3/4", INCLUSIVE CONEXOES - FORNECIMENTO E INSTALACAO.</v>
          </cell>
          <cell r="C9213" t="str">
            <v>m</v>
          </cell>
          <cell r="D9213">
            <v>23.82</v>
          </cell>
          <cell r="E9213">
            <v>19.059999999999999</v>
          </cell>
        </row>
        <row r="9214">
          <cell r="A9214" t="str">
            <v/>
          </cell>
        </row>
        <row r="9215">
          <cell r="A9215" t="str">
            <v>72309</v>
          </cell>
          <cell r="B9215" t="str">
            <v xml:space="preserve"> ELETRODUTO DE ACO GALVANIZADO ELETROLÍTICO TIPO LEVE 1", INCLUSIVE CONEXOES - FORNECIMENTO E INSTALACAO.</v>
          </cell>
          <cell r="C9215" t="str">
            <v>m</v>
          </cell>
          <cell r="D9215">
            <v>26.36</v>
          </cell>
          <cell r="E9215">
            <v>21.09</v>
          </cell>
        </row>
        <row r="9216">
          <cell r="A9216" t="str">
            <v/>
          </cell>
        </row>
        <row r="9217">
          <cell r="A9217" t="str">
            <v>72310</v>
          </cell>
          <cell r="B9217" t="str">
            <v>ELETRODUTO DE ACO GALVANIZADO ELETROLÍTICO TIPO SEMI-PESADO 1 1/2", INCLUSIVE CONEXOES - FORNECIMENTO E INSTALACAO.</v>
          </cell>
          <cell r="C9217" t="str">
            <v>m</v>
          </cell>
          <cell r="D9217">
            <v>48.9</v>
          </cell>
          <cell r="E9217">
            <v>39.119999999999997</v>
          </cell>
        </row>
        <row r="9218">
          <cell r="A9218" t="str">
            <v/>
          </cell>
        </row>
        <row r="9219">
          <cell r="A9219" t="str">
            <v>72311</v>
          </cell>
          <cell r="B9219" t="str">
            <v>ELETRODUTO DE ACO GALVANIZADO ELETROLÍTICO TIPO SEMI-PESADO 2", INCLUSIVE CONEXOES - FORNECIMENTO E INSTALACAO.</v>
          </cell>
          <cell r="C9219" t="str">
            <v>m</v>
          </cell>
          <cell r="D9219">
            <v>58.98</v>
          </cell>
          <cell r="E9219">
            <v>47.19</v>
          </cell>
        </row>
        <row r="9220">
          <cell r="A9220" t="str">
            <v/>
          </cell>
        </row>
        <row r="9221">
          <cell r="A9221" t="str">
            <v>72312</v>
          </cell>
          <cell r="B9221" t="str">
            <v xml:space="preserve"> ELETRODUTO DE ACO GALVANIZADO ELETROLÍTICO TIPO SEMI-PESADO 2 1/2", INCLUSIVE CONEXOES - FORNECIMENTO E INSTALACAO.</v>
          </cell>
          <cell r="C9221" t="str">
            <v>m</v>
          </cell>
          <cell r="D9221">
            <v>83.55</v>
          </cell>
          <cell r="E9221">
            <v>66.84</v>
          </cell>
        </row>
        <row r="9222">
          <cell r="A9222" t="str">
            <v/>
          </cell>
        </row>
        <row r="9223">
          <cell r="A9223" t="str">
            <v>72313</v>
          </cell>
          <cell r="B9223" t="str">
            <v>COTOVELO DE AÇO GALVANIZADO 6" - FORNECIMENTO E INSTALAÇÃO.</v>
          </cell>
          <cell r="C9223" t="str">
            <v>Un</v>
          </cell>
          <cell r="D9223">
            <v>418.42</v>
          </cell>
          <cell r="E9223">
            <v>334.74</v>
          </cell>
        </row>
        <row r="9224">
          <cell r="A9224" t="str">
            <v/>
          </cell>
        </row>
        <row r="9225">
          <cell r="A9225" t="str">
            <v>72314</v>
          </cell>
          <cell r="B9225" t="str">
            <v>COTOVELO DE COBRE 42MM, LIGAÇÃO SOLDADA - FORNECIMENTO E INSTALAÇÃO.</v>
          </cell>
          <cell r="C9225" t="str">
            <v>Un</v>
          </cell>
          <cell r="D9225">
            <v>35.68</v>
          </cell>
          <cell r="E9225">
            <v>28.55</v>
          </cell>
        </row>
        <row r="9226">
          <cell r="A9226" t="str">
            <v/>
          </cell>
        </row>
        <row r="9227">
          <cell r="A9227" t="str">
            <v>72315</v>
          </cell>
          <cell r="B9227" t="str">
            <v>TERMINAL AÉREO EM AÇO GALVANIZADO COM BASE DE FIXAÇÃO H=30 CM.</v>
          </cell>
          <cell r="C9227" t="str">
            <v>Un</v>
          </cell>
          <cell r="D9227">
            <v>18.73</v>
          </cell>
          <cell r="E9227">
            <v>14.99</v>
          </cell>
        </row>
        <row r="9228">
          <cell r="A9228" t="str">
            <v/>
          </cell>
        </row>
        <row r="9229">
          <cell r="A9229" t="str">
            <v>72316</v>
          </cell>
          <cell r="B9229" t="str">
            <v xml:space="preserve"> ELETRODUTO DE ACO GALVANIZADO ELETROLÍTICO TIPO SEMI-PESADO 3", INCLUSIVE CONEXOES - FORNECIMENTO E INSTALACAO.</v>
          </cell>
          <cell r="C9229" t="str">
            <v>m</v>
          </cell>
          <cell r="D9229">
            <v>107.76</v>
          </cell>
          <cell r="E9229">
            <v>86.21</v>
          </cell>
        </row>
        <row r="9230">
          <cell r="A9230" t="str">
            <v/>
          </cell>
        </row>
        <row r="9231">
          <cell r="A9231" t="str">
            <v>72317</v>
          </cell>
          <cell r="B9231" t="str">
            <v>COTOVELO DE COBRE 54MM, LIGAÇÃO SOLDADA - FORNECIMENTO E INSTALAÇÃO.</v>
          </cell>
          <cell r="C9231" t="str">
            <v>Un</v>
          </cell>
          <cell r="D9231">
            <v>50.56</v>
          </cell>
          <cell r="E9231">
            <v>40.450000000000003</v>
          </cell>
        </row>
        <row r="9232">
          <cell r="A9232" t="str">
            <v/>
          </cell>
        </row>
        <row r="9233">
          <cell r="A9233" t="str">
            <v>72318</v>
          </cell>
          <cell r="B9233" t="str">
            <v>COTOVELO DE COBRE 66MM, LIGAÇÃO SOLDADA - FORNECIMENTO E INSTALAÇÃO.</v>
          </cell>
          <cell r="C9233" t="str">
            <v>Un</v>
          </cell>
          <cell r="D9233">
            <v>139.52000000000001</v>
          </cell>
          <cell r="E9233">
            <v>111.62</v>
          </cell>
        </row>
        <row r="9234">
          <cell r="A9234" t="str">
            <v/>
          </cell>
        </row>
        <row r="9235">
          <cell r="A9235" t="str">
            <v>72319</v>
          </cell>
          <cell r="B9235" t="str">
            <v>DISJUNTOR BAIXA TENSAO TRIPOLAR A SECO 800A/600V, INCLUSIVE ELETROTÉCNICO.</v>
          </cell>
          <cell r="C9235" t="str">
            <v>Un</v>
          </cell>
          <cell r="D9235">
            <v>5040.4799999999996</v>
          </cell>
          <cell r="E9235">
            <v>4032.39</v>
          </cell>
        </row>
        <row r="9236">
          <cell r="A9236" t="str">
            <v/>
          </cell>
        </row>
        <row r="9237">
          <cell r="A9237" t="str">
            <v>72320</v>
          </cell>
          <cell r="B9237" t="str">
            <v>COTOVELO DE COBRE 79MM, LIGAÇÃO SOLDADA - FORNECIMENTO E INSTALAÇÃO.</v>
          </cell>
          <cell r="C9237" t="str">
            <v>Un</v>
          </cell>
          <cell r="D9237">
            <v>165.82</v>
          </cell>
          <cell r="E9237">
            <v>132.66</v>
          </cell>
        </row>
        <row r="9238">
          <cell r="A9238" t="str">
            <v/>
          </cell>
        </row>
        <row r="9239">
          <cell r="A9239" t="str">
            <v>72322</v>
          </cell>
          <cell r="B9239" t="str">
            <v>CHAVE SECCIONADORA TRIPOLAR, ABERTURA SOB CARGA, COM FUSÍVEIS NH - 100 A/250V - FORNECIMENTO E INSTALACAO.</v>
          </cell>
          <cell r="C9239" t="str">
            <v>Un</v>
          </cell>
          <cell r="D9239">
            <v>256.18</v>
          </cell>
          <cell r="E9239">
            <v>204.95</v>
          </cell>
        </row>
        <row r="9240">
          <cell r="A9240" t="str">
            <v/>
          </cell>
        </row>
        <row r="9241">
          <cell r="A9241" t="str">
            <v>72326</v>
          </cell>
          <cell r="B9241" t="str">
            <v>CHAVE SECCIONADORA TRIPOLAR, ABERTURA SOB CARGA, COM FUSÍVEIS NH - 200 A/250V</v>
          </cell>
          <cell r="C9241" t="str">
            <v>Un</v>
          </cell>
          <cell r="D9241">
            <v>321.27</v>
          </cell>
          <cell r="E9241">
            <v>257.02</v>
          </cell>
        </row>
        <row r="9242">
          <cell r="A9242" t="str">
            <v/>
          </cell>
        </row>
        <row r="9243">
          <cell r="A9243" t="str">
            <v>72327</v>
          </cell>
          <cell r="B9243" t="str">
            <v>FUSÍVEL TIPO "DIAZED", TIPO RÁPIDO OU RETARDADO - 2/25A - FORNECIMENTO E INSTALACAO.</v>
          </cell>
          <cell r="C9243" t="str">
            <v>Un</v>
          </cell>
          <cell r="D9243">
            <v>3.58</v>
          </cell>
          <cell r="E9243">
            <v>2.87</v>
          </cell>
        </row>
        <row r="9244">
          <cell r="A9244" t="str">
            <v/>
          </cell>
        </row>
        <row r="9245">
          <cell r="A9245" t="str">
            <v>72328</v>
          </cell>
          <cell r="B9245" t="str">
            <v>FUSÍVEL TIPO "DIAZED", TIPO RÁPIDO OU RETARDADO - 35/63A - FORNECIMENT O E INSTALACAO.</v>
          </cell>
          <cell r="C9245" t="str">
            <v>Un</v>
          </cell>
          <cell r="D9245">
            <v>4.01</v>
          </cell>
          <cell r="E9245">
            <v>3.21</v>
          </cell>
        </row>
        <row r="9246">
          <cell r="A9246" t="str">
            <v/>
          </cell>
        </row>
        <row r="9247">
          <cell r="A9247" t="str">
            <v>72330</v>
          </cell>
          <cell r="B9247" t="str">
            <v>FUSÍVEL TIPO NH - 100 / 200A - FORNECIMENTO E INSTALACAO.</v>
          </cell>
          <cell r="C9247" t="str">
            <v>Un</v>
          </cell>
          <cell r="D9247">
            <v>25.36</v>
          </cell>
          <cell r="E9247">
            <v>20.29</v>
          </cell>
        </row>
        <row r="9248">
          <cell r="A9248" t="str">
            <v/>
          </cell>
        </row>
        <row r="9249">
          <cell r="A9249" t="str">
            <v>72331</v>
          </cell>
          <cell r="B9249" t="str">
            <v xml:space="preserve">INTERRUPTOR SIMPLES - 1 TECLA - FORNECIMENTO E INSTALACAO. </v>
          </cell>
          <cell r="C9249" t="str">
            <v>Un</v>
          </cell>
          <cell r="D9249">
            <v>7.42</v>
          </cell>
          <cell r="E9249">
            <v>5.94</v>
          </cell>
        </row>
        <row r="9250">
          <cell r="A9250" t="str">
            <v/>
          </cell>
        </row>
        <row r="9251">
          <cell r="A9251" t="str">
            <v>72332</v>
          </cell>
          <cell r="B9251" t="str">
            <v>INTERRUPTOR SIMPLES - 2 TECLAS - FORNECIMENTO E INSTALACAO.</v>
          </cell>
          <cell r="C9251" t="str">
            <v>Un</v>
          </cell>
          <cell r="D9251">
            <v>10.02</v>
          </cell>
          <cell r="E9251">
            <v>8.02</v>
          </cell>
        </row>
        <row r="9252">
          <cell r="A9252" t="str">
            <v/>
          </cell>
        </row>
        <row r="9253">
          <cell r="A9253" t="str">
            <v>72333</v>
          </cell>
          <cell r="B9253" t="str">
            <v>INTERRUPTOR SIMPLES BIPOLAR - 1 TECLA - FORNECIMENTO E INSTALACAO.</v>
          </cell>
          <cell r="C9253" t="str">
            <v>Un</v>
          </cell>
          <cell r="D9253">
            <v>24.92</v>
          </cell>
          <cell r="E9253">
            <v>19.940000000000001</v>
          </cell>
        </row>
        <row r="9254">
          <cell r="A9254" t="str">
            <v/>
          </cell>
        </row>
        <row r="9255">
          <cell r="A9255" t="str">
            <v>72334</v>
          </cell>
          <cell r="B9255" t="str">
            <v>INTERRUPTOR PARALELO - 1 TECLA - FORNECIMENTO E INSTALACAO.</v>
          </cell>
          <cell r="C9255" t="str">
            <v>Un</v>
          </cell>
          <cell r="D9255">
            <v>9.07</v>
          </cell>
          <cell r="E9255">
            <v>7.26</v>
          </cell>
        </row>
        <row r="9256">
          <cell r="A9256" t="str">
            <v/>
          </cell>
        </row>
        <row r="9257">
          <cell r="A9257" t="str">
            <v>72335</v>
          </cell>
          <cell r="B9257" t="str">
            <v>ESPELHO PLÁSTICO - 4"X2" - FORNECIMENTO E INSTALACAO.</v>
          </cell>
          <cell r="C9257" t="str">
            <v>Un</v>
          </cell>
          <cell r="D9257">
            <v>2.5099999999999998</v>
          </cell>
          <cell r="E9257">
            <v>2.0099999999999998</v>
          </cell>
        </row>
        <row r="9258">
          <cell r="A9258" t="str">
            <v/>
          </cell>
        </row>
        <row r="9259">
          <cell r="A9259" t="str">
            <v>72336</v>
          </cell>
          <cell r="B9259" t="str">
            <v>ESPELHO PLÁSTICO - 4"X4" - FORNECIMENTO E INSTALACAO.</v>
          </cell>
          <cell r="C9259" t="str">
            <v>Un</v>
          </cell>
          <cell r="D9259">
            <v>4.46</v>
          </cell>
          <cell r="E9259">
            <v>3.57</v>
          </cell>
        </row>
        <row r="9260">
          <cell r="A9260" t="str">
            <v/>
          </cell>
        </row>
        <row r="9261">
          <cell r="A9261" t="str">
            <v>72337</v>
          </cell>
          <cell r="B9261" t="str">
            <v>TOMADA PARA TELEFONE DE 4 POLOS PADRAO TELEBRÁS - FORNECIMENTO E INSTALAÇÃO.</v>
          </cell>
          <cell r="C9261" t="str">
            <v>Un</v>
          </cell>
          <cell r="D9261">
            <v>13.46</v>
          </cell>
          <cell r="E9261">
            <v>10.77</v>
          </cell>
        </row>
        <row r="9262">
          <cell r="A9262" t="str">
            <v/>
          </cell>
        </row>
        <row r="9263">
          <cell r="A9263" t="str">
            <v>72339</v>
          </cell>
          <cell r="B9263" t="str">
            <v>TOMADA 3P+T 30A - 440V - FORNECIMENTO E INSTALACAO.</v>
          </cell>
          <cell r="C9263" t="str">
            <v>Un</v>
          </cell>
          <cell r="D9263">
            <v>25</v>
          </cell>
          <cell r="E9263">
            <v>20</v>
          </cell>
        </row>
        <row r="9264">
          <cell r="A9264" t="str">
            <v/>
          </cell>
        </row>
        <row r="9265">
          <cell r="A9265" t="str">
            <v>72340</v>
          </cell>
          <cell r="B9265" t="str">
            <v>CAMPAINHA CIGARRA DE SOBREPOR - FORNECIMENTO E INSTALACAO.</v>
          </cell>
          <cell r="C9265" t="str">
            <v>Un</v>
          </cell>
          <cell r="D9265">
            <v>23.32</v>
          </cell>
          <cell r="E9265">
            <v>18.66</v>
          </cell>
        </row>
        <row r="9266">
          <cell r="A9266" t="str">
            <v/>
          </cell>
        </row>
        <row r="9267">
          <cell r="A9267" t="str">
            <v>72341</v>
          </cell>
          <cell r="B9267" t="str">
            <v>CONTATOR TRIPOLAR I NOMINAL 12A - FORNECIMENTO E INSTALACAO INCLUSIVE ELETROTÉCNICO.</v>
          </cell>
          <cell r="C9267" t="str">
            <v>Un</v>
          </cell>
          <cell r="D9267">
            <v>248.95</v>
          </cell>
          <cell r="E9267">
            <v>199.16</v>
          </cell>
        </row>
        <row r="9268">
          <cell r="A9268" t="str">
            <v/>
          </cell>
        </row>
        <row r="9269">
          <cell r="A9269" t="str">
            <v>72343</v>
          </cell>
          <cell r="B9269" t="str">
            <v>CONTATOR TRIPOLAR I NOMINAL 22A - FORNECIMENTO E INSTALACAO INCLUSIVE ELETROTÉCNICO.</v>
          </cell>
          <cell r="C9269" t="str">
            <v>Un</v>
          </cell>
          <cell r="D9269">
            <v>321.57</v>
          </cell>
          <cell r="E9269">
            <v>257.26</v>
          </cell>
        </row>
        <row r="9270">
          <cell r="A9270" t="str">
            <v/>
          </cell>
        </row>
        <row r="9271">
          <cell r="A9271" t="str">
            <v>72344</v>
          </cell>
          <cell r="B9271" t="str">
            <v>CONTATOR TRIPOLAR I NOMINAL 36A - FORNECIMENTO E INSTALACAO INCLUSIVE ELETROTÉCNICO.</v>
          </cell>
          <cell r="C9271" t="str">
            <v>Un</v>
          </cell>
          <cell r="D9271">
            <v>668.2</v>
          </cell>
          <cell r="E9271">
            <v>534.55999999999995</v>
          </cell>
        </row>
        <row r="9272">
          <cell r="A9272" t="str">
            <v/>
          </cell>
        </row>
        <row r="9273">
          <cell r="A9273" t="str">
            <v>72345</v>
          </cell>
          <cell r="B9273" t="str">
            <v>CONTATOR TRIPOLAR I NOMIMAL 94A - FORNECIMENTO E INSTALACAO INCLUSIVE ELETROTÉCNICO.</v>
          </cell>
          <cell r="C9273" t="str">
            <v>Un</v>
          </cell>
          <cell r="D9273">
            <v>1946.6</v>
          </cell>
          <cell r="E9273">
            <v>1557.28</v>
          </cell>
        </row>
        <row r="9274">
          <cell r="A9274" t="str">
            <v/>
          </cell>
        </row>
        <row r="9275">
          <cell r="A9275" t="str">
            <v>72431</v>
          </cell>
          <cell r="B9275" t="str">
            <v>TE DE PVC ROSQUEAVEL AGUA FRIA 1.1/2" - FORNECIMENTO E INSTALACAO.</v>
          </cell>
          <cell r="C9275" t="str">
            <v>Un</v>
          </cell>
          <cell r="D9275">
            <v>18.079999999999998</v>
          </cell>
          <cell r="E9275">
            <v>14.47</v>
          </cell>
        </row>
        <row r="9276">
          <cell r="A9276" t="str">
            <v/>
          </cell>
        </row>
        <row r="9277">
          <cell r="A9277" t="str">
            <v>72432</v>
          </cell>
          <cell r="B9277" t="str">
            <v>TE DE PVC ROSQUEAVEL AGUA FRIA 1.1/4" - FORNECIMENTO E INSTALACAO.</v>
          </cell>
          <cell r="C9277" t="str">
            <v>Un</v>
          </cell>
          <cell r="D9277">
            <v>16.63</v>
          </cell>
          <cell r="E9277">
            <v>13.31</v>
          </cell>
        </row>
        <row r="9278">
          <cell r="A9278" t="str">
            <v/>
          </cell>
        </row>
        <row r="9279">
          <cell r="A9279" t="str">
            <v>72433</v>
          </cell>
          <cell r="B9279" t="str">
            <v>TE DE PVC ROSQUEAVEL AGUA FRIA 1" - FORNECIMENTO E INSTALACAO.</v>
          </cell>
          <cell r="C9279" t="str">
            <v>Un</v>
          </cell>
          <cell r="D9279">
            <v>10.88</v>
          </cell>
          <cell r="E9279">
            <v>8.7100000000000009</v>
          </cell>
        </row>
        <row r="9280">
          <cell r="A9280" t="str">
            <v/>
          </cell>
        </row>
        <row r="9281">
          <cell r="A9281" t="str">
            <v>72434</v>
          </cell>
          <cell r="B9281" t="str">
            <v>TE DE PVC ROSQUEAVEL AGUA FRIA 1/2" - FORNECIMENTO E INSTALACAO.</v>
          </cell>
          <cell r="C9281" t="str">
            <v>Un</v>
          </cell>
          <cell r="D9281">
            <v>4.97</v>
          </cell>
          <cell r="E9281">
            <v>3.98</v>
          </cell>
        </row>
        <row r="9282">
          <cell r="A9282" t="str">
            <v/>
          </cell>
        </row>
        <row r="9283">
          <cell r="A9283" t="str">
            <v>72435</v>
          </cell>
          <cell r="B9283" t="str">
            <v>TE DE PVC ROSQUEAVEL AGUA FRIA 2" - FORNECIMENTO E INSTALACAO.</v>
          </cell>
          <cell r="C9283" t="str">
            <v>Un</v>
          </cell>
          <cell r="D9283">
            <v>28.81</v>
          </cell>
          <cell r="E9283">
            <v>23.05</v>
          </cell>
        </row>
        <row r="9284">
          <cell r="A9284" t="str">
            <v/>
          </cell>
        </row>
        <row r="9285">
          <cell r="A9285" t="str">
            <v>72436</v>
          </cell>
          <cell r="B9285" t="str">
            <v>TE DE PVC ROSQUEAVEL AGUA FRIA 3/4" - FORNECIMENTO E INSTALACAO.</v>
          </cell>
          <cell r="C9285" t="str">
            <v>Un</v>
          </cell>
          <cell r="D9285">
            <v>5.66</v>
          </cell>
          <cell r="E9285">
            <v>4.53</v>
          </cell>
        </row>
        <row r="9286">
          <cell r="A9286" t="str">
            <v/>
          </cell>
        </row>
        <row r="9287">
          <cell r="A9287" t="str">
            <v>72437</v>
          </cell>
          <cell r="B9287" t="str">
            <v>TE DE PVC SOLDAVEL AGUA FRIA 110MM - FORNECIMENTO E INSTALACAO.</v>
          </cell>
          <cell r="C9287" t="str">
            <v>Un</v>
          </cell>
          <cell r="D9287">
            <v>142.6</v>
          </cell>
          <cell r="E9287">
            <v>114.08</v>
          </cell>
        </row>
        <row r="9288">
          <cell r="A9288" t="str">
            <v/>
          </cell>
        </row>
        <row r="9289">
          <cell r="A9289" t="str">
            <v>72438</v>
          </cell>
          <cell r="B9289" t="str">
            <v>TE DE PVC SOLDAVEL AGUA FRIA 20MM - FORNECIMENTO E INSTALACAO.</v>
          </cell>
          <cell r="C9289" t="str">
            <v>Un</v>
          </cell>
          <cell r="D9289">
            <v>4.2300000000000004</v>
          </cell>
          <cell r="E9289">
            <v>3.39</v>
          </cell>
        </row>
        <row r="9290">
          <cell r="A9290" t="str">
            <v/>
          </cell>
        </row>
        <row r="9291">
          <cell r="A9291" t="str">
            <v>72439</v>
          </cell>
          <cell r="B9291" t="str">
            <v>TE DE PVC SOLDAVEL AGUA FRIA 25MM - FORNECIMENTO E INSTALACAO.</v>
          </cell>
          <cell r="C9291" t="str">
            <v>Un</v>
          </cell>
          <cell r="D9291">
            <v>4.62</v>
          </cell>
          <cell r="E9291">
            <v>3.7</v>
          </cell>
        </row>
        <row r="9292">
          <cell r="A9292" t="str">
            <v/>
          </cell>
        </row>
        <row r="9293">
          <cell r="A9293" t="str">
            <v>72440</v>
          </cell>
          <cell r="B9293" t="str">
            <v>TE DE PVC SOLDAVEL AGUA FRIA 32MM - FORNECIMENTO E INSTALACAO.</v>
          </cell>
          <cell r="C9293" t="str">
            <v>Un</v>
          </cell>
          <cell r="D9293">
            <v>6.67</v>
          </cell>
          <cell r="E9293">
            <v>5.34</v>
          </cell>
        </row>
        <row r="9294">
          <cell r="A9294" t="str">
            <v/>
          </cell>
        </row>
        <row r="9295">
          <cell r="A9295" t="str">
            <v>72441</v>
          </cell>
          <cell r="B9295" t="str">
            <v>TE DE PVC SOLDAVEL AGUA FRIA 40MM - FORNECIMENTO E INSTALACAO.</v>
          </cell>
          <cell r="C9295" t="str">
            <v>Un</v>
          </cell>
          <cell r="D9295">
            <v>11.78</v>
          </cell>
          <cell r="E9295">
            <v>9.43</v>
          </cell>
        </row>
        <row r="9296">
          <cell r="A9296" t="str">
            <v/>
          </cell>
        </row>
        <row r="9297">
          <cell r="A9297" t="str">
            <v>72442</v>
          </cell>
          <cell r="B9297" t="str">
            <v>TE DE PVC SOLDAVEL AGUA FRIA 50MM - FORNECIMENTO E INSTALACAO.</v>
          </cell>
          <cell r="C9297" t="str">
            <v>Un</v>
          </cell>
          <cell r="D9297">
            <v>13.06</v>
          </cell>
          <cell r="E9297">
            <v>10.45</v>
          </cell>
        </row>
        <row r="9298">
          <cell r="A9298" t="str">
            <v/>
          </cell>
        </row>
        <row r="9299">
          <cell r="A9299" t="str">
            <v>72443</v>
          </cell>
          <cell r="B9299" t="str">
            <v>TE DE PVC SOLDAVEL AGUA FRIA 60MM - FORNECIMENTO E INSTALACAO.</v>
          </cell>
          <cell r="C9299" t="str">
            <v>Un</v>
          </cell>
          <cell r="D9299">
            <v>34.42</v>
          </cell>
          <cell r="E9299">
            <v>27.54</v>
          </cell>
        </row>
        <row r="9300">
          <cell r="A9300" t="str">
            <v/>
          </cell>
        </row>
        <row r="9301">
          <cell r="A9301" t="str">
            <v>72444</v>
          </cell>
          <cell r="B9301" t="str">
            <v>TE DE PVC SOLDAVEL AGUA FRIA 75MM - FORNECIMENTO E INSTALACAO.</v>
          </cell>
          <cell r="C9301" t="str">
            <v>Un</v>
          </cell>
          <cell r="D9301">
            <v>54.4</v>
          </cell>
          <cell r="E9301">
            <v>43.52</v>
          </cell>
        </row>
        <row r="9302">
          <cell r="A9302" t="str">
            <v/>
          </cell>
        </row>
        <row r="9303">
          <cell r="A9303" t="str">
            <v>72445</v>
          </cell>
          <cell r="B9303" t="str">
            <v>TE DE PVC SOLDAVEL AGUA FRIA 85MM - FORNECIMENTO E INSTALACAO.</v>
          </cell>
          <cell r="C9303" t="str">
            <v>Un</v>
          </cell>
          <cell r="D9303">
            <v>73.069999999999993</v>
          </cell>
          <cell r="E9303">
            <v>58.46</v>
          </cell>
        </row>
        <row r="9304">
          <cell r="A9304" t="str">
            <v/>
          </cell>
        </row>
        <row r="9305">
          <cell r="A9305" t="str">
            <v>72446</v>
          </cell>
          <cell r="B9305" t="str">
            <v>TE REDUÇÃO PVC ROSQUEAVEL AGUA FRIA 1.1/2X3/4" - FORNECIMENTO E INSTALACAO.</v>
          </cell>
          <cell r="C9305" t="str">
            <v>Un</v>
          </cell>
          <cell r="D9305">
            <v>15.7</v>
          </cell>
          <cell r="E9305">
            <v>12.56</v>
          </cell>
        </row>
        <row r="9306">
          <cell r="A9306" t="str">
            <v/>
          </cell>
        </row>
        <row r="9307">
          <cell r="A9307" t="str">
            <v>72447</v>
          </cell>
          <cell r="B9307" t="str">
            <v>TE REDUÇÃO PVC ROSQUEAVEL AGUA FRIA 1X3/4" - FORNECIMENTO E INSTALACAO.</v>
          </cell>
          <cell r="C9307" t="str">
            <v>Un</v>
          </cell>
          <cell r="D9307">
            <v>10.1</v>
          </cell>
          <cell r="E9307">
            <v>8.08</v>
          </cell>
        </row>
        <row r="9308">
          <cell r="A9308" t="str">
            <v/>
          </cell>
        </row>
        <row r="9309">
          <cell r="A9309" t="str">
            <v>72448</v>
          </cell>
          <cell r="B9309" t="str">
            <v>TE REDUÇÃO PVC ROSQUEAVEL AGUA FRIA 3/4X1/2" - FORNECIMENTO E INSTALACAO.</v>
          </cell>
          <cell r="C9309" t="str">
            <v>Un</v>
          </cell>
          <cell r="D9309">
            <v>7.5</v>
          </cell>
          <cell r="E9309">
            <v>6</v>
          </cell>
        </row>
        <row r="9310">
          <cell r="A9310" t="str">
            <v/>
          </cell>
        </row>
        <row r="9311">
          <cell r="A9311" t="str">
            <v>72449</v>
          </cell>
          <cell r="B9311" t="str">
            <v>TE REDUÇÃO PVC SOLDAVEL AGUA FRIA 110X60MM - FORNECIMENTO E INSTALACAO.</v>
          </cell>
          <cell r="C9311" t="str">
            <v>Un</v>
          </cell>
          <cell r="D9311">
            <v>95.43</v>
          </cell>
          <cell r="E9311">
            <v>76.349999999999994</v>
          </cell>
        </row>
        <row r="9312">
          <cell r="A9312" t="str">
            <v/>
          </cell>
        </row>
        <row r="9313">
          <cell r="A9313" t="str">
            <v>72450</v>
          </cell>
          <cell r="B9313" t="str">
            <v>TE REDUÇÃO PVC SOLDAVEL AGUA FRIA 25X20MM - FORNECIMENTO E INSTALACAO.</v>
          </cell>
          <cell r="C9313" t="str">
            <v>Un</v>
          </cell>
          <cell r="D9313">
            <v>5.86</v>
          </cell>
          <cell r="E9313">
            <v>4.6900000000000004</v>
          </cell>
        </row>
        <row r="9314">
          <cell r="A9314" t="str">
            <v/>
          </cell>
        </row>
        <row r="9315">
          <cell r="A9315" t="str">
            <v>72451</v>
          </cell>
          <cell r="B9315" t="str">
            <v>TE REDUÇÃO PVC SOLDAVEL AGUA FRIA 32X25MM - FORNECIMENTO E INSTALACAO.</v>
          </cell>
          <cell r="C9315" t="str">
            <v>Un</v>
          </cell>
          <cell r="D9315">
            <v>8.8000000000000007</v>
          </cell>
          <cell r="E9315">
            <v>7.04</v>
          </cell>
        </row>
        <row r="9316">
          <cell r="A9316" t="str">
            <v/>
          </cell>
        </row>
        <row r="9317">
          <cell r="A9317" t="str">
            <v>72452</v>
          </cell>
          <cell r="B9317" t="str">
            <v>TE REDUÇÃO PVC SOLDAVEL AGUA FRIA 40X32MM - FORNECIMENTO E INSTALACAO</v>
          </cell>
          <cell r="C9317" t="str">
            <v>Un</v>
          </cell>
          <cell r="D9317">
            <v>10.7</v>
          </cell>
          <cell r="E9317">
            <v>8.56</v>
          </cell>
        </row>
        <row r="9318">
          <cell r="A9318" t="str">
            <v/>
          </cell>
        </row>
        <row r="9319">
          <cell r="A9319" t="str">
            <v>72453</v>
          </cell>
          <cell r="B9319" t="str">
            <v>TE REDUÇÃO PVC SOLDAVEL AGUA FRIA 50X20MM - FORNECIMENTO E INSTALACAO.</v>
          </cell>
          <cell r="C9319" t="str">
            <v>Un</v>
          </cell>
          <cell r="D9319">
            <v>13.6</v>
          </cell>
          <cell r="E9319">
            <v>10.88</v>
          </cell>
        </row>
        <row r="9320">
          <cell r="A9320" t="str">
            <v/>
          </cell>
        </row>
        <row r="9321">
          <cell r="A9321" t="str">
            <v>72454</v>
          </cell>
          <cell r="B9321" t="str">
            <v>TE REDUÇÃO PVC SOLDAVEL AGUA FRIA 50X25MM - FORNECIMENTO E INSTALACAO.</v>
          </cell>
          <cell r="C9321" t="str">
            <v>Un</v>
          </cell>
          <cell r="D9321">
            <v>13.43</v>
          </cell>
          <cell r="E9321">
            <v>10.75</v>
          </cell>
        </row>
        <row r="9322">
          <cell r="A9322" t="str">
            <v/>
          </cell>
        </row>
        <row r="9323">
          <cell r="A9323" t="str">
            <v>72455</v>
          </cell>
          <cell r="B9323" t="str">
            <v>TE REDUÇÃO PVC SOLDAVEL AGUA FRIA 50X32MM - FORNECIMENTO E INSTALACAO.</v>
          </cell>
          <cell r="C9323" t="str">
            <v>Un</v>
          </cell>
          <cell r="D9323">
            <v>17.87</v>
          </cell>
          <cell r="E9323">
            <v>14.3</v>
          </cell>
        </row>
        <row r="9324">
          <cell r="A9324" t="str">
            <v/>
          </cell>
        </row>
        <row r="9325">
          <cell r="A9325" t="str">
            <v>72456</v>
          </cell>
          <cell r="B9325" t="str">
            <v>TE REDUÇÃO PVC SOLDAVEL AGUA FRIA 50X40MM - FORNECIMENTO E INSTALACAO.</v>
          </cell>
          <cell r="C9325" t="str">
            <v>Un</v>
          </cell>
          <cell r="D9325">
            <v>21.15</v>
          </cell>
          <cell r="E9325">
            <v>16.920000000000002</v>
          </cell>
        </row>
        <row r="9326">
          <cell r="A9326" t="str">
            <v/>
          </cell>
        </row>
        <row r="9327">
          <cell r="A9327" t="str">
            <v>72457</v>
          </cell>
          <cell r="B9327" t="str">
            <v>TE REDUCAO PVC SOLDAVEL AGUA FRIA 75X50MM - FORNECIMENTO E INSTALACAO.</v>
          </cell>
          <cell r="C9327" t="str">
            <v>Un</v>
          </cell>
          <cell r="D9327">
            <v>39.83</v>
          </cell>
          <cell r="E9327">
            <v>31.87</v>
          </cell>
        </row>
        <row r="9328">
          <cell r="A9328" t="str">
            <v/>
          </cell>
        </row>
        <row r="9329">
          <cell r="A9329" t="str">
            <v>72458</v>
          </cell>
          <cell r="B9329" t="str">
            <v>TE REDUCAO PVC SOLDAVEL AGUA FRIA 85X60MM - FORNECIMENTO E INSTALACAO.</v>
          </cell>
          <cell r="C9329" t="str">
            <v>Un</v>
          </cell>
          <cell r="D9329">
            <v>77.709999999999994</v>
          </cell>
          <cell r="E9329">
            <v>62.17</v>
          </cell>
        </row>
        <row r="9330">
          <cell r="A9330" t="str">
            <v/>
          </cell>
        </row>
        <row r="9331">
          <cell r="A9331" t="str">
            <v>72459</v>
          </cell>
          <cell r="B9331" t="str">
            <v>TE SANITARIO 100X100MM, JUNTA SOLDADA - FORNECIMENTO E INSTALACAO.</v>
          </cell>
          <cell r="C9331" t="str">
            <v>Un</v>
          </cell>
          <cell r="D9331">
            <v>24.03</v>
          </cell>
          <cell r="E9331">
            <v>19.23</v>
          </cell>
        </row>
        <row r="9332">
          <cell r="A9332" t="str">
            <v/>
          </cell>
        </row>
        <row r="9333">
          <cell r="A9333" t="str">
            <v>72460</v>
          </cell>
          <cell r="B9333" t="str">
            <v>TE SANITARIO 100X100MM, COM ANEIS - FORNECIMENTO E INSTALACAO.</v>
          </cell>
          <cell r="C9333" t="str">
            <v>Un</v>
          </cell>
          <cell r="D9333">
            <v>29.11</v>
          </cell>
          <cell r="E9333">
            <v>23.29</v>
          </cell>
        </row>
        <row r="9334">
          <cell r="A9334" t="str">
            <v/>
          </cell>
        </row>
        <row r="9335">
          <cell r="A9335" t="str">
            <v>72461</v>
          </cell>
          <cell r="B9335" t="str">
            <v>TE SANITARIO 100X50MM, COM ANÉIS - FORNECIMENTO E INSTALACAO.</v>
          </cell>
          <cell r="C9335" t="str">
            <v>Un</v>
          </cell>
          <cell r="D9335">
            <v>25.68</v>
          </cell>
          <cell r="E9335">
            <v>20.55</v>
          </cell>
        </row>
        <row r="9336">
          <cell r="A9336" t="str">
            <v/>
          </cell>
        </row>
        <row r="9337">
          <cell r="A9337" t="str">
            <v>72462</v>
          </cell>
          <cell r="B9337" t="str">
            <v>TE SANITARIO 100X75MM, COM ANÉIS - FORNECIMENTO E INSTALACAO.</v>
          </cell>
          <cell r="C9337" t="str">
            <v>Un</v>
          </cell>
          <cell r="D9337">
            <v>26.02</v>
          </cell>
          <cell r="E9337">
            <v>20.82</v>
          </cell>
        </row>
        <row r="9338">
          <cell r="A9338" t="str">
            <v/>
          </cell>
        </row>
        <row r="9339">
          <cell r="A9339" t="str">
            <v>72463</v>
          </cell>
          <cell r="B9339" t="str">
            <v>TE SANITARIO 50X50MM, JUNTA SOLDADA - FORNECIMENTO E INSTALACAO.</v>
          </cell>
          <cell r="C9339" t="str">
            <v>Un</v>
          </cell>
          <cell r="D9339">
            <v>11.81</v>
          </cell>
          <cell r="E9339">
            <v>9.4499999999999993</v>
          </cell>
        </row>
        <row r="9340">
          <cell r="A9340" t="str">
            <v/>
          </cell>
        </row>
        <row r="9341">
          <cell r="A9341" t="str">
            <v>72464</v>
          </cell>
          <cell r="B9341" t="str">
            <v>TE SANITARIO 50X50MM, COM ANÉIS - FORNECIMENTO E INSTALACAO.</v>
          </cell>
          <cell r="C9341" t="str">
            <v>Un</v>
          </cell>
          <cell r="D9341">
            <v>14.5</v>
          </cell>
          <cell r="E9341">
            <v>11.6</v>
          </cell>
        </row>
        <row r="9342">
          <cell r="A9342" t="str">
            <v/>
          </cell>
        </row>
        <row r="9343">
          <cell r="A9343" t="str">
            <v>72465</v>
          </cell>
          <cell r="B9343" t="str">
            <v>TE SANITARIO 75X50MM, COM ANÉIS - FORNECIMENTO E INSTALACAO.</v>
          </cell>
          <cell r="C9343" t="str">
            <v>Un</v>
          </cell>
          <cell r="D9343">
            <v>20.58</v>
          </cell>
          <cell r="E9343">
            <v>16.47</v>
          </cell>
        </row>
        <row r="9344">
          <cell r="A9344" t="str">
            <v/>
          </cell>
        </row>
        <row r="9345">
          <cell r="A9345" t="str">
            <v>72466</v>
          </cell>
          <cell r="B9345" t="str">
            <v>TE SANITARIO 75X75MM, JUNTA SOLDADA - FORNECIMENTO E INSTALACAO.</v>
          </cell>
          <cell r="C9345" t="str">
            <v>Un</v>
          </cell>
          <cell r="D9345">
            <v>21.86</v>
          </cell>
          <cell r="E9345">
            <v>17.489999999999998</v>
          </cell>
        </row>
        <row r="9346">
          <cell r="A9346" t="str">
            <v/>
          </cell>
        </row>
        <row r="9347">
          <cell r="A9347" t="str">
            <v>72467</v>
          </cell>
          <cell r="B9347" t="str">
            <v>TE SANITARIO 75X75MM, COM ANEIS - FORNECIMENTO E INSTALACAO.</v>
          </cell>
          <cell r="C9347" t="str">
            <v>Un</v>
          </cell>
          <cell r="D9347">
            <v>26.82</v>
          </cell>
          <cell r="E9347">
            <v>21.46</v>
          </cell>
        </row>
        <row r="9348">
          <cell r="A9348" t="str">
            <v/>
          </cell>
        </row>
        <row r="9349">
          <cell r="A9349" t="str">
            <v>72474</v>
          </cell>
          <cell r="B9349" t="str">
            <v>UNIAO DE ACO GALVANIZADO 1.1/2" - FORNECIMENTO E INSTALACAO.</v>
          </cell>
          <cell r="C9349" t="str">
            <v>Un</v>
          </cell>
          <cell r="D9349">
            <v>47.57</v>
          </cell>
          <cell r="E9349">
            <v>38.06</v>
          </cell>
        </row>
        <row r="9350">
          <cell r="A9350" t="str">
            <v/>
          </cell>
        </row>
        <row r="9351">
          <cell r="A9351" t="str">
            <v>72475</v>
          </cell>
          <cell r="B9351" t="str">
            <v>UNIAO DE ACO GALVANIZADO 1.1/4" - FORNECIMENTO E INSTALACAO.</v>
          </cell>
          <cell r="C9351" t="str">
            <v>Un</v>
          </cell>
          <cell r="D9351">
            <v>41.5</v>
          </cell>
          <cell r="E9351">
            <v>33.200000000000003</v>
          </cell>
        </row>
        <row r="9352">
          <cell r="A9352" t="str">
            <v/>
          </cell>
        </row>
        <row r="9353">
          <cell r="A9353" t="str">
            <v>72476</v>
          </cell>
          <cell r="B9353" t="str">
            <v>UNIAO DE ACO GALVANIZADO 1" - FORNECIMENTO E INSTALACAO.</v>
          </cell>
          <cell r="C9353" t="str">
            <v>Un</v>
          </cell>
          <cell r="D9353">
            <v>29.23</v>
          </cell>
          <cell r="E9353">
            <v>23.39</v>
          </cell>
        </row>
        <row r="9354">
          <cell r="A9354" t="str">
            <v/>
          </cell>
        </row>
        <row r="9355">
          <cell r="A9355" t="str">
            <v>72477</v>
          </cell>
          <cell r="B9355" t="str">
            <v>UNIAO DE ACO GALVANIZADO 1/2" - FORNECIMENTO E INSTALACAO.</v>
          </cell>
          <cell r="C9355" t="str">
            <v>Un</v>
          </cell>
          <cell r="D9355">
            <v>20.37</v>
          </cell>
          <cell r="E9355">
            <v>16.3</v>
          </cell>
        </row>
        <row r="9356">
          <cell r="A9356" t="str">
            <v/>
          </cell>
        </row>
        <row r="9357">
          <cell r="A9357" t="str">
            <v>72478</v>
          </cell>
          <cell r="B9357" t="str">
            <v>UNIAO DE ACO GALVANIZADO 2.1/2" - FORNECIMENTO E INSTALACAO.</v>
          </cell>
          <cell r="C9357" t="str">
            <v>Un</v>
          </cell>
          <cell r="D9357">
            <v>103.26</v>
          </cell>
          <cell r="E9357">
            <v>82.61</v>
          </cell>
        </row>
        <row r="9358">
          <cell r="A9358" t="str">
            <v/>
          </cell>
        </row>
        <row r="9359">
          <cell r="A9359" t="str">
            <v>72479</v>
          </cell>
          <cell r="B9359" t="str">
            <v>UNIAO DE ACO GALVANIZADO 2" - FORNECIMENTO E INSTALACAO.</v>
          </cell>
          <cell r="C9359" t="str">
            <v>Un</v>
          </cell>
          <cell r="D9359">
            <v>68.91</v>
          </cell>
          <cell r="E9359">
            <v>55.13</v>
          </cell>
        </row>
        <row r="9360">
          <cell r="A9360" t="str">
            <v/>
          </cell>
        </row>
        <row r="9361">
          <cell r="A9361" t="str">
            <v>72480</v>
          </cell>
          <cell r="B9361" t="str">
            <v>UNIAO DE ACO GALVANIZADO 3" - FORNECIMENTO E INSTALACAO.</v>
          </cell>
          <cell r="C9361" t="str">
            <v>Un</v>
          </cell>
          <cell r="D9361">
            <v>149.61000000000001</v>
          </cell>
          <cell r="E9361">
            <v>119.69</v>
          </cell>
        </row>
        <row r="9362">
          <cell r="A9362" t="str">
            <v/>
          </cell>
        </row>
        <row r="9363">
          <cell r="A9363" t="str">
            <v>72481</v>
          </cell>
          <cell r="B9363" t="str">
            <v>UNIAO DE ACO GALVANIZADO 3/4" - FORNECIMENTO E INSTALACAO</v>
          </cell>
          <cell r="C9363" t="str">
            <v>Un</v>
          </cell>
          <cell r="D9363">
            <v>26.27</v>
          </cell>
          <cell r="E9363">
            <v>21.02</v>
          </cell>
        </row>
        <row r="9364">
          <cell r="A9364" t="str">
            <v/>
          </cell>
        </row>
        <row r="9365">
          <cell r="A9365" t="str">
            <v>72482</v>
          </cell>
          <cell r="B9365" t="str">
            <v>UNIAO DE ACO GALVANIZADO 4" - FORNECIMENTO E INSTALACAO.</v>
          </cell>
          <cell r="C9365" t="str">
            <v>Un</v>
          </cell>
          <cell r="D9365">
            <v>198.61</v>
          </cell>
          <cell r="E9365">
            <v>158.88999999999999</v>
          </cell>
        </row>
        <row r="9366">
          <cell r="A9366" t="str">
            <v/>
          </cell>
        </row>
        <row r="9367">
          <cell r="A9367" t="str">
            <v>72539</v>
          </cell>
          <cell r="B9367" t="str">
            <v>CURVA PVC 90º ESGOTO 100X50MM COM VISITA - FORNECIMENTO E INSTALACAO.</v>
          </cell>
          <cell r="C9367" t="str">
            <v>Un</v>
          </cell>
          <cell r="D9367">
            <v>17.62</v>
          </cell>
          <cell r="E9367">
            <v>14.1</v>
          </cell>
        </row>
        <row r="9368">
          <cell r="A9368" t="str">
            <v/>
          </cell>
        </row>
        <row r="9369">
          <cell r="A9369" t="str">
            <v>72540</v>
          </cell>
          <cell r="B9369" t="str">
            <v>CURVA PVC 90º ESGOTO 100X75MM COM VISITA - FORNECIMENTO E INSTALACAO</v>
          </cell>
          <cell r="C9369" t="str">
            <v>Un</v>
          </cell>
          <cell r="D9369">
            <v>39.08</v>
          </cell>
          <cell r="E9369">
            <v>31.27</v>
          </cell>
        </row>
        <row r="9370">
          <cell r="A9370" t="str">
            <v/>
          </cell>
        </row>
        <row r="9371">
          <cell r="A9371" t="str">
            <v>72541</v>
          </cell>
          <cell r="B9371" t="str">
            <v>CURVA PVC CURTA 90º ESGOTO 100MM - FORNECIMENTO E INSTALACAO.</v>
          </cell>
          <cell r="C9371" t="str">
            <v>Un</v>
          </cell>
          <cell r="D9371">
            <v>21.71</v>
          </cell>
          <cell r="E9371">
            <v>17.37</v>
          </cell>
        </row>
        <row r="9372">
          <cell r="A9372" t="str">
            <v/>
          </cell>
        </row>
        <row r="9373">
          <cell r="A9373" t="str">
            <v>72542</v>
          </cell>
          <cell r="B9373" t="str">
            <v>CURVA PVC LONGA 90º ESGOTO 100MM - FORNECIMENTO E INSTALACAO.</v>
          </cell>
          <cell r="C9373" t="str">
            <v>Un</v>
          </cell>
          <cell r="D9373">
            <v>36.18</v>
          </cell>
          <cell r="E9373">
            <v>28.95</v>
          </cell>
        </row>
        <row r="9374">
          <cell r="A9374" t="str">
            <v/>
          </cell>
        </row>
        <row r="9375">
          <cell r="A9375" t="str">
            <v>72543</v>
          </cell>
          <cell r="B9375" t="str">
            <v>CURVA PVC LONGA 45º ESGOTO 100MM - FORNECIMENTO E INSTALACAO.</v>
          </cell>
          <cell r="C9375" t="str">
            <v>Un</v>
          </cell>
          <cell r="D9375">
            <v>36.76</v>
          </cell>
          <cell r="E9375">
            <v>29.41</v>
          </cell>
        </row>
        <row r="9376">
          <cell r="A9376" t="str">
            <v/>
          </cell>
        </row>
        <row r="9377">
          <cell r="A9377" t="str">
            <v>72544</v>
          </cell>
          <cell r="B9377" t="str">
            <v>CURVA PVC CURTA 90º ESGOTO 50MM - FORNECIMENTO E INSTALACAO.</v>
          </cell>
          <cell r="C9377" t="str">
            <v>Un</v>
          </cell>
          <cell r="D9377">
            <v>11.27</v>
          </cell>
          <cell r="E9377">
            <v>9.02</v>
          </cell>
        </row>
        <row r="9378">
          <cell r="A9378" t="str">
            <v/>
          </cell>
        </row>
        <row r="9379">
          <cell r="A9379" t="str">
            <v>72545</v>
          </cell>
          <cell r="B9379" t="str">
            <v>CURVA PVC LONGA 90º ESGOTO 50MM - FORNECIMENTO E INSTALACAO.</v>
          </cell>
          <cell r="C9379" t="str">
            <v>Un</v>
          </cell>
          <cell r="D9379">
            <v>9.43</v>
          </cell>
          <cell r="E9379">
            <v>7.55</v>
          </cell>
        </row>
        <row r="9380">
          <cell r="A9380" t="str">
            <v/>
          </cell>
        </row>
        <row r="9381">
          <cell r="A9381" t="str">
            <v>72546</v>
          </cell>
          <cell r="B9381" t="str">
            <v>CURVA PVC LONGA 45º ESGOTO 50MM - FORNECIMENTO E INSTALACAO.</v>
          </cell>
          <cell r="C9381" t="str">
            <v>Un</v>
          </cell>
          <cell r="D9381">
            <v>16.43</v>
          </cell>
          <cell r="E9381">
            <v>13.15</v>
          </cell>
        </row>
        <row r="9382">
          <cell r="A9382" t="str">
            <v/>
          </cell>
        </row>
        <row r="9383">
          <cell r="A9383" t="str">
            <v>72547</v>
          </cell>
          <cell r="B9383" t="str">
            <v>CURVA PVC CURTA 90º ESGOTO 40MM - FORNECIMENTO E INSTALACAO.</v>
          </cell>
          <cell r="C9383" t="str">
            <v>Un</v>
          </cell>
          <cell r="D9383">
            <v>5.41</v>
          </cell>
          <cell r="E9383">
            <v>4.33</v>
          </cell>
        </row>
        <row r="9384">
          <cell r="A9384" t="str">
            <v/>
          </cell>
        </row>
        <row r="9385">
          <cell r="A9385" t="str">
            <v>72548</v>
          </cell>
          <cell r="B9385" t="str">
            <v>CURVA PVC LONGA 90º ESGOTO 40MM - FORNECIMENTO E INSTALACAO.</v>
          </cell>
          <cell r="C9385" t="str">
            <v>Un</v>
          </cell>
          <cell r="D9385">
            <v>6.08</v>
          </cell>
          <cell r="E9385">
            <v>4.87</v>
          </cell>
        </row>
        <row r="9386">
          <cell r="A9386" t="str">
            <v/>
          </cell>
        </row>
        <row r="9387">
          <cell r="A9387" t="str">
            <v>72550</v>
          </cell>
          <cell r="B9387" t="str">
            <v>CURVA PVC CURTA 90º ESGOTO 75MM - FORNECIMENTO E INSTALACAO.</v>
          </cell>
          <cell r="C9387" t="str">
            <v>Un</v>
          </cell>
          <cell r="D9387">
            <v>19.18</v>
          </cell>
          <cell r="E9387">
            <v>15.35</v>
          </cell>
        </row>
        <row r="9388">
          <cell r="A9388" t="str">
            <v/>
          </cell>
        </row>
        <row r="9389">
          <cell r="A9389" t="str">
            <v>72551</v>
          </cell>
          <cell r="B9389" t="str">
            <v>CURVA PVC LONGA 90º ESGOTO 75MM - FORNECIMENTO E INSTALACAO.</v>
          </cell>
          <cell r="C9389" t="str">
            <v>Un</v>
          </cell>
          <cell r="D9389">
            <v>23.02</v>
          </cell>
          <cell r="E9389">
            <v>18.420000000000002</v>
          </cell>
        </row>
        <row r="9390">
          <cell r="A9390" t="str">
            <v/>
          </cell>
        </row>
        <row r="9391">
          <cell r="A9391" t="str">
            <v>72552</v>
          </cell>
          <cell r="B9391" t="str">
            <v>CURVA PVC LONGA 45º ESGOTO 75MM - FORNECIMENTO E INSTALACAO.</v>
          </cell>
          <cell r="C9391" t="str">
            <v>Un</v>
          </cell>
          <cell r="D9391">
            <v>33.71</v>
          </cell>
          <cell r="E9391">
            <v>26.97</v>
          </cell>
        </row>
        <row r="9392">
          <cell r="A9392" t="str">
            <v/>
          </cell>
        </row>
        <row r="9393">
          <cell r="A9393" t="str">
            <v>72554</v>
          </cell>
          <cell r="B9393" t="str">
            <v>EXTINTOR DE CO2 6KG - FORNECIMENTO E INSTALACAO.</v>
          </cell>
          <cell r="C9393" t="str">
            <v>Un</v>
          </cell>
          <cell r="D9393">
            <v>617.12</v>
          </cell>
          <cell r="E9393">
            <v>493.7</v>
          </cell>
        </row>
        <row r="9394">
          <cell r="A9394" t="str">
            <v/>
          </cell>
        </row>
        <row r="9395">
          <cell r="A9395" t="str">
            <v>72556</v>
          </cell>
          <cell r="B9395" t="str">
            <v>JOELHO PVC 90º ESGOTO 100MM - FORNECIMENTO E INSTALACAO.</v>
          </cell>
          <cell r="C9395" t="str">
            <v>Un</v>
          </cell>
          <cell r="D9395">
            <v>15.85</v>
          </cell>
          <cell r="E9395">
            <v>12.68</v>
          </cell>
        </row>
        <row r="9396">
          <cell r="A9396" t="str">
            <v/>
          </cell>
        </row>
        <row r="9397">
          <cell r="A9397" t="str">
            <v>72557</v>
          </cell>
          <cell r="B9397" t="str">
            <v>JOELHO PVC 45º ESGOTO 100MM - FORNECIMENTO E INSTALACAO.</v>
          </cell>
          <cell r="C9397" t="str">
            <v>Un</v>
          </cell>
          <cell r="D9397">
            <v>15.38</v>
          </cell>
          <cell r="E9397">
            <v>12.31</v>
          </cell>
        </row>
        <row r="9398">
          <cell r="A9398" t="str">
            <v/>
          </cell>
        </row>
        <row r="9399">
          <cell r="A9399" t="str">
            <v>72558</v>
          </cell>
          <cell r="B9399" t="str">
            <v>JOELHO PVC 90º ESGOTO 40MM - FORNECIMENTO E INSTALACAO.</v>
          </cell>
          <cell r="C9399" t="str">
            <v>Un</v>
          </cell>
          <cell r="D9399">
            <v>6.25</v>
          </cell>
          <cell r="E9399">
            <v>5</v>
          </cell>
        </row>
        <row r="9400">
          <cell r="A9400" t="str">
            <v/>
          </cell>
        </row>
        <row r="9401">
          <cell r="A9401" t="str">
            <v>72559</v>
          </cell>
          <cell r="B9401" t="str">
            <v>JOELHO PVC 45º ESGOTO 40MM - FORNECIMENTO E INSTALACAO.</v>
          </cell>
          <cell r="C9401" t="str">
            <v>Un</v>
          </cell>
          <cell r="D9401">
            <v>6.46</v>
          </cell>
          <cell r="E9401">
            <v>5.17</v>
          </cell>
        </row>
        <row r="9402">
          <cell r="A9402" t="str">
            <v/>
          </cell>
        </row>
        <row r="9403">
          <cell r="A9403" t="str">
            <v>72560</v>
          </cell>
          <cell r="B9403" t="str">
            <v>JOELHO PVC 90º ESGOTO 50MM - FORNECIMENTO E INSTALACAO.</v>
          </cell>
          <cell r="C9403" t="str">
            <v>Un</v>
          </cell>
          <cell r="D9403">
            <v>7.47</v>
          </cell>
          <cell r="E9403">
            <v>5.98</v>
          </cell>
        </row>
        <row r="9404">
          <cell r="A9404" t="str">
            <v/>
          </cell>
        </row>
        <row r="9405">
          <cell r="A9405" t="str">
            <v>72561</v>
          </cell>
          <cell r="B9405" t="str">
            <v>JOELHO PVC 45º ESGOTO 50MM - FORNECIMENTO E INSTALACAO.</v>
          </cell>
          <cell r="C9405" t="str">
            <v>Un</v>
          </cell>
          <cell r="D9405">
            <v>7.98</v>
          </cell>
          <cell r="E9405">
            <v>6.39</v>
          </cell>
        </row>
        <row r="9406">
          <cell r="A9406" t="str">
            <v/>
          </cell>
        </row>
        <row r="9407">
          <cell r="A9407" t="str">
            <v>72562</v>
          </cell>
          <cell r="B9407" t="str">
            <v>JOELHO PVC 90º ESGOTO 75MM - FORNECIMENTO E INSTALACAO.</v>
          </cell>
          <cell r="C9407" t="str">
            <v>Un</v>
          </cell>
          <cell r="D9407">
            <v>12.11</v>
          </cell>
          <cell r="E9407">
            <v>9.69</v>
          </cell>
        </row>
        <row r="9408">
          <cell r="A9408" t="str">
            <v/>
          </cell>
        </row>
        <row r="9409">
          <cell r="A9409" t="str">
            <v>72563</v>
          </cell>
          <cell r="B9409" t="str">
            <v>JOELHO PVC SOLDAVEL 90º AGUA FRIA 110MM - FORNECIMENTO E INSTALACAO.</v>
          </cell>
          <cell r="C9409" t="str">
            <v>Un</v>
          </cell>
          <cell r="D9409">
            <v>156.38</v>
          </cell>
          <cell r="E9409">
            <v>125.11</v>
          </cell>
        </row>
        <row r="9410">
          <cell r="A9410" t="str">
            <v/>
          </cell>
        </row>
        <row r="9411">
          <cell r="A9411" t="str">
            <v>72564</v>
          </cell>
          <cell r="B9411" t="str">
            <v>JOELHO PVC 45º ESGOTO 75MM - FORNECIMENTO E INSTALACAO.</v>
          </cell>
          <cell r="C9411" t="str">
            <v>Un</v>
          </cell>
          <cell r="D9411">
            <v>12.77</v>
          </cell>
          <cell r="E9411">
            <v>10.220000000000001</v>
          </cell>
        </row>
        <row r="9412">
          <cell r="A9412" t="str">
            <v/>
          </cell>
        </row>
        <row r="9413">
          <cell r="A9413" t="str">
            <v>72570</v>
          </cell>
          <cell r="B9413" t="str">
            <v>JOELHO PVC SOLDAVEL 45º AGUA FRIA 110MM - FORNECIMENTO E INSTALACAO.</v>
          </cell>
          <cell r="C9413" t="str">
            <v>Un</v>
          </cell>
          <cell r="D9413">
            <v>143.72999999999999</v>
          </cell>
          <cell r="E9413">
            <v>114.99</v>
          </cell>
        </row>
        <row r="9414">
          <cell r="A9414" t="str">
            <v/>
          </cell>
        </row>
        <row r="9415">
          <cell r="A9415" t="str">
            <v>72571</v>
          </cell>
          <cell r="B9415" t="str">
            <v>JOELHO PVC SOLDAVEL 90º AGUA FRIA 20MM - FORNECIMENTO E INSTALACAO.</v>
          </cell>
          <cell r="C9415" t="str">
            <v>Un</v>
          </cell>
          <cell r="D9415">
            <v>3.75</v>
          </cell>
          <cell r="E9415">
            <v>3</v>
          </cell>
        </row>
        <row r="9416">
          <cell r="A9416" t="str">
            <v/>
          </cell>
        </row>
        <row r="9417">
          <cell r="A9417" t="str">
            <v>72572</v>
          </cell>
          <cell r="B9417" t="str">
            <v>JOELHO PVC SOLDAVEL 45º AGUA FRIA 20MM - FORNECIMENTO E INSTALACAO.</v>
          </cell>
          <cell r="C9417" t="str">
            <v>Un</v>
          </cell>
          <cell r="D9417">
            <v>3.9</v>
          </cell>
          <cell r="E9417">
            <v>3.12</v>
          </cell>
        </row>
        <row r="9418">
          <cell r="A9418" t="str">
            <v/>
          </cell>
        </row>
        <row r="9419">
          <cell r="A9419" t="str">
            <v>72573</v>
          </cell>
          <cell r="B9419" t="str">
            <v>JOELHO PVC SOLDAVEL 90º AGUA FRIA 25MM - FORNECIMENTO E INSTALACAO.</v>
          </cell>
          <cell r="C9419" t="str">
            <v>Un</v>
          </cell>
          <cell r="D9419">
            <v>4.08</v>
          </cell>
          <cell r="E9419">
            <v>3.27</v>
          </cell>
        </row>
        <row r="9420">
          <cell r="A9420" t="str">
            <v/>
          </cell>
        </row>
        <row r="9421">
          <cell r="A9421" t="str">
            <v>72574</v>
          </cell>
          <cell r="B9421" t="str">
            <v>JOELHO PVC SOLDAVEL 45º AGUA FRIA 25MM - FORNECIMENTO E INSTALACAO.</v>
          </cell>
          <cell r="C9421" t="str">
            <v>Un</v>
          </cell>
          <cell r="D9421">
            <v>4.6500000000000004</v>
          </cell>
          <cell r="E9421">
            <v>3.72</v>
          </cell>
        </row>
        <row r="9422">
          <cell r="A9422" t="str">
            <v/>
          </cell>
        </row>
        <row r="9423">
          <cell r="A9423" t="str">
            <v>72575</v>
          </cell>
          <cell r="B9423" t="str">
            <v>JOELHO PVC SOLDAVEL 90º AGUA FRIA 32MM - FORNECIMENTO E INSTALACAO.</v>
          </cell>
          <cell r="C9423" t="str">
            <v>Un</v>
          </cell>
          <cell r="D9423">
            <v>4.9800000000000004</v>
          </cell>
          <cell r="E9423">
            <v>3.99</v>
          </cell>
        </row>
        <row r="9424">
          <cell r="A9424" t="str">
            <v/>
          </cell>
        </row>
        <row r="9425">
          <cell r="A9425" t="str">
            <v>72576</v>
          </cell>
          <cell r="B9425" t="str">
            <v>JOELHO PVC SOLDAVEL 45º AGUA FRIA 32MM - FORNECIMENTO E INSTALACAO.</v>
          </cell>
          <cell r="C9425" t="str">
            <v>Un</v>
          </cell>
          <cell r="D9425">
            <v>6.26</v>
          </cell>
          <cell r="E9425">
            <v>5.01</v>
          </cell>
        </row>
        <row r="9426">
          <cell r="A9426" t="str">
            <v/>
          </cell>
        </row>
        <row r="9427">
          <cell r="A9427" t="str">
            <v>72577</v>
          </cell>
          <cell r="B9427" t="str">
            <v>JOELHO PVC SOLDAVEL 90º AGUA FRIA 40MM - FORNECIMENTO E INSTALACAO.</v>
          </cell>
          <cell r="C9427" t="str">
            <v>Un</v>
          </cell>
          <cell r="D9427">
            <v>7.92</v>
          </cell>
          <cell r="E9427">
            <v>6.34</v>
          </cell>
        </row>
        <row r="9428">
          <cell r="A9428" t="str">
            <v/>
          </cell>
        </row>
        <row r="9429">
          <cell r="A9429" t="str">
            <v>72578</v>
          </cell>
          <cell r="B9429" t="str">
            <v>JOELHO PVC SOLDAVEL 45º AGUA FRIA 40MM - FORNECIMENTO E INSTALACAO.</v>
          </cell>
          <cell r="C9429" t="str">
            <v>Un</v>
          </cell>
          <cell r="D9429">
            <v>8.68</v>
          </cell>
          <cell r="E9429">
            <v>6.95</v>
          </cell>
        </row>
        <row r="9430">
          <cell r="A9430" t="str">
            <v/>
          </cell>
        </row>
        <row r="9431">
          <cell r="A9431" t="str">
            <v>72579</v>
          </cell>
          <cell r="B9431" t="str">
            <v>JOELHO PVC SOLDAVEL 90º AGUA FRIA 50MM - FORNECIMENTO E INSTALACAO.</v>
          </cell>
          <cell r="C9431" t="str">
            <v>Un</v>
          </cell>
          <cell r="D9431">
            <v>8.61</v>
          </cell>
          <cell r="E9431">
            <v>6.89</v>
          </cell>
        </row>
        <row r="9432">
          <cell r="A9432" t="str">
            <v/>
          </cell>
        </row>
        <row r="9433">
          <cell r="A9433" t="str">
            <v>72580</v>
          </cell>
          <cell r="B9433" t="str">
            <v>JOELHO PVC SOLDAVEL 45º AGUA FRIA 50MM - FORNECIMENTO E INSTALACAO.</v>
          </cell>
          <cell r="C9433" t="str">
            <v>Un</v>
          </cell>
          <cell r="D9433">
            <v>9.8800000000000008</v>
          </cell>
          <cell r="E9433">
            <v>7.91</v>
          </cell>
        </row>
        <row r="9434">
          <cell r="A9434" t="str">
            <v/>
          </cell>
        </row>
        <row r="9435">
          <cell r="A9435" t="str">
            <v>72581</v>
          </cell>
          <cell r="B9435" t="str">
            <v>JOELHO PVC SOLDAVEL 90º AGUA FRIA 60MM - FORNECIMENTO E INSTALACAO.</v>
          </cell>
          <cell r="C9435" t="str">
            <v>Un</v>
          </cell>
          <cell r="D9435">
            <v>23.43</v>
          </cell>
          <cell r="E9435">
            <v>18.75</v>
          </cell>
        </row>
        <row r="9436">
          <cell r="A9436" t="str">
            <v/>
          </cell>
        </row>
        <row r="9437">
          <cell r="A9437" t="str">
            <v>72582</v>
          </cell>
          <cell r="B9437" t="str">
            <v>JOELHO PVC SOLDAVEL 45º AGUA FRIA 60MM - FORNECIMENTO E INSTALACAO.</v>
          </cell>
          <cell r="C9437" t="str">
            <v>Un</v>
          </cell>
          <cell r="D9437">
            <v>23.03</v>
          </cell>
          <cell r="E9437">
            <v>18.43</v>
          </cell>
        </row>
        <row r="9438">
          <cell r="A9438" t="str">
            <v/>
          </cell>
        </row>
        <row r="9439">
          <cell r="A9439" t="str">
            <v>72583</v>
          </cell>
          <cell r="B9439" t="str">
            <v>JOELHO PVC SOLDAVEL 90º AGUA FRIA 75MM - FORNECIMENTO E INSTALACAO.</v>
          </cell>
          <cell r="C9439" t="str">
            <v>Un</v>
          </cell>
          <cell r="D9439">
            <v>63.11</v>
          </cell>
          <cell r="E9439">
            <v>50.49</v>
          </cell>
        </row>
        <row r="9440">
          <cell r="A9440" t="str">
            <v/>
          </cell>
        </row>
        <row r="9441">
          <cell r="A9441" t="str">
            <v>72584</v>
          </cell>
          <cell r="B9441" t="str">
            <v>JOELHO PVC SOLDAVEL 45º AGUA FRIA 75MM - FORNECIMENTO E INSTALACAO.</v>
          </cell>
          <cell r="C9441" t="str">
            <v>Un</v>
          </cell>
          <cell r="D9441">
            <v>48.37</v>
          </cell>
          <cell r="E9441">
            <v>38.700000000000003</v>
          </cell>
        </row>
        <row r="9442">
          <cell r="A9442" t="str">
            <v/>
          </cell>
        </row>
        <row r="9443">
          <cell r="A9443" t="str">
            <v>72585</v>
          </cell>
          <cell r="B9443" t="str">
            <v>JOELHO PVC SOLDAVEL 90º AGUA FRIA 85MM - FORNECIMENTO E INSTALACAO.</v>
          </cell>
          <cell r="C9443" t="str">
            <v>Un</v>
          </cell>
          <cell r="D9443">
            <v>71.180000000000007</v>
          </cell>
          <cell r="E9443">
            <v>56.95</v>
          </cell>
        </row>
        <row r="9444">
          <cell r="A9444" t="str">
            <v/>
          </cell>
        </row>
        <row r="9445">
          <cell r="A9445" t="str">
            <v>72586</v>
          </cell>
          <cell r="B9445" t="str">
            <v>JOELHO PVC SOLDAVEL 45º AGUA FRIA 85MM - FORNECIMENTO E INSTALACAO.</v>
          </cell>
          <cell r="C9445" t="str">
            <v>Un</v>
          </cell>
          <cell r="D9445">
            <v>54.87</v>
          </cell>
          <cell r="E9445">
            <v>43.9</v>
          </cell>
        </row>
        <row r="9446">
          <cell r="A9446" t="str">
            <v/>
          </cell>
        </row>
        <row r="9447">
          <cell r="A9447" t="str">
            <v>72587</v>
          </cell>
          <cell r="B9447" t="str">
            <v>JOELHO PVC ROSQUEAVEL 90º AGUA FRIA 1.1/2" - FORNECIMENTO E INSTALACAO.</v>
          </cell>
          <cell r="C9447" t="str">
            <v>Un</v>
          </cell>
          <cell r="D9447">
            <v>13.83</v>
          </cell>
          <cell r="E9447">
            <v>11.07</v>
          </cell>
        </row>
        <row r="9448">
          <cell r="A9448" t="str">
            <v/>
          </cell>
        </row>
        <row r="9449">
          <cell r="A9449" t="str">
            <v>72588</v>
          </cell>
          <cell r="B9449" t="str">
            <v>JOELHO PVC ROSQUEAVEL 45º AGUA FRIA 1.1/2" - FORNECIMENTO E INSTALACAO.</v>
          </cell>
          <cell r="C9449" t="str">
            <v>Un</v>
          </cell>
          <cell r="D9449">
            <v>15.55</v>
          </cell>
          <cell r="E9449">
            <v>12.44</v>
          </cell>
        </row>
        <row r="9450">
          <cell r="A9450" t="str">
            <v/>
          </cell>
        </row>
        <row r="9451">
          <cell r="A9451" t="str">
            <v>72589</v>
          </cell>
          <cell r="B9451" t="str">
            <v>JOELHO PVC ROSQUEAVEL 90º AGUA FRIA 1.1/4" - FORNECIMENTO E INSTALACAO.</v>
          </cell>
          <cell r="C9451" t="str">
            <v>Un</v>
          </cell>
          <cell r="D9451">
            <v>12.91</v>
          </cell>
          <cell r="E9451">
            <v>10.33</v>
          </cell>
        </row>
        <row r="9452">
          <cell r="A9452" t="str">
            <v/>
          </cell>
        </row>
        <row r="9453">
          <cell r="A9453" t="str">
            <v>72590</v>
          </cell>
          <cell r="B9453" t="str">
            <v>JOELHO PVC ROSQUEAVEL 45º AGUA FRIA 1.1/4" - FORNECIMENTO E INSTALACAO.</v>
          </cell>
          <cell r="C9453" t="str">
            <v>Un</v>
          </cell>
          <cell r="D9453">
            <v>11.3</v>
          </cell>
          <cell r="E9453">
            <v>9.0399999999999991</v>
          </cell>
        </row>
        <row r="9454">
          <cell r="A9454" t="str">
            <v/>
          </cell>
        </row>
        <row r="9455">
          <cell r="A9455" t="str">
            <v>72591</v>
          </cell>
          <cell r="B9455" t="str">
            <v>JOELHO PVC ROSQUEAVEL 90º AGUA FRIA 1" - FORNECIMENTO E INSTALACAO.</v>
          </cell>
          <cell r="C9455" t="str">
            <v>Un</v>
          </cell>
          <cell r="D9455">
            <v>7.03</v>
          </cell>
          <cell r="E9455">
            <v>5.63</v>
          </cell>
        </row>
        <row r="9456">
          <cell r="A9456" t="str">
            <v/>
          </cell>
        </row>
        <row r="9457">
          <cell r="A9457" t="str">
            <v>72592</v>
          </cell>
          <cell r="B9457" t="str">
            <v>JOELHO PVC ROSQUEAVEL 45º AGUA FRIA 1" - FORNECIMENTO E INSTALACAO.</v>
          </cell>
          <cell r="C9457" t="str">
            <v>Un</v>
          </cell>
          <cell r="D9457">
            <v>10.41</v>
          </cell>
          <cell r="E9457">
            <v>8.33</v>
          </cell>
        </row>
        <row r="9458">
          <cell r="A9458" t="str">
            <v/>
          </cell>
        </row>
        <row r="9459">
          <cell r="A9459" t="str">
            <v>72593</v>
          </cell>
          <cell r="B9459" t="str">
            <v>JOELHO PVC ROSQUEAVEL 90º AGUA FRIA 1/2" - FORNECIMENTO E INSTALACAO.</v>
          </cell>
          <cell r="C9459" t="str">
            <v>Un</v>
          </cell>
          <cell r="D9459">
            <v>4.53</v>
          </cell>
          <cell r="E9459">
            <v>3.63</v>
          </cell>
        </row>
        <row r="9460">
          <cell r="A9460" t="str">
            <v/>
          </cell>
        </row>
        <row r="9461">
          <cell r="A9461" t="str">
            <v>72594</v>
          </cell>
          <cell r="B9461" t="str">
            <v>JOELHO PVC ROSQUEAVEL 45º AGUA FRIA 1/2" - FORNECIMENTO E INSTALACAO.</v>
          </cell>
          <cell r="C9461" t="str">
            <v>Un</v>
          </cell>
          <cell r="D9461">
            <v>5.31</v>
          </cell>
          <cell r="E9461">
            <v>4.25</v>
          </cell>
        </row>
        <row r="9462">
          <cell r="A9462" t="str">
            <v/>
          </cell>
        </row>
        <row r="9463">
          <cell r="A9463" t="str">
            <v>72595</v>
          </cell>
          <cell r="B9463" t="str">
            <v>JOELHO PVC ROSQUEAVEL 90º AGUA FRIA 2" - FORNECIMENTO E INSTALACAO.</v>
          </cell>
          <cell r="C9463" t="str">
            <v>Un</v>
          </cell>
          <cell r="D9463">
            <v>23.82</v>
          </cell>
          <cell r="E9463">
            <v>19.059999999999999</v>
          </cell>
        </row>
        <row r="9464">
          <cell r="A9464" t="str">
            <v/>
          </cell>
        </row>
        <row r="9465">
          <cell r="A9465" t="str">
            <v>72596</v>
          </cell>
          <cell r="B9465" t="str">
            <v xml:space="preserve"> JOELHO PVC ROSQUEAVEL 45º AGUA FRIA 2" - FORNECIMENTO E INSTALACAO.</v>
          </cell>
          <cell r="C9465" t="str">
            <v>Un</v>
          </cell>
          <cell r="D9465">
            <v>20.9</v>
          </cell>
          <cell r="E9465">
            <v>16.72</v>
          </cell>
        </row>
        <row r="9466">
          <cell r="A9466" t="str">
            <v/>
          </cell>
        </row>
        <row r="9467">
          <cell r="A9467" t="str">
            <v>72597</v>
          </cell>
          <cell r="B9467" t="str">
            <v>JOELHO PVC ROSQUEAVEL 90º AGUA FRIA 3/4" - FORNECIMENTO E INSTALACAO.</v>
          </cell>
          <cell r="C9467" t="str">
            <v>Un</v>
          </cell>
          <cell r="D9467">
            <v>5.38</v>
          </cell>
          <cell r="E9467">
            <v>4.3099999999999996</v>
          </cell>
        </row>
        <row r="9468">
          <cell r="A9468" t="str">
            <v/>
          </cell>
        </row>
        <row r="9469">
          <cell r="A9469" t="str">
            <v>72598</v>
          </cell>
          <cell r="B9469" t="str">
            <v>JOELHO PVC ROSQUEAVEL 45º AGUA FRIA 3/4" - FORNECIMENTO E INSTALACAO.</v>
          </cell>
          <cell r="C9469" t="str">
            <v>Un</v>
          </cell>
          <cell r="D9469">
            <v>6.25</v>
          </cell>
          <cell r="E9469">
            <v>5</v>
          </cell>
        </row>
        <row r="9470">
          <cell r="A9470" t="str">
            <v/>
          </cell>
        </row>
        <row r="9471">
          <cell r="A9471" t="str">
            <v>72599</v>
          </cell>
          <cell r="B9471" t="str">
            <v>JOELHO REDUCAO PVC ROSQUEAVEL 90º AGUA FRIA 1X3/4" - FORNECIMENTO E INSTALACAO.</v>
          </cell>
          <cell r="C9471" t="str">
            <v>Un</v>
          </cell>
          <cell r="D9471">
            <v>7.07</v>
          </cell>
          <cell r="E9471">
            <v>5.66</v>
          </cell>
        </row>
        <row r="9472">
          <cell r="A9472" t="str">
            <v/>
          </cell>
        </row>
        <row r="9473">
          <cell r="A9473" t="str">
            <v>72600</v>
          </cell>
          <cell r="B9473" t="str">
            <v>JOELHO REDUCAO PVC ROSQUEAVEL 90º AGUA FRIA 3/4X1/2" - FORNECIMENTO E INSTALACAO.</v>
          </cell>
          <cell r="C9473" t="str">
            <v>Un</v>
          </cell>
          <cell r="D9473">
            <v>5.57</v>
          </cell>
          <cell r="E9473">
            <v>4.46</v>
          </cell>
        </row>
        <row r="9474">
          <cell r="A9474" t="str">
            <v/>
          </cell>
        </row>
        <row r="9475">
          <cell r="A9475" t="str">
            <v>72601</v>
          </cell>
          <cell r="B9475" t="str">
            <v>JOELHO REDUCAO PVC SOLDAVEL 90º AGUA FRIA 25X20MM - FORNECIMENTO E INSTALACAO.</v>
          </cell>
          <cell r="C9475" t="str">
            <v>Un</v>
          </cell>
          <cell r="D9475">
            <v>5</v>
          </cell>
          <cell r="E9475">
            <v>4</v>
          </cell>
        </row>
        <row r="9476">
          <cell r="A9476" t="str">
            <v/>
          </cell>
        </row>
        <row r="9477">
          <cell r="A9477" t="str">
            <v>72602</v>
          </cell>
          <cell r="B9477" t="str">
            <v>JOELHO REDUCAO PVC SOLDAVEL 90º AGUA FRIA 32X25MM - FORNECIMENTO E INSTALACAO.</v>
          </cell>
          <cell r="C9477" t="str">
            <v>Un</v>
          </cell>
          <cell r="D9477">
            <v>5.92</v>
          </cell>
          <cell r="E9477">
            <v>4.74</v>
          </cell>
        </row>
        <row r="9478">
          <cell r="A9478" t="str">
            <v/>
          </cell>
        </row>
        <row r="9479">
          <cell r="A9479" t="str">
            <v>72603</v>
          </cell>
          <cell r="B9479" t="str">
            <v xml:space="preserve">JUNCAO PVC ESGOTO 100X100MM - FORNECIMENTO E INSTALACAO. </v>
          </cell>
          <cell r="C9479" t="str">
            <v>Un</v>
          </cell>
          <cell r="D9479">
            <v>24.41</v>
          </cell>
          <cell r="E9479">
            <v>19.53</v>
          </cell>
        </row>
        <row r="9480">
          <cell r="A9480" t="str">
            <v/>
          </cell>
        </row>
        <row r="9481">
          <cell r="A9481" t="str">
            <v>72604</v>
          </cell>
          <cell r="B9481" t="str">
            <v>JUNCAO PVC ESGOTO 50X50MM - FORNECIMENTO E INSTALACAO</v>
          </cell>
          <cell r="C9481" t="str">
            <v>Un</v>
          </cell>
          <cell r="D9481">
            <v>10.55</v>
          </cell>
          <cell r="E9481">
            <v>8.44</v>
          </cell>
        </row>
        <row r="9482">
          <cell r="A9482" t="str">
            <v/>
          </cell>
        </row>
        <row r="9483">
          <cell r="A9483" t="str">
            <v>72605</v>
          </cell>
          <cell r="B9483" t="str">
            <v xml:space="preserve">JUNCAO PVC ESGOTO 75X75MM - FORNECIMENTO E INSTALACAO </v>
          </cell>
          <cell r="C9483" t="str">
            <v>Un</v>
          </cell>
          <cell r="D9483">
            <v>18.95</v>
          </cell>
          <cell r="E9483">
            <v>15.16</v>
          </cell>
        </row>
        <row r="9484">
          <cell r="A9484" t="str">
            <v/>
          </cell>
        </row>
        <row r="9485">
          <cell r="A9485" t="str">
            <v>72609</v>
          </cell>
          <cell r="B9485" t="str">
            <v>JUNCAO DUPLA PVC ESGOTO 100X100X100MM - FORNECIMENTO E INSTALACAO</v>
          </cell>
          <cell r="C9485" t="str">
            <v>Un</v>
          </cell>
          <cell r="D9485">
            <v>36.96</v>
          </cell>
          <cell r="E9485">
            <v>29.57</v>
          </cell>
        </row>
        <row r="9486">
          <cell r="A9486" t="str">
            <v/>
          </cell>
        </row>
        <row r="9487">
          <cell r="A9487" t="str">
            <v>72610</v>
          </cell>
          <cell r="B9487" t="str">
            <v xml:space="preserve">JUNCAO DUPLA PVC ESGOTO 75X75X75MM - FORNECIMENTO E INSTALACAO </v>
          </cell>
          <cell r="C9487" t="str">
            <v>Un</v>
          </cell>
          <cell r="D9487">
            <v>21.81</v>
          </cell>
          <cell r="E9487">
            <v>17.45</v>
          </cell>
        </row>
        <row r="9488">
          <cell r="A9488" t="str">
            <v/>
          </cell>
        </row>
        <row r="9489">
          <cell r="A9489" t="str">
            <v>72611</v>
          </cell>
          <cell r="B9489" t="str">
            <v xml:space="preserve">LUVA DE ACO GALVANIZADO 1.1/2" - FORNECIMENTO E INSTALACAO </v>
          </cell>
          <cell r="C9489" t="str">
            <v>Un</v>
          </cell>
          <cell r="D9489">
            <v>18.63</v>
          </cell>
          <cell r="E9489">
            <v>14.91</v>
          </cell>
        </row>
        <row r="9490">
          <cell r="A9490" t="str">
            <v/>
          </cell>
        </row>
        <row r="9491">
          <cell r="A9491" t="str">
            <v>72612</v>
          </cell>
          <cell r="B9491" t="str">
            <v xml:space="preserve">LUVA DE ACO GALVANIZADO 1.1/4" - FORNECIMENTO E INSTALACAO </v>
          </cell>
          <cell r="C9491" t="str">
            <v>Un</v>
          </cell>
          <cell r="D9491">
            <v>14.97</v>
          </cell>
          <cell r="E9491">
            <v>11.98</v>
          </cell>
        </row>
        <row r="9492">
          <cell r="A9492" t="str">
            <v/>
          </cell>
        </row>
        <row r="9493">
          <cell r="A9493" t="str">
            <v>72613</v>
          </cell>
          <cell r="B9493" t="str">
            <v xml:space="preserve">LUVA DE ACO GALVANIZADO 1" - FORNECIMENTO E INSTALACAO </v>
          </cell>
          <cell r="C9493" t="str">
            <v>Un</v>
          </cell>
          <cell r="D9493">
            <v>11.81</v>
          </cell>
          <cell r="E9493">
            <v>9.4499999999999993</v>
          </cell>
        </row>
        <row r="9494">
          <cell r="A9494" t="str">
            <v/>
          </cell>
        </row>
        <row r="9495">
          <cell r="A9495" t="str">
            <v>72614</v>
          </cell>
          <cell r="B9495" t="str">
            <v xml:space="preserve">LUVA DE ACO GALVANIZADO 1/2" - FORNECIMENTO E INSTALACAO </v>
          </cell>
          <cell r="C9495" t="str">
            <v>Un</v>
          </cell>
          <cell r="D9495">
            <v>7.5</v>
          </cell>
          <cell r="E9495">
            <v>6</v>
          </cell>
        </row>
        <row r="9496">
          <cell r="A9496" t="str">
            <v/>
          </cell>
        </row>
        <row r="9497">
          <cell r="A9497" t="str">
            <v>72615</v>
          </cell>
          <cell r="B9497" t="str">
            <v>LUVA DE ACO GALVANIZADO 2.1/2" - FORNECIMENTO E INSTALACAO</v>
          </cell>
          <cell r="C9497" t="str">
            <v>Un</v>
          </cell>
          <cell r="D9497">
            <v>43.46</v>
          </cell>
          <cell r="E9497">
            <v>34.770000000000003</v>
          </cell>
        </row>
        <row r="9498">
          <cell r="A9498" t="str">
            <v/>
          </cell>
        </row>
        <row r="9499">
          <cell r="A9499" t="str">
            <v>72616</v>
          </cell>
          <cell r="B9499" t="str">
            <v xml:space="preserve">LUVA DE ACO GALVANIZADO 2" - FORNECIMENTO E INSTALACAO </v>
          </cell>
          <cell r="C9499" t="str">
            <v>Un</v>
          </cell>
          <cell r="D9499">
            <v>25.46</v>
          </cell>
          <cell r="E9499">
            <v>20.37</v>
          </cell>
        </row>
        <row r="9500">
          <cell r="A9500" t="str">
            <v/>
          </cell>
        </row>
        <row r="9501">
          <cell r="A9501" t="str">
            <v>72617</v>
          </cell>
          <cell r="B9501" t="str">
            <v>LUVA DE ACO GALVANIZADO 3" - FORNECIMENTO E INSTALACAO.</v>
          </cell>
          <cell r="C9501" t="str">
            <v>Un</v>
          </cell>
          <cell r="D9501">
            <v>61.37</v>
          </cell>
          <cell r="E9501">
            <v>49.1</v>
          </cell>
        </row>
        <row r="9502">
          <cell r="A9502" t="str">
            <v/>
          </cell>
        </row>
        <row r="9503">
          <cell r="A9503" t="str">
            <v>72618</v>
          </cell>
          <cell r="B9503" t="str">
            <v xml:space="preserve">LUVA DE ACO GALVANIZADO 3/4" - FORNECIMENTO E INSTALACAO. </v>
          </cell>
          <cell r="C9503" t="str">
            <v>Un</v>
          </cell>
          <cell r="D9503">
            <v>9.3000000000000007</v>
          </cell>
          <cell r="E9503">
            <v>7.44</v>
          </cell>
        </row>
        <row r="9504">
          <cell r="A9504" t="str">
            <v/>
          </cell>
        </row>
        <row r="9505">
          <cell r="A9505" t="str">
            <v>72619</v>
          </cell>
          <cell r="B9505" t="str">
            <v>LUVA DE ACO GALVANIZADO 4" - FORNECIMENTO E INSTALACAO.</v>
          </cell>
          <cell r="C9505" t="str">
            <v>Un</v>
          </cell>
          <cell r="D9505">
            <v>87.91</v>
          </cell>
          <cell r="E9505">
            <v>70.33</v>
          </cell>
        </row>
        <row r="9506">
          <cell r="A9506" t="str">
            <v/>
          </cell>
        </row>
        <row r="9507">
          <cell r="A9507" t="str">
            <v>72620</v>
          </cell>
          <cell r="B9507" t="str">
            <v xml:space="preserve">LUVA DE ACO GALVANIZADO 5" - FORNECIMENTO E INSTALACAO. </v>
          </cell>
          <cell r="C9507" t="str">
            <v>Un</v>
          </cell>
          <cell r="D9507">
            <v>167.36</v>
          </cell>
          <cell r="E9507">
            <v>133.88999999999999</v>
          </cell>
        </row>
        <row r="9508">
          <cell r="A9508" t="str">
            <v/>
          </cell>
        </row>
        <row r="9509">
          <cell r="A9509" t="str">
            <v>72621</v>
          </cell>
          <cell r="B9509" t="str">
            <v xml:space="preserve"> LUVA DE ACO GALVANIZADO 6" - FORNECIMENTO E INSTALACAO.</v>
          </cell>
          <cell r="C9509" t="str">
            <v>Un</v>
          </cell>
          <cell r="D9509">
            <v>236.83</v>
          </cell>
          <cell r="E9509">
            <v>189.47</v>
          </cell>
        </row>
        <row r="9510">
          <cell r="A9510" t="str">
            <v/>
          </cell>
        </row>
        <row r="9511">
          <cell r="A9511" t="str">
            <v>72622</v>
          </cell>
          <cell r="B9511" t="str">
            <v>LUVA DE COBRE SEM ANEL SOLDA 15MM - FORNECIMENTO E INSTALACAO.</v>
          </cell>
          <cell r="C9511" t="str">
            <v>Un</v>
          </cell>
          <cell r="D9511">
            <v>3.91</v>
          </cell>
          <cell r="E9511">
            <v>3.13</v>
          </cell>
        </row>
        <row r="9512">
          <cell r="A9512" t="str">
            <v/>
          </cell>
        </row>
        <row r="9513">
          <cell r="A9513" t="str">
            <v>72623</v>
          </cell>
          <cell r="B9513" t="str">
            <v>LUVA DE COBRE SEM ANEL SOLDA 28MM - FORNECIMENTO E INSTALACAO.</v>
          </cell>
          <cell r="C9513" t="str">
            <v>Un</v>
          </cell>
          <cell r="D9513">
            <v>8.01</v>
          </cell>
          <cell r="E9513">
            <v>6.41</v>
          </cell>
        </row>
        <row r="9514">
          <cell r="A9514" t="str">
            <v/>
          </cell>
        </row>
        <row r="9515">
          <cell r="A9515" t="str">
            <v>72624</v>
          </cell>
          <cell r="B9515" t="str">
            <v>LUVA DE COBRE SEM ANEL SOLDA 42MM - FORNECIMENTO E INSTALACAO.</v>
          </cell>
          <cell r="C9515" t="str">
            <v>Un</v>
          </cell>
          <cell r="D9515">
            <v>20.43</v>
          </cell>
          <cell r="E9515">
            <v>16.350000000000001</v>
          </cell>
        </row>
        <row r="9516">
          <cell r="A9516" t="str">
            <v/>
          </cell>
        </row>
        <row r="9517">
          <cell r="A9517" t="str">
            <v>72625</v>
          </cell>
          <cell r="B9517" t="str">
            <v>LUVA DE COBRE SEM ANEL SOLDA 54MM - FORNECIMENTO E INSTALACAO.</v>
          </cell>
          <cell r="C9517" t="str">
            <v>Un</v>
          </cell>
          <cell r="D9517">
            <v>29.75</v>
          </cell>
          <cell r="E9517">
            <v>23.8</v>
          </cell>
        </row>
        <row r="9518">
          <cell r="A9518" t="str">
            <v/>
          </cell>
        </row>
        <row r="9519">
          <cell r="A9519" t="str">
            <v>72626</v>
          </cell>
          <cell r="B9519" t="str">
            <v>LUVA DE COBRE SEM ANEL SOLDA 66MM - FORNECIMENTO E INSTALACAO.</v>
          </cell>
          <cell r="C9519" t="str">
            <v>Un</v>
          </cell>
          <cell r="D9519">
            <v>78.02</v>
          </cell>
          <cell r="E9519">
            <v>62.42</v>
          </cell>
        </row>
        <row r="9520">
          <cell r="A9520" t="str">
            <v/>
          </cell>
        </row>
        <row r="9521">
          <cell r="A9521" t="str">
            <v>72627</v>
          </cell>
          <cell r="B9521" t="str">
            <v>LUVA DE COBRE SEM ANEL SOLDA 79MM - FORNECIMENTO E INSTALACAO.</v>
          </cell>
          <cell r="C9521" t="str">
            <v>Un</v>
          </cell>
          <cell r="D9521">
            <v>105.62</v>
          </cell>
          <cell r="E9521">
            <v>84.5</v>
          </cell>
        </row>
        <row r="9522">
          <cell r="A9522" t="str">
            <v/>
          </cell>
        </row>
        <row r="9523">
          <cell r="A9523" t="str">
            <v>72628</v>
          </cell>
          <cell r="B9523" t="str">
            <v>LUVA PVC ESGOTO 100MM - FORNECIMENTO E INSTALACAO.</v>
          </cell>
          <cell r="C9523" t="str">
            <v>Un</v>
          </cell>
          <cell r="D9523">
            <v>10.119999999999999</v>
          </cell>
          <cell r="E9523">
            <v>8.1</v>
          </cell>
        </row>
        <row r="9524">
          <cell r="A9524" t="str">
            <v/>
          </cell>
        </row>
        <row r="9525">
          <cell r="A9525" t="str">
            <v>72629</v>
          </cell>
          <cell r="B9525" t="str">
            <v>LUVA PVC ESGOTO 40MM - FORNECIMENTO E INSTALACAO.</v>
          </cell>
          <cell r="C9525" t="str">
            <v>Un</v>
          </cell>
          <cell r="D9525">
            <v>3.63</v>
          </cell>
          <cell r="E9525">
            <v>2.91</v>
          </cell>
        </row>
        <row r="9526">
          <cell r="A9526" t="str">
            <v/>
          </cell>
        </row>
        <row r="9527">
          <cell r="A9527" t="str">
            <v>72630</v>
          </cell>
          <cell r="B9527" t="str">
            <v>LUVA PVC ESGOTO 50MM - FORNECIMENTO E INSTALACAO.</v>
          </cell>
          <cell r="C9527" t="str">
            <v>Un</v>
          </cell>
          <cell r="D9527">
            <v>5.26</v>
          </cell>
          <cell r="E9527">
            <v>4.21</v>
          </cell>
        </row>
        <row r="9528">
          <cell r="A9528" t="str">
            <v/>
          </cell>
        </row>
        <row r="9529">
          <cell r="A9529" t="str">
            <v>72631</v>
          </cell>
          <cell r="B9529" t="str">
            <v>LUVA PVC ESGOTO 75MM - FORNECIMENTO E INSTALACAO.</v>
          </cell>
          <cell r="C9529" t="str">
            <v>Un</v>
          </cell>
          <cell r="D9529">
            <v>7.73</v>
          </cell>
          <cell r="E9529">
            <v>6.19</v>
          </cell>
        </row>
        <row r="9530">
          <cell r="A9530" t="str">
            <v/>
          </cell>
        </row>
        <row r="9531">
          <cell r="A9531" t="str">
            <v>72632</v>
          </cell>
          <cell r="B9531" t="str">
            <v>LUVA PVC ROSQUEAVEL AGUA FRIA 1.1/2" - FORNECIMENTO E INSTALACAO.</v>
          </cell>
          <cell r="C9531" t="str">
            <v>Un</v>
          </cell>
          <cell r="D9531">
            <v>6.03</v>
          </cell>
          <cell r="E9531">
            <v>4.83</v>
          </cell>
        </row>
        <row r="9532">
          <cell r="A9532" t="str">
            <v/>
          </cell>
        </row>
        <row r="9533">
          <cell r="A9533" t="str">
            <v>72633</v>
          </cell>
          <cell r="B9533" t="str">
            <v>LUVA PVC ROSQUEAVEL AGUA FRIA 1.1/4" - FORNECIMENTO E INSTALACAO.</v>
          </cell>
          <cell r="C9533" t="str">
            <v>Un</v>
          </cell>
          <cell r="D9533">
            <v>6.08</v>
          </cell>
          <cell r="E9533">
            <v>4.87</v>
          </cell>
        </row>
        <row r="9534">
          <cell r="A9534" t="str">
            <v/>
          </cell>
        </row>
        <row r="9535">
          <cell r="A9535" t="str">
            <v>72634</v>
          </cell>
          <cell r="B9535" t="str">
            <v>LUVA PVC ROSQUEAVEL AGUA FRIA 1" - FORNECIMENTO E INSTALACAO.</v>
          </cell>
          <cell r="C9535" t="str">
            <v>Un</v>
          </cell>
          <cell r="D9535">
            <v>4.28</v>
          </cell>
          <cell r="E9535">
            <v>3.43</v>
          </cell>
        </row>
        <row r="9536">
          <cell r="A9536" t="str">
            <v/>
          </cell>
        </row>
        <row r="9537">
          <cell r="A9537" t="str">
            <v>72635</v>
          </cell>
          <cell r="B9537" t="str">
            <v>LUVA PVC ROSQUEAVEL AGUA FRIA 1/2" - FORNECIMENTO E INSTALACAO.</v>
          </cell>
          <cell r="C9537" t="str">
            <v>Un</v>
          </cell>
          <cell r="D9537">
            <v>2.62</v>
          </cell>
          <cell r="E9537">
            <v>2.1</v>
          </cell>
        </row>
        <row r="9538">
          <cell r="A9538" t="str">
            <v/>
          </cell>
        </row>
        <row r="9539">
          <cell r="A9539" t="str">
            <v>72636</v>
          </cell>
          <cell r="B9539" t="str">
            <v>LUVA PVC ROSQUEAVEL AGUA FRIA 2.1/2" - FORNECIMENTO E INSTALACAO.</v>
          </cell>
          <cell r="C9539" t="str">
            <v>Un</v>
          </cell>
          <cell r="D9539">
            <v>15.15</v>
          </cell>
          <cell r="E9539">
            <v>12.12</v>
          </cell>
        </row>
        <row r="9540">
          <cell r="A9540" t="str">
            <v/>
          </cell>
        </row>
        <row r="9541">
          <cell r="A9541" t="str">
            <v>72637</v>
          </cell>
          <cell r="B9541" t="str">
            <v xml:space="preserve"> LUVA PVC ROSQUEAVEL AGUA FRIA 2" - FORNECIMENTO E INSTALACAO.  </v>
          </cell>
          <cell r="C9541" t="str">
            <v>Un</v>
          </cell>
          <cell r="D9541">
            <v>11.11</v>
          </cell>
          <cell r="E9541">
            <v>8.89</v>
          </cell>
        </row>
        <row r="9542">
          <cell r="A9542" t="str">
            <v/>
          </cell>
        </row>
        <row r="9543">
          <cell r="A9543" t="str">
            <v>72638</v>
          </cell>
          <cell r="B9543" t="str">
            <v>LUVA PVC ROSQUEAVEL AGUA FRIA 3" - FORNECIMENTO E INSTALACAO.</v>
          </cell>
          <cell r="C9543" t="str">
            <v>Un</v>
          </cell>
          <cell r="D9543">
            <v>17.920000000000002</v>
          </cell>
          <cell r="E9543">
            <v>14.34</v>
          </cell>
        </row>
        <row r="9544">
          <cell r="A9544" t="str">
            <v/>
          </cell>
        </row>
        <row r="9545">
          <cell r="A9545" t="str">
            <v>72639</v>
          </cell>
          <cell r="B9545" t="str">
            <v>LUVA PVC ROSQUEAVEL AGUA FRIA 3/4" - FORNECIMENTO E INSTALACAO.</v>
          </cell>
          <cell r="C9545" t="str">
            <v>Un</v>
          </cell>
          <cell r="D9545">
            <v>3.2</v>
          </cell>
          <cell r="E9545">
            <v>2.56</v>
          </cell>
        </row>
        <row r="9546">
          <cell r="A9546" t="str">
            <v/>
          </cell>
        </row>
        <row r="9547">
          <cell r="A9547" t="str">
            <v>72640</v>
          </cell>
          <cell r="B9547" t="str">
            <v>LUVA PVC ROSQUEAVEL AGUA FRIA 4" - FORNECIMENTO E INSTALACAO.</v>
          </cell>
          <cell r="C9547" t="str">
            <v>Un</v>
          </cell>
          <cell r="D9547">
            <v>27.96</v>
          </cell>
          <cell r="E9547">
            <v>22.37</v>
          </cell>
        </row>
        <row r="9548">
          <cell r="A9548" t="str">
            <v/>
          </cell>
        </row>
        <row r="9549">
          <cell r="A9549" t="str">
            <v>72641</v>
          </cell>
          <cell r="B9549" t="str">
            <v>LUVA PVC SOLDAVEL AGUA FRIA 110MM - FORNECIMENTO E INSTALACAO.</v>
          </cell>
          <cell r="C9549" t="str">
            <v>Un</v>
          </cell>
          <cell r="D9549">
            <v>57.86</v>
          </cell>
          <cell r="E9549">
            <v>46.29</v>
          </cell>
        </row>
        <row r="9550">
          <cell r="A9550" t="str">
            <v/>
          </cell>
        </row>
        <row r="9551">
          <cell r="A9551" t="str">
            <v>72642</v>
          </cell>
          <cell r="B9551" t="str">
            <v>LUVA PVC SOLDAVEL AGUA FRIA 20MM - FORNECIMENTO E INSTALACAO.</v>
          </cell>
          <cell r="C9551" t="str">
            <v>Un</v>
          </cell>
          <cell r="D9551">
            <v>2.37</v>
          </cell>
          <cell r="E9551">
            <v>1.9</v>
          </cell>
        </row>
        <row r="9552">
          <cell r="A9552" t="str">
            <v/>
          </cell>
        </row>
        <row r="9553">
          <cell r="A9553" t="str">
            <v>72643</v>
          </cell>
          <cell r="B9553" t="str">
            <v>LUVA PVC SOLDAVEL AGUA FRIA 25MM - FORNECIMENTO E INSTALACAO.</v>
          </cell>
          <cell r="C9553" t="str">
            <v>Un</v>
          </cell>
          <cell r="D9553">
            <v>2.62</v>
          </cell>
          <cell r="E9553">
            <v>2.1</v>
          </cell>
        </row>
        <row r="9554">
          <cell r="A9554" t="str">
            <v/>
          </cell>
        </row>
        <row r="9555">
          <cell r="A9555" t="str">
            <v>72644</v>
          </cell>
          <cell r="B9555" t="str">
            <v>LUVA PVC SOLDAVEL AGUA FRIA 32MM - FORNECIMENTO E INSTALACAO.</v>
          </cell>
          <cell r="C9555" t="str">
            <v>Un</v>
          </cell>
          <cell r="D9555">
            <v>3.63</v>
          </cell>
          <cell r="E9555">
            <v>2.91</v>
          </cell>
        </row>
        <row r="9556">
          <cell r="A9556" t="str">
            <v/>
          </cell>
        </row>
        <row r="9557">
          <cell r="A9557" t="str">
            <v>72645</v>
          </cell>
          <cell r="B9557" t="str">
            <v>LUVA PVC SOLDAVEL AGUA FRIA 40MM - FORNECIMENTO E INSTALACAO.</v>
          </cell>
          <cell r="C9557" t="str">
            <v>Un</v>
          </cell>
          <cell r="D9557">
            <v>5.75</v>
          </cell>
          <cell r="E9557">
            <v>4.5999999999999996</v>
          </cell>
        </row>
        <row r="9558">
          <cell r="A9558" t="str">
            <v/>
          </cell>
        </row>
        <row r="9559">
          <cell r="A9559" t="str">
            <v>72646</v>
          </cell>
          <cell r="B9559" t="str">
            <v>LUVA PVC SOLDAVEL AGUA FRIA 50MM - FORNECIMENTO E INSTALACAO.</v>
          </cell>
          <cell r="C9559" t="str">
            <v>Un</v>
          </cell>
          <cell r="D9559">
            <v>6.08</v>
          </cell>
          <cell r="E9559">
            <v>4.87</v>
          </cell>
        </row>
        <row r="9560">
          <cell r="A9560" t="str">
            <v/>
          </cell>
        </row>
        <row r="9561">
          <cell r="A9561" t="str">
            <v>72647</v>
          </cell>
          <cell r="B9561" t="str">
            <v>LUVA PVC SOLDAVEL AGUA FRIA 60MM - FORNECIMENTO E INSTALACAO.</v>
          </cell>
          <cell r="C9561" t="str">
            <v>Un</v>
          </cell>
          <cell r="D9561">
            <v>14.07</v>
          </cell>
          <cell r="E9561">
            <v>11.26</v>
          </cell>
        </row>
        <row r="9562">
          <cell r="A9562" t="str">
            <v/>
          </cell>
        </row>
        <row r="9563">
          <cell r="A9563" t="str">
            <v>72648</v>
          </cell>
          <cell r="B9563" t="str">
            <v>LUVA PVC SOLDAVEL AGUA FRIA 75MM - FORNECIMENTO E INSTALACAO.</v>
          </cell>
          <cell r="C9563" t="str">
            <v>Un</v>
          </cell>
          <cell r="D9563">
            <v>18.03</v>
          </cell>
          <cell r="E9563">
            <v>14.43</v>
          </cell>
        </row>
        <row r="9564">
          <cell r="A9564" t="str">
            <v/>
          </cell>
        </row>
        <row r="9565">
          <cell r="A9565" t="str">
            <v>72649</v>
          </cell>
          <cell r="B9565" t="str">
            <v>LUVA PVC SOLDAVEL AGUA FRIA 85MM - FORNECIMENTO E INSTALACAO.</v>
          </cell>
          <cell r="C9565" t="str">
            <v>Un</v>
          </cell>
          <cell r="D9565">
            <v>43.05</v>
          </cell>
          <cell r="E9565">
            <v>34.44</v>
          </cell>
        </row>
        <row r="9566">
          <cell r="A9566" t="str">
            <v/>
          </cell>
        </row>
        <row r="9567">
          <cell r="A9567" t="str">
            <v>72650</v>
          </cell>
          <cell r="B9567" t="str">
            <v>LUVA REDUCAO ACO GALVANIZADO 1.1/2X1.1/4" - FORNECIMENTO E INSTALACAO.</v>
          </cell>
          <cell r="C9567" t="str">
            <v>Un</v>
          </cell>
          <cell r="D9567">
            <v>26.86</v>
          </cell>
          <cell r="E9567">
            <v>21.49</v>
          </cell>
        </row>
        <row r="9568">
          <cell r="A9568" t="str">
            <v/>
          </cell>
        </row>
        <row r="9569">
          <cell r="A9569" t="str">
            <v>72651</v>
          </cell>
          <cell r="B9569" t="str">
            <v>LUVA REDUCAO ACO GALVANIZADO 1.1/2X1" - FORNECIMENTO E INSTALACAO.</v>
          </cell>
          <cell r="C9569" t="str">
            <v>Un</v>
          </cell>
          <cell r="D9569">
            <v>25.88</v>
          </cell>
          <cell r="E9569">
            <v>20.71</v>
          </cell>
        </row>
        <row r="9570">
          <cell r="A9570" t="str">
            <v/>
          </cell>
        </row>
        <row r="9571">
          <cell r="A9571" t="str">
            <v>72652</v>
          </cell>
          <cell r="B9571" t="str">
            <v>LUVA REDUCAO ACO GALVANIZADO 1.1/2X3/4" - FORNECIMENTO E INSTALACAO.</v>
          </cell>
          <cell r="C9571" t="str">
            <v>Un</v>
          </cell>
          <cell r="D9571">
            <v>24.37</v>
          </cell>
          <cell r="E9571">
            <v>19.5</v>
          </cell>
        </row>
        <row r="9572">
          <cell r="A9572" t="str">
            <v/>
          </cell>
        </row>
        <row r="9573">
          <cell r="A9573" t="str">
            <v>72653</v>
          </cell>
          <cell r="B9573" t="str">
            <v>LUVA REDUCAO ACO GALVANIZADO 1.1/4X1" - FORNECIMENTO E INSTALACAO.</v>
          </cell>
          <cell r="C9573" t="str">
            <v>Un</v>
          </cell>
          <cell r="D9573">
            <v>20.65</v>
          </cell>
          <cell r="E9573">
            <v>16.52</v>
          </cell>
        </row>
        <row r="9574">
          <cell r="A9574" t="str">
            <v/>
          </cell>
        </row>
        <row r="9575">
          <cell r="A9575" t="str">
            <v>72654</v>
          </cell>
          <cell r="B9575" t="str">
            <v>LUVA REDUCAO ACO GALVANIZADO 1.1/4X1/2" - FORNECIMENTO E INSTALACAO.</v>
          </cell>
          <cell r="C9575" t="str">
            <v>Un</v>
          </cell>
          <cell r="D9575">
            <v>18.559999999999999</v>
          </cell>
          <cell r="E9575">
            <v>14.85</v>
          </cell>
        </row>
        <row r="9576">
          <cell r="A9576" t="str">
            <v/>
          </cell>
        </row>
        <row r="9577">
          <cell r="A9577" t="str">
            <v>72655</v>
          </cell>
          <cell r="B9577" t="str">
            <v>LUVA REDUCAO ACO GALVANIZADO 1.1/4X3/4" - FORNECIMENTO E INSTALACAO.</v>
          </cell>
          <cell r="C9577" t="str">
            <v>Un</v>
          </cell>
          <cell r="D9577">
            <v>19.510000000000002</v>
          </cell>
          <cell r="E9577">
            <v>15.61</v>
          </cell>
        </row>
        <row r="9578">
          <cell r="A9578" t="str">
            <v/>
          </cell>
        </row>
        <row r="9579">
          <cell r="A9579" t="str">
            <v>72656</v>
          </cell>
          <cell r="B9579" t="str">
            <v>LUVA REDUCAO ACO GALVANIZADO 1X1/2" - FORNECIMENTO E INSTALACAO.</v>
          </cell>
          <cell r="C9579" t="str">
            <v>Un</v>
          </cell>
          <cell r="D9579">
            <v>14.17</v>
          </cell>
          <cell r="E9579">
            <v>11.34</v>
          </cell>
        </row>
        <row r="9580">
          <cell r="A9580" t="str">
            <v/>
          </cell>
        </row>
        <row r="9581">
          <cell r="A9581" t="str">
            <v>72657</v>
          </cell>
          <cell r="B9581" t="str">
            <v>LUVA REDUCAO ACO GALVANIZADO 1X3/4" - FORNECIMENTO E INSTALACAO.</v>
          </cell>
          <cell r="C9581" t="str">
            <v>Un</v>
          </cell>
          <cell r="D9581">
            <v>15.02</v>
          </cell>
          <cell r="E9581">
            <v>12.02</v>
          </cell>
        </row>
        <row r="9582">
          <cell r="A9582" t="str">
            <v/>
          </cell>
        </row>
        <row r="9583">
          <cell r="A9583" t="str">
            <v>72658</v>
          </cell>
          <cell r="B9583" t="str">
            <v xml:space="preserve"> LUVA REDUCAO ACO GALVANIZADO 2.1/2X1.1/2" - FORNECIMENTO E INSTALACAO.</v>
          </cell>
          <cell r="C9583" t="str">
            <v>Un</v>
          </cell>
          <cell r="D9583">
            <v>52.73</v>
          </cell>
          <cell r="E9583">
            <v>42.19</v>
          </cell>
        </row>
        <row r="9584">
          <cell r="A9584" t="str">
            <v/>
          </cell>
        </row>
        <row r="9585">
          <cell r="A9585" t="str">
            <v>72659</v>
          </cell>
          <cell r="B9585" t="str">
            <v>LUVA REDUCAO ACO GALVANIZADO 2.1/2X2" - FORNECIMENTO E INSTALACAO.</v>
          </cell>
          <cell r="C9585" t="str">
            <v>Un</v>
          </cell>
          <cell r="D9585">
            <v>53.13</v>
          </cell>
          <cell r="E9585">
            <v>42.51</v>
          </cell>
        </row>
        <row r="9586">
          <cell r="A9586" t="str">
            <v/>
          </cell>
        </row>
        <row r="9587">
          <cell r="A9587" t="str">
            <v>72660</v>
          </cell>
          <cell r="B9587" t="str">
            <v>LUVA REDUCAO ACO GALVANIZADO 2X1.1/2" - FORNECIMENTO E INSTALACAO .</v>
          </cell>
          <cell r="C9587" t="str">
            <v>Un</v>
          </cell>
          <cell r="D9587">
            <v>35.22</v>
          </cell>
          <cell r="E9587">
            <v>28.18</v>
          </cell>
        </row>
        <row r="9588">
          <cell r="A9588" t="str">
            <v/>
          </cell>
        </row>
        <row r="9589">
          <cell r="A9589" t="str">
            <v>72661</v>
          </cell>
          <cell r="B9589" t="str">
            <v>LUVA REDUCAO ACO GALVANIZADO 2X1.1/4" - FORNECIMENTO E INSTALACAO.</v>
          </cell>
          <cell r="C9589" t="str">
            <v>Un</v>
          </cell>
          <cell r="D9589">
            <v>34.409999999999997</v>
          </cell>
          <cell r="E9589">
            <v>27.53</v>
          </cell>
        </row>
        <row r="9590">
          <cell r="A9590" t="str">
            <v/>
          </cell>
        </row>
        <row r="9591">
          <cell r="A9591" t="str">
            <v>72662</v>
          </cell>
          <cell r="B9591" t="str">
            <v xml:space="preserve"> LUVA REDUCAO ACO GALVANIZADO 2X1" - FORNECIMENTO E INSTALACAO.</v>
          </cell>
          <cell r="C9591" t="str">
            <v>Un</v>
          </cell>
          <cell r="D9591">
            <v>33.85</v>
          </cell>
          <cell r="E9591">
            <v>27.08</v>
          </cell>
        </row>
        <row r="9592">
          <cell r="A9592" t="str">
            <v/>
          </cell>
        </row>
        <row r="9593">
          <cell r="A9593" t="str">
            <v>72663</v>
          </cell>
          <cell r="B9593" t="str">
            <v>LUVA REDUCAO ACO GALVANIZADO 3/4X1/2" - FORNECIMENTO E INSTALACAO.</v>
          </cell>
          <cell r="C9593" t="str">
            <v>Un</v>
          </cell>
          <cell r="D9593">
            <v>11.4</v>
          </cell>
          <cell r="E9593">
            <v>9.1199999999999992</v>
          </cell>
        </row>
        <row r="9594">
          <cell r="A9594" t="str">
            <v/>
          </cell>
        </row>
        <row r="9595">
          <cell r="A9595" t="str">
            <v>72664</v>
          </cell>
          <cell r="B9595" t="str">
            <v>LUVA REDUCAO ACO GALVANIZADO 3X1.1/2" - FORNECIMENTO E INSTALACAO.</v>
          </cell>
          <cell r="C9595" t="str">
            <v>Un</v>
          </cell>
          <cell r="D9595">
            <v>70.069999999999993</v>
          </cell>
          <cell r="E9595">
            <v>56.06</v>
          </cell>
        </row>
        <row r="9596">
          <cell r="A9596" t="str">
            <v/>
          </cell>
        </row>
        <row r="9597">
          <cell r="A9597" t="str">
            <v>72665</v>
          </cell>
          <cell r="B9597" t="str">
            <v>LUVA REDUCAO ACO GALVANIZADO 3X2.1/2" - FORNECIMENTO E INSTALACAO.</v>
          </cell>
          <cell r="C9597" t="str">
            <v>Un</v>
          </cell>
          <cell r="D9597">
            <v>71.05</v>
          </cell>
          <cell r="E9597">
            <v>56.84</v>
          </cell>
        </row>
        <row r="9598">
          <cell r="A9598" t="str">
            <v/>
          </cell>
        </row>
        <row r="9599">
          <cell r="A9599" t="str">
            <v>72666</v>
          </cell>
          <cell r="B9599" t="str">
            <v>LUVA REDUCAO ACO GALVANIZADO 3X2" - FORNECIMENTO E INSTALACAO.</v>
          </cell>
          <cell r="C9599" t="str">
            <v>Un</v>
          </cell>
          <cell r="D9599">
            <v>70.47</v>
          </cell>
          <cell r="E9599">
            <v>56.38</v>
          </cell>
        </row>
        <row r="9600">
          <cell r="A9600" t="str">
            <v/>
          </cell>
        </row>
        <row r="9601">
          <cell r="A9601" t="str">
            <v>72667</v>
          </cell>
          <cell r="B9601" t="str">
            <v>LUVA REDUCAO ACO GALVANIZADO 4X2.1/2" - FORNECIMENTO E INSTALACAO.</v>
          </cell>
          <cell r="C9601" t="str">
            <v>Un</v>
          </cell>
          <cell r="D9601">
            <v>97.6</v>
          </cell>
          <cell r="E9601">
            <v>78.08</v>
          </cell>
        </row>
        <row r="9602">
          <cell r="A9602" t="str">
            <v/>
          </cell>
        </row>
        <row r="9603">
          <cell r="A9603" t="str">
            <v>72668</v>
          </cell>
          <cell r="B9603" t="str">
            <v>LUVA REDUCAO ACO GALVANIZADO 4X2" - FORNECIMENTO E INSTALACAO.</v>
          </cell>
          <cell r="C9603" t="str">
            <v>Un</v>
          </cell>
          <cell r="D9603">
            <v>97.21</v>
          </cell>
          <cell r="E9603">
            <v>77.77</v>
          </cell>
        </row>
        <row r="9604">
          <cell r="A9604" t="str">
            <v/>
          </cell>
        </row>
        <row r="9605">
          <cell r="A9605" t="str">
            <v>72669</v>
          </cell>
          <cell r="B9605" t="str">
            <v xml:space="preserve"> LUVA REDUCAO ACO GALVANIZADO 4X3" - FORNECIMENTO E INSTALACAO.</v>
          </cell>
          <cell r="C9605" t="str">
            <v>Un</v>
          </cell>
          <cell r="D9605">
            <v>100.81</v>
          </cell>
          <cell r="E9605">
            <v>80.650000000000006</v>
          </cell>
        </row>
        <row r="9606">
          <cell r="A9606" t="str">
            <v/>
          </cell>
        </row>
        <row r="9607">
          <cell r="A9607" t="str">
            <v>72670</v>
          </cell>
          <cell r="B9607" t="str">
            <v xml:space="preserve"> NIPLE DE PVC ROSQUEAVEL AGUA FRIA 1" - FORNECIMENTO E INSTALACAO.</v>
          </cell>
          <cell r="C9607" t="str">
            <v>Un</v>
          </cell>
          <cell r="D9607">
            <v>4.66</v>
          </cell>
          <cell r="E9607">
            <v>3.73</v>
          </cell>
        </row>
        <row r="9608">
          <cell r="A9608" t="str">
            <v/>
          </cell>
        </row>
        <row r="9609">
          <cell r="A9609" t="str">
            <v>72671</v>
          </cell>
          <cell r="B9609" t="str">
            <v>NIPLE DE PVC ROSQUEAVEL AGUA FRIA 1/2" - FORNECIMENTO E INSTALACAO.</v>
          </cell>
          <cell r="C9609" t="str">
            <v>Un</v>
          </cell>
          <cell r="D9609">
            <v>3.05</v>
          </cell>
          <cell r="E9609">
            <v>2.44</v>
          </cell>
        </row>
        <row r="9610">
          <cell r="A9610" t="str">
            <v/>
          </cell>
        </row>
        <row r="9611">
          <cell r="A9611" t="str">
            <v>72672</v>
          </cell>
          <cell r="B9611" t="str">
            <v xml:space="preserve"> NIPLE DE PVC ROSQUEAVEL AGUA FRIA 2" - FORNECIMENTO E INSTALACAO.</v>
          </cell>
          <cell r="C9611" t="str">
            <v>Un</v>
          </cell>
          <cell r="D9611">
            <v>10.050000000000001</v>
          </cell>
          <cell r="E9611">
            <v>8.0399999999999991</v>
          </cell>
        </row>
        <row r="9612">
          <cell r="A9612" t="str">
            <v/>
          </cell>
        </row>
        <row r="9613">
          <cell r="A9613" t="str">
            <v>72673</v>
          </cell>
          <cell r="B9613" t="str">
            <v>NIPLE DE ACO GALVANIZADO 1.1/2" - FORNECIMENTO E INSTALACAO .</v>
          </cell>
          <cell r="C9613" t="str">
            <v>Un</v>
          </cell>
          <cell r="D9613">
            <v>15.52</v>
          </cell>
          <cell r="E9613">
            <v>12.42</v>
          </cell>
        </row>
        <row r="9614">
          <cell r="A9614" t="str">
            <v/>
          </cell>
        </row>
        <row r="9615">
          <cell r="A9615" t="str">
            <v>72674</v>
          </cell>
          <cell r="B9615" t="str">
            <v>NIPLE DE ACO GALVANIZADO 1.1/4" - FORNECIMENTO E INSTALACAO.</v>
          </cell>
          <cell r="C9615" t="str">
            <v>Un</v>
          </cell>
          <cell r="D9615">
            <v>13.7</v>
          </cell>
          <cell r="E9615">
            <v>10.96</v>
          </cell>
        </row>
        <row r="9616">
          <cell r="A9616" t="str">
            <v/>
          </cell>
        </row>
        <row r="9617">
          <cell r="A9617" t="str">
            <v>72675</v>
          </cell>
          <cell r="B9617" t="str">
            <v>NIPLE DE ACO GALVANIZADO 1" - FORNECIMENTO E INSTALACAO.</v>
          </cell>
          <cell r="C9617" t="str">
            <v>Un</v>
          </cell>
          <cell r="D9617">
            <v>11.01</v>
          </cell>
          <cell r="E9617">
            <v>8.81</v>
          </cell>
        </row>
        <row r="9618">
          <cell r="A9618" t="str">
            <v/>
          </cell>
        </row>
        <row r="9619">
          <cell r="A9619" t="str">
            <v>72676</v>
          </cell>
          <cell r="B9619" t="str">
            <v>NIPLE DE ACO GALVANIZADO 1/2" - FORNECIMENTO E INSTALACAO.</v>
          </cell>
          <cell r="C9619" t="str">
            <v>Un</v>
          </cell>
          <cell r="D9619">
            <v>6.82</v>
          </cell>
          <cell r="E9619">
            <v>5.46</v>
          </cell>
        </row>
        <row r="9620">
          <cell r="A9620" t="str">
            <v/>
          </cell>
        </row>
        <row r="9621">
          <cell r="A9621" t="str">
            <v>72677</v>
          </cell>
          <cell r="B9621" t="str">
            <v>NIPLE DE ACO GALVANIZADO 2.1/2" - FORNECIMENTO E INSTALACAO.</v>
          </cell>
          <cell r="C9621" t="str">
            <v>Un</v>
          </cell>
          <cell r="D9621">
            <v>36.32</v>
          </cell>
          <cell r="E9621">
            <v>29.06</v>
          </cell>
        </row>
        <row r="9622">
          <cell r="A9622" t="str">
            <v/>
          </cell>
        </row>
        <row r="9623">
          <cell r="A9623" t="str">
            <v>72678</v>
          </cell>
          <cell r="B9623" t="str">
            <v>NIPLE DE ACO GALVANIZADO 2" - FORNECIMENTO E INSTALACAO.</v>
          </cell>
          <cell r="C9623" t="str">
            <v>Un</v>
          </cell>
          <cell r="D9623">
            <v>27.25</v>
          </cell>
          <cell r="E9623">
            <v>21.8</v>
          </cell>
        </row>
        <row r="9624">
          <cell r="A9624" t="str">
            <v/>
          </cell>
        </row>
        <row r="9625">
          <cell r="A9625" t="str">
            <v>72679</v>
          </cell>
          <cell r="B9625" t="str">
            <v>NIPLE DE ACO GALVANIZADO 3" - FORNECIMENTO E INSTALACAO.</v>
          </cell>
          <cell r="C9625" t="str">
            <v>Un</v>
          </cell>
          <cell r="D9625">
            <v>49.45</v>
          </cell>
          <cell r="E9625">
            <v>39.56</v>
          </cell>
        </row>
        <row r="9626">
          <cell r="A9626" t="str">
            <v/>
          </cell>
        </row>
        <row r="9627">
          <cell r="A9627" t="str">
            <v>72680</v>
          </cell>
          <cell r="B9627" t="str">
            <v xml:space="preserve"> NIPLE DE ACO GALVANIZADO 3/4" - FORNECIMENTO E INSTALACAO.</v>
          </cell>
          <cell r="C9627" t="str">
            <v>Un</v>
          </cell>
          <cell r="D9627">
            <v>8.23</v>
          </cell>
          <cell r="E9627">
            <v>6.59</v>
          </cell>
        </row>
        <row r="9628">
          <cell r="A9628" t="str">
            <v/>
          </cell>
        </row>
        <row r="9629">
          <cell r="A9629" t="str">
            <v>72681</v>
          </cell>
          <cell r="B9629" t="str">
            <v>NIPLE DE ACO GALVANIZADO 4" - FORNECIMENTO E INSTALACAO.</v>
          </cell>
          <cell r="C9629" t="str">
            <v>Un</v>
          </cell>
          <cell r="D9629">
            <v>73.91</v>
          </cell>
          <cell r="E9629">
            <v>59.13</v>
          </cell>
        </row>
        <row r="9630">
          <cell r="A9630" t="str">
            <v/>
          </cell>
        </row>
        <row r="9631">
          <cell r="A9631" t="str">
            <v>72682</v>
          </cell>
          <cell r="B9631" t="str">
            <v>NIPLE DE ACO GALVANIZADO 5" - FORNECIMENTO E INSTALACAO.</v>
          </cell>
          <cell r="C9631" t="str">
            <v>Un</v>
          </cell>
          <cell r="D9631">
            <v>126.41</v>
          </cell>
          <cell r="E9631">
            <v>101.13</v>
          </cell>
        </row>
        <row r="9632">
          <cell r="A9632" t="str">
            <v/>
          </cell>
        </row>
        <row r="9633">
          <cell r="A9633" t="str">
            <v>72683</v>
          </cell>
          <cell r="B9633" t="str">
            <v>NIPLE DE ACO GALVANIZADO 6" - FORNECIMENTO E INSTALACAO.</v>
          </cell>
          <cell r="C9633" t="str">
            <v>Un</v>
          </cell>
          <cell r="D9633">
            <v>153.15</v>
          </cell>
          <cell r="E9633">
            <v>122.52</v>
          </cell>
        </row>
        <row r="9634">
          <cell r="A9634" t="str">
            <v/>
          </cell>
        </row>
        <row r="9635">
          <cell r="A9635" t="str">
            <v>72684</v>
          </cell>
          <cell r="B9635" t="str">
            <v xml:space="preserve">RALO SECO DE PVC 100X100MM SIMPLES - FORNECIMENTO E INSTALACAO. </v>
          </cell>
          <cell r="C9635" t="str">
            <v>Un</v>
          </cell>
          <cell r="D9635">
            <v>15.2</v>
          </cell>
          <cell r="E9635">
            <v>12.16</v>
          </cell>
        </row>
        <row r="9636">
          <cell r="A9636" t="str">
            <v/>
          </cell>
        </row>
        <row r="9637">
          <cell r="A9637" t="str">
            <v>72685</v>
          </cell>
          <cell r="B9637" t="str">
            <v>RALO SIFONADO DE PVC 100X100MM SIMPLES - FORNECIMENTO E INSTALACAO   0183 APARELHOS SANITARIOS, LOUCAS, METAIS E OUTROS.</v>
          </cell>
          <cell r="C9637" t="str">
            <v>Un</v>
          </cell>
          <cell r="D9637">
            <v>17.399999999999999</v>
          </cell>
          <cell r="E9637">
            <v>13.92</v>
          </cell>
        </row>
        <row r="9638">
          <cell r="A9638" t="str">
            <v/>
          </cell>
        </row>
        <row r="9639">
          <cell r="A9639" t="str">
            <v>72686</v>
          </cell>
          <cell r="B9639" t="str">
            <v xml:space="preserve"> REDUCAO DE PVC ROSQUEAVEL AGUA FRIA 1.1/2X1.1/4" - FORNECIMENTO E INSTALAÇÃO.</v>
          </cell>
          <cell r="C9639" t="str">
            <v>Un</v>
          </cell>
          <cell r="D9639">
            <v>7.93</v>
          </cell>
          <cell r="E9639">
            <v>6.35</v>
          </cell>
        </row>
        <row r="9640">
          <cell r="A9640" t="str">
            <v/>
          </cell>
        </row>
        <row r="9641">
          <cell r="A9641" t="str">
            <v>72687</v>
          </cell>
          <cell r="B9641" t="str">
            <v>REDUCAO DE PVC ROSQUEAVEL AGUA FRIA 1.1/2X1" - FORNECIMENTO E INSTALAC AO.</v>
          </cell>
          <cell r="C9641" t="str">
            <v>Un</v>
          </cell>
          <cell r="D9641">
            <v>10.130000000000001</v>
          </cell>
          <cell r="E9641">
            <v>8.11</v>
          </cell>
        </row>
        <row r="9642">
          <cell r="A9642" t="str">
            <v/>
          </cell>
        </row>
        <row r="9643">
          <cell r="A9643" t="str">
            <v>72688</v>
          </cell>
          <cell r="B9643" t="str">
            <v>REDUCAO DE PVC ROSQUEAVEL AGUA FRIA 1.1/2X3/4" - FORNECIMENTO E INSTALAÇÃO.</v>
          </cell>
          <cell r="C9643" t="str">
            <v>Un</v>
          </cell>
          <cell r="D9643">
            <v>9.6999999999999993</v>
          </cell>
          <cell r="E9643">
            <v>7.76</v>
          </cell>
        </row>
        <row r="9644">
          <cell r="A9644" t="str">
            <v/>
          </cell>
        </row>
        <row r="9645">
          <cell r="A9645" t="str">
            <v>72689</v>
          </cell>
          <cell r="B9645" t="str">
            <v>REDUCAO DE PVC ROSQUEAVEL AGUA FRIA 1.1/4X1" - FORNECIMENTO E INSTALACAO.</v>
          </cell>
          <cell r="C9645" t="str">
            <v>Un</v>
          </cell>
          <cell r="D9645">
            <v>5.57</v>
          </cell>
          <cell r="E9645">
            <v>4.46</v>
          </cell>
        </row>
        <row r="9646">
          <cell r="A9646" t="str">
            <v/>
          </cell>
        </row>
        <row r="9647">
          <cell r="A9647" t="str">
            <v>72690</v>
          </cell>
          <cell r="B9647" t="str">
            <v>REDUCAO DE PVC ROSQUEAVEL AGUA FRIA 1.1/4X3/4" - FORNECIMENTO E INSTALAÇÃO.</v>
          </cell>
          <cell r="C9647" t="str">
            <v>Un</v>
          </cell>
          <cell r="D9647">
            <v>5.1100000000000003</v>
          </cell>
          <cell r="E9647">
            <v>4.09</v>
          </cell>
        </row>
        <row r="9648">
          <cell r="A9648" t="str">
            <v/>
          </cell>
        </row>
        <row r="9649">
          <cell r="A9649" t="str">
            <v>72691</v>
          </cell>
          <cell r="B9649" t="str">
            <v>REDUCAO DE PVC ROSQUEAVEL AGUA FRIA 1X1/2" - FORNECIMENTO E INSTALACAO.</v>
          </cell>
          <cell r="C9649" t="str">
            <v>Un</v>
          </cell>
          <cell r="D9649">
            <v>4.5199999999999996</v>
          </cell>
          <cell r="E9649">
            <v>3.62</v>
          </cell>
        </row>
        <row r="9650">
          <cell r="A9650" t="str">
            <v/>
          </cell>
        </row>
        <row r="9651">
          <cell r="A9651" t="str">
            <v>72692</v>
          </cell>
          <cell r="B9651" t="str">
            <v xml:space="preserve"> REDUCAO DE PVC ROSQUEAVEL AGUA FRIA 1X3/4" - FORNECIMENTO E INSTALACAO.</v>
          </cell>
          <cell r="C9651" t="str">
            <v>Un</v>
          </cell>
          <cell r="D9651">
            <v>4.05</v>
          </cell>
          <cell r="E9651">
            <v>3.24</v>
          </cell>
        </row>
        <row r="9652">
          <cell r="A9652" t="str">
            <v/>
          </cell>
        </row>
        <row r="9653">
          <cell r="A9653" t="str">
            <v>72693</v>
          </cell>
          <cell r="B9653" t="str">
            <v xml:space="preserve"> REDUCAO DE PVC ROSQUEAVEL AGUA FRIA 2X1.1/2" - FORNECIMENTO E INSTALACAO.</v>
          </cell>
          <cell r="C9653" t="str">
            <v>Un</v>
          </cell>
          <cell r="D9653">
            <v>13</v>
          </cell>
          <cell r="E9653">
            <v>10.4</v>
          </cell>
        </row>
        <row r="9654">
          <cell r="A9654" t="str">
            <v/>
          </cell>
        </row>
        <row r="9655">
          <cell r="A9655" t="str">
            <v>72694</v>
          </cell>
          <cell r="B9655" t="str">
            <v>REDUCAO DE PVC ROSQUEAVEL AGUA FRIA 2X1.1/4" - FORNECIMENTO E INSTALACAO.</v>
          </cell>
          <cell r="C9655" t="str">
            <v>Un</v>
          </cell>
          <cell r="D9655">
            <v>13.31</v>
          </cell>
          <cell r="E9655">
            <v>10.65</v>
          </cell>
        </row>
        <row r="9656">
          <cell r="A9656" t="str">
            <v/>
          </cell>
        </row>
        <row r="9657">
          <cell r="A9657" t="str">
            <v>72695</v>
          </cell>
          <cell r="B9657" t="str">
            <v>REDUCAO DE PVC ROSQUEAVEL AGUA FRIA 2X1" - FORNECIMENTO E INSTALACAO.</v>
          </cell>
          <cell r="C9657" t="str">
            <v>Un</v>
          </cell>
          <cell r="D9657">
            <v>14.43</v>
          </cell>
          <cell r="E9657">
            <v>11.55</v>
          </cell>
        </row>
        <row r="9658">
          <cell r="A9658" t="str">
            <v/>
          </cell>
        </row>
        <row r="9659">
          <cell r="A9659" t="str">
            <v>72696</v>
          </cell>
          <cell r="B9659" t="str">
            <v>REDUCAO DE PVC ROSQUEAVEL AGUA FRIA 3/4X1/2" - FORNECIMENTO E INSTALACAO.</v>
          </cell>
          <cell r="C9659" t="str">
            <v>Un</v>
          </cell>
          <cell r="D9659">
            <v>2.71</v>
          </cell>
          <cell r="E9659">
            <v>2.17</v>
          </cell>
        </row>
        <row r="9660">
          <cell r="A9660" t="str">
            <v/>
          </cell>
        </row>
        <row r="9661">
          <cell r="A9661" t="str">
            <v>72697</v>
          </cell>
          <cell r="B9661" t="str">
            <v xml:space="preserve">REDUCAO DE PVC SOLDAVEL AGUA FRIA 110X60MM - FORNECIMENTO E INSTALACAO.  </v>
          </cell>
          <cell r="C9661" t="str">
            <v>Un</v>
          </cell>
          <cell r="D9661">
            <v>39.659999999999997</v>
          </cell>
          <cell r="E9661">
            <v>31.73</v>
          </cell>
        </row>
        <row r="9662">
          <cell r="A9662" t="str">
            <v/>
          </cell>
        </row>
        <row r="9663">
          <cell r="A9663" t="str">
            <v>72698</v>
          </cell>
          <cell r="B9663" t="str">
            <v>REDUCAO DE PVC SOLDAVEL AGUA FRIA 110X75MM - FORNECIMENTO E INSTALACAO.</v>
          </cell>
          <cell r="C9663" t="str">
            <v>Un</v>
          </cell>
          <cell r="D9663">
            <v>45.73</v>
          </cell>
          <cell r="E9663">
            <v>36.590000000000003</v>
          </cell>
        </row>
        <row r="9664">
          <cell r="A9664" t="str">
            <v/>
          </cell>
        </row>
        <row r="9665">
          <cell r="A9665" t="str">
            <v>72699</v>
          </cell>
          <cell r="B9665" t="str">
            <v>REDUCAO DE PVC SOLDAVEL AGUA FRIA 32X20MM - FORNECIMENTO E INSTALACAO.</v>
          </cell>
          <cell r="C9665" t="str">
            <v>Un</v>
          </cell>
          <cell r="D9665">
            <v>4.3</v>
          </cell>
          <cell r="E9665">
            <v>3.44</v>
          </cell>
        </row>
        <row r="9666">
          <cell r="A9666" t="str">
            <v/>
          </cell>
        </row>
        <row r="9667">
          <cell r="A9667" t="str">
            <v>72700</v>
          </cell>
          <cell r="B9667" t="str">
            <v>REDUCAO DE PVC SOLDAVEL AGUA FRIA 40X20MM - FORNECIMENTO E INSTALACAO.</v>
          </cell>
          <cell r="C9667" t="str">
            <v>Un</v>
          </cell>
          <cell r="D9667">
            <v>5.66</v>
          </cell>
          <cell r="E9667">
            <v>4.53</v>
          </cell>
        </row>
        <row r="9668">
          <cell r="A9668" t="str">
            <v/>
          </cell>
        </row>
        <row r="9669">
          <cell r="A9669" t="str">
            <v>72701</v>
          </cell>
          <cell r="B9669" t="str">
            <v>REDUCAO DE PVC SOLDAVEL AGUA FRIA 40X25MM - FORNECIMENTO E INSTALACAO.</v>
          </cell>
          <cell r="C9669" t="str">
            <v>Un</v>
          </cell>
          <cell r="D9669">
            <v>6.21</v>
          </cell>
          <cell r="E9669">
            <v>4.97</v>
          </cell>
        </row>
        <row r="9670">
          <cell r="A9670" t="str">
            <v/>
          </cell>
        </row>
        <row r="9671">
          <cell r="A9671" t="str">
            <v>72702</v>
          </cell>
          <cell r="B9671" t="str">
            <v>REDUCAO DE PVC SOLDAVEL AGUA FRIA 50X20MM - FORNECIMENTO E INSTALACAO.</v>
          </cell>
          <cell r="C9671" t="str">
            <v>Un</v>
          </cell>
          <cell r="D9671">
            <v>6.91</v>
          </cell>
          <cell r="E9671">
            <v>5.53</v>
          </cell>
        </row>
        <row r="9672">
          <cell r="A9672" t="str">
            <v/>
          </cell>
        </row>
        <row r="9673">
          <cell r="A9673" t="str">
            <v>72703</v>
          </cell>
          <cell r="B9673" t="str">
            <v>REDUCAO DE PVC SOLDAVEL AGUA FRIA 50X25MM - FORNECIMENTO E INSTALACAO.</v>
          </cell>
          <cell r="C9673" t="str">
            <v>Un</v>
          </cell>
          <cell r="D9673">
            <v>6.82</v>
          </cell>
          <cell r="E9673">
            <v>5.46</v>
          </cell>
        </row>
        <row r="9674">
          <cell r="A9674" t="str">
            <v/>
          </cell>
        </row>
        <row r="9675">
          <cell r="A9675" t="str">
            <v>72704</v>
          </cell>
          <cell r="B9675" t="str">
            <v>REDUCAO DE PVC SOLDAVEL AGUA FRIA 50X32MM - FORNECIMENTO E INSTALACAO.</v>
          </cell>
          <cell r="C9675" t="str">
            <v>Un</v>
          </cell>
          <cell r="D9675">
            <v>8.52</v>
          </cell>
          <cell r="E9675">
            <v>6.82</v>
          </cell>
        </row>
        <row r="9676">
          <cell r="A9676" t="str">
            <v/>
          </cell>
        </row>
        <row r="9677">
          <cell r="A9677" t="str">
            <v>72705</v>
          </cell>
          <cell r="B9677" t="str">
            <v>REDUCAO DE PVC SOLDAVEL AGUA FRIA 60X25MM - FORNECIMENTO E INSTALACAO.</v>
          </cell>
          <cell r="C9677" t="str">
            <v>Un</v>
          </cell>
          <cell r="D9677">
            <v>12.77</v>
          </cell>
          <cell r="E9677">
            <v>10.220000000000001</v>
          </cell>
        </row>
        <row r="9678">
          <cell r="A9678" t="str">
            <v/>
          </cell>
        </row>
        <row r="9679">
          <cell r="A9679" t="str">
            <v>72706</v>
          </cell>
          <cell r="B9679" t="str">
            <v>REDUCAO DE PVC SOLDAVEL AGUA FRIA 60X32MM - FORNECIMENTO E INSTALACAO.</v>
          </cell>
          <cell r="C9679" t="str">
            <v>Un</v>
          </cell>
          <cell r="D9679">
            <v>15.36</v>
          </cell>
          <cell r="E9679">
            <v>12.29</v>
          </cell>
        </row>
        <row r="9680">
          <cell r="A9680" t="str">
            <v/>
          </cell>
        </row>
        <row r="9681">
          <cell r="A9681" t="str">
            <v>72707</v>
          </cell>
          <cell r="B9681" t="str">
            <v>REDUCAO DE PVC SOLDAVEL AGUA FRIA 60X40MM - FORNECIMENTO E INSTALACAO.</v>
          </cell>
          <cell r="C9681" t="str">
            <v>Un</v>
          </cell>
          <cell r="D9681">
            <v>16.97</v>
          </cell>
          <cell r="E9681">
            <v>13.58</v>
          </cell>
        </row>
        <row r="9682">
          <cell r="A9682" t="str">
            <v/>
          </cell>
        </row>
        <row r="9683">
          <cell r="A9683" t="str">
            <v>72708</v>
          </cell>
          <cell r="B9683" t="str">
            <v>REDUCAO DE PVC SOLDAVEL AGUA FRIA 60X50MM - FORNECIMENTO E INSTALACAO.</v>
          </cell>
          <cell r="C9683" t="str">
            <v>Un</v>
          </cell>
          <cell r="D9683">
            <v>22.05</v>
          </cell>
          <cell r="E9683">
            <v>17.64</v>
          </cell>
        </row>
        <row r="9684">
          <cell r="A9684" t="str">
            <v/>
          </cell>
        </row>
        <row r="9685">
          <cell r="A9685" t="str">
            <v>72709</v>
          </cell>
          <cell r="B9685" t="str">
            <v>REDUCAO DE PVC SOLDAVEL AGUA FRIA 75X50MM - FORNECIMENTO E INSTALACAO.</v>
          </cell>
          <cell r="C9685" t="str">
            <v>Un</v>
          </cell>
          <cell r="D9685">
            <v>25.15</v>
          </cell>
          <cell r="E9685">
            <v>20.12</v>
          </cell>
        </row>
        <row r="9686">
          <cell r="A9686" t="str">
            <v/>
          </cell>
        </row>
        <row r="9687">
          <cell r="A9687" t="str">
            <v>72710</v>
          </cell>
          <cell r="B9687" t="str">
            <v>REDUCAO DE PVC SOLDAVEL AGUA FRIA 85X60MM - FORNECIMENTO E INSTALACAO.</v>
          </cell>
          <cell r="C9687" t="str">
            <v>Un</v>
          </cell>
          <cell r="D9687">
            <v>27.65</v>
          </cell>
          <cell r="E9687">
            <v>22.12</v>
          </cell>
        </row>
        <row r="9688">
          <cell r="A9688" t="str">
            <v/>
          </cell>
        </row>
        <row r="9689">
          <cell r="A9689" t="str">
            <v>72711</v>
          </cell>
          <cell r="B9689" t="str">
            <v xml:space="preserve"> REGISTRO GAVETA 1/2" BRUTO LATAO - FORNECIMENTO E INSTALACAO.  </v>
          </cell>
          <cell r="C9689" t="str">
            <v>Un</v>
          </cell>
          <cell r="D9689">
            <v>35.53</v>
          </cell>
          <cell r="E9689">
            <v>28.43</v>
          </cell>
        </row>
        <row r="9690">
          <cell r="A9690" t="str">
            <v/>
          </cell>
        </row>
        <row r="9691">
          <cell r="A9691" t="str">
            <v>72712</v>
          </cell>
          <cell r="B9691" t="str">
            <v>TE DE ACO GALVANIZADO 1.1/2" - FORNECIMENTO E INSTALACAO.</v>
          </cell>
          <cell r="C9691" t="str">
            <v>Un</v>
          </cell>
          <cell r="D9691">
            <v>32.700000000000003</v>
          </cell>
          <cell r="E9691">
            <v>26.16</v>
          </cell>
        </row>
        <row r="9692">
          <cell r="A9692" t="str">
            <v/>
          </cell>
        </row>
        <row r="9693">
          <cell r="A9693" t="str">
            <v>72713</v>
          </cell>
          <cell r="B9693" t="str">
            <v>TE DE ACO GALVANIZADO 1.1/4" - FORNECIMENTO E INSTALACAO.</v>
          </cell>
          <cell r="C9693" t="str">
            <v>Un</v>
          </cell>
          <cell r="D9693">
            <v>27.51</v>
          </cell>
          <cell r="E9693">
            <v>22.01</v>
          </cell>
        </row>
        <row r="9694">
          <cell r="A9694" t="str">
            <v/>
          </cell>
        </row>
        <row r="9695">
          <cell r="A9695" t="str">
            <v>72714</v>
          </cell>
          <cell r="B9695" t="str">
            <v>TE DE ACO GALVANIZADO 1" - FORNECIMENTO E INSTALACAO.</v>
          </cell>
          <cell r="C9695" t="str">
            <v>Un</v>
          </cell>
          <cell r="D9695">
            <v>18.97</v>
          </cell>
          <cell r="E9695">
            <v>15.18</v>
          </cell>
        </row>
        <row r="9696">
          <cell r="A9696" t="str">
            <v/>
          </cell>
        </row>
        <row r="9697">
          <cell r="A9697" t="str">
            <v>72715</v>
          </cell>
          <cell r="B9697" t="str">
            <v>TE DE ACO GALVANIZADO 2.1/2" - FORNECIMENTO E INSTALACAO.</v>
          </cell>
          <cell r="C9697" t="str">
            <v>Un</v>
          </cell>
          <cell r="D9697">
            <v>79.27</v>
          </cell>
          <cell r="E9697">
            <v>63.42</v>
          </cell>
        </row>
        <row r="9698">
          <cell r="A9698" t="str">
            <v/>
          </cell>
        </row>
        <row r="9699">
          <cell r="A9699" t="str">
            <v>72716</v>
          </cell>
          <cell r="B9699" t="str">
            <v>TE DE ACO GALVANIZADO 2" - FORNECIMENTO E INSTALACAO.</v>
          </cell>
          <cell r="C9699" t="str">
            <v>Un</v>
          </cell>
          <cell r="D9699">
            <v>50.78</v>
          </cell>
          <cell r="E9699">
            <v>40.630000000000003</v>
          </cell>
        </row>
        <row r="9700">
          <cell r="A9700" t="str">
            <v/>
          </cell>
        </row>
        <row r="9701">
          <cell r="A9701" t="str">
            <v>72717</v>
          </cell>
          <cell r="B9701" t="str">
            <v>TE DE ACO GALVANIZADO 3" - FORNECIMENTO E INSTALACAO.</v>
          </cell>
          <cell r="C9701" t="str">
            <v>Un</v>
          </cell>
          <cell r="D9701">
            <v>99.16</v>
          </cell>
          <cell r="E9701">
            <v>79.33</v>
          </cell>
        </row>
        <row r="9702">
          <cell r="A9702" t="str">
            <v/>
          </cell>
        </row>
        <row r="9703">
          <cell r="A9703" t="str">
            <v>72718</v>
          </cell>
          <cell r="B9703" t="str">
            <v>TE DE ACO GALVANIZADO 3/4" - FORNECIMENTO E INSTALACAO.</v>
          </cell>
          <cell r="C9703" t="str">
            <v>Un</v>
          </cell>
          <cell r="D9703">
            <v>14</v>
          </cell>
          <cell r="E9703">
            <v>11.2</v>
          </cell>
        </row>
        <row r="9704">
          <cell r="A9704" t="str">
            <v/>
          </cell>
        </row>
        <row r="9705">
          <cell r="A9705" t="str">
            <v>72719</v>
          </cell>
          <cell r="B9705" t="str">
            <v>TE DE ACO GALVANIZADO 4" - FORNECIMENTO E INSTALACAO.</v>
          </cell>
          <cell r="C9705" t="str">
            <v>Un</v>
          </cell>
          <cell r="D9705">
            <v>177.68</v>
          </cell>
          <cell r="E9705">
            <v>142.15</v>
          </cell>
        </row>
        <row r="9706">
          <cell r="A9706" t="str">
            <v/>
          </cell>
        </row>
        <row r="9707">
          <cell r="A9707" t="str">
            <v>72720</v>
          </cell>
          <cell r="B9707" t="str">
            <v>TE DE ACO GALVANIZADO 5" - FORNECIMENTO E INSTALACAO.</v>
          </cell>
          <cell r="C9707" t="str">
            <v>Un</v>
          </cell>
          <cell r="D9707">
            <v>319.18</v>
          </cell>
          <cell r="E9707">
            <v>255.35</v>
          </cell>
        </row>
        <row r="9708">
          <cell r="A9708" t="str">
            <v/>
          </cell>
        </row>
        <row r="9709">
          <cell r="A9709" t="str">
            <v>72721</v>
          </cell>
          <cell r="B9709" t="str">
            <v xml:space="preserve">TE DE ACO GALVANIZADO 6" - FORNECIMENTO E INSTALACAO. </v>
          </cell>
          <cell r="C9709" t="str">
            <v>Un</v>
          </cell>
          <cell r="D9709">
            <v>450.03</v>
          </cell>
          <cell r="E9709">
            <v>360.03</v>
          </cell>
        </row>
        <row r="9710">
          <cell r="A9710" t="str">
            <v/>
          </cell>
        </row>
        <row r="9711">
          <cell r="A9711" t="str">
            <v>72722</v>
          </cell>
          <cell r="B9711" t="str">
            <v xml:space="preserve">TE DE COBRE 15MM LIGAÇÃO SOLDADA - FORNECIMENTO E INSTALACAO. </v>
          </cell>
          <cell r="C9711" t="str">
            <v>Un</v>
          </cell>
          <cell r="D9711">
            <v>5.42</v>
          </cell>
          <cell r="E9711">
            <v>4.34</v>
          </cell>
        </row>
        <row r="9712">
          <cell r="A9712" t="str">
            <v/>
          </cell>
        </row>
        <row r="9713">
          <cell r="A9713" t="str">
            <v>72723</v>
          </cell>
          <cell r="B9713" t="str">
            <v>TE DE COBRE 22MM LIGAÇÃO SOLDADA - FORNECIMENTO E INSTALACAO.</v>
          </cell>
          <cell r="C9713" t="str">
            <v>Un</v>
          </cell>
          <cell r="D9713">
            <v>9.1199999999999992</v>
          </cell>
          <cell r="E9713">
            <v>7.3</v>
          </cell>
        </row>
        <row r="9714">
          <cell r="A9714" t="str">
            <v/>
          </cell>
        </row>
        <row r="9715">
          <cell r="A9715" t="str">
            <v>72724</v>
          </cell>
          <cell r="B9715" t="str">
            <v>TE DE COBRE 28MM LIGAÇÃO SOLDADA - FORNECIMENTO E INSTALACAO.</v>
          </cell>
          <cell r="C9715" t="str">
            <v>Un</v>
          </cell>
          <cell r="D9715">
            <v>13.71</v>
          </cell>
          <cell r="E9715">
            <v>10.97</v>
          </cell>
        </row>
        <row r="9716">
          <cell r="A9716" t="str">
            <v/>
          </cell>
        </row>
        <row r="9717">
          <cell r="A9717" t="str">
            <v>72725</v>
          </cell>
          <cell r="B9717" t="str">
            <v>TE DE COBRE 35MM LIGAÇÃO SOLDADA - FORNECIMENTO E INSTALACAO.</v>
          </cell>
          <cell r="C9717" t="str">
            <v>Un</v>
          </cell>
          <cell r="D9717">
            <v>28.2</v>
          </cell>
          <cell r="E9717">
            <v>22.56</v>
          </cell>
        </row>
        <row r="9718">
          <cell r="A9718" t="str">
            <v/>
          </cell>
        </row>
        <row r="9719">
          <cell r="A9719" t="str">
            <v>72726</v>
          </cell>
          <cell r="B9719" t="str">
            <v>TE DE COBRE 42MM LIGAÇÃO SOLDADA - FORNECIMENTO E INSTALACAO.</v>
          </cell>
          <cell r="C9719" t="str">
            <v>Un</v>
          </cell>
          <cell r="D9719">
            <v>37.21</v>
          </cell>
          <cell r="E9719">
            <v>29.77</v>
          </cell>
        </row>
        <row r="9720">
          <cell r="A9720" t="str">
            <v/>
          </cell>
        </row>
        <row r="9721">
          <cell r="A9721" t="str">
            <v>72727</v>
          </cell>
          <cell r="B9721" t="str">
            <v>TE DE COBRE 54MM LIGAÇÃO SOLDADA - FORNECIMENTO E INSTALACAO.</v>
          </cell>
          <cell r="C9721" t="str">
            <v>Un</v>
          </cell>
          <cell r="D9721">
            <v>73.98</v>
          </cell>
          <cell r="E9721">
            <v>59.19</v>
          </cell>
        </row>
        <row r="9722">
          <cell r="A9722" t="str">
            <v/>
          </cell>
        </row>
        <row r="9723">
          <cell r="A9723" t="str">
            <v>72728</v>
          </cell>
          <cell r="B9723" t="str">
            <v xml:space="preserve">TE DE COBRE 66MM LIGAÇÃO SOLDADA - FORNECIMENTO E INSTALACAO. </v>
          </cell>
          <cell r="C9723" t="str">
            <v>Un</v>
          </cell>
          <cell r="D9723">
            <v>162.08000000000001</v>
          </cell>
          <cell r="E9723">
            <v>129.66999999999999</v>
          </cell>
        </row>
        <row r="9724">
          <cell r="A9724" t="str">
            <v/>
          </cell>
        </row>
        <row r="9725">
          <cell r="A9725" t="str">
            <v>72729</v>
          </cell>
          <cell r="B9725" t="str">
            <v xml:space="preserve">TE DE COBRE 79MM LIGAÇÃO SOLDADA - FORNECIMENTO E INSTALACAO. </v>
          </cell>
          <cell r="C9725" t="str">
            <v>Un</v>
          </cell>
          <cell r="D9725">
            <v>259.7</v>
          </cell>
          <cell r="E9725">
            <v>207.76</v>
          </cell>
        </row>
        <row r="9726">
          <cell r="A9726" t="str">
            <v/>
          </cell>
        </row>
        <row r="9727">
          <cell r="A9727" t="str">
            <v>72733</v>
          </cell>
          <cell r="B9727" t="str">
            <v>MOBILIZACAO E DESMOBILIZACAO DE EQUIPAMENTO DE SONDAGEM A PERCUSSAO.</v>
          </cell>
          <cell r="C9727" t="str">
            <v>Un</v>
          </cell>
          <cell r="D9727">
            <v>459.48</v>
          </cell>
          <cell r="E9727">
            <v>367.59</v>
          </cell>
        </row>
        <row r="9728">
          <cell r="A9728" t="str">
            <v/>
          </cell>
        </row>
        <row r="9729">
          <cell r="A9729" t="str">
            <v>72739</v>
          </cell>
          <cell r="B9729" t="str">
            <v>VASO SANITARIO INFANTIL SIFONADO, PARA VALVULA DE DESCARGA, EM LOUCA BRANCA, COM ACESSORIOS, INCLUSIVE ASSENTO PLASTICO, BOLSA DE BORRACHA PARA LIGACAO, TUBO PVC LIGACAO - FORNECIMENTO E NSTALACAO.</v>
          </cell>
          <cell r="C9729" t="str">
            <v>Un</v>
          </cell>
          <cell r="D9729">
            <v>174.97</v>
          </cell>
          <cell r="E9729">
            <v>139.97999999999999</v>
          </cell>
        </row>
        <row r="9730">
          <cell r="A9730" t="str">
            <v/>
          </cell>
        </row>
        <row r="9731">
          <cell r="A9731" t="str">
            <v>72742</v>
          </cell>
          <cell r="B9731" t="str">
            <v>ENSAIO DE RECEBIMENTO E ACEITACAO DE CIMENTO PORTLAND.</v>
          </cell>
          <cell r="C9731" t="str">
            <v>Un</v>
          </cell>
          <cell r="D9731">
            <v>254.05</v>
          </cell>
          <cell r="E9731">
            <v>203.24</v>
          </cell>
        </row>
        <row r="9732">
          <cell r="A9732" t="str">
            <v/>
          </cell>
        </row>
        <row r="9733">
          <cell r="A9733" t="str">
            <v>72743</v>
          </cell>
          <cell r="B9733" t="str">
            <v>ENSAIO DE RECEBIMENTO E ACEITACAO DE AGREGADO GRAUDO.</v>
          </cell>
          <cell r="C9733" t="str">
            <v>Un</v>
          </cell>
          <cell r="D9733">
            <v>127.02</v>
          </cell>
          <cell r="E9733">
            <v>101.62</v>
          </cell>
        </row>
        <row r="9734">
          <cell r="A9734" t="str">
            <v/>
          </cell>
        </row>
        <row r="9735">
          <cell r="A9735" t="str">
            <v>72773</v>
          </cell>
          <cell r="B9735" t="str">
            <v xml:space="preserve">JUNCAO PVC ESGOTO 75X50MM - FORNECIMENTO E INSTALACAO. </v>
          </cell>
          <cell r="C9735" t="str">
            <v>Un</v>
          </cell>
          <cell r="D9735">
            <v>19.5</v>
          </cell>
          <cell r="E9735">
            <v>15.6</v>
          </cell>
        </row>
        <row r="9736">
          <cell r="A9736" t="str">
            <v/>
          </cell>
        </row>
        <row r="9737">
          <cell r="A9737" t="str">
            <v>72774</v>
          </cell>
          <cell r="B9737" t="str">
            <v>JUNCAO PVC ESGOTO 100X50MM - FORNECIMENTO E INSTALACAO.</v>
          </cell>
          <cell r="C9737" t="str">
            <v>Un</v>
          </cell>
          <cell r="D9737">
            <v>22.75</v>
          </cell>
          <cell r="E9737">
            <v>18.2</v>
          </cell>
        </row>
        <row r="9738">
          <cell r="A9738" t="str">
            <v/>
          </cell>
        </row>
        <row r="9739">
          <cell r="A9739" t="str">
            <v>72775</v>
          </cell>
          <cell r="B9739" t="str">
            <v xml:space="preserve">JUNCAO PVC ESGOTO 100X75MM - FORNECIMENTO E INSTALACAO. </v>
          </cell>
          <cell r="C9739" t="str">
            <v>Un</v>
          </cell>
          <cell r="D9739">
            <v>30.52</v>
          </cell>
          <cell r="E9739">
            <v>24.42</v>
          </cell>
        </row>
        <row r="9740">
          <cell r="A9740" t="str">
            <v/>
          </cell>
        </row>
        <row r="9741">
          <cell r="A9741" t="str">
            <v>72783</v>
          </cell>
          <cell r="B9741" t="str">
            <v>ADAPTADOR PVC SOLDAVEL COM FLANGES E ANEL PARA CAIXA D AGUA 20MMX1/2 - FORNECIMENTO E INSTALACAO</v>
          </cell>
          <cell r="C9741" t="str">
            <v>Un</v>
          </cell>
          <cell r="D9741">
            <v>9.07</v>
          </cell>
          <cell r="E9741">
            <v>7.26</v>
          </cell>
        </row>
        <row r="9742">
          <cell r="A9742" t="str">
            <v/>
          </cell>
        </row>
        <row r="9743">
          <cell r="A9743" t="str">
            <v>72784</v>
          </cell>
          <cell r="B9743" t="str">
            <v>ADAPTADOR PVC SOLDAVEL COM FLANGES E ANEL PARA CAIXA D AGUA 25MMX3/4 - FORNECIMENTO E INSTALACAO</v>
          </cell>
          <cell r="C9743" t="str">
            <v>Un</v>
          </cell>
          <cell r="D9743">
            <v>10.82</v>
          </cell>
          <cell r="E9743">
            <v>8.66</v>
          </cell>
        </row>
        <row r="9744">
          <cell r="A9744" t="str">
            <v/>
          </cell>
        </row>
        <row r="9745">
          <cell r="A9745" t="str">
            <v>72785</v>
          </cell>
          <cell r="B9745" t="str">
            <v>ADAPTADOR PVC SOLDAVEL COM FLANGES E ANEL PARA CAIXA D AGUA 32MMX - FORNECIMENTO E INSTALACAO</v>
          </cell>
          <cell r="C9745" t="str">
            <v>Un</v>
          </cell>
          <cell r="D9745">
            <v>17.55</v>
          </cell>
          <cell r="E9745">
            <v>14.04</v>
          </cell>
        </row>
        <row r="9746">
          <cell r="A9746" t="str">
            <v/>
          </cell>
        </row>
        <row r="9747">
          <cell r="A9747" t="str">
            <v>72786</v>
          </cell>
          <cell r="B9747" t="str">
            <v xml:space="preserve">ADAPTADOR PVC SOLDAVEL COM FLANGES E ANEL PARA CAIXA D AGUA 40MMX1.1/4 FORNECIMENTO E INSTALACAO.  </v>
          </cell>
          <cell r="C9747" t="str">
            <v>Un</v>
          </cell>
          <cell r="D9747">
            <v>23.25</v>
          </cell>
          <cell r="E9747">
            <v>18.600000000000001</v>
          </cell>
        </row>
        <row r="9748">
          <cell r="A9748" t="str">
            <v/>
          </cell>
        </row>
        <row r="9749">
          <cell r="A9749" t="str">
            <v>72787</v>
          </cell>
          <cell r="B9749" t="str">
            <v>ADAPTADOR PVC SOLDAVEL COM FLANGES E ANEL PARA CAIXA D AGUA 50MMX1.1/2 - FORNECIMENTO E INSTALACAO</v>
          </cell>
          <cell r="C9749" t="str">
            <v>Un</v>
          </cell>
          <cell r="D9749">
            <v>24.06</v>
          </cell>
          <cell r="E9749">
            <v>19.25</v>
          </cell>
        </row>
        <row r="9750">
          <cell r="A9750" t="str">
            <v/>
          </cell>
        </row>
        <row r="9751">
          <cell r="A9751" t="str">
            <v>72788</v>
          </cell>
          <cell r="B9751" t="str">
            <v xml:space="preserve"> ADAPTADOR PVC SOLDAVEL COM FLANGES E ANEL PARA CAIXA D AGUA 60MMX2 - FORNECIMENTO E INSTALACAO</v>
          </cell>
          <cell r="C9751" t="str">
            <v>Un</v>
          </cell>
          <cell r="D9751">
            <v>36.369999999999997</v>
          </cell>
          <cell r="E9751">
            <v>29.1</v>
          </cell>
        </row>
        <row r="9752">
          <cell r="A9752" t="str">
            <v/>
          </cell>
        </row>
        <row r="9753">
          <cell r="A9753" t="str">
            <v>72789</v>
          </cell>
          <cell r="B9753" t="str">
            <v>ADAPTADOR PVC SOLDAVEL COM FLANGES LIVRES PARA CAIXA D AGUA 25MMX3/4   FORNECIMENTO E INSTALACAO.</v>
          </cell>
          <cell r="C9753" t="str">
            <v>Un</v>
          </cell>
          <cell r="D9753">
            <v>12.07</v>
          </cell>
          <cell r="E9753">
            <v>9.66</v>
          </cell>
        </row>
        <row r="9754">
          <cell r="A9754" t="str">
            <v/>
          </cell>
        </row>
        <row r="9755">
          <cell r="A9755" t="str">
            <v>72790</v>
          </cell>
          <cell r="B9755" t="str">
            <v xml:space="preserve">ADAPTADOR PVC SOLDAVEL COM FLANGES LIVRES PARA CAIXA D AGUA 32MMX1-FORNECIMENTO E INSTALACAO.  </v>
          </cell>
          <cell r="C9755" t="str">
            <v>Un</v>
          </cell>
          <cell r="D9755">
            <v>14.61</v>
          </cell>
          <cell r="E9755">
            <v>11.69</v>
          </cell>
        </row>
        <row r="9756">
          <cell r="A9756" t="str">
            <v/>
          </cell>
        </row>
        <row r="9757">
          <cell r="A9757" t="str">
            <v>72791</v>
          </cell>
          <cell r="B9757" t="str">
            <v xml:space="preserve"> ADAPTADOR PVC SOLDAVEL COM FLANGES LIVRES PARA CAIXA D AGUA 40MMX1.1/4 - FORNECIMENTO E INSTALACAO</v>
          </cell>
          <cell r="C9757" t="str">
            <v>Un</v>
          </cell>
          <cell r="D9757">
            <v>18.559999999999999</v>
          </cell>
          <cell r="E9757">
            <v>14.85</v>
          </cell>
        </row>
        <row r="9758">
          <cell r="A9758" t="str">
            <v/>
          </cell>
        </row>
        <row r="9759">
          <cell r="A9759" t="str">
            <v>72792</v>
          </cell>
          <cell r="B9759" t="str">
            <v>ADAPTADOR PVC SOLDAVEL COM FLANGES LIVRES PARA CAIXA D AGUA 50MMX1.1/2 - FORNECIMENTO E INSTALACAO</v>
          </cell>
          <cell r="C9759" t="str">
            <v>Un</v>
          </cell>
          <cell r="D9759">
            <v>32.869999999999997</v>
          </cell>
          <cell r="E9759">
            <v>26.3</v>
          </cell>
        </row>
        <row r="9760">
          <cell r="A9760" t="str">
            <v/>
          </cell>
        </row>
        <row r="9761">
          <cell r="A9761" t="str">
            <v>72793</v>
          </cell>
          <cell r="B9761" t="str">
            <v>ADAPTADOR PVC SOLDAVEL COM FLANGES LIVRES PARA CAIXA D AGUA 60MMX2 - FORNECIMENTO E INSTALACAO.</v>
          </cell>
          <cell r="C9761" t="str">
            <v>Un</v>
          </cell>
          <cell r="D9761">
            <v>46.12</v>
          </cell>
          <cell r="E9761">
            <v>36.9</v>
          </cell>
        </row>
        <row r="9762">
          <cell r="A9762" t="str">
            <v/>
          </cell>
        </row>
        <row r="9763">
          <cell r="A9763" t="str">
            <v>72794</v>
          </cell>
          <cell r="B9763" t="str">
            <v>ADAPTADOR PVC SOLDAVEL COM FLANGES LIVRES PARA CAIXA D AGUA 75MMX2.1/2 - FORNECIMENTO E INSTALACAO.</v>
          </cell>
          <cell r="C9763" t="str">
            <v>Un</v>
          </cell>
          <cell r="D9763">
            <v>138.63</v>
          </cell>
          <cell r="E9763">
            <v>110.91</v>
          </cell>
        </row>
        <row r="9764">
          <cell r="A9764" t="str">
            <v/>
          </cell>
        </row>
        <row r="9765">
          <cell r="A9765" t="str">
            <v>72795</v>
          </cell>
          <cell r="B9765" t="str">
            <v>ADAPTADOR PVC SOLDAVEL COM FLANGES LIVRES PARA CAIXA D AGUA 85MMX3-FORNECIMENTO E INSTALACAO.</v>
          </cell>
          <cell r="C9765" t="str">
            <v>Un</v>
          </cell>
          <cell r="D9765">
            <v>188.76</v>
          </cell>
          <cell r="E9765">
            <v>151.01</v>
          </cell>
        </row>
        <row r="9766">
          <cell r="A9766" t="str">
            <v/>
          </cell>
        </row>
        <row r="9767">
          <cell r="A9767" t="str">
            <v>72796</v>
          </cell>
          <cell r="B9767" t="str">
            <v>ADAPTADOR PVC SOLDAVEL COM FLANGES LIVRES PARA CAIXA D AGUA 110MMX4-FORNECIMENTO E INSTALACAO.</v>
          </cell>
          <cell r="C9767" t="str">
            <v>Un</v>
          </cell>
          <cell r="D9767">
            <v>264.12</v>
          </cell>
          <cell r="E9767">
            <v>211.3</v>
          </cell>
        </row>
        <row r="9768">
          <cell r="A9768" t="str">
            <v/>
          </cell>
        </row>
        <row r="9769">
          <cell r="A9769" t="str">
            <v>72797</v>
          </cell>
          <cell r="B9769" t="str">
            <v>ADAPTADOR PVC SOLDAVEL LONGO COM FLANGES LIVRES PARA CAIXA D AGUA 25MM X3/4- FORNECIMENTO E INSTALACAO.</v>
          </cell>
          <cell r="C9769" t="str">
            <v>Un</v>
          </cell>
          <cell r="D9769">
            <v>13.76</v>
          </cell>
          <cell r="E9769">
            <v>11.01</v>
          </cell>
        </row>
        <row r="9770">
          <cell r="A9770" t="str">
            <v/>
          </cell>
        </row>
        <row r="9771">
          <cell r="A9771" t="str">
            <v>72798</v>
          </cell>
          <cell r="B9771" t="str">
            <v>ADAPTADOR PVC SOLDAVEL LONGO COM FLANGES LIVRES PARA CAIXA D AGUA 32MM X1- FORNECIMENTO E INSTALACAO.</v>
          </cell>
          <cell r="C9771" t="str">
            <v>Un</v>
          </cell>
          <cell r="D9771">
            <v>16.61</v>
          </cell>
          <cell r="E9771">
            <v>13.29</v>
          </cell>
        </row>
        <row r="9772">
          <cell r="A9772" t="str">
            <v/>
          </cell>
        </row>
        <row r="9773">
          <cell r="A9773" t="str">
            <v>72799</v>
          </cell>
          <cell r="B9773" t="str">
            <v>PAVIMENTO EM PARALELEPIPEDO SOBRE COLCHAO DE AREIA REJUNTADO COM ARGAMASSA DE CIMENTO E AREIA NO TRAÇO 1:3 (PEDRAS PEQUENAS - 42 PECAS POR M2).</v>
          </cell>
          <cell r="C9773" t="str">
            <v>m2</v>
          </cell>
          <cell r="D9773">
            <v>42.41</v>
          </cell>
          <cell r="E9773">
            <v>33.93</v>
          </cell>
        </row>
        <row r="9774">
          <cell r="A9774" t="str">
            <v/>
          </cell>
        </row>
        <row r="9775">
          <cell r="A9775" t="str">
            <v>72800</v>
          </cell>
          <cell r="B9775" t="str">
            <v>ADAPTADOR PVC SOLDAVEL LONGO COM FLANGES LIVRES PARA CAIXA D AGUA 40MM X1.1/4- FORNECIMENTO E INSTALACAO.</v>
          </cell>
          <cell r="C9775" t="str">
            <v>Un</v>
          </cell>
          <cell r="D9775">
            <v>21.12</v>
          </cell>
          <cell r="E9775">
            <v>16.899999999999999</v>
          </cell>
        </row>
        <row r="9776">
          <cell r="A9776" t="str">
            <v/>
          </cell>
        </row>
        <row r="9777">
          <cell r="A9777" t="str">
            <v>72801</v>
          </cell>
          <cell r="B9777" t="str">
            <v>ADAPTADOR PVC SOLDAVEL LONGO COM FLANGES LIVRES PARA CAIXA D AGUA 50MM X1.1/2- FORNECIMENTO E INSTALACAO.</v>
          </cell>
          <cell r="C9777" t="str">
            <v>Un</v>
          </cell>
          <cell r="D9777">
            <v>37.56</v>
          </cell>
          <cell r="E9777">
            <v>30.05</v>
          </cell>
        </row>
        <row r="9778">
          <cell r="A9778" t="str">
            <v/>
          </cell>
        </row>
        <row r="9779">
          <cell r="A9779" t="str">
            <v>72802</v>
          </cell>
          <cell r="B9779" t="str">
            <v>ADAPTADOR PVC SOLDAVEL LONGO COM FLANGES LIVRES PARA CAIXA D AGUA 60MM X2- FORNECIMENTO E INSTALACAO.</v>
          </cell>
          <cell r="C9779" t="str">
            <v>Un</v>
          </cell>
          <cell r="D9779">
            <v>50.43</v>
          </cell>
          <cell r="E9779">
            <v>40.35</v>
          </cell>
        </row>
        <row r="9780">
          <cell r="A9780" t="str">
            <v/>
          </cell>
        </row>
        <row r="9781">
          <cell r="A9781" t="str">
            <v>72803</v>
          </cell>
          <cell r="B9781" t="str">
            <v>ADAPTADOR PVC SOLDAVEL LONGO COM FLANGES LIVRES PARA CAIXA D AGUA 75MM X2.1/2 - FORNECIMENTO E INSTALACAO.</v>
          </cell>
          <cell r="C9781" t="str">
            <v>Un</v>
          </cell>
          <cell r="D9781">
            <v>152.01</v>
          </cell>
          <cell r="E9781">
            <v>121.61</v>
          </cell>
        </row>
        <row r="9782">
          <cell r="A9782" t="str">
            <v/>
          </cell>
        </row>
        <row r="9783">
          <cell r="A9783" t="str">
            <v>72804</v>
          </cell>
          <cell r="B9783" t="str">
            <v>ADAPTADOR PVC SOLDAVEL LONGO COM FLANGES LIVRES PARA CAIXA D AGUA 85MM X3 - FORNECIMENTO E INSTALACAO</v>
          </cell>
          <cell r="C9783" t="str">
            <v>Un</v>
          </cell>
          <cell r="D9783">
            <v>205.62</v>
          </cell>
          <cell r="E9783">
            <v>164.5</v>
          </cell>
        </row>
        <row r="9784">
          <cell r="A9784" t="str">
            <v/>
          </cell>
        </row>
        <row r="9785">
          <cell r="A9785" t="str">
            <v>72805</v>
          </cell>
          <cell r="B9785" t="str">
            <v>ADAPTADOR PVC SOLDAVEL LONGO COM FLANGES LIVRES PARA CAIXA D AGUA 110MMX4 - FORNECIMENTO E INSTALACAO.</v>
          </cell>
          <cell r="C9785" t="str">
            <v>Un</v>
          </cell>
          <cell r="D9785">
            <v>290.23</v>
          </cell>
          <cell r="E9785">
            <v>232.19</v>
          </cell>
        </row>
        <row r="9786">
          <cell r="A9786" t="str">
            <v/>
          </cell>
        </row>
        <row r="9787">
          <cell r="A9787" t="str">
            <v>72806</v>
          </cell>
          <cell r="B9787" t="str">
            <v>TE PVC SOLDAVEL COM ROSCA AGUA FRIA 20MMX20MMX1/2" - FORNECIMENTO E INSTALACAO.</v>
          </cell>
          <cell r="C9787" t="str">
            <v>Un</v>
          </cell>
          <cell r="D9787">
            <v>4.4000000000000004</v>
          </cell>
          <cell r="E9787">
            <v>3.52</v>
          </cell>
        </row>
        <row r="9788">
          <cell r="A9788" t="str">
            <v/>
          </cell>
        </row>
        <row r="9789">
          <cell r="A9789" t="str">
            <v>72808</v>
          </cell>
          <cell r="B9789" t="str">
            <v>TE PVC SOLDAVEL COM ROSCA AGUA FRIA 25MMX25MMX1/2" - FORNECIMENTO E INSTALACAO.</v>
          </cell>
          <cell r="C9789" t="str">
            <v>Un</v>
          </cell>
          <cell r="D9789">
            <v>5.7</v>
          </cell>
          <cell r="E9789">
            <v>4.5599999999999996</v>
          </cell>
        </row>
        <row r="9790">
          <cell r="A9790" t="str">
            <v/>
          </cell>
        </row>
        <row r="9791">
          <cell r="A9791" t="str">
            <v>72809</v>
          </cell>
          <cell r="B9791" t="str">
            <v>TE PVC SOLDAVEL COM ROSCA AGUA FRIA 32MMX32MMX3/4" - FORNECIMENTO E INSTALACAO.</v>
          </cell>
          <cell r="C9791" t="str">
            <v>Un</v>
          </cell>
          <cell r="D9791">
            <v>10.91</v>
          </cell>
          <cell r="E9791">
            <v>8.73</v>
          </cell>
        </row>
        <row r="9792">
          <cell r="A9792" t="str">
            <v/>
          </cell>
        </row>
        <row r="9793">
          <cell r="A9793" t="str">
            <v>72815</v>
          </cell>
          <cell r="B9793" t="str">
            <v>PISO COM REVESTIMENTO EPOXI 0118 PISO GRANILITE/MARMORITE.</v>
          </cell>
          <cell r="C9793" t="str">
            <v>m2</v>
          </cell>
          <cell r="D9793">
            <v>30.95</v>
          </cell>
          <cell r="E9793">
            <v>24.76</v>
          </cell>
        </row>
        <row r="9794">
          <cell r="A9794" t="str">
            <v/>
          </cell>
        </row>
        <row r="9795">
          <cell r="A9795" t="str">
            <v>72817</v>
          </cell>
          <cell r="B9795" t="str">
            <v>BANDEJA SALVA-VIDAS/COLETA DE ENTULHOS, COM TABUA.</v>
          </cell>
          <cell r="C9795" t="str">
            <v>m</v>
          </cell>
          <cell r="D9795">
            <v>190.96</v>
          </cell>
          <cell r="E9795">
            <v>152.77000000000001</v>
          </cell>
        </row>
        <row r="9796">
          <cell r="A9796" t="str">
            <v/>
          </cell>
        </row>
        <row r="9797">
          <cell r="A9797" t="str">
            <v>72819</v>
          </cell>
          <cell r="B9797" t="str">
            <v>ESTACA A TRADO (BROCA) DIAMETRO 30CM EM CONCRETO ARMADO MOLDADA IN-LOCO, 20 MPA.</v>
          </cell>
          <cell r="C9797" t="str">
            <v>m</v>
          </cell>
          <cell r="D9797">
            <v>67.81</v>
          </cell>
          <cell r="E9797">
            <v>54.25</v>
          </cell>
        </row>
        <row r="9798">
          <cell r="A9798" t="str">
            <v/>
          </cell>
        </row>
        <row r="9799">
          <cell r="A9799" t="str">
            <v>72820</v>
          </cell>
          <cell r="B9799" t="str">
            <v>CORTE E REPARO EM CABECA DE ESTACA.</v>
          </cell>
          <cell r="C9799" t="str">
            <v>Un</v>
          </cell>
          <cell r="D9799">
            <v>22.12</v>
          </cell>
          <cell r="E9799">
            <v>17.7</v>
          </cell>
        </row>
        <row r="9800">
          <cell r="A9800" t="str">
            <v/>
          </cell>
        </row>
        <row r="9801">
          <cell r="A9801" t="str">
            <v>72821</v>
          </cell>
          <cell r="B9801" t="str">
            <v>ESCAVACAO, CARGA E TRANSPORTE DE MATERIAL DE 1A CATEGORIA, CAMINHO DE SERVICO LEITO NATURAL, COM ESCAVADEIRA HIDRAULICA E CAMINHAO BASCULANTE 6 M3, DMT 200 ATE 400 M.</v>
          </cell>
          <cell r="C9801" t="str">
            <v>m3</v>
          </cell>
          <cell r="D9801">
            <v>4.93</v>
          </cell>
          <cell r="E9801">
            <v>3.95</v>
          </cell>
        </row>
        <row r="9802">
          <cell r="A9802" t="str">
            <v/>
          </cell>
        </row>
        <row r="9803">
          <cell r="A9803" t="str">
            <v>72822</v>
          </cell>
          <cell r="B9803" t="str">
            <v>ESCAVACAO, CARGA E TRANSPORTE DE MATERIAL DE 1A CATEGORIA, CAMINHO DE SERVICO LEITO NATURAL, COM ESCAVADEIRA HIDRAULICA E CAMINHAO BASCULANTE 6 M3, DMT 400 ATE 600 M.</v>
          </cell>
          <cell r="C9803" t="str">
            <v>m3</v>
          </cell>
          <cell r="D9803">
            <v>5.0199999999999996</v>
          </cell>
          <cell r="E9803">
            <v>4.0199999999999996</v>
          </cell>
        </row>
        <row r="9804">
          <cell r="A9804" t="str">
            <v/>
          </cell>
        </row>
        <row r="9805">
          <cell r="A9805" t="str">
            <v>72823</v>
          </cell>
          <cell r="B9805" t="str">
            <v>ESCAVACAO, CARGA E TRANSPORTE DE MATERIAL DE 1A CATEGORIA, CAMINHO DE SERVICO LEITO NATURAL, COM ESCAVADEIRA HIDRAULICA E CAMINHAO BASCULANTE 6 M3, DMT 600 ATE 800 M.</v>
          </cell>
          <cell r="C9805" t="str">
            <v>m3</v>
          </cell>
          <cell r="D9805">
            <v>5.0999999999999996</v>
          </cell>
          <cell r="E9805">
            <v>4.08</v>
          </cell>
        </row>
        <row r="9806">
          <cell r="A9806" t="str">
            <v/>
          </cell>
        </row>
        <row r="9807">
          <cell r="A9807" t="str">
            <v>72824</v>
          </cell>
          <cell r="B9807" t="str">
            <v>ESCAVACAO, CARGA E TRANSPORTE DE MATERIAL DE 1A CATEGORIA, CAMINHO DE SERVICO LEITO NATURAL, COM ESCAVADEIRA HIDRAULICA E CAMINHAO BASCULANTE 6 M3, DMT 800 ATE 1.000 M.</v>
          </cell>
          <cell r="C9807" t="str">
            <v>m3</v>
          </cell>
          <cell r="D9807">
            <v>5.23</v>
          </cell>
          <cell r="E9807">
            <v>4.1900000000000004</v>
          </cell>
        </row>
        <row r="9808">
          <cell r="A9808" t="str">
            <v/>
          </cell>
        </row>
        <row r="9809">
          <cell r="A9809" t="str">
            <v>72825</v>
          </cell>
          <cell r="B9809" t="str">
            <v>ESCAVACAO, CARGA E TRANSPORTE DE MATERIAL DE 1A CATEGORIA, CAMINHO DE SERVICO REVESTIMENTO PRIMARIO, COM ESCAVADEIRA HIDRAULICA E CAMINHAO BASCULANTE 6 M3, DMT 50 ATE 200 M.</v>
          </cell>
          <cell r="C9809" t="str">
            <v>m3</v>
          </cell>
          <cell r="D9809">
            <v>4.55</v>
          </cell>
          <cell r="E9809">
            <v>3.64</v>
          </cell>
        </row>
        <row r="9810">
          <cell r="A9810" t="str">
            <v/>
          </cell>
        </row>
        <row r="9811">
          <cell r="A9811" t="str">
            <v>72826</v>
          </cell>
          <cell r="B9811" t="str">
            <v>ESCAVACAO, CARGA E TRANSPORTE DE MATERIAL DE 1A CATEGORIA, CAMINHO DE SERVICO REVESTIMENTO PRIMARIO, COM ESCAVADEIRA HIDRAULICA E CAMINHAO BASCULANTE 6 M3, DMT 200 ATE 400 M.</v>
          </cell>
          <cell r="C9811" t="str">
            <v>m3</v>
          </cell>
          <cell r="D9811">
            <v>4.6100000000000003</v>
          </cell>
          <cell r="E9811">
            <v>3.69</v>
          </cell>
        </row>
        <row r="9812">
          <cell r="A9812" t="str">
            <v/>
          </cell>
        </row>
        <row r="9813">
          <cell r="A9813" t="str">
            <v>72827</v>
          </cell>
          <cell r="B9813" t="str">
            <v>ESCAVACAO, CARGA E TRANSPORTE DE MATERIAL DE 1A CATEGORIA, CAMINHO DE SERVICO REVESTIMENTO PRIMARIO, COM ESCAVADEIRA HIDRAULICA E CAMINHAO BASCULANTE 6 M3, DMT 400 ATE 600 M.</v>
          </cell>
          <cell r="C9813" t="str">
            <v>m3</v>
          </cell>
          <cell r="D9813">
            <v>4.7</v>
          </cell>
          <cell r="E9813">
            <v>3.76</v>
          </cell>
        </row>
        <row r="9814">
          <cell r="A9814" t="str">
            <v/>
          </cell>
        </row>
        <row r="9815">
          <cell r="A9815" t="str">
            <v>72828</v>
          </cell>
          <cell r="B9815" t="str">
            <v>ESCAVACAO, CARGA E TRANSPORTE DE MATERIAL DE 1A CATEGORIA, CAMINHO DE SERVICO REVESTIMENTO PRIMARIO, COM ESCAVADEIRA HIDRAULICA E CAMINHAO BASCULANTE 6 M3, DMT 600 ATE 800 M.</v>
          </cell>
          <cell r="C9815" t="str">
            <v>m3</v>
          </cell>
          <cell r="D9815">
            <v>4.78</v>
          </cell>
          <cell r="E9815">
            <v>3.83</v>
          </cell>
        </row>
        <row r="9816">
          <cell r="A9816" t="str">
            <v/>
          </cell>
        </row>
        <row r="9817">
          <cell r="A9817" t="str">
            <v>72829</v>
          </cell>
          <cell r="B9817" t="str">
            <v>ESCAVACAO, CARGA E TRANSPORTE DE MATERIAL DE 1A CATEGORIA, CAMINHO DE SERVICO REVESTIMENTO PRIMARIO, COM ESCAVADEIRA HIDRAULICA E CAMINHAO BASCULANTE 6 M3, DMT 800 ATE 1.000 M.</v>
          </cell>
          <cell r="C9817" t="str">
            <v>m3</v>
          </cell>
          <cell r="D9817">
            <v>4.88</v>
          </cell>
          <cell r="E9817">
            <v>3.91</v>
          </cell>
        </row>
        <row r="9818">
          <cell r="A9818" t="str">
            <v/>
          </cell>
        </row>
        <row r="9819">
          <cell r="A9819" t="str">
            <v>72830</v>
          </cell>
          <cell r="B9819" t="str">
            <v>FORMA EM CHAPA DE MADEIRA COMPENSADA PLASTIFICADA 10MM, PARA ESTRUTURAS DE CONCRETO (PILARES/VIGAS/LAJES) REAPR. 5X.</v>
          </cell>
          <cell r="C9819" t="str">
            <v>m2</v>
          </cell>
          <cell r="D9819">
            <v>25.93</v>
          </cell>
          <cell r="E9819">
            <v>20.75</v>
          </cell>
        </row>
        <row r="9820">
          <cell r="A9820" t="str">
            <v/>
          </cell>
        </row>
        <row r="9821">
          <cell r="A9821" t="str">
            <v>72831</v>
          </cell>
          <cell r="B9821" t="str">
            <v>FORMA EM CHAPA DE MADEIRA COMPENSADA PLASTIFICADA 12MM, PARA ESTRUTURAS DE CONCRETO (PILARES/VIGAS/LAJES) REAPR. 5X.</v>
          </cell>
          <cell r="C9821" t="str">
            <v>m2</v>
          </cell>
          <cell r="D9821">
            <v>26.66</v>
          </cell>
          <cell r="E9821">
            <v>21.33</v>
          </cell>
        </row>
        <row r="9822">
          <cell r="A9822" t="str">
            <v/>
          </cell>
        </row>
        <row r="9823">
          <cell r="A9823" t="str">
            <v>72832</v>
          </cell>
          <cell r="B9823" t="str">
            <v>ESCAVACAO, CARGA E TRANSPORTE DE MATERIAL DE 1A CATEGORIA, CAMINHO DE SERVICO PAVIMENTADO, COM ESCAVADEIRA HIDRAULICA E CAMINHAO BASCULANTE 6 M3, DMT 50 ATE 200 M.</v>
          </cell>
          <cell r="C9823" t="str">
            <v>m3</v>
          </cell>
          <cell r="D9823">
            <v>4.3</v>
          </cell>
          <cell r="E9823">
            <v>3.44</v>
          </cell>
        </row>
        <row r="9824">
          <cell r="A9824" t="str">
            <v/>
          </cell>
        </row>
        <row r="9825">
          <cell r="A9825" t="str">
            <v>72833</v>
          </cell>
          <cell r="B9825" t="str">
            <v>ESCAVACAO, CARGA E TRANSPORTE DE MATERIAL DE 1A CATEGORIA, CAMINHO DE SERVICO PAVIMENTADO, COM ESCAVADEIRA HIDRAULICA E CAMINHAO BASCULANTE 6 M3, DMT 200 ATE 400 M.</v>
          </cell>
          <cell r="C9825" t="str">
            <v>m3</v>
          </cell>
          <cell r="D9825">
            <v>4.37</v>
          </cell>
          <cell r="E9825">
            <v>3.5</v>
          </cell>
        </row>
        <row r="9826">
          <cell r="A9826" t="str">
            <v/>
          </cell>
        </row>
        <row r="9827">
          <cell r="A9827" t="str">
            <v>72834</v>
          </cell>
          <cell r="B9827" t="str">
            <v>ESCAVACAO, CARGA E TRANSPORTE DE MATERIAL DE 1A CATEGORIA, CAMINHO DE SERVICO PAVIMENTADO, COM ESCAVADEIRA HIDRAULICA E CAMINHAO BASCULANTE 6 M3, DMT 400 ATE 600 M.</v>
          </cell>
          <cell r="C9827" t="str">
            <v>m3</v>
          </cell>
          <cell r="D9827">
            <v>4.45</v>
          </cell>
          <cell r="E9827">
            <v>3.56</v>
          </cell>
        </row>
        <row r="9828">
          <cell r="A9828" t="str">
            <v/>
          </cell>
        </row>
        <row r="9829">
          <cell r="A9829" t="str">
            <v>72835</v>
          </cell>
          <cell r="B9829" t="str">
            <v>ESCAVACAO, CARGA E TRANSPORTE DE MATERIAL DE 1A CATEGORIA, CAMINHO DE SERVICO PAVIMENTADO, COM ESCAVADEIRA HIDRAULICA E CAMINHAO BASCULANTE 6 M3, DMT 600 ATE 800 M.</v>
          </cell>
          <cell r="C9829" t="str">
            <v>m3</v>
          </cell>
          <cell r="D9829">
            <v>4.5199999999999996</v>
          </cell>
          <cell r="E9829">
            <v>3.62</v>
          </cell>
        </row>
        <row r="9830">
          <cell r="A9830" t="str">
            <v/>
          </cell>
        </row>
        <row r="9831">
          <cell r="A9831" t="str">
            <v>72836</v>
          </cell>
          <cell r="B9831" t="str">
            <v>ESCAVACAO, CARGA E TRANSPORTE DE MATERIAL DE 1A CATEGORIA, CAMINHO DE SERVICO PAVIMENTADO, COM ESCAVADEIRA HIDRAULICA E CAMINHAO BASCULANTE 6 M3, DMT 800 ATE 1.000 M.</v>
          </cell>
          <cell r="C9831" t="str">
            <v>m3</v>
          </cell>
          <cell r="D9831">
            <v>4.6100000000000003</v>
          </cell>
          <cell r="E9831">
            <v>3.69</v>
          </cell>
        </row>
        <row r="9832">
          <cell r="A9832" t="str">
            <v/>
          </cell>
        </row>
        <row r="9833">
          <cell r="A9833" t="str">
            <v>72838</v>
          </cell>
          <cell r="B9833" t="str">
            <v>TRANSPORTE COMERCIAL COM CAMINHAO CARROCERIA 9 T, RODOVIA EM LEITO NATURAL.</v>
          </cell>
          <cell r="C9833" t="str">
            <v>TxKM</v>
          </cell>
          <cell r="D9833">
            <v>0.73</v>
          </cell>
          <cell r="E9833">
            <v>0.59</v>
          </cell>
        </row>
        <row r="9834">
          <cell r="A9834" t="str">
            <v/>
          </cell>
        </row>
        <row r="9835">
          <cell r="A9835" t="str">
            <v>72839</v>
          </cell>
          <cell r="B9835" t="str">
            <v>TRANSPORTE COMERCIAL COM CAMINHAO CARROCERIA 9 T, RODOVIA COM REVESTIMENTO PRIMARIO.</v>
          </cell>
          <cell r="C9835" t="str">
            <v>TxKM</v>
          </cell>
          <cell r="D9835">
            <v>0.6</v>
          </cell>
          <cell r="E9835">
            <v>0.48</v>
          </cell>
        </row>
        <row r="9836">
          <cell r="A9836" t="str">
            <v/>
          </cell>
        </row>
        <row r="9837">
          <cell r="A9837" t="str">
            <v>72840</v>
          </cell>
          <cell r="B9837" t="str">
            <v>TRANSPORTE COMERCIAL COM CAMINHAO CARROCERIA 9 T, RODOVIA PAVIMENTADA.</v>
          </cell>
          <cell r="C9837" t="str">
            <v>TxKM</v>
          </cell>
          <cell r="D9837">
            <v>0.5</v>
          </cell>
          <cell r="E9837">
            <v>0.4</v>
          </cell>
        </row>
        <row r="9838">
          <cell r="A9838" t="str">
            <v/>
          </cell>
        </row>
        <row r="9839">
          <cell r="A9839" t="str">
            <v>72841</v>
          </cell>
          <cell r="B9839" t="str">
            <v>TRANSPORTE COMERCIAL COM CAMINHAO BASCULANTE 6 M3, RODOVIA EM LEITO NATURAL.</v>
          </cell>
          <cell r="C9839" t="str">
            <v>TxKM</v>
          </cell>
          <cell r="D9839">
            <v>0.8</v>
          </cell>
          <cell r="E9839">
            <v>0.64</v>
          </cell>
        </row>
        <row r="9840">
          <cell r="A9840" t="str">
            <v/>
          </cell>
        </row>
        <row r="9841">
          <cell r="A9841" t="str">
            <v>72842</v>
          </cell>
          <cell r="B9841" t="str">
            <v>TRANSPORTE COMERCIAL COM CAMINHAO BASCULANTE 6 M3, RODOVIA COM REVESTIMENTO PRIMARIO.</v>
          </cell>
          <cell r="C9841" t="str">
            <v>TxKM</v>
          </cell>
          <cell r="D9841">
            <v>0.65</v>
          </cell>
          <cell r="E9841">
            <v>0.52</v>
          </cell>
        </row>
        <row r="9842">
          <cell r="A9842" t="str">
            <v/>
          </cell>
        </row>
        <row r="9843">
          <cell r="A9843" t="str">
            <v>72843</v>
          </cell>
          <cell r="B9843" t="str">
            <v xml:space="preserve">TRANSPORTE COMERCIAL COM CAMINHAO BASCULANTE 6 M3, RODOVIA PAVIMENTADA. </v>
          </cell>
          <cell r="C9843" t="str">
            <v>TxKM</v>
          </cell>
          <cell r="D9843">
            <v>0.53</v>
          </cell>
          <cell r="E9843">
            <v>0.43</v>
          </cell>
        </row>
        <row r="9844">
          <cell r="A9844" t="str">
            <v/>
          </cell>
        </row>
        <row r="9845">
          <cell r="A9845" t="str">
            <v>72844</v>
          </cell>
          <cell r="B9845" t="str">
            <v>CARGA, MANOBRAS E DESCARGA DE AREIA, BRITA, PEDRA DE MAO E SOLOS COM CAMINHAO BASCULANTE 6 M3 (DESCARGA LIVRE)</v>
          </cell>
          <cell r="C9845" t="str">
            <v>T</v>
          </cell>
          <cell r="D9845">
            <v>0.56000000000000005</v>
          </cell>
          <cell r="E9845">
            <v>0.45</v>
          </cell>
        </row>
        <row r="9846">
          <cell r="A9846" t="str">
            <v/>
          </cell>
        </row>
        <row r="9847">
          <cell r="A9847" t="str">
            <v>72845</v>
          </cell>
          <cell r="B9847" t="str">
            <v>CARGA, MANOBRAS E DESCARGA DE BRITA PARA TRATAMENTOS SUPERFICIAIS, COM CAMINHAO BASCULANTE 6 M3.</v>
          </cell>
          <cell r="C9847" t="str">
            <v>T</v>
          </cell>
          <cell r="D9847">
            <v>3.37</v>
          </cell>
          <cell r="E9847">
            <v>2.7</v>
          </cell>
        </row>
        <row r="9848">
          <cell r="A9848" t="str">
            <v/>
          </cell>
        </row>
        <row r="9849">
          <cell r="A9849" t="str">
            <v>72846</v>
          </cell>
          <cell r="B9849" t="str">
            <v>CARGA, MANOBRAS E DESCARGA DE MISTURA BETUMINOSA A QUENTE, COM CAMINHAO BASCULANTE 6 M3.</v>
          </cell>
          <cell r="C9849" t="str">
            <v>T</v>
          </cell>
          <cell r="D9849">
            <v>2.78</v>
          </cell>
          <cell r="E9849">
            <v>2.23</v>
          </cell>
        </row>
        <row r="9850">
          <cell r="A9850" t="str">
            <v/>
          </cell>
        </row>
        <row r="9851">
          <cell r="A9851" t="str">
            <v>72847</v>
          </cell>
          <cell r="B9851" t="str">
            <v>CARGA, MANOBRAS E DESCARGA DE MISTURA BETUMINOSA A FRIO, COM CAMINHAO BASCULANTE 6 M3.</v>
          </cell>
          <cell r="C9851" t="str">
            <v>T</v>
          </cell>
          <cell r="D9851">
            <v>6.01</v>
          </cell>
          <cell r="E9851">
            <v>4.8099999999999996</v>
          </cell>
        </row>
        <row r="9852">
          <cell r="A9852" t="str">
            <v/>
          </cell>
        </row>
        <row r="9853">
          <cell r="A9853" t="str">
            <v>72848</v>
          </cell>
          <cell r="B9853" t="str">
            <v>CARGA, MANOBRAS E DESCARGA DE BRITA PARA BASE DE MACADAME, COM CAMINHAO BASCULANTE 6 M3.</v>
          </cell>
          <cell r="C9853" t="str">
            <v>T</v>
          </cell>
          <cell r="D9853">
            <v>1.5</v>
          </cell>
          <cell r="E9853">
            <v>1.2</v>
          </cell>
        </row>
        <row r="9854">
          <cell r="A9854" t="str">
            <v/>
          </cell>
        </row>
        <row r="9855">
          <cell r="A9855" t="str">
            <v>72849</v>
          </cell>
          <cell r="B9855" t="str">
            <v>CARGA, MANOBRAS E DESCARGA DE MISTURAS DE SOLOS E AGREGADOS (BASES ESTABILIZADAS EM USINA) COM CAMINHAO BASCULANTE 6 M3.</v>
          </cell>
          <cell r="C9855" t="str">
            <v>T</v>
          </cell>
          <cell r="D9855">
            <v>1.92</v>
          </cell>
          <cell r="E9855">
            <v>1.54</v>
          </cell>
        </row>
        <row r="9856">
          <cell r="A9856" t="str">
            <v/>
          </cell>
        </row>
        <row r="9857">
          <cell r="A9857" t="str">
            <v>72850</v>
          </cell>
          <cell r="B9857" t="str">
            <v>CARGA, MANOBRAS E DESCARGA DE MATERIAIS DIVERSOS, COM CAMINHAO CARROCERIA 9T (CARGA E DESCARGA MANUAIS).</v>
          </cell>
          <cell r="C9857" t="str">
            <v>T</v>
          </cell>
          <cell r="D9857">
            <v>9.31</v>
          </cell>
          <cell r="E9857">
            <v>7.45</v>
          </cell>
        </row>
        <row r="9858">
          <cell r="A9858" t="str">
            <v/>
          </cell>
        </row>
        <row r="9859">
          <cell r="A9859" t="str">
            <v>72851</v>
          </cell>
          <cell r="B9859" t="str">
            <v>TRANSPORTE LOCAL COM CAMINHAO BASCULANTE 6 M3, RODOVIA EM LEITO NATURAL, DMT ATE 200 M.</v>
          </cell>
          <cell r="C9859" t="str">
            <v>m3</v>
          </cell>
          <cell r="D9859">
            <v>2.73</v>
          </cell>
          <cell r="E9859">
            <v>2.19</v>
          </cell>
        </row>
        <row r="9860">
          <cell r="A9860" t="str">
            <v/>
          </cell>
        </row>
        <row r="9861">
          <cell r="A9861" t="str">
            <v>72852</v>
          </cell>
          <cell r="B9861" t="str">
            <v>TRANSPORTE LOCAL COM CAMINHAO BASCULANTE 6 M3, RODOVIA EM LEITO NATURAL, DMT 200 A 400 M.</v>
          </cell>
          <cell r="C9861" t="str">
            <v>m3</v>
          </cell>
          <cell r="D9861">
            <v>2.81</v>
          </cell>
          <cell r="E9861">
            <v>2.25</v>
          </cell>
        </row>
        <row r="9862">
          <cell r="A9862" t="str">
            <v/>
          </cell>
        </row>
        <row r="9863">
          <cell r="A9863" t="str">
            <v>72853</v>
          </cell>
          <cell r="B9863" t="str">
            <v>TRANSPORTE LOCAL COM CAMINHAO BASCULANTE 6 M3, RODOVIA EM LEITO NATURAL, DMT 400 A 600 M.</v>
          </cell>
          <cell r="C9863" t="str">
            <v>m3</v>
          </cell>
          <cell r="D9863">
            <v>2.88</v>
          </cell>
          <cell r="E9863">
            <v>2.31</v>
          </cell>
        </row>
        <row r="9864">
          <cell r="A9864" t="str">
            <v/>
          </cell>
        </row>
        <row r="9865">
          <cell r="A9865" t="str">
            <v>72854</v>
          </cell>
          <cell r="B9865" t="str">
            <v>TRANSPORTE LOCAL COM CAMINHAO BASCULANTE 6 M3, RODOVIA EM LEITO NATURAL, DMT 600 A 800 M.</v>
          </cell>
          <cell r="C9865" t="str">
            <v>m3</v>
          </cell>
          <cell r="D9865">
            <v>2.96</v>
          </cell>
          <cell r="E9865">
            <v>2.37</v>
          </cell>
        </row>
        <row r="9866">
          <cell r="A9866" t="str">
            <v/>
          </cell>
        </row>
        <row r="9867">
          <cell r="A9867" t="str">
            <v>72855</v>
          </cell>
          <cell r="B9867" t="str">
            <v>TRANSPORTE LOCAL COM CAMINHAO BASCULANTE 6 M3, RODOVIA EM LEITO NATURAL, DMT 800 A 1.000 M.</v>
          </cell>
          <cell r="C9867" t="str">
            <v>m3</v>
          </cell>
          <cell r="D9867">
            <v>3.05</v>
          </cell>
          <cell r="E9867">
            <v>2.44</v>
          </cell>
        </row>
        <row r="9868">
          <cell r="A9868" t="str">
            <v/>
          </cell>
        </row>
        <row r="9869">
          <cell r="A9869" t="str">
            <v>72856</v>
          </cell>
          <cell r="B9869" t="str">
            <v xml:space="preserve"> TRANSPORTE LOCAL COM CAMINHAO BASCULANTE 6 M3, RODOVIA EM LEITO NATURAL.</v>
          </cell>
          <cell r="C9869" t="str">
            <v>M3KM</v>
          </cell>
          <cell r="D9869">
            <v>1.33</v>
          </cell>
          <cell r="E9869">
            <v>1.07</v>
          </cell>
        </row>
        <row r="9870">
          <cell r="A9870" t="str">
            <v/>
          </cell>
        </row>
        <row r="9871">
          <cell r="A9871" t="str">
            <v>72857</v>
          </cell>
          <cell r="B9871" t="str">
            <v>TRANSPORTE LOCAL COM CAMINHAO BASCULANTE 6 M3, RODOVIA COM REVESTIMENTO PRIMARIO, DMT ATE 200 M.</v>
          </cell>
          <cell r="C9871" t="str">
            <v>m3</v>
          </cell>
          <cell r="D9871">
            <v>2.4300000000000002</v>
          </cell>
          <cell r="E9871">
            <v>1.95</v>
          </cell>
        </row>
        <row r="9872">
          <cell r="A9872" t="str">
            <v/>
          </cell>
        </row>
        <row r="9873">
          <cell r="A9873" t="str">
            <v>72858</v>
          </cell>
          <cell r="B9873" t="str">
            <v>TRANSPORTE LOCAL COM CAMINHAO BASCULANTE 6 M3, RODOVIA COM REVESTIMENTO PRIMARIO, DMT 200 A 400 M.</v>
          </cell>
          <cell r="C9873" t="str">
            <v>m3</v>
          </cell>
          <cell r="D9873">
            <v>2.5</v>
          </cell>
          <cell r="E9873">
            <v>2</v>
          </cell>
        </row>
        <row r="9874">
          <cell r="A9874" t="str">
            <v/>
          </cell>
        </row>
        <row r="9875">
          <cell r="A9875" t="str">
            <v>72859</v>
          </cell>
          <cell r="B9875" t="str">
            <v>TRANSPORTE LOCAL COM CAMINHAO BASCULANTE 6 M3, RODOVIA COM REVESTIMENTO PRIMARIO, DMT 400 A 600 M.</v>
          </cell>
          <cell r="C9875" t="str">
            <v>m3</v>
          </cell>
          <cell r="D9875">
            <v>2.57</v>
          </cell>
          <cell r="E9875">
            <v>2.06</v>
          </cell>
        </row>
        <row r="9876">
          <cell r="A9876" t="str">
            <v/>
          </cell>
        </row>
        <row r="9877">
          <cell r="A9877" t="str">
            <v>72860</v>
          </cell>
          <cell r="B9877" t="str">
            <v>TRANSPORTE LOCAL COM CAMINHAO BASCULANTE 6 M3, RODOVIA COM REVESTIMENTO PRIMARIO, DMT 600 A 800 M.</v>
          </cell>
          <cell r="C9877" t="str">
            <v>m3</v>
          </cell>
          <cell r="D9877">
            <v>2.63</v>
          </cell>
          <cell r="E9877">
            <v>2.11</v>
          </cell>
        </row>
        <row r="9878">
          <cell r="A9878" t="str">
            <v/>
          </cell>
        </row>
        <row r="9879">
          <cell r="A9879" t="str">
            <v>72871</v>
          </cell>
          <cell r="B9879" t="str">
            <v>MOBILIZACAO E INSTALACAO DE 01 EQUIPAMENTO DE SONDAGEM, DISTANCIA ATE 10KM.</v>
          </cell>
          <cell r="C9879" t="str">
            <v>Un</v>
          </cell>
          <cell r="D9879">
            <v>187.32</v>
          </cell>
          <cell r="E9879">
            <v>149.86000000000001</v>
          </cell>
        </row>
        <row r="9880">
          <cell r="A9880" t="str">
            <v/>
          </cell>
        </row>
        <row r="9881">
          <cell r="A9881" t="str">
            <v>72872</v>
          </cell>
          <cell r="B9881" t="str">
            <v>MOBILIZACAO E INSTALACAO DE 01 EQUIPAMENTO DE SONDAGEM, DISTANCIA DE 10KM ATE 20KM.</v>
          </cell>
          <cell r="C9881" t="str">
            <v>Un</v>
          </cell>
          <cell r="D9881">
            <v>323.41000000000003</v>
          </cell>
          <cell r="E9881">
            <v>258.73</v>
          </cell>
        </row>
        <row r="9882">
          <cell r="A9882" t="str">
            <v/>
          </cell>
        </row>
        <row r="9883">
          <cell r="A9883" t="str">
            <v>72873</v>
          </cell>
          <cell r="B9883" t="str">
            <v>MOBILIZACAO E INSTALACAO DE 01 EQUIPAMENTO DE SONDAGEM, DISTANCIA ACIMA DE 20KM.</v>
          </cell>
          <cell r="C9883" t="str">
            <v>Un</v>
          </cell>
          <cell r="D9883">
            <v>459.48</v>
          </cell>
          <cell r="E9883">
            <v>367.59</v>
          </cell>
        </row>
        <row r="9884">
          <cell r="A9884" t="str">
            <v/>
          </cell>
        </row>
        <row r="9885">
          <cell r="A9885" t="str">
            <v>72874</v>
          </cell>
          <cell r="B9885" t="str">
            <v>TRANSPORTE LOCAL COM CAMINHAO BASCULANTE 6 M3, RODOVIA COM REVESTIMENTO PRIMARIO, DMT 800 A 1.000 M.</v>
          </cell>
          <cell r="C9885" t="str">
            <v>m3</v>
          </cell>
          <cell r="D9885">
            <v>2.71</v>
          </cell>
          <cell r="E9885">
            <v>2.17</v>
          </cell>
        </row>
        <row r="9886">
          <cell r="A9886" t="str">
            <v/>
          </cell>
        </row>
        <row r="9887">
          <cell r="A9887" t="str">
            <v>72875</v>
          </cell>
          <cell r="B9887" t="str">
            <v>TRANSPORTE LOCAL COM CAMINHÃO BASCULANTE 6 M3, RODOVIA COM REVESTIMENTO PRIMARIO.</v>
          </cell>
          <cell r="C9887" t="str">
            <v>M3KM</v>
          </cell>
          <cell r="D9887">
            <v>1.18</v>
          </cell>
          <cell r="E9887">
            <v>0.95</v>
          </cell>
        </row>
        <row r="9888">
          <cell r="A9888" t="str">
            <v/>
          </cell>
        </row>
        <row r="9889">
          <cell r="A9889" t="str">
            <v>72876</v>
          </cell>
          <cell r="B9889" t="str">
            <v>TRANSPORTE LOCAL COM CAMINHÃO BASCULANTE 6 M3, RODOVIA PAVIMENTADA, DMT ATE 200 M.</v>
          </cell>
          <cell r="C9889" t="str">
            <v>m3</v>
          </cell>
          <cell r="D9889">
            <v>2.1800000000000002</v>
          </cell>
          <cell r="E9889">
            <v>1.75</v>
          </cell>
        </row>
        <row r="9890">
          <cell r="A9890" t="str">
            <v/>
          </cell>
        </row>
        <row r="9891">
          <cell r="A9891" t="str">
            <v>72877</v>
          </cell>
          <cell r="B9891" t="str">
            <v>TRANSPORTE LOCAL COM CAMINHAO BASCULANTE 6 M3, RODOVIA PAVIMENTADA, DMT 200 A 400 M.</v>
          </cell>
          <cell r="C9891" t="str">
            <v>m3</v>
          </cell>
          <cell r="D9891">
            <v>2.25</v>
          </cell>
          <cell r="E9891">
            <v>1.8</v>
          </cell>
        </row>
        <row r="9892">
          <cell r="A9892" t="str">
            <v/>
          </cell>
        </row>
        <row r="9893">
          <cell r="A9893" t="str">
            <v>72878</v>
          </cell>
          <cell r="B9893" t="str">
            <v>TRANSPORTE LOCAL COM CAMINHAO BASCULANTE 6 M3, RODOVIA PAVIMENTADA, DMT 400 A 600 M.</v>
          </cell>
          <cell r="C9893" t="str">
            <v>m3</v>
          </cell>
          <cell r="D9893">
            <v>2.31</v>
          </cell>
          <cell r="E9893">
            <v>1.85</v>
          </cell>
        </row>
        <row r="9894">
          <cell r="A9894" t="str">
            <v/>
          </cell>
        </row>
        <row r="9895">
          <cell r="A9895" t="str">
            <v>72879</v>
          </cell>
          <cell r="B9895" t="str">
            <v>TRANSPORTE LOCAL COM CAMINHAO BASCULANTE 6 M3, RODOVIA PAVIMENTADA, DMT 600 A 800 M.</v>
          </cell>
          <cell r="C9895" t="str">
            <v>m3</v>
          </cell>
          <cell r="D9895">
            <v>2.37</v>
          </cell>
          <cell r="E9895">
            <v>1.9</v>
          </cell>
        </row>
        <row r="9896">
          <cell r="A9896" t="str">
            <v/>
          </cell>
        </row>
        <row r="9897">
          <cell r="A9897" t="str">
            <v>72880</v>
          </cell>
          <cell r="B9897" t="str">
            <v>TRANSPORTE LOCAL COM CAMINHAO BASCULANTE 6 M3, RODOVIA PAVIMENTADA, DMT 800 A 1.000 M.</v>
          </cell>
          <cell r="C9897" t="str">
            <v>m3</v>
          </cell>
          <cell r="D9897">
            <v>2.4300000000000002</v>
          </cell>
          <cell r="E9897">
            <v>1.95</v>
          </cell>
        </row>
        <row r="9898">
          <cell r="A9898" t="str">
            <v/>
          </cell>
        </row>
        <row r="9899">
          <cell r="A9899" t="str">
            <v>72881</v>
          </cell>
          <cell r="B9899" t="str">
            <v>TRANSPORTE LOCAL COM CAMINHAO BASCULANTE 6 M3, RODOVIA PAVIMENTADA ( PARA DISTANCIAS SUPERIORES A 4 KM ).</v>
          </cell>
          <cell r="C9899" t="str">
            <v>M3KM</v>
          </cell>
          <cell r="D9899">
            <v>1.07</v>
          </cell>
          <cell r="E9899">
            <v>0.86</v>
          </cell>
        </row>
        <row r="9900">
          <cell r="A9900" t="str">
            <v/>
          </cell>
        </row>
        <row r="9901">
          <cell r="A9901" t="str">
            <v>72882</v>
          </cell>
          <cell r="B9901" t="str">
            <v>TRANSPORTE COMERCIAL COM CAMINHAO CARROCERIA 9 T, RODOVIA EM LEITO NATURAL.</v>
          </cell>
          <cell r="C9901" t="str">
            <v>M3KM</v>
          </cell>
          <cell r="D9901">
            <v>1.1000000000000001</v>
          </cell>
          <cell r="E9901">
            <v>0.88</v>
          </cell>
        </row>
        <row r="9902">
          <cell r="A9902" t="str">
            <v/>
          </cell>
        </row>
        <row r="9903">
          <cell r="A9903" t="str">
            <v>72883</v>
          </cell>
          <cell r="B9903" t="str">
            <v>TRANSPORTE COMERCIAL COM CAMINHAO CARROCERIA 9 T, RODOVIA COM REVESTIMENTO PRIMARIO.</v>
          </cell>
          <cell r="C9903" t="str">
            <v>M3KM</v>
          </cell>
          <cell r="D9903">
            <v>0.88</v>
          </cell>
          <cell r="E9903">
            <v>0.71</v>
          </cell>
        </row>
        <row r="9904">
          <cell r="A9904" t="str">
            <v/>
          </cell>
        </row>
        <row r="9905">
          <cell r="A9905" t="str">
            <v>72884</v>
          </cell>
          <cell r="B9905" t="str">
            <v>TRANSPORTE COMERCIAL COM CAMINHAO CARROCERIA 9 T, RODOVIA PAVIMENTADA.</v>
          </cell>
          <cell r="C9905" t="str">
            <v>M3KM</v>
          </cell>
          <cell r="D9905">
            <v>0.73</v>
          </cell>
          <cell r="E9905">
            <v>0.59</v>
          </cell>
        </row>
        <row r="9906">
          <cell r="A9906" t="str">
            <v/>
          </cell>
        </row>
        <row r="9907">
          <cell r="A9907" t="str">
            <v>72885</v>
          </cell>
          <cell r="B9907" t="str">
            <v>TRANSPORTE COMERCIAL COM CAMINHAO BASCULANTE 6 M3, RODOVIA EM LEITO NATURAL.</v>
          </cell>
          <cell r="C9907" t="str">
            <v>M3KM</v>
          </cell>
          <cell r="D9907">
            <v>1.2</v>
          </cell>
          <cell r="E9907">
            <v>0.96</v>
          </cell>
        </row>
        <row r="9908">
          <cell r="A9908" t="str">
            <v/>
          </cell>
        </row>
        <row r="9909">
          <cell r="A9909" t="str">
            <v>72886</v>
          </cell>
          <cell r="B9909" t="str">
            <v>TRANSPORTE COMERCIAL COM CAMINHAO BASCULANTE 6 M3, RODOVIA COM REVESTIMENTO PRIMARIO.</v>
          </cell>
          <cell r="C9909" t="str">
            <v>M3KM</v>
          </cell>
          <cell r="D9909">
            <v>0.96</v>
          </cell>
          <cell r="E9909">
            <v>0.77</v>
          </cell>
        </row>
        <row r="9910">
          <cell r="A9910" t="str">
            <v/>
          </cell>
        </row>
        <row r="9911">
          <cell r="A9911" t="str">
            <v>72887</v>
          </cell>
          <cell r="B9911" t="str">
            <v>TRANSPORTE COMERCIAL COM CAMINHAO BASCULANTE 6 M3, RODOVIA PAVIMENTADA.</v>
          </cell>
          <cell r="C9911" t="str">
            <v>M3KM</v>
          </cell>
          <cell r="D9911">
            <v>0.8</v>
          </cell>
          <cell r="E9911">
            <v>0.64</v>
          </cell>
        </row>
        <row r="9912">
          <cell r="A9912" t="str">
            <v/>
          </cell>
        </row>
        <row r="9913">
          <cell r="A9913" t="str">
            <v>72888</v>
          </cell>
          <cell r="B9913" t="str">
            <v>CARGA, MANOBRAS E DESCARGA DE AREIA, BRITA, PEDRA DE MAO E SOLOS COM CAMINHAO BASCULANTE 6 M3 (DESCARGA LIVRE).</v>
          </cell>
          <cell r="C9913" t="str">
            <v>m3</v>
          </cell>
          <cell r="D9913">
            <v>0.83</v>
          </cell>
          <cell r="E9913">
            <v>0.67</v>
          </cell>
        </row>
        <row r="9914">
          <cell r="A9914" t="str">
            <v/>
          </cell>
        </row>
        <row r="9915">
          <cell r="A9915" t="str">
            <v>72890</v>
          </cell>
          <cell r="B9915" t="str">
            <v>CARGA, MANOBRAS E DESCARGA DE BRITA PARA TRATAMENTOS SUPERFICIAIS, COM CAMINHAO BASCULANTE 6 M3, DESCARGA EM DISTRIBUIDOR.</v>
          </cell>
          <cell r="C9915" t="str">
            <v>m3</v>
          </cell>
          <cell r="D9915">
            <v>5.07</v>
          </cell>
          <cell r="E9915">
            <v>4.0599999999999996</v>
          </cell>
        </row>
        <row r="9916">
          <cell r="A9916" t="str">
            <v/>
          </cell>
        </row>
        <row r="9917">
          <cell r="A9917" t="str">
            <v>72891</v>
          </cell>
          <cell r="B9917" t="str">
            <v>CARGA, MANOBRAS E DESCARGA DE MISTURA BETUMINOSA A QUENTE, COM CAMINHAO BASCULANTE 6 M3, DESCARGA EM VIBRO-ACABADORA.</v>
          </cell>
          <cell r="C9917" t="str">
            <v>m3</v>
          </cell>
          <cell r="D9917">
            <v>4.17</v>
          </cell>
          <cell r="E9917">
            <v>3.34</v>
          </cell>
        </row>
        <row r="9918">
          <cell r="A9918" t="str">
            <v/>
          </cell>
        </row>
        <row r="9919">
          <cell r="A9919" t="str">
            <v>72892</v>
          </cell>
          <cell r="B9919" t="str">
            <v>CARGA, MANOBRAS E DESCARGA DE DE MISTURA BETUMINOSA A FRIO, COM CAMINHAO BASCULANTE 6 M3, DESCARGA EM VIBRO-ACABADORA.</v>
          </cell>
          <cell r="C9919" t="str">
            <v>m3</v>
          </cell>
          <cell r="D9919">
            <v>9.01</v>
          </cell>
          <cell r="E9919">
            <v>7.21</v>
          </cell>
        </row>
        <row r="9920">
          <cell r="A9920" t="str">
            <v/>
          </cell>
        </row>
        <row r="9921">
          <cell r="A9921" t="str">
            <v>72893</v>
          </cell>
          <cell r="B9921" t="str">
            <v>CARGA, MANOBRAS E DESCARGA DE BRITA PARA BASE DE MACADAME, COM CAMINHAO BASCULANTE 6 M3, DESCARGA EM DISTRIBUIDOR.</v>
          </cell>
          <cell r="C9921" t="str">
            <v>m3</v>
          </cell>
          <cell r="D9921">
            <v>2.25</v>
          </cell>
          <cell r="E9921">
            <v>1.8</v>
          </cell>
        </row>
        <row r="9922">
          <cell r="A9922" t="str">
            <v/>
          </cell>
        </row>
        <row r="9923">
          <cell r="A9923" t="str">
            <v>72894</v>
          </cell>
          <cell r="B9923" t="str">
            <v>CARGA, MANOBRAS E DESCARGA DE MISTURAS DE SOLOS E AGREGADOS, COM CAMINHAO BASCULANTE 6 M3, DESCARGA EM DISTRIBUIDOR.</v>
          </cell>
          <cell r="C9923" t="str">
            <v>m3</v>
          </cell>
          <cell r="D9923">
            <v>2.88</v>
          </cell>
          <cell r="E9923">
            <v>2.31</v>
          </cell>
        </row>
        <row r="9924">
          <cell r="A9924" t="str">
            <v/>
          </cell>
        </row>
        <row r="9925">
          <cell r="A9925" t="str">
            <v>72895</v>
          </cell>
          <cell r="B9925" t="str">
            <v>CARGA, MANOBRAS E DESCARGA DE MATERIAIS DIVERSOS, COM CAMINHAO CARROCERIA 9 T (CARGA E DESCARGA MANUAIS).</v>
          </cell>
          <cell r="C9925" t="str">
            <v>m3</v>
          </cell>
          <cell r="D9925">
            <v>15.2</v>
          </cell>
          <cell r="E9925">
            <v>12.16</v>
          </cell>
        </row>
        <row r="9926">
          <cell r="A9926" t="str">
            <v/>
          </cell>
        </row>
        <row r="9927">
          <cell r="A9927" t="str">
            <v>72896</v>
          </cell>
          <cell r="B9927" t="str">
            <v>CARGA MANUAL DE TERRA EM CAMINHAO BASCULANTE 6 M3.</v>
          </cell>
          <cell r="C9927" t="str">
            <v>m3</v>
          </cell>
          <cell r="D9927">
            <v>11.6</v>
          </cell>
          <cell r="E9927">
            <v>9.2799999999999994</v>
          </cell>
        </row>
        <row r="9928">
          <cell r="A9928" t="str">
            <v/>
          </cell>
        </row>
        <row r="9929">
          <cell r="A9929" t="str">
            <v>72897</v>
          </cell>
          <cell r="B9929" t="str">
            <v>CARGA MANUAL DE ENTULHO EM CAMINHAO BASCULANTE 6 M3.</v>
          </cell>
          <cell r="C9929" t="str">
            <v>m3</v>
          </cell>
          <cell r="D9929">
            <v>14.11</v>
          </cell>
          <cell r="E9929">
            <v>11.29</v>
          </cell>
        </row>
        <row r="9930">
          <cell r="A9930" t="str">
            <v/>
          </cell>
        </row>
        <row r="9931">
          <cell r="A9931" t="str">
            <v>72898</v>
          </cell>
          <cell r="B9931" t="str">
            <v xml:space="preserve">CARGA E DESCARGA MECANIZADAS DE ENTULHO EM CAMINHAO BASCULANTE 6 M3.  </v>
          </cell>
          <cell r="C9931" t="str">
            <v>m3</v>
          </cell>
          <cell r="D9931">
            <v>0.83</v>
          </cell>
          <cell r="E9931">
            <v>0.67</v>
          </cell>
        </row>
        <row r="9932">
          <cell r="A9932" t="str">
            <v/>
          </cell>
        </row>
        <row r="9933">
          <cell r="A9933" t="str">
            <v>72899</v>
          </cell>
          <cell r="B9933" t="str">
            <v>TRANSPORTE DE ENTULHO COM CAMINHÃO BASCULANTE 6 M3, RODOVIA PAVIMENTADA, DMT ATE 0,5 KM.</v>
          </cell>
          <cell r="C9933" t="str">
            <v>m3</v>
          </cell>
          <cell r="D9933">
            <v>3.92</v>
          </cell>
          <cell r="E9933">
            <v>3.14</v>
          </cell>
        </row>
        <row r="9934">
          <cell r="A9934" t="str">
            <v/>
          </cell>
        </row>
        <row r="9935">
          <cell r="A9935" t="str">
            <v>72900</v>
          </cell>
          <cell r="B9935" t="str">
            <v xml:space="preserve">TRANSPORTE DE ENTULHO COM CAMINHAO BASCULANTE 6 M3, RODOVIA PAVIMENTADA, DMT 0,5 A 1,0 KM. </v>
          </cell>
          <cell r="C9935" t="str">
            <v>m3</v>
          </cell>
          <cell r="D9935">
            <v>4.32</v>
          </cell>
          <cell r="E9935">
            <v>3.46</v>
          </cell>
        </row>
        <row r="9936">
          <cell r="A9936" t="str">
            <v/>
          </cell>
        </row>
        <row r="9937">
          <cell r="A9937" t="str">
            <v>72910</v>
          </cell>
          <cell r="B9937" t="str">
            <v xml:space="preserve"> BASE DE SOLO ARENOSO FINO, COMPACTACAO 100% PROCTOR MODIFICADO.</v>
          </cell>
          <cell r="C9937" t="str">
            <v>m3</v>
          </cell>
          <cell r="D9937">
            <v>13.92</v>
          </cell>
          <cell r="E9937">
            <v>11.14</v>
          </cell>
        </row>
        <row r="9938">
          <cell r="A9938" t="str">
            <v/>
          </cell>
        </row>
        <row r="9939">
          <cell r="A9939" t="str">
            <v>72911</v>
          </cell>
          <cell r="B9939" t="str">
            <v>BASE DE SOLO ESTABILIZADO SEM MISTURA, COMPACTACAO 100% PROCTOR NORMAL, EXCLUSIVE ESCAVACAO, CARGA E TRANSPORTE DO SOLO.</v>
          </cell>
          <cell r="C9939" t="str">
            <v>m3</v>
          </cell>
          <cell r="D9939">
            <v>9.7200000000000006</v>
          </cell>
          <cell r="E9939">
            <v>7.78</v>
          </cell>
        </row>
        <row r="9940">
          <cell r="A9940" t="str">
            <v/>
          </cell>
        </row>
        <row r="9941">
          <cell r="A9941" t="str">
            <v>72912</v>
          </cell>
          <cell r="B9941" t="str">
            <v xml:space="preserve"> BASE DE SOLO CIMENTO 2% MISTURA EM PISTA, COMPACTACAO 100% PROCTOR INTERMEDIARIO, EXCLUSIVE ESCAVACAO, CARGA E TRANSPORTE DO SOLO.</v>
          </cell>
          <cell r="C9941" t="str">
            <v>m3</v>
          </cell>
          <cell r="D9941">
            <v>33.880000000000003</v>
          </cell>
          <cell r="E9941">
            <v>27.11</v>
          </cell>
        </row>
        <row r="9942">
          <cell r="A9942" t="str">
            <v/>
          </cell>
        </row>
        <row r="9943">
          <cell r="A9943" t="str">
            <v>72913</v>
          </cell>
          <cell r="B9943" t="str">
            <v xml:space="preserve"> BASE DE SOLO CIMENTO 4% MISTURA EM PISTA, COMPACTACAO 100% PROCTOR NORMAL, EXCLUSIVE TRANSPORTE DO SOLO.</v>
          </cell>
          <cell r="C9943" t="str">
            <v>m3</v>
          </cell>
          <cell r="D9943">
            <v>52.43</v>
          </cell>
          <cell r="E9943">
            <v>41.95</v>
          </cell>
        </row>
        <row r="9944">
          <cell r="A9944" t="str">
            <v/>
          </cell>
        </row>
        <row r="9945">
          <cell r="A9945" t="str">
            <v>72914</v>
          </cell>
          <cell r="B9945" t="str">
            <v>BASE DE SOLO CIMENTO 6% MISTURA EM PISTA, COMPACTACAO 100% PROCTOR NORMAL, EXCLUSIVE ESCAVACAO, CARGA E TRANSPORTE DO SOLO.</v>
          </cell>
          <cell r="C9945" t="str">
            <v>m3</v>
          </cell>
          <cell r="D9945">
            <v>74.099999999999994</v>
          </cell>
          <cell r="E9945">
            <v>59.28</v>
          </cell>
        </row>
        <row r="9946">
          <cell r="A9946" t="str">
            <v/>
          </cell>
        </row>
        <row r="9947">
          <cell r="A9947" t="str">
            <v>72915</v>
          </cell>
          <cell r="B9947" t="str">
            <v>ESCAVACAO MECANICA DE VALA EM MATERIAL DE 2A. CATEGORIA ATE 2 M DE PROFUNDIDADE COM UTILIZACAO DE ESCAVADEIRA HIDRAULICA.</v>
          </cell>
          <cell r="C9947" t="str">
            <v>m3</v>
          </cell>
          <cell r="D9947">
            <v>12.57</v>
          </cell>
          <cell r="E9947">
            <v>10.06</v>
          </cell>
        </row>
        <row r="9948">
          <cell r="A9948" t="str">
            <v/>
          </cell>
        </row>
        <row r="9949">
          <cell r="A9949" t="str">
            <v>72916</v>
          </cell>
          <cell r="B9949" t="str">
            <v>BASE DE SOLO CIMENTO 2% MISTURA EM USINA, COMPACTACAO 100% PROCTOR INTERMEDIARIO, EXCLUSIVE ESCAVACAO, CARGA E TRANSPORTE DO SOLO.</v>
          </cell>
          <cell r="C9949" t="str">
            <v>m3</v>
          </cell>
          <cell r="D9949">
            <v>38.06</v>
          </cell>
          <cell r="E9949">
            <v>30.45</v>
          </cell>
        </row>
        <row r="9950">
          <cell r="A9950" t="str">
            <v/>
          </cell>
        </row>
        <row r="9951">
          <cell r="A9951" t="str">
            <v>72917</v>
          </cell>
          <cell r="B9951" t="str">
            <v>ESCAVACAO MECANICA DE VALA EM MATERIAL 2A. CATEGORIA DE 2,01 ATE 4,00   M DE PROFUNDIDADE COM UTILIZACAO DE ESCAVADEIRA HIDRAULICA.</v>
          </cell>
          <cell r="C9951" t="str">
            <v>m3</v>
          </cell>
          <cell r="D9951">
            <v>14.36</v>
          </cell>
          <cell r="E9951">
            <v>11.49</v>
          </cell>
        </row>
        <row r="9952">
          <cell r="A9952" t="str">
            <v/>
          </cell>
        </row>
        <row r="9953">
          <cell r="A9953" t="str">
            <v>72918</v>
          </cell>
          <cell r="B9953" t="str">
            <v>ESCAVACAO MECANICA DE VALA EM MATERIAL 2A. CATEGORIA DE 4,01 ATE 6,00   M DE PROFUNDIDADE COM UTILIZACAO DE ESCAVADEIRA HIDRAULICA.</v>
          </cell>
          <cell r="C9953" t="str">
            <v>m3</v>
          </cell>
          <cell r="D9953">
            <v>16.760000000000002</v>
          </cell>
          <cell r="E9953">
            <v>13.41</v>
          </cell>
        </row>
        <row r="9954">
          <cell r="A9954" t="str">
            <v/>
          </cell>
        </row>
        <row r="9955">
          <cell r="A9955" t="str">
            <v>72919</v>
          </cell>
          <cell r="B9955" t="str">
            <v>BASE DE SOLO CIMENTO 4% MISTURA EM USINA, COMPACTACAO 100% PROCTOR NORMAL, EXCLUSIVE ESCAVACAO, CARGA E TRANSPORTE DO SOLO.</v>
          </cell>
          <cell r="C9955" t="str">
            <v>m3</v>
          </cell>
          <cell r="D9955">
            <v>54.92</v>
          </cell>
          <cell r="E9955">
            <v>43.94</v>
          </cell>
        </row>
        <row r="9956">
          <cell r="A9956" t="str">
            <v/>
          </cell>
        </row>
        <row r="9957">
          <cell r="A9957" t="str">
            <v>72920</v>
          </cell>
          <cell r="B9957" t="str">
            <v>REATERRO DE VALA COM MATERIAL GRANULAR REAPROVEITADO ADENSADO E VIBRADO.</v>
          </cell>
          <cell r="C9957" t="str">
            <v>m3</v>
          </cell>
          <cell r="D9957">
            <v>12.46</v>
          </cell>
          <cell r="E9957">
            <v>9.9700000000000006</v>
          </cell>
        </row>
        <row r="9958">
          <cell r="A9958" t="str">
            <v/>
          </cell>
        </row>
        <row r="9959">
          <cell r="A9959" t="str">
            <v>72921</v>
          </cell>
          <cell r="B9959" t="str">
            <v>REATERRO DE VALA COM MATERIAL GRANULAR DE EMPRESTIMO ADENSADO E VIBRADO.</v>
          </cell>
          <cell r="C9959" t="str">
            <v>m3</v>
          </cell>
          <cell r="D9959">
            <v>64.209999999999994</v>
          </cell>
          <cell r="E9959">
            <v>51.37</v>
          </cell>
        </row>
        <row r="9960">
          <cell r="A9960" t="str">
            <v/>
          </cell>
        </row>
        <row r="9961">
          <cell r="A9961" t="str">
            <v>72922</v>
          </cell>
          <cell r="B9961" t="str">
            <v xml:space="preserve"> BASE DE SOLO CIMENTO 6% COM MISTURA EM USINA, COMPACTACAO 100% PROCTOR NORMAL, EXCLUSIVE ESCAVACAO, CARGA E TRANSPORTE DO SOLO.</v>
          </cell>
          <cell r="C9961" t="str">
            <v>m3</v>
          </cell>
          <cell r="D9961">
            <v>75.38</v>
          </cell>
          <cell r="E9961">
            <v>60.31</v>
          </cell>
        </row>
        <row r="9962">
          <cell r="A9962" t="str">
            <v/>
          </cell>
        </row>
        <row r="9963">
          <cell r="A9963" t="str">
            <v>72923</v>
          </cell>
          <cell r="B9963" t="str">
            <v>BASE DE SOLO - BRITA (40/60), MISTURA EM USINA, COMPACTACAO 100% PROCT OR MODIFICADO, EXCLUSIVE ESCAVACAO, CARGA E TRANSPORTE.</v>
          </cell>
          <cell r="C9963" t="str">
            <v>m3</v>
          </cell>
          <cell r="D9963">
            <v>97.48</v>
          </cell>
          <cell r="E9963">
            <v>77.989999999999995</v>
          </cell>
        </row>
        <row r="9964">
          <cell r="A9964" t="str">
            <v/>
          </cell>
        </row>
        <row r="9965">
          <cell r="A9965" t="str">
            <v>72924</v>
          </cell>
          <cell r="B9965" t="str">
            <v>BASE DE SOLO - BRITA (50/50), MISTURA EM USINA, COMPACTACAO 100% PROCT   OR MODIFICADO, EXCLUSIVE ESCAVACAO, CARGA E TRANSPORTE.</v>
          </cell>
          <cell r="C9965" t="str">
            <v>m3</v>
          </cell>
          <cell r="D9965">
            <v>83.18</v>
          </cell>
          <cell r="E9965">
            <v>66.55</v>
          </cell>
        </row>
        <row r="9966">
          <cell r="A9966" t="str">
            <v/>
          </cell>
        </row>
        <row r="9967">
          <cell r="A9967" t="str">
            <v>72925</v>
          </cell>
          <cell r="B9967" t="str">
            <v xml:space="preserve"> ELETRODUTO METALICO FLEXIVEL FABRICADO COM FITA DE ACO ZINCADO, REVESTIDO EXTERNAMENTE COM PVC PRETO D = 25 MM - FORNECIMENTO E INSTALACAO.</v>
          </cell>
          <cell r="C9967" t="str">
            <v>m</v>
          </cell>
          <cell r="D9967">
            <v>20.56</v>
          </cell>
          <cell r="E9967">
            <v>16.45</v>
          </cell>
        </row>
        <row r="9968">
          <cell r="A9968" t="str">
            <v/>
          </cell>
        </row>
        <row r="9969">
          <cell r="A9969" t="str">
            <v>72926</v>
          </cell>
          <cell r="B9969" t="str">
            <v>ELETRODUTO METALICO FLEXIVEL FABRICADO COM FITA DE ACO ZINCADO, REVESTIDO EXTERNAMENTE COM PVC PRETO D = 40 MM - FORNECIMENTO E INSTALACAO.</v>
          </cell>
          <cell r="C9969" t="str">
            <v>m</v>
          </cell>
          <cell r="D9969">
            <v>39.36</v>
          </cell>
          <cell r="E9969">
            <v>31.49</v>
          </cell>
        </row>
        <row r="9970">
          <cell r="A9970" t="str">
            <v/>
          </cell>
        </row>
        <row r="9971">
          <cell r="A9971" t="str">
            <v>72927</v>
          </cell>
          <cell r="B9971" t="str">
            <v xml:space="preserve"> CORDOALHA DE COBRE NU, INCLUSIVE ISOLADORES - 16,00 MM2 - FORNECIMENTO E INSTALACAO.</v>
          </cell>
          <cell r="C9971" t="str">
            <v>m</v>
          </cell>
          <cell r="D9971">
            <v>20.38</v>
          </cell>
          <cell r="E9971">
            <v>16.309999999999999</v>
          </cell>
        </row>
        <row r="9972">
          <cell r="A9972" t="str">
            <v/>
          </cell>
        </row>
        <row r="9973">
          <cell r="A9973" t="str">
            <v>72928</v>
          </cell>
          <cell r="B9973" t="str">
            <v xml:space="preserve"> CORDOALHA DE COBRE NU, INCLUSIVE ISOLADORES - 25,00 MM2 - FORNECIMENTO E INSTALACAO</v>
          </cell>
          <cell r="C9973" t="str">
            <v>m</v>
          </cell>
          <cell r="D9973">
            <v>25.08</v>
          </cell>
          <cell r="E9973">
            <v>20.07</v>
          </cell>
        </row>
        <row r="9974">
          <cell r="A9974" t="str">
            <v/>
          </cell>
        </row>
        <row r="9975">
          <cell r="A9975" t="str">
            <v>72929</v>
          </cell>
          <cell r="B9975" t="str">
            <v>CORDOALHA DE COBRE NU, INCLUSIVE ISOLADORES - 35,00 MM2 - FORNECIMENTO E INSTALACAO.</v>
          </cell>
          <cell r="C9975" t="str">
            <v>m</v>
          </cell>
          <cell r="D9975">
            <v>28.77</v>
          </cell>
          <cell r="E9975">
            <v>23.02</v>
          </cell>
        </row>
        <row r="9976">
          <cell r="A9976" t="str">
            <v/>
          </cell>
        </row>
        <row r="9977">
          <cell r="A9977" t="str">
            <v>72930</v>
          </cell>
          <cell r="B9977" t="str">
            <v xml:space="preserve"> CORDOALHA DE COBRE NU, INCLUSIVE ISOLADORES - 50,00 MM2 - FORNECIMENTO E INSTALACAO.</v>
          </cell>
          <cell r="C9977" t="str">
            <v>m</v>
          </cell>
          <cell r="D9977">
            <v>34.68</v>
          </cell>
          <cell r="E9977">
            <v>27.75</v>
          </cell>
        </row>
        <row r="9978">
          <cell r="A9978" t="str">
            <v/>
          </cell>
        </row>
        <row r="9979">
          <cell r="A9979" t="str">
            <v>72931</v>
          </cell>
          <cell r="B9979" t="str">
            <v>CORDOALHA DE COBRE NU, INCLUSIVE ISOLADORES - 70,00 MM2 - FORNECIMENTO E INSTALACAO.</v>
          </cell>
          <cell r="C9979" t="str">
            <v>m</v>
          </cell>
          <cell r="D9979">
            <v>43.46</v>
          </cell>
          <cell r="E9979">
            <v>34.770000000000003</v>
          </cell>
        </row>
        <row r="9980">
          <cell r="A9980" t="str">
            <v/>
          </cell>
        </row>
        <row r="9981">
          <cell r="A9981" t="str">
            <v>72932</v>
          </cell>
          <cell r="B9981" t="str">
            <v>CORDOALHA DE COBRE NU, INCLUSIVE ISOLADORES - 95,00 MM2 - FORNECIMENTO E INSTALACAO</v>
          </cell>
          <cell r="C9981" t="str">
            <v>m</v>
          </cell>
          <cell r="D9981">
            <v>52.18</v>
          </cell>
          <cell r="E9981">
            <v>41.75</v>
          </cell>
        </row>
        <row r="9982">
          <cell r="A9982" t="str">
            <v/>
          </cell>
        </row>
        <row r="9983">
          <cell r="A9983" t="str">
            <v>72933</v>
          </cell>
          <cell r="B9983" t="str">
            <v xml:space="preserve"> ELETRODUTO DE PVC FLEXIVEL CORRUGADO 16 MM FORNECIMENTO E INSTALACAO.</v>
          </cell>
          <cell r="C9983" t="str">
            <v>m</v>
          </cell>
          <cell r="D9983">
            <v>3</v>
          </cell>
          <cell r="E9983">
            <v>2.4</v>
          </cell>
        </row>
        <row r="9984">
          <cell r="A9984" t="str">
            <v/>
          </cell>
        </row>
        <row r="9985">
          <cell r="A9985" t="str">
            <v>72934</v>
          </cell>
          <cell r="B9985" t="str">
            <v xml:space="preserve">ELETRODUTO DE PVC FLEXIVEL CORRUGADO 20 MM FORNECIMENTO E INSTALACAO.  </v>
          </cell>
          <cell r="C9985" t="str">
            <v>m</v>
          </cell>
          <cell r="D9985">
            <v>3.67</v>
          </cell>
          <cell r="E9985">
            <v>2.94</v>
          </cell>
        </row>
        <row r="9986">
          <cell r="A9986" t="str">
            <v/>
          </cell>
        </row>
        <row r="9987">
          <cell r="A9987" t="str">
            <v>72935</v>
          </cell>
          <cell r="B9987" t="str">
            <v xml:space="preserve">ELETRODUTO DE PVC FLEXIVEL CORRUGADO 25 MM FORNECIMENTO E INSTALACAO.  </v>
          </cell>
          <cell r="C9987" t="str">
            <v>m</v>
          </cell>
          <cell r="D9987">
            <v>4.68</v>
          </cell>
          <cell r="E9987">
            <v>3.75</v>
          </cell>
        </row>
        <row r="9988">
          <cell r="A9988" t="str">
            <v/>
          </cell>
        </row>
        <row r="9989">
          <cell r="A9989" t="str">
            <v>72936</v>
          </cell>
          <cell r="B9989" t="str">
            <v xml:space="preserve"> ELETRODUTO DE PVC FLEXIVEL CORRUGADO 32 MM FORNECIMENTO E INSTALACAO.  </v>
          </cell>
          <cell r="C9989" t="str">
            <v>m</v>
          </cell>
          <cell r="D9989">
            <v>6.52</v>
          </cell>
          <cell r="E9989">
            <v>5.22</v>
          </cell>
        </row>
        <row r="9990">
          <cell r="A9990" t="str">
            <v/>
          </cell>
        </row>
        <row r="9991">
          <cell r="A9991" t="str">
            <v>72941</v>
          </cell>
          <cell r="B9991" t="str">
            <v>APARELHO SINALIZADOR DE SAIDA DE GARAGEM, COM CELULA FOTOELETRICA - FORNECIMENTO E INSTALACAO.</v>
          </cell>
          <cell r="C9991" t="str">
            <v>Un</v>
          </cell>
          <cell r="D9991">
            <v>451.87</v>
          </cell>
          <cell r="E9991">
            <v>361.5</v>
          </cell>
        </row>
        <row r="9992">
          <cell r="A9992" t="str">
            <v/>
          </cell>
        </row>
        <row r="9993">
          <cell r="A9993" t="str">
            <v>72942</v>
          </cell>
          <cell r="B9993" t="str">
            <v xml:space="preserve"> PINTURA DE LIGACAO COM EMULSAO RR-1C.</v>
          </cell>
          <cell r="C9993" t="str">
            <v>m2</v>
          </cell>
          <cell r="D9993">
            <v>1.36</v>
          </cell>
          <cell r="E9993">
            <v>1.0900000000000001</v>
          </cell>
        </row>
        <row r="9994">
          <cell r="A9994" t="str">
            <v/>
          </cell>
        </row>
        <row r="9995">
          <cell r="A9995" t="str">
            <v>72943</v>
          </cell>
          <cell r="B9995" t="str">
            <v xml:space="preserve">PINTURA DE LIGACAO COM EMULSAO RR-2C. </v>
          </cell>
          <cell r="C9995" t="str">
            <v>m2</v>
          </cell>
          <cell r="D9995">
            <v>1.42</v>
          </cell>
          <cell r="E9995">
            <v>1.1399999999999999</v>
          </cell>
        </row>
        <row r="9996">
          <cell r="A9996" t="str">
            <v/>
          </cell>
        </row>
        <row r="9997">
          <cell r="A9997" t="str">
            <v>72944</v>
          </cell>
          <cell r="B9997" t="str">
            <v>PAVIMENTACAO EM PARALELEPIPEDO SOBRE COLCHAO DE AREIA 10CM, REJUNTADO COM AREIA.</v>
          </cell>
          <cell r="C9997" t="str">
            <v>m2</v>
          </cell>
          <cell r="D9997">
            <v>37.03</v>
          </cell>
          <cell r="E9997">
            <v>29.63</v>
          </cell>
        </row>
        <row r="9998">
          <cell r="A9998" t="str">
            <v/>
          </cell>
        </row>
        <row r="9999">
          <cell r="A9999" t="str">
            <v>72945</v>
          </cell>
          <cell r="B9999" t="str">
            <v xml:space="preserve"> IMPRIMACAO DE BASE DE PAVIMENTACAO COM EMULSAO CM-30. </v>
          </cell>
          <cell r="C9999" t="str">
            <v>m2</v>
          </cell>
          <cell r="D9999">
            <v>3.97</v>
          </cell>
          <cell r="E9999">
            <v>3.18</v>
          </cell>
        </row>
        <row r="10000">
          <cell r="A10000" t="str">
            <v/>
          </cell>
        </row>
        <row r="10001">
          <cell r="A10001" t="str">
            <v>72946</v>
          </cell>
          <cell r="B10001" t="str">
            <v xml:space="preserve"> IMPRIMACAO DE BASE DE PAVIMENTACAO COM EMULSAO CM-70.   </v>
          </cell>
          <cell r="C10001" t="str">
            <v>m2</v>
          </cell>
          <cell r="D10001">
            <v>4.2699999999999996</v>
          </cell>
          <cell r="E10001">
            <v>3.42</v>
          </cell>
        </row>
        <row r="10002">
          <cell r="A10002" t="str">
            <v/>
          </cell>
        </row>
        <row r="10003">
          <cell r="A10003" t="str">
            <v>72947</v>
          </cell>
          <cell r="B10003" t="str">
            <v>SINALIZACAO HORIZONTAL COM TINTA RETRORREFLETIVA A BASE DE RESINA ACRILICA COM MICROESFERAS DE VIDRO.</v>
          </cell>
          <cell r="C10003" t="str">
            <v>m2</v>
          </cell>
          <cell r="D10003">
            <v>16.87</v>
          </cell>
          <cell r="E10003">
            <v>13.5</v>
          </cell>
        </row>
        <row r="10004">
          <cell r="A10004" t="str">
            <v/>
          </cell>
        </row>
        <row r="10005">
          <cell r="A10005" t="str">
            <v>72948</v>
          </cell>
          <cell r="B10005" t="str">
            <v xml:space="preserve"> COLCHAO DE AREIA PARA PAVIMENTACAO EM PARALELEPIPEDO OU BLOCOS DE CONCRETO INTERTRAVADOS.</v>
          </cell>
          <cell r="C10005" t="str">
            <v>m3</v>
          </cell>
          <cell r="D10005">
            <v>96.56</v>
          </cell>
          <cell r="E10005">
            <v>77.25</v>
          </cell>
        </row>
        <row r="10006">
          <cell r="A10006" t="str">
            <v/>
          </cell>
        </row>
        <row r="10007">
          <cell r="A10007" t="str">
            <v>72949</v>
          </cell>
          <cell r="B10007" t="str">
            <v xml:space="preserve"> DEMOLICAO DE PAVIMENTACAO ASFALTICA, EXCLUSIVE TRANSPORTE DO MATERIAL RETIRADO.</v>
          </cell>
          <cell r="C10007" t="str">
            <v>m3</v>
          </cell>
          <cell r="D10007">
            <v>20.73</v>
          </cell>
          <cell r="E10007">
            <v>16.59</v>
          </cell>
        </row>
        <row r="10008">
          <cell r="A10008" t="str">
            <v/>
          </cell>
        </row>
        <row r="10009">
          <cell r="A10009" t="str">
            <v>72954</v>
          </cell>
          <cell r="B10009" t="str">
            <v xml:space="preserve"> LAMA ASFALTICA FINA COM EMULSAO RL-1C M2   72955</v>
          </cell>
          <cell r="C10009" t="str">
            <v>m2</v>
          </cell>
          <cell r="D10009">
            <v>5.68</v>
          </cell>
          <cell r="E10009">
            <v>4.55</v>
          </cell>
        </row>
        <row r="10010">
          <cell r="A10010" t="str">
            <v/>
          </cell>
        </row>
        <row r="10011">
          <cell r="A10011" t="str">
            <v>72955</v>
          </cell>
          <cell r="B10011" t="str">
            <v xml:space="preserve"> LAMA ASFALTICA GROSSA COM EMULSAO RL-1C. </v>
          </cell>
          <cell r="C10011" t="str">
            <v>m2</v>
          </cell>
          <cell r="D10011">
            <v>12.42</v>
          </cell>
          <cell r="E10011">
            <v>9.94</v>
          </cell>
        </row>
        <row r="10012">
          <cell r="A10012" t="str">
            <v/>
          </cell>
        </row>
        <row r="10013">
          <cell r="A10013" t="str">
            <v>72956</v>
          </cell>
          <cell r="B10013" t="str">
            <v>TRATAMENTO SUPERFICIAL SIMPLES - TSS, COM EMULSAO RR-2C.   72958</v>
          </cell>
          <cell r="C10013" t="str">
            <v>m2</v>
          </cell>
          <cell r="D10013">
            <v>6.42</v>
          </cell>
          <cell r="E10013">
            <v>5.14</v>
          </cell>
        </row>
        <row r="10014">
          <cell r="A10014" t="str">
            <v/>
          </cell>
        </row>
        <row r="10015">
          <cell r="A10015" t="str">
            <v>72958</v>
          </cell>
          <cell r="B10015" t="str">
            <v xml:space="preserve">TRATAMENTO SUPERFICIAL DUPLO - TSD, COM EMULSAO RR-2C.  </v>
          </cell>
          <cell r="C10015" t="str">
            <v>m2</v>
          </cell>
          <cell r="D10015">
            <v>11.65</v>
          </cell>
          <cell r="E10015">
            <v>9.32</v>
          </cell>
        </row>
        <row r="10016">
          <cell r="A10016" t="str">
            <v/>
          </cell>
        </row>
        <row r="10017">
          <cell r="A10017" t="str">
            <v>72960</v>
          </cell>
          <cell r="B10017" t="str">
            <v xml:space="preserve">TRATAMENTO SUPERFICIAL TRIPLO - TST, COM EMULSAO RR-2C. </v>
          </cell>
          <cell r="C10017" t="str">
            <v>m2</v>
          </cell>
          <cell r="D10017">
            <v>15.01</v>
          </cell>
          <cell r="E10017">
            <v>12.01</v>
          </cell>
        </row>
        <row r="10018">
          <cell r="A10018" t="str">
            <v/>
          </cell>
        </row>
        <row r="10019">
          <cell r="A10019" t="str">
            <v>72961</v>
          </cell>
          <cell r="B10019" t="str">
            <v xml:space="preserve"> REGULARIZACAO E COMPACTACAO DE SUBLEITO ATE 20 CM DE ESPESSURA. </v>
          </cell>
          <cell r="C10019" t="str">
            <v>m2</v>
          </cell>
          <cell r="D10019">
            <v>1.87</v>
          </cell>
          <cell r="E10019">
            <v>1.5</v>
          </cell>
        </row>
        <row r="10020">
          <cell r="A10020" t="str">
            <v/>
          </cell>
        </row>
        <row r="10021">
          <cell r="A10021" t="str">
            <v>72962</v>
          </cell>
          <cell r="B10021" t="str">
            <v xml:space="preserve">USINAGEM DE CBUQ COM CAP 50/70, PARA CAPA DE ROLAMENTO. </v>
          </cell>
          <cell r="C10021" t="str">
            <v>T</v>
          </cell>
          <cell r="D10021">
            <v>232.36</v>
          </cell>
          <cell r="E10021">
            <v>185.89</v>
          </cell>
        </row>
        <row r="10022">
          <cell r="A10022" t="str">
            <v/>
          </cell>
        </row>
        <row r="10023">
          <cell r="A10023" t="str">
            <v>72963</v>
          </cell>
          <cell r="B10023" t="str">
            <v xml:space="preserve">USINAGEM DE CBUQ COM CAP 50/70, PARA BINDER. </v>
          </cell>
          <cell r="C10023" t="str">
            <v>T</v>
          </cell>
          <cell r="D10023">
            <v>197.1</v>
          </cell>
          <cell r="E10023">
            <v>157.68</v>
          </cell>
        </row>
        <row r="10024">
          <cell r="A10024" t="str">
            <v/>
          </cell>
        </row>
        <row r="10025">
          <cell r="A10025" t="str">
            <v>72964</v>
          </cell>
          <cell r="B10025" t="str">
            <v>CONCRETO BETUMINOSO USINADO A QUENTE COM CAP 50/70, BINDER, INCLUSO USINAGEM E APLICACAO, EXCLUSIVE TRANSPORTE.</v>
          </cell>
          <cell r="C10025" t="str">
            <v>T</v>
          </cell>
          <cell r="D10025">
            <v>207.86</v>
          </cell>
          <cell r="E10025">
            <v>166.29</v>
          </cell>
        </row>
        <row r="10026">
          <cell r="A10026" t="str">
            <v/>
          </cell>
        </row>
        <row r="10027">
          <cell r="A10027" t="str">
            <v>72965</v>
          </cell>
          <cell r="B10027" t="str">
            <v xml:space="preserve"> FABRICAÇÃO E APLICAÇÃO DE CONCRETO BETUMINOSO USINADO A QUENTE(CBUQ),CAP 50/70, EXCLUSIVE TRANSPORTE.</v>
          </cell>
          <cell r="C10027" t="str">
            <v>T</v>
          </cell>
          <cell r="D10027">
            <v>243.12</v>
          </cell>
          <cell r="E10027">
            <v>194.5</v>
          </cell>
        </row>
        <row r="10028">
          <cell r="A10028" t="str">
            <v/>
          </cell>
        </row>
        <row r="10029">
          <cell r="A10029" t="str">
            <v>72966</v>
          </cell>
          <cell r="B10029" t="str">
            <v xml:space="preserve">MEIO-FIO GRANITICO 100 X 50 X 15CM, SOBRE BASE DE CONCRETO SIMPLES E  REJUNTADO COM ARGAMASSA TRACO 1:3 (CIMENTO E AREIA.  </v>
          </cell>
          <cell r="C10029" t="str">
            <v>m</v>
          </cell>
          <cell r="D10029">
            <v>23.67</v>
          </cell>
          <cell r="E10029">
            <v>18.940000000000001</v>
          </cell>
        </row>
        <row r="10030">
          <cell r="A10030" t="str">
            <v/>
          </cell>
        </row>
        <row r="10031">
          <cell r="A10031" t="str">
            <v>72967</v>
          </cell>
          <cell r="B10031" t="str">
            <v xml:space="preserve"> MEIO-FIO DE CONCRETO PRE-MOLDADO 12 X 30 CM, SOBRE BASE DE CONCRETO SIMPLES E REJUNTADO COM ARGAMASSA TRACO 1:3 (CIMENTO E AREIA).  </v>
          </cell>
          <cell r="C10031" t="str">
            <v>m</v>
          </cell>
          <cell r="D10031">
            <v>24.72</v>
          </cell>
          <cell r="E10031">
            <v>19.78</v>
          </cell>
        </row>
        <row r="10032">
          <cell r="A10032" t="str">
            <v/>
          </cell>
        </row>
        <row r="10033">
          <cell r="A10033" t="str">
            <v>72969</v>
          </cell>
          <cell r="B10033" t="str">
            <v>CARGA DE PEDRA PARA PAVIMENTO POLIEDRICO.</v>
          </cell>
          <cell r="C10033" t="str">
            <v>m2</v>
          </cell>
          <cell r="D10033">
            <v>0.52</v>
          </cell>
          <cell r="E10033">
            <v>0.42</v>
          </cell>
        </row>
        <row r="10034">
          <cell r="A10034" t="str">
            <v/>
          </cell>
        </row>
        <row r="10035">
          <cell r="A10035" t="str">
            <v>72970</v>
          </cell>
          <cell r="B10035" t="str">
            <v>COLCHAO COM ARGILA EXTRAIDA PARA PAVIMENTO POLIEDRICO, EXCLUSIVE TRANSPORTE DA ARGILA E INDENIZACAO JAZIDA.</v>
          </cell>
          <cell r="C10035" t="str">
            <v>m2</v>
          </cell>
          <cell r="D10035">
            <v>0.93</v>
          </cell>
          <cell r="E10035">
            <v>0.75</v>
          </cell>
        </row>
        <row r="10036">
          <cell r="A10036" t="str">
            <v/>
          </cell>
        </row>
        <row r="10037">
          <cell r="A10037" t="str">
            <v>72971</v>
          </cell>
          <cell r="B10037" t="str">
            <v xml:space="preserve"> COMPACTACAO DE PAVIMENTO POLIEDRICO.   </v>
          </cell>
          <cell r="C10037" t="str">
            <v>m2</v>
          </cell>
          <cell r="D10037">
            <v>0.32</v>
          </cell>
          <cell r="E10037">
            <v>0.26</v>
          </cell>
        </row>
        <row r="10038">
          <cell r="A10038" t="str">
            <v/>
          </cell>
        </row>
        <row r="10039">
          <cell r="A10039" t="str">
            <v>72972</v>
          </cell>
          <cell r="B10039" t="str">
            <v xml:space="preserve"> CONTENCAO LATERAL COM SOLO LOCAL PARA PAVIMENTO POLIEDRICO. </v>
          </cell>
          <cell r="C10039" t="str">
            <v>m2</v>
          </cell>
          <cell r="D10039">
            <v>0.41</v>
          </cell>
          <cell r="E10039">
            <v>0.33</v>
          </cell>
        </row>
        <row r="10040">
          <cell r="A10040" t="str">
            <v/>
          </cell>
        </row>
        <row r="10041">
          <cell r="A10041" t="str">
            <v>72973</v>
          </cell>
          <cell r="B10041" t="str">
            <v xml:space="preserve"> CORTE E PREPARO DE CORDAO DE PEDRA PARA PAVIMENTO POLIEDRICO.</v>
          </cell>
          <cell r="C10041" t="str">
            <v>m</v>
          </cell>
          <cell r="D10041">
            <v>0.77</v>
          </cell>
          <cell r="E10041">
            <v>0.62</v>
          </cell>
        </row>
        <row r="10042">
          <cell r="A10042" t="str">
            <v/>
          </cell>
        </row>
        <row r="10043">
          <cell r="A10043" t="str">
            <v>72974</v>
          </cell>
          <cell r="B10043" t="str">
            <v xml:space="preserve"> CORTE E PREPARO DE PEDRA PARA PAVIMENTO POLIEDRICO. </v>
          </cell>
          <cell r="C10043" t="str">
            <v>m2</v>
          </cell>
          <cell r="D10043">
            <v>2.6</v>
          </cell>
          <cell r="E10043">
            <v>2.08</v>
          </cell>
        </row>
        <row r="10044">
          <cell r="A10044" t="str">
            <v/>
          </cell>
        </row>
        <row r="10045">
          <cell r="A10045" t="str">
            <v>72975</v>
          </cell>
          <cell r="B10045" t="str">
            <v xml:space="preserve">DESMONTE MANUAL DE PEDRA PARA PAVIMENTO POLIEDRICO. </v>
          </cell>
          <cell r="C10045" t="str">
            <v>m2</v>
          </cell>
          <cell r="D10045">
            <v>0.28000000000000003</v>
          </cell>
          <cell r="E10045">
            <v>0.23</v>
          </cell>
        </row>
        <row r="10046">
          <cell r="A10046" t="str">
            <v/>
          </cell>
        </row>
        <row r="10047">
          <cell r="A10047" t="str">
            <v>72976</v>
          </cell>
          <cell r="B10047" t="str">
            <v xml:space="preserve"> CARGA DE CORDAO DE PEDRA PARA PAVIMENTO POLIEDRICO. </v>
          </cell>
          <cell r="C10047" t="str">
            <v>m</v>
          </cell>
          <cell r="D10047">
            <v>0.26</v>
          </cell>
          <cell r="E10047">
            <v>0.21</v>
          </cell>
        </row>
        <row r="10048">
          <cell r="A10048" t="str">
            <v/>
          </cell>
        </row>
        <row r="10049">
          <cell r="A10049" t="str">
            <v>72977</v>
          </cell>
          <cell r="B10049" t="str">
            <v>ENCHIMENTO COM ARGILA EXTRAIDA PARA PAVIMENTO POLIEDRICO, EXCLUSIVE TRANSPORTE DA ARGILA E INDENIZACAO JAZIDA.</v>
          </cell>
          <cell r="C10049" t="str">
            <v>m2</v>
          </cell>
          <cell r="D10049">
            <v>0.28000000000000003</v>
          </cell>
          <cell r="E10049">
            <v>0.23</v>
          </cell>
        </row>
        <row r="10050">
          <cell r="A10050" t="str">
            <v/>
          </cell>
        </row>
        <row r="10051">
          <cell r="A10051" t="str">
            <v>72978</v>
          </cell>
          <cell r="B10051" t="str">
            <v>EXTRACAO, CARGA E ASSENTAMENTO DE CORDAO DE PEDRA PARA PAVIMENTO POLIEDRICO, EXCLUSIVE TRANSPORTE DE PEDRA E INDENIZACAO PEDREIRA.</v>
          </cell>
          <cell r="C10051" t="str">
            <v>m</v>
          </cell>
          <cell r="D10051">
            <v>2.6</v>
          </cell>
          <cell r="E10051">
            <v>2.08</v>
          </cell>
        </row>
        <row r="10052">
          <cell r="A10052" t="str">
            <v/>
          </cell>
        </row>
        <row r="10053">
          <cell r="A10053" t="str">
            <v>72979</v>
          </cell>
          <cell r="B10053" t="str">
            <v xml:space="preserve">EXTRACAO, CARGA, PREPARO E ASSENTAMENTO DE PEDRAS POLIEDRICAS, EXCLUSIVE TRANSPORTE DE PEDRA E INDENIZACAO PEDREIRA. </v>
          </cell>
          <cell r="C10053" t="str">
            <v>m2</v>
          </cell>
          <cell r="D10053">
            <v>4.97</v>
          </cell>
          <cell r="E10053">
            <v>3.98</v>
          </cell>
        </row>
        <row r="10054">
          <cell r="A10054" t="str">
            <v/>
          </cell>
        </row>
        <row r="10055">
          <cell r="A10055" t="str">
            <v>73168</v>
          </cell>
          <cell r="B10055" t="str">
            <v>LOCACAO DE ANDAIME METALICO TIPO FACHADEIRO.</v>
          </cell>
          <cell r="C10055" t="str">
            <v>m2</v>
          </cell>
          <cell r="D10055">
            <v>6.21</v>
          </cell>
          <cell r="E10055">
            <v>4.97</v>
          </cell>
        </row>
        <row r="10056">
          <cell r="A10056" t="str">
            <v/>
          </cell>
        </row>
        <row r="10057">
          <cell r="A10057" t="str">
            <v>73286</v>
          </cell>
          <cell r="B10057" t="str">
            <v>DEPRECIAO E JUROS-AQUECEDOR DE FLUIDO TERMICO C/CALDEIRA.</v>
          </cell>
          <cell r="C10057" t="str">
            <v>H</v>
          </cell>
          <cell r="D10057">
            <v>6.52</v>
          </cell>
          <cell r="E10057">
            <v>5.22</v>
          </cell>
        </row>
        <row r="10058">
          <cell r="A10058" t="str">
            <v/>
          </cell>
        </row>
        <row r="10059">
          <cell r="A10059" t="str">
            <v>73287</v>
          </cell>
          <cell r="B10059" t="str">
            <v>DEPRECIACAO/TANQUE ESTACIONARIO FERLEX TAA-SERPENTINA CAP. 30.000L.</v>
          </cell>
          <cell r="C10059" t="str">
            <v>H</v>
          </cell>
          <cell r="D10059">
            <v>6.52</v>
          </cell>
          <cell r="E10059">
            <v>5.22</v>
          </cell>
        </row>
        <row r="10060">
          <cell r="A10060" t="str">
            <v/>
          </cell>
        </row>
        <row r="10061">
          <cell r="A10061" t="str">
            <v>73288</v>
          </cell>
          <cell r="B10061" t="str">
            <v>CUSTOS C/MATERIAL NA OPERACAO/TANQUE ESTACIONARIO FERLEX TAA-SERPENT.CAP. 30.000L.</v>
          </cell>
          <cell r="C10061" t="str">
            <v>H</v>
          </cell>
          <cell r="D10061">
            <v>466.6</v>
          </cell>
          <cell r="E10061">
            <v>373.28</v>
          </cell>
        </row>
        <row r="10062">
          <cell r="A10062" t="str">
            <v/>
          </cell>
        </row>
        <row r="10063">
          <cell r="A10063" t="str">
            <v>73289</v>
          </cell>
          <cell r="B10063" t="str">
            <v>CUSTOS C/MATRIAL-AQUECEDOR DE FLUIDO TERMICO C/CALDEIRA.</v>
          </cell>
          <cell r="C10063" t="str">
            <v>H</v>
          </cell>
          <cell r="D10063">
            <v>4.8</v>
          </cell>
          <cell r="E10063">
            <v>3.84</v>
          </cell>
        </row>
        <row r="10064">
          <cell r="A10064" t="str">
            <v/>
          </cell>
        </row>
        <row r="10065">
          <cell r="A10065" t="str">
            <v>73290</v>
          </cell>
          <cell r="B10065" t="str">
            <v>JUROS/TANQUE ESTACIONARIO FERLEX TAA-SERPENTINA CAP.30.000L.</v>
          </cell>
          <cell r="C10065" t="str">
            <v>H</v>
          </cell>
          <cell r="D10065">
            <v>2.46</v>
          </cell>
          <cell r="E10065">
            <v>1.97</v>
          </cell>
        </row>
        <row r="10066">
          <cell r="A10066" t="str">
            <v/>
          </cell>
        </row>
        <row r="10067">
          <cell r="A10067" t="str">
            <v>73291</v>
          </cell>
          <cell r="B10067" t="str">
            <v>MANUTENCAO-AQUECEDOR DE FLUIDO TERMICO C/CALDEIRA.</v>
          </cell>
          <cell r="C10067" t="str">
            <v>H</v>
          </cell>
          <cell r="D10067">
            <v>3.03</v>
          </cell>
          <cell r="E10067">
            <v>2.4300000000000002</v>
          </cell>
        </row>
        <row r="10068">
          <cell r="A10068" t="str">
            <v/>
          </cell>
        </row>
        <row r="10069">
          <cell r="A10069" t="str">
            <v>73292</v>
          </cell>
          <cell r="B10069" t="str">
            <v>MANUTENCAO/TANQUE ESTACIONARIO FERLEX TAA-SERPENTINA CAP. 30.000L.</v>
          </cell>
          <cell r="C10069" t="str">
            <v>H</v>
          </cell>
          <cell r="D10069">
            <v>3.26</v>
          </cell>
          <cell r="E10069">
            <v>2.61</v>
          </cell>
        </row>
        <row r="10070">
          <cell r="A10070" t="str">
            <v/>
          </cell>
        </row>
        <row r="10071">
          <cell r="A10071" t="str">
            <v>73293</v>
          </cell>
          <cell r="B10071" t="str">
            <v>CONCRETO DOSADO 15 MPA SOMENTE MATERIAIS INCL 5% PERDAS.</v>
          </cell>
          <cell r="C10071" t="str">
            <v>m3</v>
          </cell>
          <cell r="D10071">
            <v>316.18</v>
          </cell>
          <cell r="E10071">
            <v>252.95</v>
          </cell>
        </row>
        <row r="10072">
          <cell r="A10072" t="str">
            <v/>
          </cell>
        </row>
        <row r="10073">
          <cell r="A10073" t="str">
            <v>73294</v>
          </cell>
          <cell r="B10073" t="str">
            <v>BETONEIRA MOTOR GAS P/320L MIST SECA (CP) CARREG MEC E TAMBOR REVERSIVEL - EXCL OPERADOR.</v>
          </cell>
          <cell r="C10073" t="str">
            <v>H</v>
          </cell>
          <cell r="D10073">
            <v>9.81</v>
          </cell>
          <cell r="E10073">
            <v>7.85</v>
          </cell>
        </row>
        <row r="10074">
          <cell r="A10074" t="str">
            <v/>
          </cell>
        </row>
        <row r="10075">
          <cell r="A10075" t="str">
            <v>73295</v>
          </cell>
          <cell r="B10075" t="str">
            <v>BETONEIRA MOTOR GAS P/320L MIST SECA (CI) CARREG MEC E TAMBOR REVERSIVEL - EXCL OPERADOR</v>
          </cell>
          <cell r="C10075" t="str">
            <v>H</v>
          </cell>
          <cell r="D10075">
            <v>1.43</v>
          </cell>
          <cell r="E10075">
            <v>1.1499999999999999</v>
          </cell>
        </row>
        <row r="10076">
          <cell r="A10076" t="str">
            <v/>
          </cell>
        </row>
        <row r="10077">
          <cell r="A10077" t="str">
            <v>73296</v>
          </cell>
          <cell r="B10077" t="str">
            <v>ALUGUEL ELEVADOR EQUIPADO P/TRANSP CONCR A 10M ALT-CP-S/OPERADOR COM GUINCHO DE 10CV 16M TORRE DESMONTAVEL CACAMBA AUTOMATICA DE 550L FUNIL P/DESCARGA E SILO DE ESPERA DE 1000L.</v>
          </cell>
          <cell r="C10077" t="str">
            <v>H</v>
          </cell>
          <cell r="D10077">
            <v>9.15</v>
          </cell>
          <cell r="E10077">
            <v>7.32</v>
          </cell>
        </row>
        <row r="10078">
          <cell r="A10078" t="str">
            <v/>
          </cell>
        </row>
        <row r="10079">
          <cell r="A10079" t="str">
            <v>73297</v>
          </cell>
          <cell r="B10079" t="str">
            <v>CONCRETO DOSADO 10 MPA SOMENTE MATERIAIS INCL 5% PERDAS.</v>
          </cell>
          <cell r="C10079" t="str">
            <v>m3</v>
          </cell>
          <cell r="D10079">
            <v>293.2</v>
          </cell>
          <cell r="E10079">
            <v>234.56</v>
          </cell>
        </row>
        <row r="10080">
          <cell r="A10080" t="str">
            <v/>
          </cell>
        </row>
        <row r="10081">
          <cell r="A10081" t="str">
            <v>73298</v>
          </cell>
          <cell r="B10081" t="str">
            <v>VIBRADOR DE IMERSAO MOTOR ELETR 2CV (CP) TUBO DE 48X48 C/MANGOTE DE 5M COMP -EXCL OPERADOR.</v>
          </cell>
          <cell r="C10081" t="str">
            <v>H</v>
          </cell>
          <cell r="D10081">
            <v>1.51</v>
          </cell>
          <cell r="E10081">
            <v>1.21</v>
          </cell>
        </row>
        <row r="10082">
          <cell r="A10082" t="str">
            <v/>
          </cell>
        </row>
        <row r="10083">
          <cell r="A10083" t="str">
            <v>73299</v>
          </cell>
          <cell r="B10083" t="str">
            <v>VIBRADOR DE IMERSAO MOTOR ELETR 2CV (CI) TUBO 48X480MM C/MANGOTE DE 5M COMP - EXCL OPERADOR.</v>
          </cell>
          <cell r="C10083" t="str">
            <v>H</v>
          </cell>
          <cell r="D10083">
            <v>1.02</v>
          </cell>
          <cell r="E10083">
            <v>0.82</v>
          </cell>
        </row>
        <row r="10084">
          <cell r="A10084" t="str">
            <v/>
          </cell>
        </row>
        <row r="10085">
          <cell r="A10085" t="str">
            <v>73300</v>
          </cell>
          <cell r="B10085" t="str">
            <v>ALUGUEL ELEVADOR EQUIPADO P/TRANSP CONCR A 10M ALT-CI-S/OPERADOR COM GUINCHO DE 10CV 16M TORRE DESMONTAVEL CACAMBA AUTOMATICA DE 550L FUNIL P/DESCARGA E SILO ESPERA DE 1000L.</v>
          </cell>
          <cell r="C10085" t="str">
            <v>H</v>
          </cell>
          <cell r="D10085">
            <v>5.01</v>
          </cell>
          <cell r="E10085">
            <v>4.01</v>
          </cell>
        </row>
        <row r="10086">
          <cell r="A10086" t="str">
            <v/>
          </cell>
        </row>
        <row r="10087">
          <cell r="A10087" t="str">
            <v>73301</v>
          </cell>
          <cell r="B10087" t="str">
            <v>.ESCORAMENTO FORMAS ATE 3,30M.</v>
          </cell>
          <cell r="C10087" t="str">
            <v>m3</v>
          </cell>
          <cell r="D10087">
            <v>7.03</v>
          </cell>
          <cell r="E10087">
            <v>5.63</v>
          </cell>
        </row>
        <row r="10088">
          <cell r="A10088" t="str">
            <v/>
          </cell>
        </row>
        <row r="10089">
          <cell r="A10089" t="str">
            <v>73302</v>
          </cell>
          <cell r="B10089" t="str">
            <v>FORMA MADEIRA 1,4 VEZES PINHO 3A ESP=2,5CM P/PECAS CONCRETO   ARMADO INCL FORN MATERIAIS E DESMOLDAGEM EXCL ESCORAMENTO.</v>
          </cell>
          <cell r="C10089" t="str">
            <v>m3</v>
          </cell>
          <cell r="D10089">
            <v>42.78</v>
          </cell>
          <cell r="E10089">
            <v>34.229999999999997</v>
          </cell>
        </row>
        <row r="10090">
          <cell r="A10090" t="str">
            <v/>
          </cell>
        </row>
        <row r="10091">
          <cell r="A10091" t="str">
            <v>73303</v>
          </cell>
          <cell r="B10091" t="str">
            <v>DEPRECIAO E JUROS - GRUPO GERADOR 150 KVA.</v>
          </cell>
          <cell r="C10091" t="str">
            <v>H</v>
          </cell>
          <cell r="D10091">
            <v>5.81</v>
          </cell>
          <cell r="E10091">
            <v>4.6500000000000004</v>
          </cell>
        </row>
        <row r="10092">
          <cell r="A10092" t="str">
            <v/>
          </cell>
        </row>
        <row r="10093">
          <cell r="A10093" t="str">
            <v>73304</v>
          </cell>
          <cell r="B10093" t="str">
            <v>CUSTOS COMBUSTIVEL + MATERIAL DISTRIBUIDOR DE AGREGADO SPRE*.</v>
          </cell>
          <cell r="C10093" t="str">
            <v>H</v>
          </cell>
          <cell r="D10093">
            <v>48.01</v>
          </cell>
          <cell r="E10093">
            <v>38.409999999999997</v>
          </cell>
        </row>
        <row r="10094">
          <cell r="A10094" t="str">
            <v/>
          </cell>
        </row>
        <row r="10095">
          <cell r="A10095" t="str">
            <v>73305</v>
          </cell>
          <cell r="B10095" t="str">
            <v>DISTRIBUIDOR DE AGREGADOS AUTOPROPELIDO CAP 3 M3, A DIESEL, 6 CC, 140CV - JUROS.</v>
          </cell>
          <cell r="C10095" t="str">
            <v>H</v>
          </cell>
          <cell r="D10095">
            <v>37.28</v>
          </cell>
          <cell r="E10095">
            <v>29.83</v>
          </cell>
        </row>
        <row r="10096">
          <cell r="A10096" t="str">
            <v/>
          </cell>
        </row>
        <row r="10097">
          <cell r="A10097" t="str">
            <v>73306</v>
          </cell>
          <cell r="B10097" t="str">
            <v>ALUGUEL CAMINHAO BASCUL NO TOCO 5M3 MOTOR DIESEL 132CV (CP) C/MOTORISTA.</v>
          </cell>
          <cell r="C10097" t="str">
            <v>H</v>
          </cell>
          <cell r="D10097">
            <v>93.51</v>
          </cell>
          <cell r="E10097">
            <v>74.81</v>
          </cell>
        </row>
        <row r="10098">
          <cell r="A10098" t="str">
            <v/>
          </cell>
        </row>
        <row r="10099">
          <cell r="A10099" t="str">
            <v>73307</v>
          </cell>
          <cell r="B10099" t="str">
            <v>MANUTENCAO - GRUPO GERADOR 150 KVA.</v>
          </cell>
          <cell r="C10099" t="str">
            <v>H</v>
          </cell>
          <cell r="D10099">
            <v>2.0499999999999998</v>
          </cell>
          <cell r="E10099">
            <v>1.64</v>
          </cell>
        </row>
        <row r="10100">
          <cell r="A10100" t="str">
            <v/>
          </cell>
        </row>
        <row r="10101">
          <cell r="A10101" t="str">
            <v>73308</v>
          </cell>
          <cell r="B10101" t="str">
            <v>DISTRIBUIDOR DE AGREGADOS AUTOPROPELIDO CAP 3 M3, A DIESEL, 6 CC, 140CV - DEPRECIACAO.</v>
          </cell>
          <cell r="C10101" t="str">
            <v>H</v>
          </cell>
          <cell r="D10101">
            <v>98.76</v>
          </cell>
          <cell r="E10101">
            <v>79.010000000000005</v>
          </cell>
        </row>
        <row r="10102">
          <cell r="A10102" t="str">
            <v/>
          </cell>
        </row>
        <row r="10103">
          <cell r="A10103" t="str">
            <v>73309</v>
          </cell>
          <cell r="B10103" t="str">
            <v>ROLO COMPACTADOR VIBRATORIO PE DE CARNEIRO PARA SOLOS, POTENCIA 80HP, PESO MÁXIMO OPERACIONAL 8,8T - DEPRECIACAO.</v>
          </cell>
          <cell r="C10103" t="str">
            <v>H</v>
          </cell>
          <cell r="D10103">
            <v>21.76</v>
          </cell>
          <cell r="E10103">
            <v>17.41</v>
          </cell>
        </row>
        <row r="10104">
          <cell r="A10104" t="str">
            <v/>
          </cell>
        </row>
        <row r="10105">
          <cell r="A10105" t="str">
            <v>73310</v>
          </cell>
          <cell r="B10105" t="str">
            <v>CUSTO HORARIO COM DEPRECIACAO E JUROS-RETRO-ESCAVADEIRA SOBRE RODAS - CASE 580 H - 74 HP.</v>
          </cell>
          <cell r="C10105" t="str">
            <v>H</v>
          </cell>
          <cell r="D10105">
            <v>33</v>
          </cell>
          <cell r="E10105">
            <v>26.4</v>
          </cell>
        </row>
        <row r="10106">
          <cell r="A10106" t="str">
            <v/>
          </cell>
        </row>
        <row r="10107">
          <cell r="A10107" t="str">
            <v>73311</v>
          </cell>
          <cell r="B10107" t="str">
            <v>CUSTOS C/MATERIAL OPERACAO - GRUPO GERADOR 150 KVA.</v>
          </cell>
          <cell r="C10107" t="str">
            <v>H</v>
          </cell>
          <cell r="D10107">
            <v>88.28</v>
          </cell>
          <cell r="E10107">
            <v>70.63</v>
          </cell>
        </row>
        <row r="10108">
          <cell r="A10108" t="str">
            <v/>
          </cell>
        </row>
        <row r="10109">
          <cell r="A10109" t="str">
            <v>73312</v>
          </cell>
          <cell r="B10109" t="str">
            <v>DISTRIBUIDOR DE AGREGADOS AUTOPROPELIDO CAP 3 M3, A DIESEL, 6 CC, 140CV - MANUTENCAO.</v>
          </cell>
          <cell r="C10109" t="str">
            <v>H</v>
          </cell>
          <cell r="D10109">
            <v>49.37</v>
          </cell>
          <cell r="E10109">
            <v>39.5</v>
          </cell>
        </row>
        <row r="10110">
          <cell r="A10110" t="str">
            <v/>
          </cell>
        </row>
        <row r="10111">
          <cell r="A10111" t="str">
            <v>73313</v>
          </cell>
          <cell r="B10111" t="str">
            <v>ROLO COMPACTADOR VIBRATORIO PE DE CARNEIRO PARA SOLOS, POTENCIA 80HP,PESO MÁXIMO OPERACIONAL 8,8T - JUROS.</v>
          </cell>
          <cell r="C10111" t="str">
            <v>H</v>
          </cell>
          <cell r="D10111">
            <v>10.87</v>
          </cell>
          <cell r="E10111">
            <v>8.6999999999999993</v>
          </cell>
        </row>
        <row r="10112">
          <cell r="A10112" t="str">
            <v/>
          </cell>
        </row>
        <row r="10113">
          <cell r="A10113" t="str">
            <v>73314</v>
          </cell>
          <cell r="B10113" t="str">
            <v>CUSTO HORARIO COM MAO-DE-OBRA NA PERACAO DIURNA - RETRO - ESCAVADEIRA SOBRE RODAS - CASE 580 H - 74 HP.</v>
          </cell>
          <cell r="C10113" t="str">
            <v>H</v>
          </cell>
          <cell r="D10113">
            <v>18.97</v>
          </cell>
          <cell r="E10113">
            <v>15.18</v>
          </cell>
        </row>
        <row r="10114">
          <cell r="A10114" t="str">
            <v/>
          </cell>
        </row>
        <row r="10115">
          <cell r="A10115" t="str">
            <v>73315</v>
          </cell>
          <cell r="B10115" t="str">
            <v>CUSTOS COMBUSTIVEL + MATERIAL NA OPERACAO DE ROLO VIBRATORIO TT SPV 84 PE-DE-CARNEIRO.</v>
          </cell>
          <cell r="C10115" t="str">
            <v>H</v>
          </cell>
          <cell r="D10115">
            <v>80.930000000000007</v>
          </cell>
          <cell r="E10115">
            <v>64.75</v>
          </cell>
        </row>
        <row r="10116">
          <cell r="A10116" t="str">
            <v/>
          </cell>
        </row>
        <row r="10117">
          <cell r="A10117" t="str">
            <v>73316</v>
          </cell>
          <cell r="B10117" t="str">
            <v>CUSTO HORARIO COM MANUTENCAO-RETRO-ESCAVADEIRA SOBRE RODAS - CASE 580H - 74 HP.</v>
          </cell>
          <cell r="C10117" t="str">
            <v>H</v>
          </cell>
          <cell r="D10117">
            <v>19.170000000000002</v>
          </cell>
          <cell r="E10117">
            <v>15.34</v>
          </cell>
        </row>
        <row r="10118">
          <cell r="A10118" t="str">
            <v/>
          </cell>
        </row>
        <row r="10119">
          <cell r="A10119" t="str">
            <v>73317</v>
          </cell>
          <cell r="B10119" t="str">
            <v>CUSTO HORARIO COM MATERIAIS NA OPERACAO-RETRO-ESCAVADEIRA SOBRE RODAS - CASE 580 H - 74 HP.</v>
          </cell>
          <cell r="C10119" t="str">
            <v>H</v>
          </cell>
          <cell r="D10119">
            <v>41.2</v>
          </cell>
          <cell r="E10119">
            <v>32.96</v>
          </cell>
        </row>
        <row r="10120">
          <cell r="A10120" t="str">
            <v/>
          </cell>
        </row>
        <row r="10121">
          <cell r="A10121" t="str">
            <v>73318</v>
          </cell>
          <cell r="B10121" t="str">
            <v>TRATOR CARREGADEIRA E RETRO-ESCAVADEIRA DIESEL 75CV (CP) INCL OPERADOR - CAPAC CACAMBA 0,76M3.</v>
          </cell>
          <cell r="C10121" t="str">
            <v>H</v>
          </cell>
          <cell r="D10121">
            <v>113.81</v>
          </cell>
          <cell r="E10121">
            <v>91.05</v>
          </cell>
        </row>
        <row r="10122">
          <cell r="A10122" t="str">
            <v/>
          </cell>
        </row>
        <row r="10123">
          <cell r="A10123" t="str">
            <v>73319</v>
          </cell>
          <cell r="B10123" t="str">
            <v>CUSTO HORARIO COM DEPRECIACAO E JUROS - COMPRESSOR ATLAS COPCO - XA80 170 PCM 80 HP.</v>
          </cell>
          <cell r="C10123" t="str">
            <v>H</v>
          </cell>
          <cell r="D10123">
            <v>13.93</v>
          </cell>
          <cell r="E10123">
            <v>11.15</v>
          </cell>
        </row>
        <row r="10124">
          <cell r="A10124" t="str">
            <v/>
          </cell>
        </row>
        <row r="10125">
          <cell r="A10125" t="str">
            <v>73320</v>
          </cell>
          <cell r="B10125" t="str">
            <v>TRATOR CARREGADEIRA E RETRO-ESCAVADEIRA DIESEL 75CV (CI) INCL OPERADOR - CAPAC CACAMBA 0,76M3.</v>
          </cell>
          <cell r="C10125" t="str">
            <v>H</v>
          </cell>
          <cell r="D10125">
            <v>45.86</v>
          </cell>
          <cell r="E10125">
            <v>36.69</v>
          </cell>
        </row>
        <row r="10126">
          <cell r="A10126" t="str">
            <v/>
          </cell>
        </row>
        <row r="10127">
          <cell r="A10127" t="str">
            <v>73321</v>
          </cell>
          <cell r="B10127" t="str">
            <v>GRUPO GERADOR TRANSPORTAVEL SOBRE RODAS 60/66KVA (CP) DIESEL 85CV (1.800RPM) - EXCL OPERADOR.</v>
          </cell>
          <cell r="C10127" t="str">
            <v>H</v>
          </cell>
          <cell r="D10127">
            <v>53.42</v>
          </cell>
          <cell r="E10127">
            <v>42.74</v>
          </cell>
        </row>
        <row r="10128">
          <cell r="A10128" t="str">
            <v/>
          </cell>
        </row>
        <row r="10129">
          <cell r="A10129" t="str">
            <v>73322</v>
          </cell>
          <cell r="B10129" t="str">
            <v>CUSTO HORARIO COM MATERIAIS NA OPERACAO - COMPRESSOR ATLAS COPCO - XA 80 170 PCM 80 HP.</v>
          </cell>
          <cell r="C10129" t="str">
            <v>H</v>
          </cell>
          <cell r="D10129">
            <v>39.229999999999997</v>
          </cell>
          <cell r="E10129">
            <v>31.39</v>
          </cell>
        </row>
        <row r="10130">
          <cell r="A10130" t="str">
            <v/>
          </cell>
        </row>
        <row r="10131">
          <cell r="A10131" t="str">
            <v>73323</v>
          </cell>
          <cell r="B10131" t="str">
            <v>CUSTO HORARIO COM MANUTENCAO - COMPRESSOR ATLAS COPCO - XA80 170 PCM 80 HP.</v>
          </cell>
          <cell r="C10131" t="str">
            <v>H</v>
          </cell>
          <cell r="D10131">
            <v>2.83</v>
          </cell>
          <cell r="E10131">
            <v>2.27</v>
          </cell>
        </row>
        <row r="10132">
          <cell r="A10132" t="str">
            <v/>
          </cell>
        </row>
        <row r="10133">
          <cell r="A10133" t="str">
            <v>73324</v>
          </cell>
          <cell r="B10133" t="str">
            <v>CARREGADOR FRONTAL RODAS DIESEL 100CV CAPAC RASA 1,30M3 (CP) INCL OPERADOR.</v>
          </cell>
          <cell r="C10133" t="str">
            <v>H</v>
          </cell>
          <cell r="D10133">
            <v>139.61000000000001</v>
          </cell>
          <cell r="E10133">
            <v>111.69</v>
          </cell>
        </row>
        <row r="10134">
          <cell r="A10134" t="str">
            <v/>
          </cell>
        </row>
        <row r="10135">
          <cell r="A10135" t="str">
            <v>73325</v>
          </cell>
          <cell r="B10135" t="str">
            <v>CUSTO HORARIO COM MAO-DE-OBRA NA OPERACAO DIURNA - COMPRESSOR ATLAS CO PCO - XA80 170 PCM 80 HP.</v>
          </cell>
          <cell r="C10135" t="str">
            <v>H</v>
          </cell>
          <cell r="D10135">
            <v>6.32</v>
          </cell>
          <cell r="E10135">
            <v>5.0599999999999996</v>
          </cell>
        </row>
        <row r="10136">
          <cell r="A10136" t="str">
            <v/>
          </cell>
        </row>
        <row r="10137">
          <cell r="A10137" t="str">
            <v>73326</v>
          </cell>
          <cell r="B10137" t="str">
            <v>ALUGUEL CAMINHAO BASCUL NO TOCO 5M3 MOTOR DIESEL 132CV (CI) C/MOTORISTA.</v>
          </cell>
          <cell r="C10137" t="str">
            <v>H</v>
          </cell>
          <cell r="D10137">
            <v>32.15</v>
          </cell>
          <cell r="E10137">
            <v>25.72</v>
          </cell>
        </row>
        <row r="10138">
          <cell r="A10138" t="str">
            <v/>
          </cell>
        </row>
        <row r="10139">
          <cell r="A10139" t="str">
            <v>73327</v>
          </cell>
          <cell r="B10139" t="str">
            <v>CUSTO HORARIO COM MAO-DE-OBRA NA OPERACAO DIURNA - MARTELETE OU ROMPEDOR ATLAS COPCO - TEX 31.</v>
          </cell>
          <cell r="C10139" t="str">
            <v>H</v>
          </cell>
          <cell r="D10139">
            <v>10.75</v>
          </cell>
          <cell r="E10139">
            <v>8.6</v>
          </cell>
        </row>
        <row r="10140">
          <cell r="A10140" t="str">
            <v/>
          </cell>
        </row>
        <row r="10141">
          <cell r="A10141" t="str">
            <v>73328</v>
          </cell>
          <cell r="B10141" t="str">
            <v>.ACO CA-50 B DIAM DE 5/8" A 1" ( MEDIA ).</v>
          </cell>
          <cell r="C10141" t="str">
            <v>Kg</v>
          </cell>
          <cell r="D10141">
            <v>4.9000000000000004</v>
          </cell>
          <cell r="E10141">
            <v>3.92</v>
          </cell>
        </row>
        <row r="10142">
          <cell r="A10142" t="str">
            <v/>
          </cell>
        </row>
        <row r="10143">
          <cell r="A10143" t="str">
            <v>73329</v>
          </cell>
          <cell r="B10143" t="str">
            <v>CUSTO HORARIO C/ DEPRECIACAO E JUROS - CAMINHAO CARROCERIA MERCEDES BENZ - 1418/48 184 HP.</v>
          </cell>
          <cell r="C10143" t="str">
            <v>H</v>
          </cell>
          <cell r="D10143">
            <v>19.62</v>
          </cell>
          <cell r="E10143">
            <v>15.7</v>
          </cell>
        </row>
        <row r="10144">
          <cell r="A10144" t="str">
            <v/>
          </cell>
        </row>
        <row r="10145">
          <cell r="A10145" t="str">
            <v>73330</v>
          </cell>
          <cell r="B10145" t="str">
            <v>CARREGADOR FRONTAL RODAS DIESEL 100CV CAPAC RASA 1,30M3 (CI) INCL OPERADOR.</v>
          </cell>
          <cell r="C10145" t="str">
            <v>H</v>
          </cell>
          <cell r="D10145">
            <v>62.16</v>
          </cell>
          <cell r="E10145">
            <v>49.73</v>
          </cell>
        </row>
        <row r="10146">
          <cell r="A10146" t="str">
            <v/>
          </cell>
        </row>
        <row r="10147">
          <cell r="A10147" t="str">
            <v>73331</v>
          </cell>
          <cell r="B10147" t="str">
            <v>VIBRADOR DE IMERSAO MOTOR GAS 3,5CV (CP) TUBO 48X480MM C/MANGOTE DE 5M COMP - EXCL OPERADOR.</v>
          </cell>
          <cell r="C10147" t="str">
            <v>H</v>
          </cell>
          <cell r="D10147">
            <v>4.0599999999999996</v>
          </cell>
          <cell r="E10147">
            <v>3.25</v>
          </cell>
        </row>
        <row r="10148">
          <cell r="A10148" t="str">
            <v/>
          </cell>
        </row>
        <row r="10149">
          <cell r="A10149" t="str">
            <v>73332</v>
          </cell>
          <cell r="B10149" t="str">
            <v>CUSTO HORARIO COM MANUTENCAO - MARTELETE OU ROMPEDOR ATLAS COPCO - TEX 31.</v>
          </cell>
          <cell r="C10149" t="str">
            <v>H</v>
          </cell>
          <cell r="D10149">
            <v>2.57</v>
          </cell>
          <cell r="E10149">
            <v>2.06</v>
          </cell>
        </row>
        <row r="10150">
          <cell r="A10150" t="str">
            <v/>
          </cell>
        </row>
        <row r="10151">
          <cell r="A10151" t="str">
            <v>73333</v>
          </cell>
          <cell r="B10151" t="str">
            <v>GRUPO GERADOR C/POTENCIA 1450W/110V C.A OU 12V C.C. (CI) GAS 3,4HP (3.600RPM) DE 4 TEMPOS REFRIGERACAO A AR - EXCL OPERADOR.</v>
          </cell>
          <cell r="C10151" t="str">
            <v>H</v>
          </cell>
          <cell r="D10151">
            <v>0.72</v>
          </cell>
          <cell r="E10151">
            <v>0.57999999999999996</v>
          </cell>
        </row>
        <row r="10152">
          <cell r="A10152" t="str">
            <v/>
          </cell>
        </row>
        <row r="10153">
          <cell r="A10153" t="str">
            <v>73334</v>
          </cell>
          <cell r="B10153" t="str">
            <v>BETONEIRA DIESEL P/580L MIST SECA (CP) CARREG MEC E TAMBOR REVERSIVEL EXCL OPERADOR.</v>
          </cell>
          <cell r="C10153" t="str">
            <v>H</v>
          </cell>
          <cell r="D10153">
            <v>17.71</v>
          </cell>
          <cell r="E10153">
            <v>14.17</v>
          </cell>
        </row>
        <row r="10154">
          <cell r="A10154" t="str">
            <v/>
          </cell>
        </row>
        <row r="10155">
          <cell r="A10155" t="str">
            <v>73335</v>
          </cell>
          <cell r="B10155" t="str">
            <v>CUSTO HORARIO C/ MANUTENCAO - CAMINHAO CARROCERIA MERCEDES BENZ - 1418/48 184 HP.</v>
          </cell>
          <cell r="C10155" t="str">
            <v>H</v>
          </cell>
          <cell r="D10155">
            <v>9.76</v>
          </cell>
          <cell r="E10155">
            <v>7.81</v>
          </cell>
        </row>
        <row r="10156">
          <cell r="A10156" t="str">
            <v/>
          </cell>
        </row>
        <row r="10157">
          <cell r="A10157" t="str">
            <v>73336</v>
          </cell>
          <cell r="B10157" t="str">
            <v xml:space="preserve">USINA MIST A FRIO CAPAC 50T/H (CP) INCL EQUIPE DE OPERACAO. </v>
          </cell>
          <cell r="C10157" t="str">
            <v>H</v>
          </cell>
          <cell r="D10157">
            <v>261.77999999999997</v>
          </cell>
          <cell r="E10157">
            <v>209.43</v>
          </cell>
        </row>
        <row r="10158">
          <cell r="A10158" t="str">
            <v/>
          </cell>
        </row>
        <row r="10159">
          <cell r="A10159" t="str">
            <v>73337</v>
          </cell>
          <cell r="B10159" t="str">
            <v>CUSTO HORARIO COM DEPRECIACAO E JUROS - MARTELETE OU ROMPEDOR ATLAS COPCO - TEX 31</v>
          </cell>
          <cell r="C10159" t="str">
            <v>H</v>
          </cell>
          <cell r="D10159">
            <v>1.95</v>
          </cell>
          <cell r="E10159">
            <v>1.56</v>
          </cell>
        </row>
        <row r="10160">
          <cell r="A10160" t="str">
            <v/>
          </cell>
        </row>
        <row r="10161">
          <cell r="A10161" t="str">
            <v>73338</v>
          </cell>
          <cell r="B10161" t="str">
            <v>COMPRESSOR AR PORTATIL/REBOCAVEL DESC 170PCM DIESEL 40CV (CI) PRESSAO DE TRABALHO DE 102PSI - EXCL OPERADOR.</v>
          </cell>
          <cell r="C10161" t="str">
            <v>H</v>
          </cell>
          <cell r="D10161">
            <v>8.6199999999999992</v>
          </cell>
          <cell r="E10161">
            <v>6.9</v>
          </cell>
        </row>
        <row r="10162">
          <cell r="A10162" t="str">
            <v/>
          </cell>
        </row>
        <row r="10163">
          <cell r="A10163" t="str">
            <v>73339</v>
          </cell>
          <cell r="B10163" t="str">
            <v>TRATOR DE PNEUS MOTOR DIESEL 61CV (CI) INCL OPERADOR.</v>
          </cell>
          <cell r="C10163" t="str">
            <v>H</v>
          </cell>
          <cell r="D10163">
            <v>21.13</v>
          </cell>
          <cell r="E10163">
            <v>16.91</v>
          </cell>
        </row>
        <row r="10164">
          <cell r="A10164" t="str">
            <v/>
          </cell>
        </row>
        <row r="10165">
          <cell r="A10165" t="str">
            <v>73340</v>
          </cell>
          <cell r="B10165" t="str">
            <v>CUSTO HORARIO C/ MATERIAIS NA OPERACAO - CAMINHAO CARROCERIA MERCEDES BENZ - 1418/48 HP.</v>
          </cell>
          <cell r="C10165" t="str">
            <v>H</v>
          </cell>
          <cell r="D10165">
            <v>90.25</v>
          </cell>
          <cell r="E10165">
            <v>72.2</v>
          </cell>
        </row>
        <row r="10166">
          <cell r="A10166" t="str">
            <v/>
          </cell>
        </row>
        <row r="10167">
          <cell r="A10167" t="str">
            <v>73341</v>
          </cell>
          <cell r="B10167" t="str">
            <v>GUINDAUTO CAPAC 3,5T APROX 2M ALCANCE VERT 7M (CP) SOBRE CHASSIS DE   CAMINHAO (EXCL ESTE) EXCL OPERADOR.</v>
          </cell>
          <cell r="C10167" t="str">
            <v>H</v>
          </cell>
          <cell r="D10167">
            <v>22.63</v>
          </cell>
          <cell r="E10167">
            <v>18.11</v>
          </cell>
        </row>
        <row r="10168">
          <cell r="A10168" t="str">
            <v/>
          </cell>
        </row>
        <row r="10169">
          <cell r="A10169" t="str">
            <v>73342</v>
          </cell>
          <cell r="B10169" t="str">
            <v>CUSTO HORARIO C/ MAO-DE-OBRA NA OPERACAO DIURNA - CAMINHAO CARROCERIA MERCEDES BENZ - 1418/48 184 HP.</v>
          </cell>
          <cell r="C10169" t="str">
            <v>H</v>
          </cell>
          <cell r="D10169">
            <v>8.3000000000000007</v>
          </cell>
          <cell r="E10169">
            <v>6.64</v>
          </cell>
        </row>
        <row r="10170">
          <cell r="A10170" t="str">
            <v/>
          </cell>
        </row>
        <row r="10171">
          <cell r="A10171" t="str">
            <v>73343</v>
          </cell>
          <cell r="B10171" t="str">
            <v>VIBRADOR DE IMERSAO MOTOR GAS 3,5CV TUBO DE 48X480MM (CI) C/MANGOTE H DE 5M COMP -EXCL OPERADOR.</v>
          </cell>
          <cell r="C10171" t="str">
            <v>H</v>
          </cell>
          <cell r="D10171">
            <v>0.83</v>
          </cell>
          <cell r="E10171">
            <v>0.67</v>
          </cell>
        </row>
        <row r="10172">
          <cell r="A10172" t="str">
            <v/>
          </cell>
        </row>
        <row r="10173">
          <cell r="A10173" t="str">
            <v>73344</v>
          </cell>
          <cell r="B10173" t="str">
            <v>GRUPO GERADOR ESTACIONARIO C/ALTERNADOR 125/145KVA (CP) DIESEL 165CV EXCL OPERADOR.</v>
          </cell>
          <cell r="C10173" t="str">
            <v>H</v>
          </cell>
          <cell r="D10173">
            <v>110.42</v>
          </cell>
          <cell r="E10173">
            <v>88.34</v>
          </cell>
        </row>
        <row r="10174">
          <cell r="A10174" t="str">
            <v/>
          </cell>
        </row>
        <row r="10175">
          <cell r="A10175" t="str">
            <v>73345</v>
          </cell>
          <cell r="B10175" t="str">
            <v>ROLO COMPACTADOR TANDEM 5 A 10T DIESEL 58,5CV (CI) INCL OPERADOR.</v>
          </cell>
          <cell r="C10175" t="str">
            <v>H</v>
          </cell>
          <cell r="D10175">
            <v>36.479999999999997</v>
          </cell>
          <cell r="E10175">
            <v>29.19</v>
          </cell>
        </row>
        <row r="10176">
          <cell r="A10176" t="str">
            <v/>
          </cell>
        </row>
        <row r="10177">
          <cell r="A10177" t="str">
            <v>73347</v>
          </cell>
          <cell r="B10177" t="str">
            <v>CORTE ACO CA-50B OU CA 50-A DIAM 8,0 A 12,5MM.</v>
          </cell>
          <cell r="C10177" t="str">
            <v>Kg</v>
          </cell>
          <cell r="D10177">
            <v>1.91</v>
          </cell>
          <cell r="E10177">
            <v>1.53</v>
          </cell>
        </row>
        <row r="10178">
          <cell r="A10178" t="str">
            <v/>
          </cell>
        </row>
        <row r="10179">
          <cell r="A10179" t="str">
            <v>73348</v>
          </cell>
          <cell r="B10179" t="str">
            <v>CUSTO HORARIO C/ DEPRECIACAO E JUROS - GUINDASTE AUTOPROPELIDO MADAL - MD 10 A 45 HP.</v>
          </cell>
          <cell r="C10179" t="str">
            <v>H</v>
          </cell>
          <cell r="D10179">
            <v>42.86</v>
          </cell>
          <cell r="E10179">
            <v>34.29</v>
          </cell>
        </row>
        <row r="10180">
          <cell r="A10180" t="str">
            <v/>
          </cell>
        </row>
        <row r="10181">
          <cell r="A10181" t="str">
            <v>73349</v>
          </cell>
          <cell r="B10181" t="str">
            <v>BARRA ACO CA-50B DIAM ACIMA 12,5MM.</v>
          </cell>
          <cell r="C10181" t="str">
            <v>Kg</v>
          </cell>
          <cell r="D10181">
            <v>5.68</v>
          </cell>
          <cell r="E10181">
            <v>4.55</v>
          </cell>
        </row>
        <row r="10182">
          <cell r="A10182" t="str">
            <v/>
          </cell>
        </row>
        <row r="10183">
          <cell r="A10183" t="str">
            <v>73351</v>
          </cell>
          <cell r="B10183" t="str">
            <v>ALVENARIA TIJOLO FURADO 10X20X20CM, 1/2 VEZ, C/ ARGAMASSA DE CIM /SAIBRO, E JUNTAS DE 1,0CM.</v>
          </cell>
          <cell r="C10183" t="str">
            <v>m2</v>
          </cell>
          <cell r="D10183">
            <v>32.85</v>
          </cell>
          <cell r="E10183">
            <v>26.28</v>
          </cell>
        </row>
        <row r="10184">
          <cell r="A10184" t="str">
            <v/>
          </cell>
        </row>
        <row r="10185">
          <cell r="A10185" t="str">
            <v>73352</v>
          </cell>
          <cell r="B10185" t="str">
            <v>CUSTO HORARIO C/ DEPRECIACAO E JUROS - GUINCHO 8 T MUNCK - 640/18   S/ CAMINHAO MERCEDES BENZ 1418/51 184 HP.</v>
          </cell>
          <cell r="C10185" t="str">
            <v>H</v>
          </cell>
          <cell r="D10185">
            <v>8.9600000000000009</v>
          </cell>
          <cell r="E10185">
            <v>7.17</v>
          </cell>
        </row>
        <row r="10186">
          <cell r="A10186" t="str">
            <v/>
          </cell>
        </row>
        <row r="10187">
          <cell r="A10187" t="str">
            <v>73353</v>
          </cell>
          <cell r="B10187" t="str">
            <v>COMPACTADOR DE PNEUS AUTO-PROPULSOR DIESEL 76HP C/7 PNEUS-CI- PESO 5,5/20T INCL OPERADOR.</v>
          </cell>
          <cell r="C10187" t="str">
            <v>H</v>
          </cell>
          <cell r="D10187">
            <v>55.37</v>
          </cell>
          <cell r="E10187">
            <v>44.3</v>
          </cell>
        </row>
        <row r="10188">
          <cell r="A10188" t="str">
            <v/>
          </cell>
        </row>
        <row r="10189">
          <cell r="A10189" t="str">
            <v>73354</v>
          </cell>
          <cell r="B10189" t="str">
            <v>MAQUINA DE JUNTAS GAS 8,25CV PART MANUAL (CI) INCL OPERADOR.</v>
          </cell>
          <cell r="C10189" t="str">
            <v>H</v>
          </cell>
          <cell r="D10189">
            <v>13.25</v>
          </cell>
          <cell r="E10189">
            <v>10.6</v>
          </cell>
        </row>
        <row r="10190">
          <cell r="A10190" t="str">
            <v/>
          </cell>
        </row>
        <row r="10191">
          <cell r="A10191" t="str">
            <v>73355</v>
          </cell>
          <cell r="B10191" t="str">
            <v>ALUGUEL CAMINHAO CARROC FIXA TOCO 7,5T MOTOR DIESEL 132CV (CF) C/MOTORISTA.</v>
          </cell>
          <cell r="C10191" t="str">
            <v>H</v>
          </cell>
          <cell r="D10191">
            <v>41.95</v>
          </cell>
          <cell r="E10191">
            <v>33.56</v>
          </cell>
        </row>
        <row r="10192">
          <cell r="A10192" t="str">
            <v/>
          </cell>
        </row>
        <row r="10193">
          <cell r="A10193" t="str">
            <v>73356</v>
          </cell>
          <cell r="B10193" t="str">
            <v>BARRA ACO CA-50B DIAM 8,0 A 12,5MM.</v>
          </cell>
          <cell r="C10193" t="str">
            <v>Kg</v>
          </cell>
          <cell r="D10193">
            <v>5.97</v>
          </cell>
          <cell r="E10193">
            <v>4.78</v>
          </cell>
        </row>
        <row r="10194">
          <cell r="A10194" t="str">
            <v/>
          </cell>
        </row>
        <row r="10195">
          <cell r="A10195" t="str">
            <v>73357</v>
          </cell>
          <cell r="B10195" t="str">
            <v>ESCAV MANUAL VALA/CAVA MAT 1A CAT ATE 1,50M EXCL ESG/ESCOR   (AREIA ARGILA OU PICARRA).</v>
          </cell>
          <cell r="C10195" t="str">
            <v>m3</v>
          </cell>
          <cell r="D10195">
            <v>27.33</v>
          </cell>
          <cell r="E10195">
            <v>21.87</v>
          </cell>
        </row>
        <row r="10196">
          <cell r="A10196" t="str">
            <v/>
          </cell>
        </row>
        <row r="10197">
          <cell r="A10197" t="str">
            <v>73358</v>
          </cell>
          <cell r="B10197" t="str">
            <v xml:space="preserve">CONCRETO DOSADO 20 MPA SOMENTE MATERIAIS INCL 5% PERDAS. </v>
          </cell>
          <cell r="C10197" t="str">
            <v>m3</v>
          </cell>
          <cell r="D10197">
            <v>341.42</v>
          </cell>
          <cell r="E10197">
            <v>273.14</v>
          </cell>
        </row>
        <row r="10198">
          <cell r="A10198" t="str">
            <v/>
          </cell>
        </row>
        <row r="10199">
          <cell r="A10199" t="str">
            <v>73359</v>
          </cell>
          <cell r="B10199" t="str">
            <v>CUSTO HORARIO C/ MANUTENCAO - GUINDASTE AUTOPROPELIDO MADAL -   MD 10A 45 HP.</v>
          </cell>
          <cell r="C10199" t="str">
            <v>H</v>
          </cell>
          <cell r="D10199">
            <v>25.12</v>
          </cell>
          <cell r="E10199">
            <v>20.100000000000001</v>
          </cell>
        </row>
        <row r="10200">
          <cell r="A10200" t="str">
            <v/>
          </cell>
        </row>
        <row r="10201">
          <cell r="A10201" t="str">
            <v>73360</v>
          </cell>
          <cell r="B10201" t="str">
            <v>AQUECEDOR DE FLUIDO TERMICO C/CALDEIRA - CHP.</v>
          </cell>
          <cell r="C10201" t="str">
            <v>CHP</v>
          </cell>
          <cell r="D10201">
            <v>14.36</v>
          </cell>
          <cell r="E10201">
            <v>11.49</v>
          </cell>
        </row>
        <row r="10202">
          <cell r="A10202" t="str">
            <v/>
          </cell>
        </row>
        <row r="10203">
          <cell r="A10203" t="str">
            <v>73361</v>
          </cell>
          <cell r="B10203" t="str">
            <v>CONCRETO CICLOPICO C/CONC DOS RAC 10 MPA 30% PED DE MAO INCL   TRANSP HORIZ C/CARRINHOS ATE 20M E COLOCACAO.</v>
          </cell>
          <cell r="C10203" t="str">
            <v>m3</v>
          </cell>
          <cell r="D10203">
            <v>327.36</v>
          </cell>
          <cell r="E10203">
            <v>261.89</v>
          </cell>
        </row>
        <row r="10204">
          <cell r="A10204" t="str">
            <v/>
          </cell>
        </row>
        <row r="10205">
          <cell r="A10205" t="str">
            <v>73362</v>
          </cell>
          <cell r="B10205" t="str">
            <v>LANCAMENTO CONCRETO P/PECAS S/ARMAD PROD 7 M3/H INCL APENAS   TRANSP HORIZ C/CARRINHOS ATE 20M COLOCACAO ADENS E ACAB.</v>
          </cell>
          <cell r="C10205" t="str">
            <v>m3</v>
          </cell>
          <cell r="D10205">
            <v>34.51</v>
          </cell>
          <cell r="E10205">
            <v>27.61</v>
          </cell>
        </row>
        <row r="10206">
          <cell r="A10206" t="str">
            <v/>
          </cell>
        </row>
        <row r="10207">
          <cell r="A10207" t="str">
            <v>73363</v>
          </cell>
          <cell r="B10207" t="str">
            <v>EMBOCO ARGAMASSA CIMENTO AREIA 1:2 E=1,5CM INCL CHAPISCO 1:3 E=9MM .</v>
          </cell>
          <cell r="C10207" t="str">
            <v>m2</v>
          </cell>
          <cell r="D10207">
            <v>21.72</v>
          </cell>
          <cell r="E10207">
            <v>17.38</v>
          </cell>
        </row>
        <row r="10208">
          <cell r="A10208" t="str">
            <v/>
          </cell>
        </row>
        <row r="10209">
          <cell r="A10209" t="str">
            <v>73364</v>
          </cell>
          <cell r="B10209" t="str">
            <v>TANQUE ESTACIONARIO FERLEX TAA-SERPENTINA CAP. 30.000L.</v>
          </cell>
          <cell r="C10209" t="str">
            <v>CHP</v>
          </cell>
          <cell r="D10209">
            <v>478.85</v>
          </cell>
          <cell r="E10209">
            <v>383.08</v>
          </cell>
        </row>
        <row r="10210">
          <cell r="A10210" t="str">
            <v/>
          </cell>
        </row>
        <row r="10211">
          <cell r="A10211" t="str">
            <v>73365</v>
          </cell>
          <cell r="B10211" t="str">
            <v>CUSTO HORARIO C/ MANUTENCAO - GUINCHO 8 T MUNCK - 640/18 S/ CAMINHAO   MERCEDES BENZ 1418/51 184 HP.</v>
          </cell>
          <cell r="C10211" t="str">
            <v>H</v>
          </cell>
          <cell r="D10211">
            <v>4.45</v>
          </cell>
          <cell r="E10211">
            <v>3.56</v>
          </cell>
        </row>
        <row r="10212">
          <cell r="A10212" t="str">
            <v/>
          </cell>
        </row>
        <row r="10213">
          <cell r="A10213" t="str">
            <v>73366</v>
          </cell>
          <cell r="B10213" t="str">
            <v>ROLO VIBRATORIO LISO 7T AUTO-PROPULSOR DIESEL 76,5H (CI) INCL OPERADOR LARG TOTAL 2,015M</v>
          </cell>
          <cell r="C10213" t="str">
            <v>H</v>
          </cell>
          <cell r="D10213">
            <v>44.96</v>
          </cell>
          <cell r="E10213">
            <v>35.97</v>
          </cell>
        </row>
        <row r="10214">
          <cell r="A10214" t="str">
            <v/>
          </cell>
        </row>
        <row r="10215">
          <cell r="A10215" t="str">
            <v>73367</v>
          </cell>
          <cell r="B10215" t="str">
            <v>ROMPEDOR PNEUNATICO 32,6KG CONSUMO AR 38,8L (CI) S/OPERADOR PONTEIRA E MANGUEIRA - FREQUENCIA DE IMPACTOS 1110 IMP/MIN.</v>
          </cell>
          <cell r="C10215" t="str">
            <v>H</v>
          </cell>
          <cell r="D10215">
            <v>2.41</v>
          </cell>
          <cell r="E10215">
            <v>1.93</v>
          </cell>
        </row>
        <row r="10216">
          <cell r="A10216" t="str">
            <v/>
          </cell>
        </row>
        <row r="10217">
          <cell r="A10217" t="str">
            <v>73368</v>
          </cell>
          <cell r="B10217" t="str">
            <v>GUINDAUTO CAPAC 3,5T APROX 2M ALCANCE VERT 7M (CI) SOBRE CHASSI DE   CAMINHAO (EXCL ESTE) EXCL OPERADOR.</v>
          </cell>
          <cell r="C10217" t="str">
            <v>H</v>
          </cell>
          <cell r="D10217">
            <v>19.72</v>
          </cell>
          <cell r="E10217">
            <v>15.78</v>
          </cell>
        </row>
        <row r="10218">
          <cell r="A10218" t="str">
            <v/>
          </cell>
        </row>
        <row r="10219">
          <cell r="A10219" t="str">
            <v>73370</v>
          </cell>
          <cell r="B10219" t="str">
            <v>TRANSPORTE QQ NAT CAM BASCULANTE 30 KM/H 8.00 T EXCL DESPESA CARGA/DESC ESPERA DO CAMINHAO/SERVENTE/E OU EQUIP AUX.</v>
          </cell>
          <cell r="C10219" t="str">
            <v>TxKM</v>
          </cell>
          <cell r="D10219">
            <v>0.93</v>
          </cell>
          <cell r="E10219">
            <v>0.75</v>
          </cell>
        </row>
        <row r="10220">
          <cell r="A10220" t="str">
            <v/>
          </cell>
        </row>
        <row r="10221">
          <cell r="A10221" t="str">
            <v>73371</v>
          </cell>
          <cell r="B10221" t="str">
            <v>ROLO COMPACTADOR TANDEM 5 A 10T DIESEL 58,5CV (CP) INCL OPERADOR.</v>
          </cell>
          <cell r="C10221" t="str">
            <v>H</v>
          </cell>
          <cell r="D10221">
            <v>74.099999999999994</v>
          </cell>
          <cell r="E10221">
            <v>59.28</v>
          </cell>
        </row>
        <row r="10222">
          <cell r="A10222" t="str">
            <v/>
          </cell>
        </row>
        <row r="10223">
          <cell r="A10223" t="str">
            <v>73372</v>
          </cell>
          <cell r="B10223" t="str">
            <v>PINHO DE TERCEIRA 1" X 12" E 1" X 9" .</v>
          </cell>
          <cell r="C10223" t="str">
            <v>m2</v>
          </cell>
          <cell r="D10223">
            <v>19.809999999999999</v>
          </cell>
          <cell r="E10223">
            <v>15.85</v>
          </cell>
        </row>
        <row r="10224">
          <cell r="A10224" t="str">
            <v/>
          </cell>
        </row>
        <row r="10225">
          <cell r="A10225" t="str">
            <v>73373</v>
          </cell>
          <cell r="B10225" t="str">
            <v>CUSTO HORARIO C/ MATERIAIS NA OPERACAO - GUINDASTE AUTOPROPELIDO MADAL - MD 10A 45 HP.</v>
          </cell>
          <cell r="C10225" t="str">
            <v>H</v>
          </cell>
          <cell r="D10225">
            <v>22.07</v>
          </cell>
          <cell r="E10225">
            <v>17.66</v>
          </cell>
        </row>
        <row r="10226">
          <cell r="A10226" t="str">
            <v/>
          </cell>
        </row>
        <row r="10227">
          <cell r="A10227" t="str">
            <v>73374</v>
          </cell>
          <cell r="B10227" t="str">
            <v>USINA PRE-MISTURADORA DE SOLOS CAPAC 350/600T/H (CF) INCL EQUIPE   DE OPERACAO.</v>
          </cell>
          <cell r="C10227" t="str">
            <v>H</v>
          </cell>
          <cell r="D10227">
            <v>222.96</v>
          </cell>
          <cell r="E10227">
            <v>178.37</v>
          </cell>
        </row>
        <row r="10228">
          <cell r="A10228" t="str">
            <v/>
          </cell>
        </row>
        <row r="10229">
          <cell r="A10229" t="str">
            <v>73375</v>
          </cell>
          <cell r="B10229" t="str">
            <v>CORTE ACO CA-5AB OU CA 50-A DIAM ACIMA 12,5MM .</v>
          </cell>
          <cell r="C10229" t="str">
            <v>Kg</v>
          </cell>
          <cell r="D10229">
            <v>1.63</v>
          </cell>
          <cell r="E10229">
            <v>1.31</v>
          </cell>
        </row>
        <row r="10230">
          <cell r="A10230" t="str">
            <v/>
          </cell>
        </row>
        <row r="10231">
          <cell r="A10231" t="str">
            <v>73376</v>
          </cell>
          <cell r="B10231" t="str">
            <v>CUSTO HORARIO C/ MAO-DE-OBRA NA OPERACAO DIURNA - GUINCHO 8 T MUNCK - 640/18 S/ CAMINHAO MERCEDES BENZ 1418/51 184 HP.</v>
          </cell>
          <cell r="C10231" t="str">
            <v>H</v>
          </cell>
          <cell r="D10231">
            <v>8.3000000000000007</v>
          </cell>
          <cell r="E10231">
            <v>6.64</v>
          </cell>
        </row>
        <row r="10232">
          <cell r="A10232" t="str">
            <v/>
          </cell>
        </row>
        <row r="10233">
          <cell r="A10233" t="str">
            <v>73377</v>
          </cell>
          <cell r="B10233" t="str">
            <v>VIBRO-ACABADORA ASF SOBRE ESTEIRA DIESEL 69CV (CI) C/EXTENSAO P/PAVI-   MENTO - INCL OPERADOR E AUXILIAR.</v>
          </cell>
          <cell r="C10233" t="str">
            <v>H</v>
          </cell>
          <cell r="D10233">
            <v>152.33000000000001</v>
          </cell>
          <cell r="E10233">
            <v>121.87</v>
          </cell>
        </row>
        <row r="10234">
          <cell r="A10234" t="str">
            <v/>
          </cell>
        </row>
        <row r="10235">
          <cell r="A10235" t="str">
            <v>73378</v>
          </cell>
          <cell r="B10235" t="str">
            <v>ROMPEDOR PNEUMATICO 32,6KG CONSUMO AR 38,8L (CP) S/OPERADOR PONTEIRA E MANGUEIRA-FREQUENCIA DE IMPACTO DE 1110 IMP/MIN.</v>
          </cell>
          <cell r="C10235" t="str">
            <v>H</v>
          </cell>
          <cell r="D10235">
            <v>3.33</v>
          </cell>
          <cell r="E10235">
            <v>2.67</v>
          </cell>
        </row>
        <row r="10236">
          <cell r="A10236" t="str">
            <v/>
          </cell>
        </row>
        <row r="10237">
          <cell r="A10237" t="str">
            <v>73379</v>
          </cell>
          <cell r="B10237" t="str">
            <v>ESCAVADEIRA HIDR DIESEL 92CV CAPAC 0,78M3 (CP) INCL OPERADOR - COM   3 BRACOS ARTICULADOS BRACO INTERMEDIARIO AJUSTAVEL EM 3 POSICOES.</v>
          </cell>
          <cell r="C10237" t="str">
            <v>H</v>
          </cell>
          <cell r="D10237">
            <v>185.57</v>
          </cell>
          <cell r="E10237">
            <v>148.46</v>
          </cell>
        </row>
        <row r="10238">
          <cell r="A10238" t="str">
            <v/>
          </cell>
        </row>
        <row r="10239">
          <cell r="A10239" t="str">
            <v>73380</v>
          </cell>
          <cell r="B10239" t="str">
            <v>VIBRO-ACABADORA ASF SOBRE ESTEIRA DIESEL 69CV (CP) C/EXTENSAO P/PAVI-   MENTO - INCL OPERADOR E AUXILIAR.</v>
          </cell>
          <cell r="C10239" t="str">
            <v>H</v>
          </cell>
          <cell r="D10239">
            <v>258.20999999999998</v>
          </cell>
          <cell r="E10239">
            <v>206.57</v>
          </cell>
        </row>
        <row r="10240">
          <cell r="A10240" t="str">
            <v/>
          </cell>
        </row>
        <row r="10241">
          <cell r="A10241" t="str">
            <v>73381</v>
          </cell>
          <cell r="B10241" t="str">
            <v xml:space="preserve">CONCRETO DOSADO 25 MPA SOMENTE MATERIAIS INCL 5% PERDAS. </v>
          </cell>
          <cell r="C10241" t="str">
            <v>m3</v>
          </cell>
          <cell r="D10241">
            <v>362.03</v>
          </cell>
          <cell r="E10241">
            <v>289.63</v>
          </cell>
        </row>
        <row r="10242">
          <cell r="A10242" t="str">
            <v/>
          </cell>
        </row>
        <row r="10243">
          <cell r="A10243" t="str">
            <v>73382</v>
          </cell>
          <cell r="B10243" t="str">
            <v>CUSTO HORARIO C/ MAO-DE-OBRA NA OPERACAO DIURNA - GUINDASTE   AUTOPROPELIDO MADAL - MD 10A 45 HP.</v>
          </cell>
          <cell r="C10243" t="str">
            <v>H</v>
          </cell>
          <cell r="D10243">
            <v>8.3000000000000007</v>
          </cell>
          <cell r="E10243">
            <v>6.64</v>
          </cell>
        </row>
        <row r="10244">
          <cell r="A10244" t="str">
            <v/>
          </cell>
        </row>
        <row r="10245">
          <cell r="A10245" t="str">
            <v>73383</v>
          </cell>
          <cell r="B10245" t="str">
            <v>CUSTO HORARIO C/ MATERIAIS NA OPERACAO - GUINCHO 8 T MUNCK - 640/18    S/ CAMINHAO MERCEDES BENZ 1418/51 184 HP.</v>
          </cell>
          <cell r="C10245" t="str">
            <v>H</v>
          </cell>
          <cell r="D10245">
            <v>83.38</v>
          </cell>
          <cell r="E10245">
            <v>66.709999999999994</v>
          </cell>
        </row>
        <row r="10246">
          <cell r="A10246" t="str">
            <v/>
          </cell>
        </row>
        <row r="10247">
          <cell r="A10247" t="str">
            <v>73384</v>
          </cell>
          <cell r="B10247" t="str">
            <v>PREPARO DE CONCRETO COM MISTURA E AMASSAMENTO EM 2 BETONEIRAS 600L COM PRODUCAO DE 7M3/H EXCL MATERIAIS.</v>
          </cell>
          <cell r="C10247" t="str">
            <v>m3</v>
          </cell>
          <cell r="D10247">
            <v>28.58</v>
          </cell>
          <cell r="E10247">
            <v>22.87</v>
          </cell>
        </row>
        <row r="10248">
          <cell r="A10248" t="str">
            <v/>
          </cell>
        </row>
        <row r="10249">
          <cell r="A10249" t="str">
            <v>73385</v>
          </cell>
          <cell r="B10249" t="str">
            <v>ESCAVADEIRA HIDR DIESEL 92CV CAPAC 0,78M3 (CI) INCL OPERADOR-COM3   BRACOS ARTICULADOS AJUSTAVEIS EM 3 POSICOES.</v>
          </cell>
          <cell r="C10249" t="str">
            <v>H</v>
          </cell>
          <cell r="D10249">
            <v>79.87</v>
          </cell>
          <cell r="E10249">
            <v>63.9</v>
          </cell>
        </row>
        <row r="10250">
          <cell r="A10250" t="str">
            <v/>
          </cell>
        </row>
        <row r="10251">
          <cell r="A10251" t="str">
            <v>73386</v>
          </cell>
          <cell r="B10251" t="str">
            <v>ALUGUEL CAMINHAO BASCUL NO TOCO 4M3 DMOTOR DIESEL 85CV (CI) C/MOTORISTA.</v>
          </cell>
          <cell r="C10251" t="str">
            <v>H</v>
          </cell>
          <cell r="D10251">
            <v>32.15</v>
          </cell>
          <cell r="E10251">
            <v>25.72</v>
          </cell>
        </row>
        <row r="10252">
          <cell r="A10252" t="str">
            <v/>
          </cell>
        </row>
        <row r="10253">
          <cell r="A10253" t="str">
            <v>73387</v>
          </cell>
          <cell r="B10253" t="str">
            <v>GRUPO GERADOR C/POTENCIA 1450W/110V C.A OU 12V C.C. (CP) GAS 3,4HPREFRIGERADO A AR - EXCL OPERADOR.</v>
          </cell>
          <cell r="C10253" t="str">
            <v>H</v>
          </cell>
          <cell r="D10253">
            <v>8.27</v>
          </cell>
          <cell r="E10253">
            <v>6.62</v>
          </cell>
        </row>
        <row r="10254">
          <cell r="A10254" t="str">
            <v/>
          </cell>
        </row>
        <row r="10255">
          <cell r="A10255" t="str">
            <v>73388</v>
          </cell>
          <cell r="B10255" t="str">
            <v>COMPRESSOR AR PORTATIL/REBOCAVEL DESC 170PCM DIESEL 40CV (CP) PRESSAO DE TRABALHO DE 102PSI - EXCL OPERADOR.</v>
          </cell>
          <cell r="C10255" t="str">
            <v>H</v>
          </cell>
          <cell r="D10255">
            <v>54.33</v>
          </cell>
          <cell r="E10255">
            <v>43.47</v>
          </cell>
        </row>
        <row r="10256">
          <cell r="A10256" t="str">
            <v/>
          </cell>
        </row>
        <row r="10257">
          <cell r="A10257" t="str">
            <v>73389</v>
          </cell>
          <cell r="B10257" t="str">
            <v>ESPALHADOR AGREG REBOCAVEL CAPAC RASA 1,3M3 PESO 860KG (CP) DIAM ROLO 127MM (5") - EXCL OPERADOR.</v>
          </cell>
          <cell r="C10257" t="str">
            <v>H</v>
          </cell>
          <cell r="D10257">
            <v>14.12</v>
          </cell>
          <cell r="E10257">
            <v>11.3</v>
          </cell>
        </row>
        <row r="10258">
          <cell r="A10258" t="str">
            <v/>
          </cell>
        </row>
        <row r="10259">
          <cell r="A10259" t="str">
            <v>73390</v>
          </cell>
          <cell r="B10259" t="str">
            <v>COMPACTADOR DE PNEUS AUTO-PROPULSOR DIESEL 76HP C/7 PNEUS-CP -PESO 5,5/20T INCL OPERADOR.</v>
          </cell>
          <cell r="C10259" t="str">
            <v>H</v>
          </cell>
          <cell r="D10259">
            <v>108.61</v>
          </cell>
          <cell r="E10259">
            <v>86.89</v>
          </cell>
        </row>
        <row r="10260">
          <cell r="A10260" t="str">
            <v/>
          </cell>
        </row>
        <row r="10261">
          <cell r="A10261" t="str">
            <v>73391</v>
          </cell>
          <cell r="B10261" t="str">
            <v>BARRA DE ACO CA-25 REDONDA DIAM DE 6,3 A 8,00MM (1/4 A 5/16) SEM   SALIENCIA OU MOSSA.</v>
          </cell>
          <cell r="C10261" t="str">
            <v>Kg</v>
          </cell>
          <cell r="D10261">
            <v>5.56</v>
          </cell>
          <cell r="E10261">
            <v>4.45</v>
          </cell>
        </row>
        <row r="10262">
          <cell r="A10262" t="str">
            <v/>
          </cell>
        </row>
        <row r="10263">
          <cell r="A10263" t="str">
            <v>73392</v>
          </cell>
          <cell r="B10263" t="str">
            <v>FORMA PLACAS MADEIRIT APROV 3 VEZES.</v>
          </cell>
          <cell r="C10263" t="str">
            <v>m2</v>
          </cell>
          <cell r="D10263">
            <v>38.97</v>
          </cell>
          <cell r="E10263">
            <v>31.18</v>
          </cell>
        </row>
        <row r="10264">
          <cell r="A10264" t="str">
            <v/>
          </cell>
        </row>
        <row r="10265">
          <cell r="A10265" t="str">
            <v>73393</v>
          </cell>
          <cell r="B10265" t="str">
            <v>CORTE ACO CA-25 DIAM 6,3 A 8,0MM.</v>
          </cell>
          <cell r="C10265" t="str">
            <v>Kg</v>
          </cell>
          <cell r="D10265">
            <v>1.82</v>
          </cell>
          <cell r="E10265">
            <v>1.46</v>
          </cell>
        </row>
        <row r="10266">
          <cell r="A10266" t="str">
            <v/>
          </cell>
        </row>
        <row r="10267">
          <cell r="A10267" t="str">
            <v>73394</v>
          </cell>
          <cell r="B10267" t="str">
            <v>FORMA PLANA P/FUNDACAO E BALDRAME EM CHAPA RESINADA E=10 MM.</v>
          </cell>
          <cell r="C10267" t="str">
            <v>m2</v>
          </cell>
          <cell r="D10267">
            <v>27.47</v>
          </cell>
          <cell r="E10267">
            <v>21.98</v>
          </cell>
        </row>
        <row r="10268">
          <cell r="A10268" t="str">
            <v/>
          </cell>
        </row>
        <row r="10269">
          <cell r="A10269" t="str">
            <v>73395</v>
          </cell>
          <cell r="B10269" t="str">
            <v>GRUPO GERADOR 150 KVA- CHI.</v>
          </cell>
          <cell r="C10269" t="str">
            <v>CHI</v>
          </cell>
          <cell r="D10269">
            <v>5.81</v>
          </cell>
          <cell r="E10269">
            <v>4.6500000000000004</v>
          </cell>
        </row>
        <row r="10270">
          <cell r="A10270" t="str">
            <v/>
          </cell>
        </row>
        <row r="10271">
          <cell r="A10271" t="str">
            <v>73396</v>
          </cell>
          <cell r="B10271" t="str">
            <v>DEGRAU DE FERRO FUNDIDO NUM 1 DE 3,0 KG.</v>
          </cell>
          <cell r="C10271" t="str">
            <v>Un</v>
          </cell>
          <cell r="D10271">
            <v>48.33</v>
          </cell>
          <cell r="E10271">
            <v>38.67</v>
          </cell>
        </row>
        <row r="10272">
          <cell r="A10272" t="str">
            <v/>
          </cell>
        </row>
        <row r="10273">
          <cell r="A10273" t="str">
            <v>73397</v>
          </cell>
          <cell r="B10273" t="str">
            <v>EMBOCO CIMENTO AREIA 1:4 ESP=1,5CM INCL CHAPISCO 1:3 E=9MM.</v>
          </cell>
          <cell r="C10273" t="str">
            <v>m2</v>
          </cell>
          <cell r="D10273">
            <v>19.73</v>
          </cell>
          <cell r="E10273">
            <v>15.79</v>
          </cell>
        </row>
        <row r="10274">
          <cell r="A10274" t="str">
            <v/>
          </cell>
        </row>
        <row r="10275">
          <cell r="A10275" t="str">
            <v>73398</v>
          </cell>
          <cell r="B10275" t="str">
            <v>BARRA ACO CA-25 DIAM MAIOR OU IGUAL 10MM.</v>
          </cell>
          <cell r="C10275" t="str">
            <v>Kg</v>
          </cell>
          <cell r="D10275">
            <v>4.93</v>
          </cell>
          <cell r="E10275">
            <v>3.95</v>
          </cell>
        </row>
        <row r="10276">
          <cell r="A10276" t="str">
            <v/>
          </cell>
        </row>
        <row r="10277">
          <cell r="A10277" t="str">
            <v>73399</v>
          </cell>
          <cell r="B10277" t="str">
            <v xml:space="preserve">DEPRECIAO E JUROS - MAQUINA DE DEMARCAR FAIXAS AUTOPROP. </v>
          </cell>
          <cell r="C10277" t="str">
            <v>H</v>
          </cell>
          <cell r="D10277">
            <v>80.260000000000005</v>
          </cell>
          <cell r="E10277">
            <v>64.209999999999994</v>
          </cell>
        </row>
        <row r="10278">
          <cell r="A10278" t="str">
            <v/>
          </cell>
        </row>
        <row r="10279">
          <cell r="A10279" t="str">
            <v>73400</v>
          </cell>
          <cell r="B10279" t="str">
            <v>TRATOR ESTEIRAS DIESEL APROX 200CV C/LAMINA 2500KG (CI) INCL OPERADOR.</v>
          </cell>
          <cell r="C10279" t="str">
            <v>H</v>
          </cell>
          <cell r="D10279">
            <v>116.96</v>
          </cell>
          <cell r="E10279">
            <v>93.57</v>
          </cell>
        </row>
        <row r="10280">
          <cell r="A10280" t="str">
            <v/>
          </cell>
        </row>
        <row r="10281">
          <cell r="A10281" t="str">
            <v>73401</v>
          </cell>
          <cell r="B10281" t="str">
            <v>COMPRESSOR AR PORTATIL/REBOCAVEL DESC 170PCM DIESEL 40CV (CF) PRESSAO DE TRABALHO DE 102PSI - EXCL OPERADOR.</v>
          </cell>
          <cell r="C10281" t="str">
            <v>H</v>
          </cell>
          <cell r="D10281">
            <v>13.65</v>
          </cell>
          <cell r="E10281">
            <v>10.92</v>
          </cell>
        </row>
        <row r="10282">
          <cell r="A10282" t="str">
            <v/>
          </cell>
        </row>
        <row r="10283">
          <cell r="A10283" t="str">
            <v>73402</v>
          </cell>
          <cell r="B10283" t="str">
            <v>USINA PRE-MISTURADORA DE SOLOS CAPAC 350/600T/H (CP) INCL EQUIPE  DE OPERACAO.</v>
          </cell>
          <cell r="C10283" t="str">
            <v>H</v>
          </cell>
          <cell r="D10283">
            <v>301.67</v>
          </cell>
          <cell r="E10283">
            <v>241.34</v>
          </cell>
        </row>
        <row r="10284">
          <cell r="A10284" t="str">
            <v/>
          </cell>
        </row>
        <row r="10285">
          <cell r="A10285" t="str">
            <v>73403</v>
          </cell>
          <cell r="B10285" t="str">
            <v>ALUGUEL CAMINHAO TANQUE 6000L DIESEL 132CV (CP) C/MOTORISTA.</v>
          </cell>
          <cell r="C10285" t="str">
            <v>H</v>
          </cell>
          <cell r="D10285">
            <v>96.87</v>
          </cell>
          <cell r="E10285">
            <v>77.5</v>
          </cell>
        </row>
        <row r="10286">
          <cell r="A10286" t="str">
            <v/>
          </cell>
        </row>
        <row r="10287">
          <cell r="A10287" t="str">
            <v>73404</v>
          </cell>
          <cell r="B10287" t="str">
            <v>FORMA MADEIRA 2 VEZES PINHO 3A ESP=2,5CM P/PECAS DE CONCRETO  ARMADO INCL FORN MATERIAIS E DESMOLDAGEM EXCL ESCORAMENTO.</v>
          </cell>
          <cell r="C10287" t="str">
            <v>m2</v>
          </cell>
          <cell r="D10287">
            <v>35.85</v>
          </cell>
          <cell r="E10287">
            <v>28.68</v>
          </cell>
        </row>
        <row r="10288">
          <cell r="A10288" t="str">
            <v/>
          </cell>
        </row>
        <row r="10289">
          <cell r="A10289" t="str">
            <v>73405</v>
          </cell>
          <cell r="B10289" t="str">
            <v>CUSTO HORARIO PRODUTIVO DIURNO-RETRO-ESCAVADEIRA SOBRE RODAS - CASE 580 H - 74 HP.</v>
          </cell>
          <cell r="C10289" t="str">
            <v>CHP</v>
          </cell>
          <cell r="D10289">
            <v>112.36</v>
          </cell>
          <cell r="E10289">
            <v>89.89</v>
          </cell>
        </row>
        <row r="10290">
          <cell r="A10290" t="str">
            <v/>
          </cell>
        </row>
        <row r="10291">
          <cell r="A10291" t="str">
            <v>73406</v>
          </cell>
          <cell r="B10291" t="str">
            <v>CONCRETO FCK= 15,0 MPA ( 1: 2,5:3) , INCLUIDO PREPARO MECANICO, LANÇAM   ENTO E ADENSAMENTO.</v>
          </cell>
          <cell r="C10291" t="str">
            <v>m3</v>
          </cell>
          <cell r="D10291">
            <v>440.6</v>
          </cell>
          <cell r="E10291">
            <v>352.48</v>
          </cell>
        </row>
        <row r="10292">
          <cell r="A10292" t="str">
            <v/>
          </cell>
        </row>
        <row r="10293">
          <cell r="A10293" t="str">
            <v>73407</v>
          </cell>
          <cell r="B10293" t="str">
            <v>JUROS/CAMINHAO CARROCERIA FIXA FORD F-12000 - 142CV.</v>
          </cell>
          <cell r="C10293" t="str">
            <v>H</v>
          </cell>
          <cell r="D10293">
            <v>6.05</v>
          </cell>
          <cell r="E10293">
            <v>4.84</v>
          </cell>
        </row>
        <row r="10294">
          <cell r="A10294" t="str">
            <v/>
          </cell>
        </row>
        <row r="10295">
          <cell r="A10295" t="str">
            <v>73408</v>
          </cell>
          <cell r="B10295" t="str">
            <v>DISTRIBUIDOR DE AGREGADOS AUTOPROPELIDO, CAP 3 M3, A DIESEL, 6 CC, 140   CV.</v>
          </cell>
          <cell r="C10295" t="str">
            <v>CHP</v>
          </cell>
          <cell r="D10295">
            <v>245.27</v>
          </cell>
          <cell r="E10295">
            <v>196.22</v>
          </cell>
        </row>
        <row r="10296">
          <cell r="A10296" t="str">
            <v/>
          </cell>
        </row>
        <row r="10297">
          <cell r="A10297" t="str">
            <v>73409</v>
          </cell>
          <cell r="B10297" t="str">
            <v>CARGA 200T/DIA 8H/DESC C/PA CARREG CAP 1.5M3/CAM BASC CAP 8T DIESEL INCL TEMPO ESPERA/MANOBRA/CARGA/DESC P/CAMINHAO/TEMPO ESPERA/OPERACAO P/PA-CARREGADEIRA.</v>
          </cell>
          <cell r="C10297" t="str">
            <v>T</v>
          </cell>
          <cell r="D10297">
            <v>4.5199999999999996</v>
          </cell>
          <cell r="E10297">
            <v>3.62</v>
          </cell>
        </row>
        <row r="10298">
          <cell r="A10298" t="str">
            <v/>
          </cell>
        </row>
        <row r="10299">
          <cell r="A10299" t="str">
            <v>73410</v>
          </cell>
          <cell r="B10299" t="str">
            <v>FORMA PLANA P/VIGA, PILAR E PAREDE EM CHAPA RESINADA E= 10 MM M2 .</v>
          </cell>
          <cell r="C10299" t="str">
            <v>m2</v>
          </cell>
          <cell r="D10299">
            <v>48.33</v>
          </cell>
          <cell r="E10299">
            <v>38.67</v>
          </cell>
        </row>
        <row r="10300">
          <cell r="A10300" t="str">
            <v/>
          </cell>
        </row>
        <row r="10301">
          <cell r="A10301" t="str">
            <v>73411</v>
          </cell>
          <cell r="B10301" t="str">
            <v>CUSTOS C/MAO-DE-OBRA OPERACAO- MAQUINA DE DEMARCAR FAIXAS.</v>
          </cell>
          <cell r="C10301" t="str">
            <v>H</v>
          </cell>
          <cell r="D10301">
            <v>9.2799999999999994</v>
          </cell>
          <cell r="E10301">
            <v>7.43</v>
          </cell>
        </row>
        <row r="10302">
          <cell r="A10302" t="str">
            <v/>
          </cell>
        </row>
        <row r="10303">
          <cell r="A10303" t="str">
            <v>73412</v>
          </cell>
          <cell r="B10303" t="str">
            <v>CUSTO HORARIO PRODUTIVO DIURNO - COMPRESSOR ATLAS COPCO - XA80 170 PCM 80 HP.</v>
          </cell>
          <cell r="C10303" t="str">
            <v>CHP</v>
          </cell>
          <cell r="D10303">
            <v>62.35</v>
          </cell>
          <cell r="E10303">
            <v>49.88</v>
          </cell>
        </row>
        <row r="10304">
          <cell r="A10304" t="str">
            <v/>
          </cell>
        </row>
        <row r="10305">
          <cell r="A10305" t="str">
            <v>73413</v>
          </cell>
          <cell r="B10305" t="str">
            <v>ESCAVACAO MEC.VALA N ESCOR ATE 1,5M C/RETRO MAT 1A COM REDUTOR (PEDRAS /INST PREDIAIS/OUTROS REDUT PRODUT OU CAVAS FUNDACAO) - EXCL. ESGOTAMENTO.</v>
          </cell>
          <cell r="C10305" t="str">
            <v>m3</v>
          </cell>
          <cell r="D10305">
            <v>15.58</v>
          </cell>
          <cell r="E10305">
            <v>12.47</v>
          </cell>
        </row>
        <row r="10306">
          <cell r="A10306" t="str">
            <v/>
          </cell>
        </row>
        <row r="10307">
          <cell r="A10307" t="str">
            <v>73414</v>
          </cell>
          <cell r="B10307" t="str">
            <v>ROLO VIBRATORIO LISO 7T AUTO-PROPULSOR DIESEL 76,5H (CP) INCL OPERADOR LARGURA TOTAL 2,015M.</v>
          </cell>
          <cell r="C10307" t="str">
            <v>H</v>
          </cell>
          <cell r="D10307">
            <v>93.26</v>
          </cell>
          <cell r="E10307">
            <v>74.61</v>
          </cell>
        </row>
        <row r="10308">
          <cell r="A10308" t="str">
            <v/>
          </cell>
        </row>
        <row r="10309">
          <cell r="A10309" t="str">
            <v>73415</v>
          </cell>
          <cell r="B10309" t="str">
            <v>PINTURA DE SUPERFICIE COM LATEX.</v>
          </cell>
          <cell r="C10309" t="str">
            <v>m2</v>
          </cell>
          <cell r="D10309">
            <v>6.53</v>
          </cell>
          <cell r="E10309">
            <v>5.23</v>
          </cell>
        </row>
        <row r="10310">
          <cell r="A10310" t="str">
            <v/>
          </cell>
        </row>
        <row r="10311">
          <cell r="A10311" t="str">
            <v>73416</v>
          </cell>
          <cell r="B10311" t="str">
            <v>CUSTOS C/MATERIAL NA OPERACAO/CAMINHAO CARROCERIA FIXA FORD F-12000 - 142HP.</v>
          </cell>
          <cell r="C10311" t="str">
            <v>H</v>
          </cell>
          <cell r="D10311">
            <v>69.650000000000006</v>
          </cell>
          <cell r="E10311">
            <v>55.72</v>
          </cell>
        </row>
        <row r="10312">
          <cell r="A10312" t="str">
            <v/>
          </cell>
        </row>
        <row r="10313">
          <cell r="A10313" t="str">
            <v>73417</v>
          </cell>
          <cell r="B10313" t="str">
            <v>GRUPO GERADOR 150 KVA- CHP.</v>
          </cell>
          <cell r="C10313" t="str">
            <v>CHP</v>
          </cell>
          <cell r="D10313">
            <v>96.16</v>
          </cell>
          <cell r="E10313">
            <v>76.930000000000007</v>
          </cell>
        </row>
        <row r="10314">
          <cell r="A10314" t="str">
            <v/>
          </cell>
        </row>
        <row r="10315">
          <cell r="A10315" t="str">
            <v>73418</v>
          </cell>
          <cell r="B10315" t="str">
            <v>ALVENARIA P/CX ENTERR ATE 0,80M C/BL CONC 10X20X40CM C/ARGAMASSA 1:4 CIMENTO E AREIA E CONCRETO 20MPA P/ENCHIMENTO DOS FUROS.</v>
          </cell>
          <cell r="C10315" t="str">
            <v>m2</v>
          </cell>
          <cell r="D10315">
            <v>54.9</v>
          </cell>
          <cell r="E10315">
            <v>43.92</v>
          </cell>
        </row>
        <row r="10316">
          <cell r="A10316" t="str">
            <v/>
          </cell>
        </row>
        <row r="10317">
          <cell r="A10317" t="str">
            <v>73419</v>
          </cell>
          <cell r="B10317" t="str">
            <v>USINA P/MISTURA BETUM ALTA CLASSE A QUENTE CAPAC 60/90T/H-CP INCL   EQUIPE DE OPERACAO.</v>
          </cell>
          <cell r="C10317" t="str">
            <v>H</v>
          </cell>
          <cell r="D10317">
            <v>1470.46</v>
          </cell>
          <cell r="E10317">
            <v>1176.3699999999999</v>
          </cell>
        </row>
        <row r="10318">
          <cell r="A10318" t="str">
            <v/>
          </cell>
        </row>
        <row r="10319">
          <cell r="A10319" t="str">
            <v>73420</v>
          </cell>
          <cell r="B10319" t="str">
            <v>LANCAMENTO CONCRETO P/PECAS S/ARMAD PROD 2 M3/H INCL APENAS   TRANSP HORIZ C/CARRINHOS ATE 20M COLOCACAO ADENS E ACAB.</v>
          </cell>
          <cell r="C10319" t="str">
            <v>m3</v>
          </cell>
          <cell r="D10319">
            <v>34.97</v>
          </cell>
          <cell r="E10319">
            <v>27.98</v>
          </cell>
        </row>
        <row r="10320">
          <cell r="A10320" t="str">
            <v/>
          </cell>
        </row>
        <row r="10321">
          <cell r="A10321" t="str">
            <v>73421</v>
          </cell>
          <cell r="B10321" t="str">
            <v>CUSTO HORARIO C/DEPRECIACAO E JUROS - MOTONIVELADORA CATERPILLAR 120 G 125 HP.</v>
          </cell>
          <cell r="C10321" t="str">
            <v>H</v>
          </cell>
          <cell r="D10321">
            <v>59.28</v>
          </cell>
          <cell r="E10321">
            <v>47.43</v>
          </cell>
        </row>
        <row r="10322">
          <cell r="A10322" t="str">
            <v/>
          </cell>
        </row>
        <row r="10323">
          <cell r="A10323" t="str">
            <v>73422</v>
          </cell>
          <cell r="B10323" t="str">
            <v xml:space="preserve">FORMA MADEIRA 1 VEZ PINHO 3A ESP=2,5CM P/PECAS DE CONCRETO ARMADO INCL FORN MATERIAIS E DESMOLDAGEM EXCL ESCORAMENTO. </v>
          </cell>
          <cell r="C10323" t="str">
            <v>m2</v>
          </cell>
          <cell r="D10323">
            <v>51.82</v>
          </cell>
          <cell r="E10323">
            <v>41.46</v>
          </cell>
        </row>
        <row r="10324">
          <cell r="A10324" t="str">
            <v/>
          </cell>
        </row>
        <row r="10325">
          <cell r="A10325" t="str">
            <v>73423</v>
          </cell>
          <cell r="B10325" t="str">
            <v>ALVENARIA TIJOLO MACICO 7X10X20CM CIM/SB/AR 1:2:2 PROF=80A160CM 1 VEZ   P/CAIXAS ENTERRADAS.</v>
          </cell>
          <cell r="C10325" t="str">
            <v>m2</v>
          </cell>
          <cell r="D10325">
            <v>180.52</v>
          </cell>
          <cell r="E10325">
            <v>144.41999999999999</v>
          </cell>
        </row>
        <row r="10326">
          <cell r="A10326" t="str">
            <v/>
          </cell>
        </row>
        <row r="10327">
          <cell r="A10327" t="str">
            <v>73424</v>
          </cell>
          <cell r="B10327" t="str">
            <v>ESCAV MANUAL VALA/CAVA MAT 1A CAT 3 A 4,5M EXCL ESG/ESCOR.</v>
          </cell>
          <cell r="C10327" t="str">
            <v>m3</v>
          </cell>
          <cell r="D10327">
            <v>46.86</v>
          </cell>
          <cell r="E10327">
            <v>37.49</v>
          </cell>
        </row>
        <row r="10328">
          <cell r="A10328" t="str">
            <v/>
          </cell>
        </row>
        <row r="10329">
          <cell r="A10329" t="str">
            <v>73425</v>
          </cell>
          <cell r="B10329" t="str">
            <v>CUSTO HORARIO COM DEPRECIACAO E JUROS - TRATOR DE ESTEIRAS CATERPILLAR D6D PS - 163 6A - 140 HP.</v>
          </cell>
          <cell r="C10329" t="str">
            <v>H</v>
          </cell>
          <cell r="D10329">
            <v>76.97</v>
          </cell>
          <cell r="E10329">
            <v>61.58</v>
          </cell>
        </row>
        <row r="10330">
          <cell r="A10330" t="str">
            <v/>
          </cell>
        </row>
        <row r="10331">
          <cell r="A10331" t="str">
            <v>73426</v>
          </cell>
          <cell r="B10331" t="str">
            <v>PERFURACAO MANUAL DIAMETRO 20 CM (5 TF).</v>
          </cell>
          <cell r="C10331" t="str">
            <v>m</v>
          </cell>
          <cell r="D10331">
            <v>42.85</v>
          </cell>
          <cell r="E10331">
            <v>34.28</v>
          </cell>
        </row>
        <row r="10332">
          <cell r="A10332" t="str">
            <v/>
          </cell>
        </row>
        <row r="10333">
          <cell r="A10333" t="str">
            <v>73427</v>
          </cell>
          <cell r="B10333" t="str">
            <v>BOMBA C/MOTOR A GASOLINA AUTOESCORVANTE PARA AGUA SUJA - 3/4 HP   DEPRECIACAO E JUROS.</v>
          </cell>
          <cell r="C10333" t="str">
            <v>H</v>
          </cell>
          <cell r="D10333">
            <v>0.41</v>
          </cell>
          <cell r="E10333">
            <v>0.33</v>
          </cell>
        </row>
        <row r="10334">
          <cell r="A10334" t="str">
            <v/>
          </cell>
        </row>
        <row r="10335">
          <cell r="A10335" t="str">
            <v>73428</v>
          </cell>
          <cell r="B10335" t="str">
            <v>CUSTO HORARIO PRODUTIVO DIURNO - MARTELETE OU ROMPEDOR ATLAS COPCO - TEX 31.</v>
          </cell>
          <cell r="C10335" t="str">
            <v>CHP</v>
          </cell>
          <cell r="D10335">
            <v>15.27</v>
          </cell>
          <cell r="E10335">
            <v>12.22</v>
          </cell>
        </row>
        <row r="10336">
          <cell r="A10336" t="str">
            <v/>
          </cell>
        </row>
        <row r="10337">
          <cell r="A10337" t="str">
            <v>73429</v>
          </cell>
          <cell r="B10337" t="str">
            <v>ALUGUEL CAMINHAO TANQUE 6.000L DIESEL 132CV (CI) C/MOTORISTA.</v>
          </cell>
          <cell r="C10337" t="str">
            <v>H</v>
          </cell>
          <cell r="D10337">
            <v>34.5</v>
          </cell>
          <cell r="E10337">
            <v>27.6</v>
          </cell>
        </row>
        <row r="10338">
          <cell r="A10338" t="str">
            <v/>
          </cell>
        </row>
        <row r="10339">
          <cell r="A10339" t="str">
            <v>73430</v>
          </cell>
          <cell r="B10339" t="str">
            <v>ESCAVACAO MEC. VALA N ESCOR MAT 1A C/RETRO ENTRE 1,5 E 3M C/ REDUTOR ( PEDRAS/INST PREDIAIS/OUTROS REDUT.PRODUTIV OU CAVAS FUNDACAO ) - EXCL.ESGOTAMENTO.</v>
          </cell>
          <cell r="C10339" t="str">
            <v>m3</v>
          </cell>
          <cell r="D10339">
            <v>18.96</v>
          </cell>
          <cell r="E10339">
            <v>15.17</v>
          </cell>
        </row>
        <row r="10340">
          <cell r="A10340" t="str">
            <v/>
          </cell>
        </row>
        <row r="10341">
          <cell r="A10341" t="str">
            <v>73431</v>
          </cell>
          <cell r="B10341" t="str">
            <v>PINHO TERCEIRA 2,5X10CM.</v>
          </cell>
          <cell r="C10341" t="str">
            <v>m</v>
          </cell>
          <cell r="D10341">
            <v>2.02</v>
          </cell>
          <cell r="E10341">
            <v>1.62</v>
          </cell>
        </row>
        <row r="10342">
          <cell r="A10342" t="str">
            <v/>
          </cell>
        </row>
        <row r="10343">
          <cell r="A10343" t="str">
            <v>73432</v>
          </cell>
          <cell r="B10343" t="str">
            <v>CHP - BETONEIRA CAPAC. 320 L, MOTOR DIESEL 6 HP, ALFA 320 OU SIMILAR.</v>
          </cell>
          <cell r="C10343" t="str">
            <v>H</v>
          </cell>
          <cell r="D10343">
            <v>17.13</v>
          </cell>
          <cell r="E10343">
            <v>13.71</v>
          </cell>
        </row>
        <row r="10344">
          <cell r="A10344" t="str">
            <v/>
          </cell>
        </row>
        <row r="10345">
          <cell r="A10345" t="str">
            <v>73433</v>
          </cell>
          <cell r="B10345" t="str">
            <v>DEPRECIACAO/CAMINHAO CARROCERIA FIXA FORD F-12000 CHASSI 194" - 142CV .</v>
          </cell>
          <cell r="C10345" t="str">
            <v>H</v>
          </cell>
          <cell r="D10345">
            <v>16</v>
          </cell>
          <cell r="E10345">
            <v>12.8</v>
          </cell>
        </row>
        <row r="10346">
          <cell r="A10346" t="str">
            <v/>
          </cell>
        </row>
        <row r="10347">
          <cell r="A10347" t="str">
            <v>73434</v>
          </cell>
          <cell r="B10347" t="str">
            <v>CUSTO HORARIO COM MANUTENCAO - TRATOR DE ESTEIRAS CATERPILLAR   D6D PS - 163 6A - 140 HP.</v>
          </cell>
          <cell r="C10347" t="str">
            <v>H</v>
          </cell>
          <cell r="D10347">
            <v>43.43</v>
          </cell>
          <cell r="E10347">
            <v>34.75</v>
          </cell>
        </row>
        <row r="10348">
          <cell r="A10348" t="str">
            <v/>
          </cell>
        </row>
        <row r="10349">
          <cell r="A10349" t="str">
            <v>73435</v>
          </cell>
          <cell r="B10349" t="str">
            <v>MANUTENCAO - MAQUINA DE DEMARCAR FAIXAS AUTOPROP.</v>
          </cell>
          <cell r="C10349" t="str">
            <v>H</v>
          </cell>
          <cell r="D10349">
            <v>55.01</v>
          </cell>
          <cell r="E10349">
            <v>44.01</v>
          </cell>
        </row>
        <row r="10350">
          <cell r="A10350" t="str">
            <v/>
          </cell>
        </row>
        <row r="10351">
          <cell r="A10351" t="str">
            <v>73436</v>
          </cell>
          <cell r="B10351" t="str">
            <v>ROLO COMPACTADOR VIBRATORIO PE DE CARNEIRO PARA SOLOS, POTENCIA 80HP, PESO MÁXIMO OPERACIONAL 8,8T.</v>
          </cell>
          <cell r="C10351" t="str">
            <v>CHP</v>
          </cell>
          <cell r="D10351">
            <v>167.82</v>
          </cell>
          <cell r="E10351">
            <v>134.26</v>
          </cell>
        </row>
        <row r="10352">
          <cell r="A10352" t="str">
            <v/>
          </cell>
        </row>
        <row r="10353">
          <cell r="A10353" t="str">
            <v>73437</v>
          </cell>
          <cell r="B10353" t="str">
            <v>SERRA CIRCULAR MAKITA 5900B 7` 2,3HP - CHP .</v>
          </cell>
          <cell r="C10353" t="str">
            <v>H</v>
          </cell>
          <cell r="D10353">
            <v>13.02</v>
          </cell>
          <cell r="E10353">
            <v>10.42</v>
          </cell>
        </row>
        <row r="10354">
          <cell r="A10354" t="str">
            <v/>
          </cell>
        </row>
        <row r="10355">
          <cell r="A10355" t="str">
            <v>73438</v>
          </cell>
          <cell r="B10355" t="str">
            <v>ESCAVACAO MANUAL VALA/CAVA ENTRE 6,00 E 7,50M PROF EM MAT 1A CAT (AREIA ARGILA OU PICARRA) EXCL ESCORAMENTO E ESGOTAMENTO.</v>
          </cell>
          <cell r="C10355" t="str">
            <v>m3</v>
          </cell>
          <cell r="D10355">
            <v>78.099999999999994</v>
          </cell>
          <cell r="E10355">
            <v>62.48</v>
          </cell>
        </row>
        <row r="10356">
          <cell r="A10356" t="str">
            <v/>
          </cell>
        </row>
        <row r="10357">
          <cell r="A10357" t="str">
            <v>73439</v>
          </cell>
          <cell r="B10357" t="str">
            <v>MOTO BOMBA SOBRE RODAS GAS DE 10,5CV A 3600RPM (CI) C/BOMBA CENTRIFUGA AUTO-ESCORVANTE DE ROTOR ABERTO BOCAIS DE 3" - EXCL OPERADOR.</v>
          </cell>
          <cell r="C10357" t="str">
            <v>H</v>
          </cell>
          <cell r="D10357">
            <v>3.61</v>
          </cell>
          <cell r="E10357">
            <v>2.89</v>
          </cell>
        </row>
        <row r="10358">
          <cell r="A10358" t="str">
            <v/>
          </cell>
        </row>
        <row r="10359">
          <cell r="A10359" t="str">
            <v>73440</v>
          </cell>
          <cell r="B10359" t="str">
            <v>USINA DOSADOR/MISTURADOR AGREG CONCR C/SILO CIM P/50T (CI) INCL   MAO-DE-OBRA P/ALIMENTACAO E OPERACAO DA CENTRAL.</v>
          </cell>
          <cell r="C10359" t="str">
            <v>H</v>
          </cell>
          <cell r="D10359">
            <v>141.07</v>
          </cell>
          <cell r="E10359">
            <v>112.86</v>
          </cell>
        </row>
        <row r="10360">
          <cell r="A10360" t="str">
            <v/>
          </cell>
        </row>
        <row r="10361">
          <cell r="A10361" t="str">
            <v>73441</v>
          </cell>
          <cell r="B10361" t="str">
            <v>USINA DOSADORA/MIST AGREG CONCR C/SILO CIM P/50T (CP) INCL MAO-DE-OBRA P/ALIMENTACAO E OPER.</v>
          </cell>
          <cell r="C10361" t="str">
            <v>H</v>
          </cell>
          <cell r="D10361">
            <v>192.27</v>
          </cell>
          <cell r="E10361">
            <v>153.82</v>
          </cell>
        </row>
        <row r="10362">
          <cell r="A10362" t="str">
            <v/>
          </cell>
        </row>
        <row r="10363">
          <cell r="A10363" t="str">
            <v>73443</v>
          </cell>
          <cell r="B10363" t="str">
            <v>CUSTO HORARIO C/MANUTENCAO - MOTONIVELADORA CATERPILLAR 120 G - 125 HP.</v>
          </cell>
          <cell r="C10363" t="str">
            <v>H</v>
          </cell>
          <cell r="D10363">
            <v>45.37</v>
          </cell>
          <cell r="E10363">
            <v>36.299999999999997</v>
          </cell>
        </row>
        <row r="10364">
          <cell r="A10364" t="str">
            <v/>
          </cell>
        </row>
        <row r="10365">
          <cell r="A10365" t="str">
            <v>73444</v>
          </cell>
          <cell r="B10365" t="str">
            <v>PREPARO DE CONCRETO COM MISTURA E AMASSAMENTO EM 1 BETONEIRA 320L COM PRODUCAO DE 2M3/H, EXCLUSIVE MATERIAIS.</v>
          </cell>
          <cell r="C10365" t="str">
            <v>m3</v>
          </cell>
          <cell r="D10365">
            <v>40.049999999999997</v>
          </cell>
          <cell r="E10365">
            <v>32.04</v>
          </cell>
        </row>
        <row r="10366">
          <cell r="A10366" t="str">
            <v/>
          </cell>
        </row>
        <row r="10367">
          <cell r="A10367" t="str">
            <v>73445</v>
          </cell>
          <cell r="B10367" t="str">
            <v>CAIACAO INT OU EXT SOBRE REVESTIMENTO LISO C/ADOCAO DE FIXADOR COM   COM DUAS DEMAOS.</v>
          </cell>
          <cell r="C10367" t="str">
            <v>m2</v>
          </cell>
          <cell r="D10367">
            <v>4.2699999999999996</v>
          </cell>
          <cell r="E10367">
            <v>3.42</v>
          </cell>
        </row>
        <row r="10368">
          <cell r="A10368" t="str">
            <v/>
          </cell>
        </row>
        <row r="10369">
          <cell r="A10369" t="str">
            <v>73446</v>
          </cell>
          <cell r="B10369" t="str">
            <v>PINTURA DE SUPERFICIE C/TINTA GRAFITE.</v>
          </cell>
          <cell r="C10369" t="str">
            <v>m2</v>
          </cell>
          <cell r="D10369">
            <v>11.27</v>
          </cell>
          <cell r="E10369">
            <v>9.02</v>
          </cell>
        </row>
        <row r="10370">
          <cell r="A10370" t="str">
            <v/>
          </cell>
        </row>
        <row r="10371">
          <cell r="A10371" t="str">
            <v>73447</v>
          </cell>
          <cell r="B10371" t="str">
            <v>ESCAVACAO MANUAL DE VALAS EM TERRA COMPACTA, PROF. 2 M &lt; H &lt;= 3 M.</v>
          </cell>
          <cell r="C10371" t="str">
            <v>m3</v>
          </cell>
          <cell r="D10371">
            <v>26.95</v>
          </cell>
          <cell r="E10371">
            <v>21.56</v>
          </cell>
        </row>
        <row r="10372">
          <cell r="A10372" t="str">
            <v/>
          </cell>
        </row>
        <row r="10373">
          <cell r="A10373" t="str">
            <v>73448</v>
          </cell>
          <cell r="B10373" t="str">
            <v>BOMBA C/MOTOR A GASOLINA AUTOESCORVANTE PARA AGUA SUJA - 3/4 HP   MANUTENCAO.</v>
          </cell>
          <cell r="C10373" t="str">
            <v>H</v>
          </cell>
          <cell r="D10373">
            <v>0.16</v>
          </cell>
          <cell r="E10373">
            <v>0.13</v>
          </cell>
        </row>
        <row r="10374">
          <cell r="A10374" t="str">
            <v/>
          </cell>
        </row>
        <row r="10375">
          <cell r="A10375" t="str">
            <v>73449</v>
          </cell>
          <cell r="B10375" t="str">
            <v>ARGAMASSA CIMENTO/AREIA 1:4 - PREPARO MANUAL - P.</v>
          </cell>
          <cell r="C10375" t="str">
            <v>m3</v>
          </cell>
          <cell r="D10375">
            <v>396.52</v>
          </cell>
          <cell r="E10375">
            <v>317.22000000000003</v>
          </cell>
        </row>
        <row r="10376">
          <cell r="A10376" t="str">
            <v/>
          </cell>
        </row>
        <row r="10377">
          <cell r="A10377" t="str">
            <v>73450</v>
          </cell>
          <cell r="B10377" t="str">
            <v>CUSTO HORARIO IMPRODUTIVO DIURNO - MARTELETE OU ROMPEDOR ATLAS COPCO - TEX 31.</v>
          </cell>
          <cell r="C10377" t="str">
            <v>CHI</v>
          </cell>
          <cell r="D10377">
            <v>12.7</v>
          </cell>
          <cell r="E10377">
            <v>10.16</v>
          </cell>
        </row>
        <row r="10378">
          <cell r="A10378" t="str">
            <v/>
          </cell>
        </row>
        <row r="10379">
          <cell r="A10379" t="str">
            <v>73451</v>
          </cell>
          <cell r="B10379" t="str">
            <v>TRATOR ESTEIRAS DIESEL APROX 200CV C/LAMINA 2500KG (CUSTO PRODUTIVO) INCL OPERADOR.</v>
          </cell>
          <cell r="C10379" t="str">
            <v>H</v>
          </cell>
          <cell r="D10379">
            <v>293.22000000000003</v>
          </cell>
          <cell r="E10379">
            <v>234.58</v>
          </cell>
        </row>
        <row r="10380">
          <cell r="A10380" t="str">
            <v/>
          </cell>
        </row>
        <row r="10381">
          <cell r="A10381" t="str">
            <v>73452</v>
          </cell>
          <cell r="B10381" t="str">
            <v>MOTONIVELADORA MOTOR DIESEL 125CV INCL OPERADOR (CP) .</v>
          </cell>
          <cell r="C10381" t="str">
            <v>H</v>
          </cell>
          <cell r="D10381">
            <v>223.56</v>
          </cell>
          <cell r="E10381">
            <v>178.85</v>
          </cell>
        </row>
        <row r="10382">
          <cell r="A10382" t="str">
            <v/>
          </cell>
        </row>
        <row r="10383">
          <cell r="A10383" t="str">
            <v>73453</v>
          </cell>
          <cell r="B10383" t="str">
            <v>TRATOR DE PNEUS MOTOR DIESEL 61CV INCL OPERADOR (CP) .</v>
          </cell>
          <cell r="C10383" t="str">
            <v>H</v>
          </cell>
          <cell r="D10383">
            <v>56.45</v>
          </cell>
          <cell r="E10383">
            <v>45.16</v>
          </cell>
        </row>
        <row r="10384">
          <cell r="A10384" t="str">
            <v/>
          </cell>
        </row>
        <row r="10385">
          <cell r="A10385" t="str">
            <v>73454</v>
          </cell>
          <cell r="B10385" t="str">
            <v>ALUGUEL CAMINHAO CARROC FIXA TOCO 7,5T MOTOR DIESEL 132CV(CP) C/MOTORISTA.</v>
          </cell>
          <cell r="C10385" t="str">
            <v>H</v>
          </cell>
          <cell r="D10385">
            <v>94.88</v>
          </cell>
          <cell r="E10385">
            <v>75.91</v>
          </cell>
        </row>
        <row r="10386">
          <cell r="A10386" t="str">
            <v/>
          </cell>
        </row>
        <row r="10387">
          <cell r="A10387" t="str">
            <v>73455</v>
          </cell>
          <cell r="B10387" t="str">
            <v>ARGAMASSA CIMENTO/AREIA 1:4 - PREPARO MECANICO.</v>
          </cell>
          <cell r="C10387" t="str">
            <v>m3</v>
          </cell>
          <cell r="D10387">
            <v>374</v>
          </cell>
          <cell r="E10387">
            <v>299.2</v>
          </cell>
        </row>
        <row r="10388">
          <cell r="A10388" t="str">
            <v/>
          </cell>
        </row>
        <row r="10389">
          <cell r="A10389" t="str">
            <v>73456</v>
          </cell>
          <cell r="B10389" t="str">
            <v>MANUTENCAO/CAMINHAO CARROCERIA FIXA FORD F-12000 - 142CV.</v>
          </cell>
          <cell r="C10389" t="str">
            <v>H</v>
          </cell>
          <cell r="D10389">
            <v>12.81</v>
          </cell>
          <cell r="E10389">
            <v>10.25</v>
          </cell>
        </row>
        <row r="10390">
          <cell r="A10390" t="str">
            <v/>
          </cell>
        </row>
        <row r="10391">
          <cell r="A10391" t="str">
            <v>73457</v>
          </cell>
          <cell r="B10391" t="str">
            <v>CUSTO HORARIO C/MATERIAIS NA OPERACAO - MOTONIVELADORA CATERPILLAR 120G - 125 HP.</v>
          </cell>
          <cell r="C10391" t="str">
            <v>H</v>
          </cell>
          <cell r="D10391">
            <v>68.67</v>
          </cell>
          <cell r="E10391">
            <v>54.94</v>
          </cell>
        </row>
        <row r="10392">
          <cell r="A10392" t="str">
            <v/>
          </cell>
        </row>
        <row r="10393">
          <cell r="A10393" t="str">
            <v>73458</v>
          </cell>
          <cell r="B10393" t="str">
            <v>CUSTO HORARIO COM MATERIAIS NA OPERACAO - TRATOR DE ESTEIRAS   CATERPILLAR D6D PS - 163 6A - 140 HP.</v>
          </cell>
          <cell r="C10393" t="str">
            <v>H</v>
          </cell>
          <cell r="D10393">
            <v>68.67</v>
          </cell>
          <cell r="E10393">
            <v>54.94</v>
          </cell>
        </row>
        <row r="10394">
          <cell r="A10394" t="str">
            <v/>
          </cell>
        </row>
        <row r="10395">
          <cell r="A10395" t="str">
            <v>73459</v>
          </cell>
          <cell r="B10395" t="str">
            <v>CUSTOS C/MATERIAL OPERCAO -MAQUINA DE DEMARCAR FAIXAS AUTO.</v>
          </cell>
          <cell r="C10395" t="str">
            <v>H</v>
          </cell>
          <cell r="D10395">
            <v>14.71</v>
          </cell>
          <cell r="E10395">
            <v>11.77</v>
          </cell>
        </row>
        <row r="10396">
          <cell r="A10396" t="str">
            <v/>
          </cell>
        </row>
        <row r="10397">
          <cell r="A10397" t="str">
            <v>73460</v>
          </cell>
          <cell r="B10397" t="str">
            <v>MACARANDUBA APARELHADA 3" X 4.1/2" .</v>
          </cell>
          <cell r="C10397" t="str">
            <v>m</v>
          </cell>
          <cell r="D10397">
            <v>30.23</v>
          </cell>
          <cell r="E10397">
            <v>24.19</v>
          </cell>
        </row>
        <row r="10398">
          <cell r="A10398" t="str">
            <v/>
          </cell>
        </row>
        <row r="10399">
          <cell r="A10399" t="str">
            <v>73461</v>
          </cell>
          <cell r="B10399" t="str">
            <v>LANCAMENTO CONCRETO P/PECAS S/ARMAD PR 3.5 M3/H INCL APENAS  TRANSP HORIZ C/CARRINHOS ATE 20M COLOCACAO ADENS E ACAB.</v>
          </cell>
          <cell r="C10399" t="str">
            <v>m3</v>
          </cell>
          <cell r="D10399">
            <v>34.68</v>
          </cell>
          <cell r="E10399">
            <v>27.75</v>
          </cell>
        </row>
        <row r="10400">
          <cell r="A10400" t="str">
            <v/>
          </cell>
        </row>
        <row r="10401">
          <cell r="A10401" t="str">
            <v>73462</v>
          </cell>
          <cell r="B10401" t="str">
            <v>LANCAMENTO CONCRETO P/PECAS S/ARMAD PROD 2 M3/H INCL TRANSP HORIZ C/CARRINHOS ATE 20M VERT C/TORRE ATE 10M GUINCHO COLOCACAO ADENS E ACAB.</v>
          </cell>
          <cell r="C10401" t="str">
            <v>m3</v>
          </cell>
          <cell r="D10401">
            <v>52.5</v>
          </cell>
          <cell r="E10401">
            <v>42</v>
          </cell>
        </row>
        <row r="10402">
          <cell r="A10402" t="str">
            <v/>
          </cell>
        </row>
        <row r="10403">
          <cell r="A10403" t="str">
            <v>73463</v>
          </cell>
          <cell r="B10403" t="str">
            <v>MOTO BOMBA SOBRE RODAS GAS DE 10,5CV A 3600RPM (CP) C/BOMBA CENTRIFUGA AUTO-ESCORVANTE DE ROTOR ABERTO BOCAIS DE 3" - EXCL OPERADOR.</v>
          </cell>
          <cell r="C10403" t="str">
            <v>H</v>
          </cell>
          <cell r="D10403">
            <v>20.010000000000002</v>
          </cell>
          <cell r="E10403">
            <v>16.010000000000002</v>
          </cell>
        </row>
        <row r="10404">
          <cell r="A10404" t="str">
            <v/>
          </cell>
        </row>
        <row r="10405">
          <cell r="A10405" t="str">
            <v>73464</v>
          </cell>
          <cell r="B10405" t="str">
            <v>CHP MAQUINA PROJETORA DE CONCRETO.</v>
          </cell>
          <cell r="C10405" t="str">
            <v>H</v>
          </cell>
          <cell r="D10405">
            <v>17.13</v>
          </cell>
          <cell r="E10405">
            <v>13.71</v>
          </cell>
        </row>
        <row r="10406">
          <cell r="A10406" t="str">
            <v/>
          </cell>
        </row>
        <row r="10407">
          <cell r="A10407" t="str">
            <v>73465</v>
          </cell>
          <cell r="B10407" t="str">
            <v>PISO CIMENTADO E=1,5CM C/ARGAMASSA 1:3 CIMENTO AREIA ALISADO COLHER   SOBRE BASE EXISTENTE.</v>
          </cell>
          <cell r="C10407" t="str">
            <v>m2</v>
          </cell>
          <cell r="D10407">
            <v>20.420000000000002</v>
          </cell>
          <cell r="E10407">
            <v>16.34</v>
          </cell>
        </row>
        <row r="10408">
          <cell r="A10408" t="str">
            <v/>
          </cell>
        </row>
        <row r="10409">
          <cell r="A10409" t="str">
            <v>73466</v>
          </cell>
          <cell r="B10409" t="str">
            <v>ESCORAMENTO FORMAS 1,50 A 5,00M APROV 2 VEZES.</v>
          </cell>
          <cell r="C10409" t="str">
            <v>m2</v>
          </cell>
          <cell r="D10409">
            <v>25.56</v>
          </cell>
          <cell r="E10409">
            <v>20.45</v>
          </cell>
        </row>
        <row r="10410">
          <cell r="A10410" t="str">
            <v/>
          </cell>
        </row>
        <row r="10411">
          <cell r="A10411" t="str">
            <v>73467</v>
          </cell>
          <cell r="B10411" t="str">
            <v>CUSTO HORARIO PRODUTIVO DIURNO - CAMINHAO CARROCERIA MERCEDES BENZ - 1418/48 184 HP.</v>
          </cell>
          <cell r="C10411" t="str">
            <v>CHP</v>
          </cell>
          <cell r="D10411">
            <v>127.93</v>
          </cell>
          <cell r="E10411">
            <v>102.35</v>
          </cell>
        </row>
        <row r="10412">
          <cell r="A10412" t="str">
            <v/>
          </cell>
        </row>
        <row r="10413">
          <cell r="A10413" t="str">
            <v>73468</v>
          </cell>
          <cell r="B10413" t="str">
            <v>ARGAMASSA CIMENTO/AREIA 1:3 - PREPARO MECANICO.</v>
          </cell>
          <cell r="C10413" t="str">
            <v>m3</v>
          </cell>
          <cell r="D10413">
            <v>406.73</v>
          </cell>
          <cell r="E10413">
            <v>325.39</v>
          </cell>
        </row>
        <row r="10414">
          <cell r="A10414" t="str">
            <v/>
          </cell>
        </row>
        <row r="10415">
          <cell r="A10415" t="str">
            <v>73469</v>
          </cell>
          <cell r="B10415" t="str">
            <v>BOMBA C/MOTOR A GASOLINA AUTOESCORVANTE PARA AGUA SUJA - 3/4 HP  MATERIAIS - OPERACAO.</v>
          </cell>
          <cell r="C10415" t="str">
            <v>H</v>
          </cell>
          <cell r="D10415">
            <v>3.96</v>
          </cell>
          <cell r="E10415">
            <v>3.17</v>
          </cell>
        </row>
        <row r="10416">
          <cell r="A10416" t="str">
            <v/>
          </cell>
        </row>
        <row r="10417">
          <cell r="A10417" t="str">
            <v>73470</v>
          </cell>
          <cell r="B10417" t="str">
            <v>AREIA PENEIRADA - PREPARO MANUAL - P.</v>
          </cell>
          <cell r="C10417" t="str">
            <v>m3</v>
          </cell>
          <cell r="D10417">
            <v>293.06</v>
          </cell>
          <cell r="E10417">
            <v>234.45</v>
          </cell>
        </row>
        <row r="10418">
          <cell r="A10418" t="str">
            <v/>
          </cell>
        </row>
        <row r="10419">
          <cell r="A10419" t="str">
            <v>73471</v>
          </cell>
          <cell r="B10419" t="str">
            <v>ARGAMASSA CIMENTO/AREIA 1:3 - PREPARO MANUAL - P .</v>
          </cell>
          <cell r="C10419" t="str">
            <v>m3</v>
          </cell>
          <cell r="D10419">
            <v>455.43</v>
          </cell>
          <cell r="E10419">
            <v>364.35</v>
          </cell>
        </row>
        <row r="10420">
          <cell r="A10420" t="str">
            <v/>
          </cell>
        </row>
        <row r="10421">
          <cell r="A10421" t="str">
            <v>73472</v>
          </cell>
          <cell r="B10421" t="str">
            <v>CUSTO HORARIO IMPRODUTIVO DIURNO - COMPRESSOR ATLAS COPCO - XA80 170 PCM 80 HP.</v>
          </cell>
          <cell r="C10421" t="str">
            <v>CHI</v>
          </cell>
          <cell r="D10421">
            <v>20.27</v>
          </cell>
          <cell r="E10421">
            <v>16.22</v>
          </cell>
        </row>
        <row r="10422">
          <cell r="A10422" t="str">
            <v/>
          </cell>
        </row>
        <row r="10423">
          <cell r="A10423" t="str">
            <v>73473</v>
          </cell>
          <cell r="B10423" t="str">
            <v>VASSOURA MEC REBOCAVEL LARG DE TRAB 2,44M (CI) EXCL OPERADOR.</v>
          </cell>
          <cell r="C10423" t="str">
            <v>H</v>
          </cell>
          <cell r="D10423">
            <v>7.4</v>
          </cell>
          <cell r="E10423">
            <v>5.92</v>
          </cell>
        </row>
        <row r="10424">
          <cell r="A10424" t="str">
            <v/>
          </cell>
        </row>
        <row r="10425">
          <cell r="A10425" t="str">
            <v>73474</v>
          </cell>
          <cell r="B10425" t="str">
            <v>ALUGUEL CAMINHAO CARROC FIXA TOCO 7,5T MOTOR DIESEL 132CV (CI) C/MOTORISTA.</v>
          </cell>
          <cell r="C10425" t="str">
            <v>H</v>
          </cell>
          <cell r="D10425">
            <v>34.799999999999997</v>
          </cell>
          <cell r="E10425">
            <v>27.84</v>
          </cell>
        </row>
        <row r="10426">
          <cell r="A10426" t="str">
            <v/>
          </cell>
        </row>
        <row r="10427">
          <cell r="A10427" t="str">
            <v>73475</v>
          </cell>
          <cell r="B10427" t="str">
            <v>TACO DE ALVENARIA (2,5X10X20)CM.</v>
          </cell>
          <cell r="C10427" t="str">
            <v>Un</v>
          </cell>
          <cell r="D10427">
            <v>0.87</v>
          </cell>
          <cell r="E10427">
            <v>0.7</v>
          </cell>
        </row>
        <row r="10428">
          <cell r="A10428" t="str">
            <v/>
          </cell>
        </row>
        <row r="10429">
          <cell r="A10429" t="str">
            <v>73476</v>
          </cell>
          <cell r="B10429" t="str">
            <v>MOTONIVELADORA MOTOR DIESEL 125CV INCL OPERADOR (CI).</v>
          </cell>
          <cell r="C10429" t="str">
            <v>H</v>
          </cell>
          <cell r="D10429">
            <v>99.86</v>
          </cell>
          <cell r="E10429">
            <v>79.89</v>
          </cell>
        </row>
        <row r="10430">
          <cell r="A10430" t="str">
            <v/>
          </cell>
        </row>
        <row r="10431">
          <cell r="A10431" t="str">
            <v>73477</v>
          </cell>
          <cell r="B10431" t="str">
            <v>MAQUINA DE SOLDA A ARCO 375A DIESEL 33CV (CP) EXCL OPERADOR.</v>
          </cell>
          <cell r="C10431" t="str">
            <v>H</v>
          </cell>
          <cell r="D10431">
            <v>46.71</v>
          </cell>
          <cell r="E10431">
            <v>37.369999999999997</v>
          </cell>
        </row>
        <row r="10432">
          <cell r="A10432" t="str">
            <v/>
          </cell>
        </row>
        <row r="10433">
          <cell r="A10433" t="str">
            <v>73478</v>
          </cell>
          <cell r="B10433" t="str">
            <v>MAQUINA DE JUNTAS GAS 8,25CV PART MANUAL (CP) INCL OPERADOR.</v>
          </cell>
          <cell r="C10433" t="str">
            <v>H</v>
          </cell>
          <cell r="D10433">
            <v>84.05</v>
          </cell>
          <cell r="E10433">
            <v>67.239999999999995</v>
          </cell>
        </row>
        <row r="10434">
          <cell r="A10434" t="str">
            <v/>
          </cell>
        </row>
        <row r="10435">
          <cell r="A10435" t="str">
            <v>73479</v>
          </cell>
          <cell r="B10435" t="str">
            <v>DISTRIBUIDOR BETUME SOB PRESSAO GAS (CP) SOBRE CHASSIS CAMINHAO -    INCL ESTE C/MOTORISTA.</v>
          </cell>
          <cell r="C10435" t="str">
            <v>H</v>
          </cell>
          <cell r="D10435">
            <v>186.42</v>
          </cell>
          <cell r="E10435">
            <v>149.13999999999999</v>
          </cell>
        </row>
        <row r="10436">
          <cell r="A10436" t="str">
            <v/>
          </cell>
        </row>
        <row r="10437">
          <cell r="A10437" t="str">
            <v>73480</v>
          </cell>
          <cell r="B10437" t="str">
            <v>CUSTO HORARIO PRODUTIVO - GUINDASTE MUNK 640/18 - 8T S/CAMINHAO MERCEDES BENZ 1418/51 - 184 HP.</v>
          </cell>
          <cell r="C10437" t="str">
            <v>H</v>
          </cell>
          <cell r="D10437">
            <v>114.23</v>
          </cell>
          <cell r="E10437">
            <v>91.39</v>
          </cell>
        </row>
        <row r="10438">
          <cell r="A10438" t="str">
            <v/>
          </cell>
        </row>
        <row r="10439">
          <cell r="A10439" t="str">
            <v>73481</v>
          </cell>
          <cell r="B10439" t="str">
            <v>ESCAVACAO MANUAL DE VALAS EM TERRA COMPACTA, PROF. DE 0 M &lt; H &lt;= 1 M .</v>
          </cell>
          <cell r="C10439" t="str">
            <v>m3</v>
          </cell>
          <cell r="D10439">
            <v>19.91</v>
          </cell>
          <cell r="E10439">
            <v>15.93</v>
          </cell>
        </row>
        <row r="10440">
          <cell r="A10440" t="str">
            <v/>
          </cell>
        </row>
        <row r="10441">
          <cell r="A10441" t="str">
            <v>73482</v>
          </cell>
          <cell r="B10441" t="str">
            <v>ARGAMASSA DE CIMENTO E AREIA MEDIA NÃO PENEIRADA, NO TRACO 1:3 PREPARO MANUAL.</v>
          </cell>
          <cell r="C10441" t="str">
            <v>m3</v>
          </cell>
          <cell r="D10441">
            <v>442.23</v>
          </cell>
          <cell r="E10441">
            <v>353.79</v>
          </cell>
        </row>
        <row r="10442">
          <cell r="A10442" t="str">
            <v/>
          </cell>
        </row>
        <row r="10443">
          <cell r="A10443" t="str">
            <v>73483</v>
          </cell>
          <cell r="B10443" t="str">
            <v>CUSTOS C/MAO-DE-OBRA NA OPERACAO/CAMINHAO CARROCERIA FIXA FORD F-12000 - 142HP.</v>
          </cell>
          <cell r="C10443" t="str">
            <v>H</v>
          </cell>
          <cell r="D10443">
            <v>11.82</v>
          </cell>
          <cell r="E10443">
            <v>9.4600000000000009</v>
          </cell>
        </row>
        <row r="10444">
          <cell r="A10444" t="str">
            <v/>
          </cell>
        </row>
        <row r="10445">
          <cell r="A10445" t="str">
            <v>73484</v>
          </cell>
          <cell r="B10445" t="str">
            <v>CUSTO HORARIO C/MAO-DE-OBRA NA OPERACAO - MOTONIVELADORA CATERPILLAR 120G - 125 HP.</v>
          </cell>
          <cell r="C10445" t="str">
            <v>H</v>
          </cell>
          <cell r="D10445">
            <v>9.58</v>
          </cell>
          <cell r="E10445">
            <v>7.67</v>
          </cell>
        </row>
        <row r="10446">
          <cell r="A10446" t="str">
            <v/>
          </cell>
        </row>
        <row r="10447">
          <cell r="A10447" t="str">
            <v>73485</v>
          </cell>
          <cell r="B10447" t="str">
            <v>CUSTO HORARIO COM MAO-DE-OBRA NA OPERACAO DIURNA - TRATOR DE ESTEIRAS CATERPILLAR D6D PS - 163 6A - 140 HP.</v>
          </cell>
          <cell r="C10447" t="str">
            <v>H</v>
          </cell>
          <cell r="D10447">
            <v>9.17</v>
          </cell>
          <cell r="E10447">
            <v>7.34</v>
          </cell>
        </row>
        <row r="10448">
          <cell r="A10448" t="str">
            <v/>
          </cell>
        </row>
        <row r="10449">
          <cell r="A10449" t="str">
            <v>73486</v>
          </cell>
          <cell r="B10449" t="str">
            <v>MARCO MADEIRA REGIONAL 1A 7X3,5CM - P.</v>
          </cell>
          <cell r="C10449" t="str">
            <v>m</v>
          </cell>
          <cell r="D10449">
            <v>22.55</v>
          </cell>
          <cell r="E10449">
            <v>18.04</v>
          </cell>
        </row>
        <row r="10450">
          <cell r="A10450" t="str">
            <v/>
          </cell>
        </row>
        <row r="10451">
          <cell r="A10451" t="str">
            <v>73487</v>
          </cell>
          <cell r="B10451" t="str">
            <v>SERRA CIRCULAR MAKITA 5900B 7` 2,3HP - CHI.</v>
          </cell>
          <cell r="C10451" t="str">
            <v>H</v>
          </cell>
          <cell r="D10451">
            <v>9.43</v>
          </cell>
          <cell r="E10451">
            <v>7.55</v>
          </cell>
        </row>
        <row r="10452">
          <cell r="A10452" t="str">
            <v/>
          </cell>
        </row>
        <row r="10453">
          <cell r="A10453" t="str">
            <v>73488</v>
          </cell>
          <cell r="B10453" t="str">
            <v>MACARANDUBA APARELHADA 3" X 6".</v>
          </cell>
          <cell r="C10453" t="str">
            <v>m</v>
          </cell>
          <cell r="D10453">
            <v>39.47</v>
          </cell>
          <cell r="E10453">
            <v>31.58</v>
          </cell>
        </row>
        <row r="10454">
          <cell r="A10454" t="str">
            <v/>
          </cell>
        </row>
        <row r="10455">
          <cell r="A10455" t="str">
            <v>73489</v>
          </cell>
          <cell r="B10455" t="str">
            <v>MACARANDUBA APARELHADA DE 3" X 9" .</v>
          </cell>
          <cell r="C10455" t="str">
            <v>m</v>
          </cell>
          <cell r="D10455">
            <v>60.5</v>
          </cell>
          <cell r="E10455">
            <v>48.4</v>
          </cell>
        </row>
        <row r="10456">
          <cell r="A10456" t="str">
            <v/>
          </cell>
        </row>
        <row r="10457">
          <cell r="A10457" t="str">
            <v>73490</v>
          </cell>
          <cell r="B10457" t="str">
            <v>TUBO CA-1 CONCR ARMADO P/GALERIAS AGUAS PLUV DIAM=0,80M FORNEC MAT COM AREIA CIMENTO 1:4 - FORNECIMENTO E ASSENTAMENTO, INCLUSIVE TOPOGRAFO.</v>
          </cell>
          <cell r="C10457" t="str">
            <v>m</v>
          </cell>
          <cell r="D10457">
            <v>216.8</v>
          </cell>
          <cell r="E10457">
            <v>173.44</v>
          </cell>
        </row>
        <row r="10458">
          <cell r="A10458" t="str">
            <v/>
          </cell>
        </row>
        <row r="10459">
          <cell r="A10459" t="str">
            <v>73491</v>
          </cell>
          <cell r="B10459" t="str">
            <v>MAQUINA POLIDORA 4HP 12A 220V EXCL ESMERIL E OPERADOR (CP).</v>
          </cell>
          <cell r="C10459" t="str">
            <v>H</v>
          </cell>
          <cell r="D10459">
            <v>3.66</v>
          </cell>
          <cell r="E10459">
            <v>2.93</v>
          </cell>
        </row>
        <row r="10460">
          <cell r="A10460" t="str">
            <v/>
          </cell>
        </row>
        <row r="10461">
          <cell r="A10461" t="str">
            <v>73492</v>
          </cell>
          <cell r="B10461" t="str">
            <v>EXTRUSORA DE GUIAS E SARJETAS S/FORMAS DIESEL 14CV (CP) EXCL OPERADOR.</v>
          </cell>
          <cell r="C10461" t="str">
            <v>Un</v>
          </cell>
          <cell r="D10461">
            <v>12.9</v>
          </cell>
          <cell r="E10461">
            <v>10.32</v>
          </cell>
        </row>
        <row r="10462">
          <cell r="A10462" t="str">
            <v/>
          </cell>
        </row>
        <row r="10463">
          <cell r="A10463" t="str">
            <v>73493</v>
          </cell>
          <cell r="B10463" t="str">
            <v>TEODOLITO CONVENCIONAL DE MICROMETRO C/LEITURA NUMERICA (CP) PRECISAO DE 6S PARA LEVANTAMENTO DE TERRENOS DIVERSOS.</v>
          </cell>
          <cell r="C10463" t="str">
            <v>H</v>
          </cell>
          <cell r="D10463">
            <v>3.93</v>
          </cell>
          <cell r="E10463">
            <v>3.15</v>
          </cell>
        </row>
        <row r="10464">
          <cell r="A10464" t="str">
            <v/>
          </cell>
        </row>
        <row r="10465">
          <cell r="A10465" t="str">
            <v>73495</v>
          </cell>
          <cell r="B10465" t="str">
            <v>TRATOR ESTEIRAS DIESEL APROX 335CV C/LAMINA 5000KG (CP) INCL OPERADOR.</v>
          </cell>
          <cell r="C10465" t="str">
            <v>H</v>
          </cell>
          <cell r="D10465">
            <v>626.26</v>
          </cell>
          <cell r="E10465">
            <v>501.01</v>
          </cell>
        </row>
        <row r="10466">
          <cell r="A10466" t="str">
            <v/>
          </cell>
        </row>
        <row r="10467">
          <cell r="A10467" t="str">
            <v>73496</v>
          </cell>
          <cell r="B10467" t="str">
            <v xml:space="preserve">SOCADOR PNEUMATICO 18,5KG CONSUMO AR 0,82M3/M (CP) INCL OPERADOR. </v>
          </cell>
          <cell r="C10467" t="str">
            <v>H</v>
          </cell>
          <cell r="D10467">
            <v>3.96</v>
          </cell>
          <cell r="E10467">
            <v>3.17</v>
          </cell>
        </row>
        <row r="10468">
          <cell r="A10468" t="str">
            <v/>
          </cell>
        </row>
        <row r="10469">
          <cell r="A10469" t="str">
            <v>73497</v>
          </cell>
          <cell r="B10469" t="str">
            <v>CHP - COMPRESSOR DE 760PCM, MOTOR DIESEL 269HP, ATLAS COPCO, MOD XA360 SB, OU SIMILAR.</v>
          </cell>
          <cell r="C10469" t="str">
            <v>H</v>
          </cell>
          <cell r="D10469">
            <v>152.72999999999999</v>
          </cell>
          <cell r="E10469">
            <v>122.19</v>
          </cell>
        </row>
        <row r="10470">
          <cell r="A10470" t="str">
            <v/>
          </cell>
        </row>
        <row r="10471">
          <cell r="A10471" t="str">
            <v>73498</v>
          </cell>
          <cell r="B10471" t="str">
            <v>PREPARO DE CONCRETO C/MISTURA E AMASSAMENTO, CONDICOES ESPECIAIS, 1 BETONEIRA 320L PROD 1M3/H EXCL MATERIAIS.</v>
          </cell>
          <cell r="C10471" t="str">
            <v>m3</v>
          </cell>
          <cell r="D10471">
            <v>56.66</v>
          </cell>
          <cell r="E10471">
            <v>45.33</v>
          </cell>
        </row>
        <row r="10472">
          <cell r="A10472" t="str">
            <v/>
          </cell>
        </row>
        <row r="10473">
          <cell r="A10473" t="str">
            <v>73499</v>
          </cell>
          <cell r="B10473" t="str">
            <v>VERGAS DE CONCRETO ARMADO PARA ALVENARIA COM APROVEITAMENTO DA MADEIRA POR 10 VEZES.</v>
          </cell>
          <cell r="C10473" t="str">
            <v>m3</v>
          </cell>
          <cell r="D10473">
            <v>1209.58</v>
          </cell>
          <cell r="E10473">
            <v>967.67</v>
          </cell>
        </row>
        <row r="10474">
          <cell r="A10474" t="str">
            <v/>
          </cell>
        </row>
        <row r="10475">
          <cell r="A10475" t="str">
            <v>73500</v>
          </cell>
          <cell r="B10475" t="str">
            <v>ESCAV MANUAL VALA/CAVA MAT 1A CAT 1,5 A 3M EXCL ESG/ESCOR   (AREIA ARGILA OU PICARRA).</v>
          </cell>
          <cell r="C10475" t="str">
            <v>m3</v>
          </cell>
          <cell r="D10475">
            <v>35.15</v>
          </cell>
          <cell r="E10475">
            <v>28.12</v>
          </cell>
        </row>
        <row r="10476">
          <cell r="A10476" t="str">
            <v/>
          </cell>
        </row>
        <row r="10477">
          <cell r="A10477" t="str">
            <v>73501</v>
          </cell>
          <cell r="B10477" t="str">
            <v>CUSTO HORARIO PRODUTIVO DIURNO - GUINCHO 8 T MUNCK - 640/18 S/   CAMINHAO MERCEDES BENZ 1418/51 184 HP.</v>
          </cell>
          <cell r="C10477" t="str">
            <v>CHP</v>
          </cell>
          <cell r="D10477">
            <v>105.1</v>
          </cell>
          <cell r="E10477">
            <v>84.08</v>
          </cell>
        </row>
        <row r="10478">
          <cell r="A10478" t="str">
            <v/>
          </cell>
        </row>
        <row r="10479">
          <cell r="A10479" t="str">
            <v>73502</v>
          </cell>
          <cell r="B10479" t="str">
            <v>CUSTO HORARIO PRODUTIVO DIURNO - GUINDASTE AUTOPROPELIDO MADAL -   MD 10A 45 HP.</v>
          </cell>
          <cell r="C10479" t="str">
            <v>CHP</v>
          </cell>
          <cell r="D10479">
            <v>98.36</v>
          </cell>
          <cell r="E10479">
            <v>78.69</v>
          </cell>
        </row>
        <row r="10480">
          <cell r="A10480" t="str">
            <v/>
          </cell>
        </row>
        <row r="10481">
          <cell r="A10481" t="str">
            <v>73503</v>
          </cell>
          <cell r="B10481" t="str">
            <v>TRANSPORTE DE TUBOS DE PVC DN 1000.</v>
          </cell>
          <cell r="C10481" t="str">
            <v>m</v>
          </cell>
          <cell r="D10481">
            <v>4.63</v>
          </cell>
          <cell r="E10481">
            <v>3.71</v>
          </cell>
        </row>
        <row r="10482">
          <cell r="A10482" t="str">
            <v/>
          </cell>
        </row>
        <row r="10483">
          <cell r="A10483" t="str">
            <v>73504</v>
          </cell>
          <cell r="B10483" t="str">
            <v>TRANSPORTE DE TUBOS DE PVC DN 900.</v>
          </cell>
          <cell r="C10483" t="str">
            <v>m</v>
          </cell>
          <cell r="D10483">
            <v>3.92</v>
          </cell>
          <cell r="E10483">
            <v>3.14</v>
          </cell>
        </row>
        <row r="10484">
          <cell r="A10484" t="str">
            <v/>
          </cell>
        </row>
        <row r="10485">
          <cell r="A10485" t="str">
            <v>73505</v>
          </cell>
          <cell r="B10485" t="str">
            <v>TRANSPORTE DE TUBOS DE PVC DN 800.</v>
          </cell>
          <cell r="C10485" t="str">
            <v>m</v>
          </cell>
          <cell r="D10485">
            <v>3.25</v>
          </cell>
          <cell r="E10485">
            <v>2.6</v>
          </cell>
        </row>
        <row r="10486">
          <cell r="A10486" t="str">
            <v/>
          </cell>
        </row>
        <row r="10487">
          <cell r="A10487" t="str">
            <v>73506</v>
          </cell>
          <cell r="B10487" t="str">
            <v>TRANSPORTE DE TUBOS DE PVC DN 700.</v>
          </cell>
          <cell r="C10487" t="str">
            <v>m</v>
          </cell>
          <cell r="D10487">
            <v>2.63</v>
          </cell>
          <cell r="E10487">
            <v>2.11</v>
          </cell>
        </row>
        <row r="10488">
          <cell r="A10488" t="str">
            <v/>
          </cell>
        </row>
        <row r="10489">
          <cell r="A10489" t="str">
            <v>73507</v>
          </cell>
          <cell r="B10489" t="str">
            <v>TRANSPORTE DE TUBOS DE PVC DN 600.</v>
          </cell>
          <cell r="C10489" t="str">
            <v>m</v>
          </cell>
          <cell r="D10489">
            <v>2.06</v>
          </cell>
          <cell r="E10489">
            <v>1.65</v>
          </cell>
        </row>
        <row r="10490">
          <cell r="A10490" t="str">
            <v/>
          </cell>
        </row>
        <row r="10491">
          <cell r="A10491" t="str">
            <v>73508</v>
          </cell>
          <cell r="B10491" t="str">
            <v>TRANSPORTE DE TUBOS DE PVC DN 500.</v>
          </cell>
          <cell r="C10491" t="str">
            <v>m</v>
          </cell>
          <cell r="D10491">
            <v>1.57</v>
          </cell>
          <cell r="E10491">
            <v>1.26</v>
          </cell>
        </row>
        <row r="10492">
          <cell r="A10492" t="str">
            <v/>
          </cell>
        </row>
        <row r="10493">
          <cell r="A10493" t="str">
            <v>73509</v>
          </cell>
          <cell r="B10493" t="str">
            <v>TRANSPORTE DE TUBOS DE PVC DN 400.</v>
          </cell>
          <cell r="C10493" t="str">
            <v>m</v>
          </cell>
          <cell r="D10493">
            <v>1.1299999999999999</v>
          </cell>
          <cell r="E10493">
            <v>0.91</v>
          </cell>
        </row>
        <row r="10494">
          <cell r="A10494" t="str">
            <v/>
          </cell>
        </row>
        <row r="10495">
          <cell r="A10495" t="str">
            <v>73510</v>
          </cell>
          <cell r="B10495" t="str">
            <v>TRANSPORTE DE TUBOS DE FERRO DUTIL DN 1200.</v>
          </cell>
          <cell r="C10495" t="str">
            <v>m</v>
          </cell>
          <cell r="D10495">
            <v>11.96</v>
          </cell>
          <cell r="E10495">
            <v>9.57</v>
          </cell>
        </row>
        <row r="10496">
          <cell r="A10496" t="str">
            <v/>
          </cell>
        </row>
        <row r="10497">
          <cell r="A10497" t="str">
            <v>73511</v>
          </cell>
          <cell r="B10497" t="str">
            <v>TRANSPORTE DE TUBOS DE FERRO DUTIL DN 1100.</v>
          </cell>
          <cell r="C10497" t="str">
            <v>m</v>
          </cell>
          <cell r="D10497">
            <v>10.33</v>
          </cell>
          <cell r="E10497">
            <v>8.27</v>
          </cell>
        </row>
        <row r="10498">
          <cell r="A10498" t="str">
            <v/>
          </cell>
        </row>
        <row r="10499">
          <cell r="A10499" t="str">
            <v>73512</v>
          </cell>
          <cell r="B10499" t="str">
            <v>TRANSPORTE DE TUBOS DE FERRO DUTIL DN 1000.</v>
          </cell>
          <cell r="C10499" t="str">
            <v>m</v>
          </cell>
          <cell r="D10499">
            <v>8.9499999999999993</v>
          </cell>
          <cell r="E10499">
            <v>7.16</v>
          </cell>
        </row>
        <row r="10500">
          <cell r="A10500" t="str">
            <v/>
          </cell>
        </row>
        <row r="10501">
          <cell r="A10501" t="str">
            <v>73513</v>
          </cell>
          <cell r="B10501" t="str">
            <v>TRANSPORTE DE TUBOS DE FERRO DUTIL DN 900.</v>
          </cell>
          <cell r="C10501" t="str">
            <v>m</v>
          </cell>
          <cell r="D10501">
            <v>7.55</v>
          </cell>
          <cell r="E10501">
            <v>6.04</v>
          </cell>
        </row>
        <row r="10502">
          <cell r="A10502" t="str">
            <v/>
          </cell>
        </row>
        <row r="10503">
          <cell r="A10503" t="str">
            <v>73514</v>
          </cell>
          <cell r="B10503" t="str">
            <v>TRANSPORTE DE TUBOS DE FERRO DUTIL DN 800.</v>
          </cell>
          <cell r="C10503" t="str">
            <v>m</v>
          </cell>
          <cell r="D10503">
            <v>6.26</v>
          </cell>
          <cell r="E10503">
            <v>5.01</v>
          </cell>
        </row>
        <row r="10504">
          <cell r="A10504" t="str">
            <v/>
          </cell>
        </row>
        <row r="10505">
          <cell r="A10505" t="str">
            <v>73515</v>
          </cell>
          <cell r="B10505" t="str">
            <v>TRANSPORTE DE TUBOS DE FERRO DUTIL DN 700.</v>
          </cell>
          <cell r="C10505" t="str">
            <v>m</v>
          </cell>
          <cell r="D10505">
            <v>5.07</v>
          </cell>
          <cell r="E10505">
            <v>4.0599999999999996</v>
          </cell>
        </row>
        <row r="10506">
          <cell r="A10506" t="str">
            <v/>
          </cell>
        </row>
        <row r="10507">
          <cell r="A10507" t="str">
            <v>73516</v>
          </cell>
          <cell r="B10507" t="str">
            <v>TRANSPORTE DE TUBOS DE FERRO DUTIL DN 600.</v>
          </cell>
          <cell r="C10507" t="str">
            <v>m</v>
          </cell>
          <cell r="D10507">
            <v>4</v>
          </cell>
          <cell r="E10507">
            <v>3.2</v>
          </cell>
        </row>
        <row r="10508">
          <cell r="A10508" t="str">
            <v/>
          </cell>
        </row>
        <row r="10509">
          <cell r="A10509" t="str">
            <v>73517</v>
          </cell>
          <cell r="B10509" t="str">
            <v>TRANSPORTE DE TUBOS DE FERRO DUTIL DN 500.</v>
          </cell>
          <cell r="C10509" t="str">
            <v>m</v>
          </cell>
          <cell r="D10509">
            <v>3.02</v>
          </cell>
          <cell r="E10509">
            <v>2.42</v>
          </cell>
        </row>
        <row r="10510">
          <cell r="A10510" t="str">
            <v/>
          </cell>
        </row>
        <row r="10511">
          <cell r="A10511" t="str">
            <v>73518</v>
          </cell>
          <cell r="B10511" t="str">
            <v>TRANSPORTE DE TUBOS DE FERRO DUTIL DN 450.</v>
          </cell>
          <cell r="C10511" t="str">
            <v>m</v>
          </cell>
          <cell r="D10511">
            <v>2.62</v>
          </cell>
          <cell r="E10511">
            <v>2.1</v>
          </cell>
        </row>
        <row r="10512">
          <cell r="A10512" t="str">
            <v/>
          </cell>
        </row>
        <row r="10513">
          <cell r="A10513" t="str">
            <v>73519</v>
          </cell>
          <cell r="B10513" t="str">
            <v>TRANSPORTE DE TUBOS DE FERRO DUTIL DN 400 M</v>
          </cell>
          <cell r="C10513" t="str">
            <v>m</v>
          </cell>
          <cell r="D10513">
            <v>2.2000000000000002</v>
          </cell>
          <cell r="E10513">
            <v>1.76</v>
          </cell>
        </row>
        <row r="10514">
          <cell r="A10514" t="str">
            <v/>
          </cell>
        </row>
        <row r="10515">
          <cell r="A10515" t="str">
            <v>73520</v>
          </cell>
          <cell r="B10515" t="str">
            <v>TRANSPORTE DE TUBOS DE FERRO DUTIL DN 350.</v>
          </cell>
          <cell r="C10515" t="str">
            <v>m</v>
          </cell>
          <cell r="D10515">
            <v>1.85</v>
          </cell>
          <cell r="E10515">
            <v>1.48</v>
          </cell>
        </row>
        <row r="10516">
          <cell r="A10516" t="str">
            <v/>
          </cell>
        </row>
        <row r="10517">
          <cell r="A10517" t="str">
            <v>73521</v>
          </cell>
          <cell r="B10517" t="str">
            <v xml:space="preserve">TRANSPORTE DE TUBOS DE FERRO DUTIL DN 300. </v>
          </cell>
          <cell r="C10517" t="str">
            <v>m</v>
          </cell>
          <cell r="D10517">
            <v>1.37</v>
          </cell>
          <cell r="E10517">
            <v>1.1000000000000001</v>
          </cell>
        </row>
        <row r="10518">
          <cell r="A10518" t="str">
            <v/>
          </cell>
        </row>
        <row r="10519">
          <cell r="A10519" t="str">
            <v>73522</v>
          </cell>
          <cell r="B10519" t="str">
            <v>TRANSPORTE DE TUBOS DE FERRO DUTIL DN 250.   73523</v>
          </cell>
          <cell r="C10519" t="str">
            <v>m</v>
          </cell>
          <cell r="D10519">
            <v>1.17</v>
          </cell>
          <cell r="E10519">
            <v>0.94</v>
          </cell>
        </row>
        <row r="10520">
          <cell r="A10520" t="str">
            <v/>
          </cell>
        </row>
        <row r="10521">
          <cell r="A10521" t="str">
            <v>73523</v>
          </cell>
          <cell r="B10521" t="str">
            <v xml:space="preserve">TRANSPORTE DE TUBOS DE FERRO DUTIL DN 200. </v>
          </cell>
          <cell r="C10521" t="str">
            <v>m</v>
          </cell>
          <cell r="D10521">
            <v>0.87</v>
          </cell>
          <cell r="E10521">
            <v>0.7</v>
          </cell>
        </row>
        <row r="10522">
          <cell r="A10522" t="str">
            <v/>
          </cell>
        </row>
        <row r="10523">
          <cell r="A10523" t="str">
            <v>73524</v>
          </cell>
          <cell r="B10523" t="str">
            <v>TRANSPORTE DE TUBOS DE FERRO DUTIL DN 150.   73525</v>
          </cell>
          <cell r="C10523" t="str">
            <v>m</v>
          </cell>
          <cell r="D10523">
            <v>0.68</v>
          </cell>
          <cell r="E10523">
            <v>0.55000000000000004</v>
          </cell>
        </row>
        <row r="10524">
          <cell r="A10524" t="str">
            <v/>
          </cell>
        </row>
        <row r="10525">
          <cell r="A10525" t="str">
            <v>73525</v>
          </cell>
          <cell r="B10525" t="str">
            <v xml:space="preserve"> CORTE ACO CA-60 DIAM 6,4 A 8,0MM. </v>
          </cell>
          <cell r="C10525" t="str">
            <v>Kg</v>
          </cell>
          <cell r="D10525">
            <v>2.1800000000000002</v>
          </cell>
          <cell r="E10525">
            <v>1.75</v>
          </cell>
        </row>
        <row r="10526">
          <cell r="A10526" t="str">
            <v/>
          </cell>
        </row>
        <row r="10527">
          <cell r="A10527" t="str">
            <v>73526</v>
          </cell>
          <cell r="B10527" t="str">
            <v>ARGAMASSA TRACO 1:7 (CIMENTO E AREIA), PREPARO MANUAL.</v>
          </cell>
          <cell r="C10527" t="str">
            <v>m3</v>
          </cell>
          <cell r="D10527">
            <v>302.05</v>
          </cell>
          <cell r="E10527">
            <v>241.64</v>
          </cell>
        </row>
        <row r="10528">
          <cell r="A10528" t="str">
            <v/>
          </cell>
        </row>
        <row r="10529">
          <cell r="A10529" t="str">
            <v>73527</v>
          </cell>
          <cell r="B10529" t="str">
            <v>ARGAMASSA TRACO 1:2 (CIMENTO E AREIA), PREPARO MANUAL .</v>
          </cell>
          <cell r="C10529" t="str">
            <v>m3</v>
          </cell>
          <cell r="D10529">
            <v>552.01</v>
          </cell>
          <cell r="E10529">
            <v>441.61</v>
          </cell>
        </row>
        <row r="10530">
          <cell r="A10530" t="str">
            <v/>
          </cell>
        </row>
        <row r="10531">
          <cell r="A10531" t="str">
            <v>73528</v>
          </cell>
          <cell r="B10531" t="str">
            <v xml:space="preserve"> LANCAMENTO CONCRETO P/PECAS ARMADAS PROD 2 M3/H INCL TRANSP HORIZ C/CARRINHOS ATE 20M VERT C/TORRE ATE 10M GUINCHO COLOCACAO ADENS E ACAB.</v>
          </cell>
          <cell r="C10531" t="str">
            <v>m3</v>
          </cell>
          <cell r="D10531">
            <v>57.75</v>
          </cell>
          <cell r="E10531">
            <v>46.2</v>
          </cell>
        </row>
        <row r="10532">
          <cell r="A10532" t="str">
            <v/>
          </cell>
        </row>
        <row r="10533">
          <cell r="A10533" t="str">
            <v>73529</v>
          </cell>
          <cell r="B10533" t="str">
            <v xml:space="preserve"> INSTALACAO DE AQUECIMENTO E ARMAZENAMENTO DE ASFALTO (CP) EM 2 TANQUES DE 30000L CADA - INCL OPERADOR.</v>
          </cell>
          <cell r="C10533" t="str">
            <v>H</v>
          </cell>
          <cell r="D10533">
            <v>62.53</v>
          </cell>
          <cell r="E10533">
            <v>50.03</v>
          </cell>
        </row>
        <row r="10534">
          <cell r="A10534" t="str">
            <v/>
          </cell>
        </row>
        <row r="10535">
          <cell r="A10535" t="str">
            <v>73530</v>
          </cell>
          <cell r="B10535" t="str">
            <v xml:space="preserve"> VASSOURA MEC REBOCAVEL LARG DE TRAB 2,44M (CP) EXCL OPERADOR.  </v>
          </cell>
          <cell r="C10535" t="str">
            <v>H</v>
          </cell>
          <cell r="D10535">
            <v>10.31</v>
          </cell>
          <cell r="E10535">
            <v>8.25</v>
          </cell>
        </row>
        <row r="10536">
          <cell r="A10536" t="str">
            <v/>
          </cell>
        </row>
        <row r="10537">
          <cell r="A10537" t="str">
            <v>73531</v>
          </cell>
          <cell r="B10537" t="str">
            <v xml:space="preserve">ALUGUEL CAMINHAO BASCUL NO TOCO 4M3 MOTOR DIESEL 85CV (CP) C/MOTORISTA. </v>
          </cell>
          <cell r="C10537" t="str">
            <v>H</v>
          </cell>
          <cell r="D10537">
            <v>85.18</v>
          </cell>
          <cell r="E10537">
            <v>68.150000000000006</v>
          </cell>
        </row>
        <row r="10538">
          <cell r="A10538" t="str">
            <v/>
          </cell>
        </row>
        <row r="10539">
          <cell r="A10539" t="str">
            <v>73532</v>
          </cell>
          <cell r="B10539" t="str">
            <v xml:space="preserve"> CUSTO HORARIO PRODUTIVO - TALHA MANUAL.  </v>
          </cell>
          <cell r="C10539" t="str">
            <v>CHP</v>
          </cell>
          <cell r="D10539">
            <v>0.46</v>
          </cell>
          <cell r="E10539">
            <v>0.37</v>
          </cell>
        </row>
        <row r="10540">
          <cell r="A10540" t="str">
            <v/>
          </cell>
        </row>
        <row r="10541">
          <cell r="A10541" t="str">
            <v>73533</v>
          </cell>
          <cell r="B10541" t="str">
            <v xml:space="preserve"> CONCRETO P/CAMADAS PREPARATORIAS 180KG/M3 CIMENTO SOMENTE MATERIAIS INCL 5% PERDAS.</v>
          </cell>
          <cell r="C10541" t="str">
            <v>m3</v>
          </cell>
          <cell r="D10541">
            <v>247.62</v>
          </cell>
          <cell r="E10541">
            <v>198.1</v>
          </cell>
        </row>
        <row r="10542">
          <cell r="A10542" t="str">
            <v/>
          </cell>
        </row>
        <row r="10543">
          <cell r="A10543" t="str">
            <v>73534</v>
          </cell>
          <cell r="B10543" t="str">
            <v>CUSTO HORARIO IMPRODUTIVO DIURNO-RETRO-ESCAVADEIRA SOBRE RODAS - CASE 580 H - 74 HP.</v>
          </cell>
          <cell r="C10543" t="str">
            <v>CHI</v>
          </cell>
          <cell r="D10543">
            <v>51.98</v>
          </cell>
          <cell r="E10543">
            <v>41.59</v>
          </cell>
        </row>
        <row r="10544">
          <cell r="A10544" t="str">
            <v/>
          </cell>
        </row>
        <row r="10545">
          <cell r="A10545" t="str">
            <v>73535</v>
          </cell>
          <cell r="B10545" t="str">
            <v>CHP - CAMINHAO C/GUINCHO 6T, MOTOR DIESEL 136HP, M. BENZ MOD L1214, MUNCK MOD, M 640/18, OU SIMILAR.</v>
          </cell>
          <cell r="C10545" t="str">
            <v>H</v>
          </cell>
          <cell r="D10545">
            <v>157.5</v>
          </cell>
          <cell r="E10545">
            <v>126</v>
          </cell>
        </row>
        <row r="10546">
          <cell r="A10546" t="str">
            <v/>
          </cell>
        </row>
        <row r="10547">
          <cell r="A10547" t="str">
            <v>73536</v>
          </cell>
          <cell r="B10547" t="str">
            <v>BOMBA C/MOTOR A GASOLINA AUTOESCORVANTE PARA AGUA SUJA - 3/4HP    CHP DIURNA.</v>
          </cell>
          <cell r="C10547" t="str">
            <v>CHP</v>
          </cell>
          <cell r="D10547">
            <v>4.53</v>
          </cell>
          <cell r="E10547">
            <v>3.63</v>
          </cell>
        </row>
        <row r="10548">
          <cell r="A10548" t="str">
            <v/>
          </cell>
        </row>
        <row r="10549">
          <cell r="A10549" t="str">
            <v>73537</v>
          </cell>
          <cell r="B10549" t="str">
            <v xml:space="preserve"> ESCAV MANUAL VALA/CAVA MAT 1A CAT 4,5 A 6M EXCL ESG/ESCOR (AREIA ARGILA OU PICARRA).</v>
          </cell>
          <cell r="C10549" t="str">
            <v>m3</v>
          </cell>
          <cell r="D10549">
            <v>62.47</v>
          </cell>
          <cell r="E10549">
            <v>49.98</v>
          </cell>
        </row>
        <row r="10550">
          <cell r="A10550" t="str">
            <v/>
          </cell>
        </row>
        <row r="10551">
          <cell r="A10551" t="str">
            <v>73538</v>
          </cell>
          <cell r="B10551" t="str">
            <v xml:space="preserve"> MAQUINA DE DEMARCAR FAIXAS AUTOPROP. - CHP. </v>
          </cell>
          <cell r="C10551" t="str">
            <v>CHP</v>
          </cell>
          <cell r="D10551">
            <v>159.27000000000001</v>
          </cell>
          <cell r="E10551">
            <v>127.42</v>
          </cell>
        </row>
        <row r="10552">
          <cell r="A10552" t="str">
            <v/>
          </cell>
        </row>
        <row r="10553">
          <cell r="A10553" t="str">
            <v>73539</v>
          </cell>
          <cell r="B10553" t="str">
            <v>DOBRADICA LATAO CROMADO 3X3" C/ANEL - P .</v>
          </cell>
          <cell r="C10553" t="str">
            <v>Un</v>
          </cell>
          <cell r="D10553">
            <v>32.07</v>
          </cell>
          <cell r="E10553">
            <v>25.66</v>
          </cell>
        </row>
        <row r="10554">
          <cell r="A10554" t="str">
            <v/>
          </cell>
        </row>
        <row r="10555">
          <cell r="A10555" t="str">
            <v>73540</v>
          </cell>
          <cell r="B10555" t="str">
            <v>COLOCACAO CUBA LOUCA/ACO INOX EXCLUSIVE CUBA/COMPLEMENTO - P.</v>
          </cell>
          <cell r="C10555" t="str">
            <v>Un</v>
          </cell>
          <cell r="D10555">
            <v>19</v>
          </cell>
          <cell r="E10555">
            <v>15.2</v>
          </cell>
        </row>
        <row r="10556">
          <cell r="A10556" t="str">
            <v/>
          </cell>
        </row>
        <row r="10557">
          <cell r="A10557" t="str">
            <v>73541</v>
          </cell>
          <cell r="B10557" t="str">
            <v>COLOCACAO BANCA MARMORE/GRANITO/ACO INOX EXCLUSIVE BANCA - P.</v>
          </cell>
          <cell r="C10557" t="str">
            <v>m</v>
          </cell>
          <cell r="D10557">
            <v>38.43</v>
          </cell>
          <cell r="E10557">
            <v>30.75</v>
          </cell>
        </row>
        <row r="10558">
          <cell r="A10558" t="str">
            <v/>
          </cell>
        </row>
        <row r="10559">
          <cell r="A10559" t="str">
            <v>73542</v>
          </cell>
          <cell r="B10559" t="str">
            <v xml:space="preserve"> BUCHA/ARRUELA ALUMINIO 3/4" - P.  </v>
          </cell>
          <cell r="C10559" t="str">
            <v>Cj</v>
          </cell>
          <cell r="D10559">
            <v>1.05</v>
          </cell>
          <cell r="E10559">
            <v>0.84</v>
          </cell>
        </row>
        <row r="10560">
          <cell r="A10560" t="str">
            <v/>
          </cell>
        </row>
        <row r="10561">
          <cell r="A10561" t="str">
            <v>73543</v>
          </cell>
          <cell r="B10561" t="str">
            <v xml:space="preserve">BUCHA/ARRUELA ALUMINIO 1/2" - P. </v>
          </cell>
          <cell r="C10561" t="str">
            <v>Cj</v>
          </cell>
          <cell r="D10561">
            <v>0.87</v>
          </cell>
          <cell r="E10561">
            <v>0.7</v>
          </cell>
        </row>
        <row r="10562">
          <cell r="A10562" t="str">
            <v/>
          </cell>
        </row>
        <row r="10563">
          <cell r="A10563" t="str">
            <v>73544</v>
          </cell>
          <cell r="B10563" t="str">
            <v>ARGAMASSA CIMENTO/CAL HIDRATADA/AREIA PENEIRADA 1:3:10 - PREPARO MANUAL -  P.</v>
          </cell>
          <cell r="C10563" t="str">
            <v>m3</v>
          </cell>
          <cell r="D10563">
            <v>659.2</v>
          </cell>
          <cell r="E10563">
            <v>527.36</v>
          </cell>
        </row>
        <row r="10564">
          <cell r="A10564" t="str">
            <v/>
          </cell>
        </row>
        <row r="10565">
          <cell r="A10565" t="str">
            <v>73545</v>
          </cell>
          <cell r="B10565" t="str">
            <v>ARGAMASSA TRACO 1:2:9 (CIMENTO, CAL E AREIA), PREPARO MANUAL .</v>
          </cell>
          <cell r="C10565" t="str">
            <v>m3</v>
          </cell>
          <cell r="D10565">
            <v>375.62</v>
          </cell>
          <cell r="E10565">
            <v>300.5</v>
          </cell>
        </row>
        <row r="10566">
          <cell r="A10566" t="str">
            <v/>
          </cell>
        </row>
        <row r="10567">
          <cell r="A10567" t="str">
            <v>73546</v>
          </cell>
          <cell r="B10567" t="str">
            <v>ARGAMASSA TRACO 1:2:8 (CIMENTO, CAL E AREIA SEM PENEIRAR), PREPARO MANUAL.</v>
          </cell>
          <cell r="C10567" t="str">
            <v>m3</v>
          </cell>
          <cell r="D10567">
            <v>400.16</v>
          </cell>
          <cell r="E10567">
            <v>320.13</v>
          </cell>
        </row>
        <row r="10568">
          <cell r="A10568" t="str">
            <v/>
          </cell>
        </row>
        <row r="10569">
          <cell r="A10569" t="str">
            <v>73547</v>
          </cell>
          <cell r="B10569" t="str">
            <v>ARGAMASSA TRACO 1:2:6 (CIMENTO, CAL E AREIA SEM PENEIRAR), PREPARO MANUAL.</v>
          </cell>
          <cell r="C10569" t="str">
            <v>m3</v>
          </cell>
          <cell r="D10569">
            <v>474.98</v>
          </cell>
          <cell r="E10569">
            <v>379.99</v>
          </cell>
        </row>
        <row r="10570">
          <cell r="A10570" t="str">
            <v/>
          </cell>
        </row>
        <row r="10571">
          <cell r="A10571" t="str">
            <v>73548</v>
          </cell>
          <cell r="B10571" t="str">
            <v>ARGAMASSA TRACO 1:3 (CIMENTO E AREIA), PREPARO MANUAL, INCLUSO ADITIVO IMPERMEABILIZANTE.</v>
          </cell>
          <cell r="C10571" t="str">
            <v>m3</v>
          </cell>
          <cell r="D10571">
            <v>529.01</v>
          </cell>
          <cell r="E10571">
            <v>423.21</v>
          </cell>
        </row>
        <row r="10572">
          <cell r="A10572" t="str">
            <v/>
          </cell>
        </row>
        <row r="10573">
          <cell r="A10573" t="str">
            <v>73549</v>
          </cell>
          <cell r="B10573" t="str">
            <v xml:space="preserve"> ARGAMASSA TRACO 1:4 (CIMENTO E AREIA), PREPARO MANUAL, INCLUSO ADITIVO IMPERMEABILIZANTE.</v>
          </cell>
          <cell r="C10573" t="str">
            <v>m3</v>
          </cell>
          <cell r="D10573">
            <v>528.15</v>
          </cell>
          <cell r="E10573">
            <v>422.52</v>
          </cell>
        </row>
        <row r="10574">
          <cell r="A10574" t="str">
            <v/>
          </cell>
        </row>
        <row r="10575">
          <cell r="A10575" t="str">
            <v>73550</v>
          </cell>
          <cell r="B10575" t="str">
            <v>ARGAMASSA TRACO 1:1:6 (CIMENTO, CAL E AREIA SEM PENEIRAR), PREPARO MANUAL.</v>
          </cell>
          <cell r="C10575" t="str">
            <v>m3</v>
          </cell>
          <cell r="D10575">
            <v>399.36</v>
          </cell>
          <cell r="E10575">
            <v>319.49</v>
          </cell>
        </row>
        <row r="10576">
          <cell r="A10576" t="str">
            <v/>
          </cell>
        </row>
        <row r="10577">
          <cell r="A10577" t="str">
            <v>73551</v>
          </cell>
          <cell r="B10577" t="str">
            <v>ARGAMASSA TRACO 1:4 (CIMENTO E PEDRISCO), PREPARO MANUAL.</v>
          </cell>
          <cell r="C10577" t="str">
            <v>m3</v>
          </cell>
          <cell r="D10577">
            <v>364.78</v>
          </cell>
          <cell r="E10577">
            <v>291.83</v>
          </cell>
        </row>
        <row r="10578">
          <cell r="A10578" t="str">
            <v/>
          </cell>
        </row>
        <row r="10579">
          <cell r="A10579" t="str">
            <v>73552</v>
          </cell>
          <cell r="B10579" t="str">
            <v xml:space="preserve">ARGAMASSA TRACO 1:6 (CIMENTO E AREIA), PREPARO MANUAL. </v>
          </cell>
          <cell r="C10579" t="str">
            <v>m3</v>
          </cell>
          <cell r="D10579">
            <v>323.11</v>
          </cell>
          <cell r="E10579">
            <v>258.49</v>
          </cell>
        </row>
        <row r="10580">
          <cell r="A10580" t="str">
            <v/>
          </cell>
        </row>
        <row r="10581">
          <cell r="A10581" t="str">
            <v>73553</v>
          </cell>
          <cell r="B10581" t="str">
            <v xml:space="preserve"> MAQUINA DE PINTAR FAIXA CONSMAQ FX24 14HP - CHP.</v>
          </cell>
          <cell r="C10581" t="str">
            <v>H</v>
          </cell>
          <cell r="D10581">
            <v>229.71</v>
          </cell>
          <cell r="E10581">
            <v>183.77</v>
          </cell>
        </row>
        <row r="10582">
          <cell r="A10582" t="str">
            <v/>
          </cell>
        </row>
        <row r="10583">
          <cell r="A10583" t="str">
            <v>73554</v>
          </cell>
          <cell r="B10583" t="str">
            <v xml:space="preserve"> MACARANDUBA APARELHADA 3" X 3".</v>
          </cell>
          <cell r="C10583" t="str">
            <v>m</v>
          </cell>
          <cell r="D10583">
            <v>19.72</v>
          </cell>
          <cell r="E10583">
            <v>15.78</v>
          </cell>
        </row>
        <row r="10584">
          <cell r="A10584" t="str">
            <v/>
          </cell>
        </row>
        <row r="10585">
          <cell r="A10585" t="str">
            <v>73555</v>
          </cell>
          <cell r="B10585" t="str">
            <v xml:space="preserve"> TACO DE CANELA 2,5X10X10CM.</v>
          </cell>
          <cell r="C10585" t="str">
            <v>Un</v>
          </cell>
          <cell r="D10585">
            <v>0.43</v>
          </cell>
          <cell r="E10585">
            <v>0.35</v>
          </cell>
        </row>
        <row r="10586">
          <cell r="A10586" t="str">
            <v/>
          </cell>
        </row>
        <row r="10587">
          <cell r="A10587" t="str">
            <v>73556</v>
          </cell>
          <cell r="B10587" t="str">
            <v xml:space="preserve"> ACO CA50 B DIAM DE 1/4" E 1/2" (MEDIA). </v>
          </cell>
          <cell r="C10587" t="str">
            <v>Kg</v>
          </cell>
          <cell r="D10587">
            <v>5</v>
          </cell>
          <cell r="E10587">
            <v>4</v>
          </cell>
        </row>
        <row r="10588">
          <cell r="A10588" t="str">
            <v/>
          </cell>
        </row>
        <row r="10589">
          <cell r="A10589" t="str">
            <v>73557</v>
          </cell>
          <cell r="B10589" t="str">
            <v>MAQUINA POLIDORA 4HP 12AMP 220V EXCL ESMERIL E OPERADOR (CI).</v>
          </cell>
          <cell r="C10589" t="str">
            <v>H</v>
          </cell>
          <cell r="D10589">
            <v>1.36</v>
          </cell>
          <cell r="E10589">
            <v>1.0900000000000001</v>
          </cell>
        </row>
        <row r="10590">
          <cell r="A10590" t="str">
            <v/>
          </cell>
        </row>
        <row r="10591">
          <cell r="A10591" t="str">
            <v>73558</v>
          </cell>
          <cell r="B10591" t="str">
            <v xml:space="preserve"> EXTRUSORA DE GUIAS E SARJETAS S/FORMAS DIESEL 14CV (CI) EXCL OPERADOR. </v>
          </cell>
          <cell r="C10591" t="str">
            <v>H</v>
          </cell>
          <cell r="D10591">
            <v>4.55</v>
          </cell>
          <cell r="E10591">
            <v>3.64</v>
          </cell>
        </row>
        <row r="10592">
          <cell r="A10592" t="str">
            <v/>
          </cell>
        </row>
        <row r="10593">
          <cell r="A10593" t="str">
            <v>73559</v>
          </cell>
          <cell r="B10593" t="str">
            <v>USINA PRE-MISTURADORA DE SOLOS CAPAC 350/600T/H (CI) INCL EQUIPE   DE OPERACAO.</v>
          </cell>
          <cell r="C10593" t="str">
            <v>H</v>
          </cell>
          <cell r="D10593">
            <v>186.61</v>
          </cell>
          <cell r="E10593">
            <v>149.29</v>
          </cell>
        </row>
        <row r="10594">
          <cell r="A10594" t="str">
            <v/>
          </cell>
        </row>
        <row r="10595">
          <cell r="A10595" t="str">
            <v>73560</v>
          </cell>
          <cell r="B10595" t="str">
            <v xml:space="preserve">SOCADOR PNEUMATICO 18.5KG CONSUMO AR 0,82M3/M (CI) INCL OPERADOR. H </v>
          </cell>
          <cell r="C10595" t="str">
            <v>H</v>
          </cell>
          <cell r="D10595">
            <v>3.06</v>
          </cell>
          <cell r="E10595">
            <v>2.4500000000000002</v>
          </cell>
        </row>
        <row r="10596">
          <cell r="A10596" t="str">
            <v/>
          </cell>
        </row>
        <row r="10597">
          <cell r="A10597" t="str">
            <v>73561</v>
          </cell>
          <cell r="B10597" t="str">
            <v xml:space="preserve">POSTE CONCRETO CIRCULAR 11,0M - 600KG. </v>
          </cell>
          <cell r="C10597" t="str">
            <v>Un</v>
          </cell>
          <cell r="D10597">
            <v>1226.57</v>
          </cell>
          <cell r="E10597">
            <v>981.26</v>
          </cell>
        </row>
        <row r="10598">
          <cell r="A10598" t="str">
            <v/>
          </cell>
        </row>
        <row r="10599">
          <cell r="A10599" t="str">
            <v>73562</v>
          </cell>
          <cell r="B10599" t="str">
            <v>NIVEL WILD-NA-Z.</v>
          </cell>
          <cell r="C10599" t="str">
            <v>H</v>
          </cell>
          <cell r="D10599">
            <v>1.3</v>
          </cell>
          <cell r="E10599">
            <v>1.04</v>
          </cell>
        </row>
        <row r="10600">
          <cell r="A10600" t="str">
            <v/>
          </cell>
        </row>
        <row r="10601">
          <cell r="A10601" t="str">
            <v>73563</v>
          </cell>
          <cell r="B10601" t="str">
            <v xml:space="preserve"> TRATOR ESTEIRAS DIESEL APROX 335CV C/LAMINA 5000KG (CI) INCL OPERADOR. </v>
          </cell>
          <cell r="C10601" t="str">
            <v>H</v>
          </cell>
          <cell r="D10601">
            <v>267.60000000000002</v>
          </cell>
          <cell r="E10601">
            <v>214.08</v>
          </cell>
        </row>
        <row r="10602">
          <cell r="A10602" t="str">
            <v/>
          </cell>
        </row>
        <row r="10603">
          <cell r="A10603" t="str">
            <v>73564</v>
          </cell>
          <cell r="B10603" t="str">
            <v>CORTE REMOCAO DO PAVIMENTO APICOAMENTO LAJE FORMAS E CONCRETAGEM BERCOS FCK=25MPA-24H UTILIZANDO GRAUTH</v>
          </cell>
          <cell r="C10603" t="str">
            <v>m</v>
          </cell>
          <cell r="D10603">
            <v>327.32</v>
          </cell>
          <cell r="E10603">
            <v>261.86</v>
          </cell>
        </row>
        <row r="10604">
          <cell r="A10604" t="str">
            <v/>
          </cell>
        </row>
        <row r="10605">
          <cell r="A10605" t="str">
            <v>73565</v>
          </cell>
          <cell r="B10605" t="str">
            <v>LANCAMENTO CONCRETO P/PECAS ARMADAS PROD 2 M3/H INCL APENAS   TRANSP HORIZ C/CARRINHOS ATE 20M COLOCACAO ADENS E ACAB.</v>
          </cell>
          <cell r="C10605" t="str">
            <v>m3</v>
          </cell>
          <cell r="D10605">
            <v>35.15</v>
          </cell>
          <cell r="E10605">
            <v>28.12</v>
          </cell>
        </row>
        <row r="10606">
          <cell r="A10606" t="str">
            <v/>
          </cell>
        </row>
        <row r="10607">
          <cell r="A10607" t="str">
            <v>73566</v>
          </cell>
          <cell r="B10607" t="str">
            <v xml:space="preserve"> ESCAV.MEC (ESCAV HIDR)VALA ESCOR PROF=4,5 A 6M MAT 1A CAT EXCL ESGOTAMENTO E ESCORAMENTO.</v>
          </cell>
          <cell r="C10607" t="str">
            <v>m3</v>
          </cell>
          <cell r="D10607">
            <v>14.22</v>
          </cell>
          <cell r="E10607">
            <v>11.38</v>
          </cell>
        </row>
        <row r="10608">
          <cell r="A10608" t="str">
            <v/>
          </cell>
        </row>
        <row r="10609">
          <cell r="A10609" t="str">
            <v>73567</v>
          </cell>
          <cell r="B10609" t="str">
            <v>ESCAV.MEC (ESCAV HIDR)VALA ESCOR PROF=3 A 4,5M MAT 1A CAT EXCL ESGOTAMENTO E ESCORAMENTO.</v>
          </cell>
          <cell r="C10609" t="str">
            <v>m3</v>
          </cell>
          <cell r="D10609">
            <v>9.75</v>
          </cell>
          <cell r="E10609">
            <v>7.8</v>
          </cell>
        </row>
        <row r="10610">
          <cell r="A10610" t="str">
            <v/>
          </cell>
        </row>
        <row r="10611">
          <cell r="A10611" t="str">
            <v>73568</v>
          </cell>
          <cell r="B10611" t="str">
            <v>ESCAV.MEC (ESCAV HIDR)VALA ESCOR PROF=1,5 A 3M MAT 1A CAT EXCL  ESGOTAMENTO E ESCORAMENTO.</v>
          </cell>
          <cell r="C10611" t="str">
            <v>m3</v>
          </cell>
          <cell r="D10611">
            <v>6.61</v>
          </cell>
          <cell r="E10611">
            <v>5.29</v>
          </cell>
        </row>
        <row r="10612">
          <cell r="A10612" t="str">
            <v/>
          </cell>
        </row>
        <row r="10613">
          <cell r="A10613" t="str">
            <v>73569</v>
          </cell>
          <cell r="B10613" t="str">
            <v xml:space="preserve"> ESCAV.MEC (ESCAV HIDR)VALA ESCOR PROF&gt;1,5M MAT 1A CAT EXCL ESG/ ESCORAMENTO.</v>
          </cell>
          <cell r="C10613" t="str">
            <v>m3</v>
          </cell>
          <cell r="D10613">
            <v>5.77</v>
          </cell>
          <cell r="E10613">
            <v>4.62</v>
          </cell>
        </row>
        <row r="10614">
          <cell r="A10614" t="str">
            <v/>
          </cell>
        </row>
        <row r="10615">
          <cell r="A10615" t="str">
            <v>73570</v>
          </cell>
          <cell r="B10615" t="str">
            <v xml:space="preserve"> ESCAV.MEC (ESCAV HIDR)VALA ESCOR PROF=4,5 A 6M MAT 1A C/REDUTORES   PRODUT(CAVAS FUNDACOES/PEDRAS/INST PREDIAIS/OUTROS)EXCL ESG/ESCORAMENTO.</v>
          </cell>
          <cell r="C10615" t="str">
            <v>m3</v>
          </cell>
          <cell r="D10615">
            <v>37.07</v>
          </cell>
          <cell r="E10615">
            <v>29.66</v>
          </cell>
        </row>
        <row r="10616">
          <cell r="A10616" t="str">
            <v/>
          </cell>
        </row>
        <row r="10617">
          <cell r="A10617" t="str">
            <v>73571</v>
          </cell>
          <cell r="B10617" t="str">
            <v xml:space="preserve"> ESCAV.MEC. (ESCAV HIDR)VALA ESCOR DE 3 A 4,5M MAT 1A C/REDUTORES  PRODUTIVIDADE(CAVAS FUNDACOES/PEDRAS/INST PREDIAIS/OUTROS) -EXCL  USIVE ESGOT. E ESCORAMENTO.</v>
          </cell>
          <cell r="C10617" t="str">
            <v>m3</v>
          </cell>
          <cell r="D10617">
            <v>23.26</v>
          </cell>
          <cell r="E10617">
            <v>18.61</v>
          </cell>
        </row>
        <row r="10618">
          <cell r="A10618" t="str">
            <v/>
          </cell>
        </row>
        <row r="10619">
          <cell r="A10619" t="str">
            <v>73572</v>
          </cell>
          <cell r="B10619" t="str">
            <v>ESCAV.MEC. (ESCAV HIDR)VALA ESCOR DE 1,5 A 3MMAT 1A C/REDUTOR PRODUTIVIDADE(CAVAS FUNDACOES/PEDRAS/INST PREDIAIS/OUTROS)EXCL  ESGOTAMENTO E ESCORAMENTO.</v>
          </cell>
          <cell r="C10619" t="str">
            <v>m3</v>
          </cell>
          <cell r="D10619">
            <v>16.11</v>
          </cell>
          <cell r="E10619">
            <v>12.89</v>
          </cell>
        </row>
        <row r="10620">
          <cell r="A10620" t="str">
            <v/>
          </cell>
        </row>
        <row r="10621">
          <cell r="A10621" t="str">
            <v>73573</v>
          </cell>
          <cell r="B10621" t="str">
            <v xml:space="preserve"> ESCAV MEC.VALA(ESCAV HIDR)ESCOR ATE 1,5MMAT 1A C/REDUTOR PRODUT (CAVA FUND/PEDRAS/INST PREDIAIS/OUTROS) EXCL ESGOT / ESCORAMENTO.</v>
          </cell>
          <cell r="C10621" t="str">
            <v>m3</v>
          </cell>
          <cell r="D10621">
            <v>15.2</v>
          </cell>
          <cell r="E10621">
            <v>12.16</v>
          </cell>
        </row>
        <row r="10622">
          <cell r="A10622" t="str">
            <v/>
          </cell>
        </row>
        <row r="10623">
          <cell r="A10623" t="str">
            <v>73574</v>
          </cell>
          <cell r="B10623" t="str">
            <v>ESCAV.MEC. VALA N ESCOR DE 4,5 A 6M(ESCAV HIDRAUL 0,78M3)MAT1ACAT EXCL ESGOTAMENTO.</v>
          </cell>
          <cell r="C10623" t="str">
            <v>m3</v>
          </cell>
          <cell r="D10623">
            <v>8.35</v>
          </cell>
          <cell r="E10623">
            <v>6.68</v>
          </cell>
        </row>
        <row r="10624">
          <cell r="A10624" t="str">
            <v/>
          </cell>
        </row>
        <row r="10625">
          <cell r="A10625" t="str">
            <v>73575</v>
          </cell>
          <cell r="B10625" t="str">
            <v xml:space="preserve"> ESCAV MEC VALA N ESCOR DE 3 A 4,5M(ESCAV HIDRAUL O,78M3)MAT 1A CAT EXCL ESGOTAMENTO.</v>
          </cell>
          <cell r="C10625" t="str">
            <v>m3</v>
          </cell>
          <cell r="D10625">
            <v>6.82</v>
          </cell>
          <cell r="E10625">
            <v>5.46</v>
          </cell>
        </row>
        <row r="10626">
          <cell r="A10626" t="str">
            <v/>
          </cell>
        </row>
        <row r="10627">
          <cell r="A10627" t="str">
            <v>73576</v>
          </cell>
          <cell r="B10627" t="str">
            <v xml:space="preserve"> ESCAV MEC VALA N ESCOR DE1,5 A 3M(ESCAV HIDRAUL 0,78M3)MAT 1A CAT EXCL ESGOTAMENTO.</v>
          </cell>
          <cell r="C10627" t="str">
            <v>m3</v>
          </cell>
          <cell r="D10627">
            <v>5.43</v>
          </cell>
          <cell r="E10627">
            <v>4.3499999999999996</v>
          </cell>
        </row>
        <row r="10628">
          <cell r="A10628" t="str">
            <v/>
          </cell>
        </row>
        <row r="10629">
          <cell r="A10629" t="str">
            <v>73577</v>
          </cell>
          <cell r="B10629" t="str">
            <v xml:space="preserve"> ESCAV MEC VALA N ESCOR DE 4,5 A 6M PROF (C/ESCAV HIDR 0,78M3) MAT 1A C   AT C/REDUTOR(C/PEDRAS/INST PREDIAIS/OUTROS REDUTORES PRODUT OU CAVAS FUND) EXCL ESGOTAMENTO.</v>
          </cell>
          <cell r="C10629" t="str">
            <v>m3</v>
          </cell>
          <cell r="D10629">
            <v>20.399999999999999</v>
          </cell>
          <cell r="E10629">
            <v>16.32</v>
          </cell>
        </row>
        <row r="10630">
          <cell r="A10630" t="str">
            <v/>
          </cell>
        </row>
        <row r="10631">
          <cell r="A10631" t="str">
            <v>73578</v>
          </cell>
          <cell r="B10631" t="str">
            <v>ESCAV MEC VALA N ESCOR DE 3 A 4,5M PROF(C/ESCAV HIDR0,78M3) MAT 1A CAT   C/ REDUTOR(C/PEDRAS/INST PREDIAIS/OUTROS REDUT PRODUT. OU CAVAS FUND) EXCL ESGOTAMENTO.</v>
          </cell>
          <cell r="C10631" t="str">
            <v>m3</v>
          </cell>
          <cell r="D10631">
            <v>16.37</v>
          </cell>
          <cell r="E10631">
            <v>13.1</v>
          </cell>
        </row>
        <row r="10632">
          <cell r="A10632" t="str">
            <v/>
          </cell>
        </row>
        <row r="10633">
          <cell r="A10633" t="str">
            <v>73579</v>
          </cell>
          <cell r="B10633" t="str">
            <v xml:space="preserve"> ESCAV MEC VALA N ESCOR DE 1,5 A 3M PROF(C/ESCAV HIDRAUL 0,78M3) MAT 1A CAT C/REDUTOR(C/PEDRAS/INST PREDIAIS/OUTROS REDUT PRODUT. OU CAVAS FUND) EXCL ESGOTAMENTO.</v>
          </cell>
          <cell r="C10633" t="str">
            <v>m3</v>
          </cell>
          <cell r="D10633">
            <v>14.2</v>
          </cell>
          <cell r="E10633">
            <v>11.36</v>
          </cell>
        </row>
        <row r="10634">
          <cell r="A10634" t="str">
            <v/>
          </cell>
        </row>
        <row r="10635">
          <cell r="A10635" t="str">
            <v>73580</v>
          </cell>
          <cell r="B10635" t="str">
            <v>ESCAV MEC.VALA N ESCORADA(C/ESCAV HIDRAUL 0,78M3) ATE 1,5M PROF MAT 1A C/REDUTOR(C/PEDRAS/INST PREDIAIS/OUTROS REDUT PRODUT OU CAVAS FUND) EXCL ESGOTAM.</v>
          </cell>
          <cell r="C10635" t="str">
            <v>m3</v>
          </cell>
          <cell r="D10635">
            <v>12.37</v>
          </cell>
          <cell r="E10635">
            <v>9.9</v>
          </cell>
        </row>
        <row r="10636">
          <cell r="A10636" t="str">
            <v/>
          </cell>
        </row>
        <row r="10637">
          <cell r="A10637" t="str">
            <v>73581</v>
          </cell>
          <cell r="B10637" t="str">
            <v xml:space="preserve"> POSTE CONCRETO CIRC 7M/CARGA TOPO 300KG C/ESCAV-EXCL TRANSP. </v>
          </cell>
          <cell r="C10637" t="str">
            <v>Un</v>
          </cell>
          <cell r="D10637">
            <v>621.87</v>
          </cell>
          <cell r="E10637">
            <v>497.5</v>
          </cell>
        </row>
        <row r="10638">
          <cell r="A10638" t="str">
            <v/>
          </cell>
        </row>
        <row r="10639">
          <cell r="A10639" t="str">
            <v>73582</v>
          </cell>
          <cell r="B10639" t="str">
            <v xml:space="preserve">TRATOR ESTEIRAS DIESEL APROX 200CV C/LAMINA 2500KG (CF) INCL OPERADOR. </v>
          </cell>
          <cell r="C10639" t="str">
            <v>H</v>
          </cell>
          <cell r="D10639">
            <v>143.62</v>
          </cell>
          <cell r="E10639">
            <v>114.9</v>
          </cell>
        </row>
        <row r="10640">
          <cell r="A10640" t="str">
            <v/>
          </cell>
        </row>
        <row r="10641">
          <cell r="A10641" t="str">
            <v>73583</v>
          </cell>
          <cell r="B10641" t="str">
            <v xml:space="preserve"> CUSTO HORARIO PRODUTIVO - MOTONIVELADORA CATERPILLAR 120G - 125 HP.</v>
          </cell>
          <cell r="C10641" t="str">
            <v>H</v>
          </cell>
          <cell r="D10641">
            <v>182.92</v>
          </cell>
          <cell r="E10641">
            <v>146.34</v>
          </cell>
        </row>
        <row r="10642">
          <cell r="A10642" t="str">
            <v/>
          </cell>
        </row>
        <row r="10643">
          <cell r="A10643" t="str">
            <v>73584</v>
          </cell>
          <cell r="B10643" t="str">
            <v>PEROBA ROSA 3" X 3".</v>
          </cell>
          <cell r="C10643" t="str">
            <v>m</v>
          </cell>
          <cell r="D10643">
            <v>19.72</v>
          </cell>
          <cell r="E10643">
            <v>15.78</v>
          </cell>
        </row>
        <row r="10644">
          <cell r="A10644" t="str">
            <v/>
          </cell>
        </row>
        <row r="10645">
          <cell r="A10645" t="str">
            <v>73585</v>
          </cell>
          <cell r="B10645" t="str">
            <v xml:space="preserve"> CAMINHAO CARROCERIA FIXA FORD F-12000 12T / 142CV. </v>
          </cell>
          <cell r="C10645" t="str">
            <v>CHP</v>
          </cell>
          <cell r="D10645">
            <v>116.33</v>
          </cell>
          <cell r="E10645">
            <v>93.07</v>
          </cell>
        </row>
        <row r="10646">
          <cell r="A10646" t="str">
            <v/>
          </cell>
        </row>
        <row r="10647">
          <cell r="A10647" t="str">
            <v>73586</v>
          </cell>
          <cell r="B10647" t="str">
            <v xml:space="preserve"> CUSTO HORARIO PRODUTIVO DIURNO - TRATOR DE ESTEIRAS CATERPILLAR  D6D PS - 163 6A - 140 HP.</v>
          </cell>
          <cell r="C10647" t="str">
            <v>CHP</v>
          </cell>
          <cell r="D10647">
            <v>198.25</v>
          </cell>
          <cell r="E10647">
            <v>158.6</v>
          </cell>
        </row>
        <row r="10648">
          <cell r="A10648" t="str">
            <v/>
          </cell>
        </row>
        <row r="10649">
          <cell r="A10649" t="str">
            <v>73587</v>
          </cell>
          <cell r="B10649" t="str">
            <v xml:space="preserve">TRANSPORTE DE TUBOS DE PVC DN 350. </v>
          </cell>
          <cell r="C10649" t="str">
            <v>m</v>
          </cell>
          <cell r="D10649">
            <v>0.8</v>
          </cell>
          <cell r="E10649">
            <v>0.64</v>
          </cell>
        </row>
        <row r="10650">
          <cell r="A10650" t="str">
            <v/>
          </cell>
        </row>
        <row r="10651">
          <cell r="A10651" t="str">
            <v>73588</v>
          </cell>
          <cell r="B10651" t="str">
            <v xml:space="preserve">TRANSPORTE DE TUBOS DE PVC DN 300. </v>
          </cell>
          <cell r="C10651" t="str">
            <v>m</v>
          </cell>
          <cell r="D10651">
            <v>0.53</v>
          </cell>
          <cell r="E10651">
            <v>0.43</v>
          </cell>
        </row>
        <row r="10652">
          <cell r="A10652" t="str">
            <v/>
          </cell>
        </row>
        <row r="10653">
          <cell r="A10653" t="str">
            <v>73589</v>
          </cell>
          <cell r="B10653" t="str">
            <v xml:space="preserve">TRANSPORTE DE TUBOS DE PVC DN 250. </v>
          </cell>
          <cell r="C10653" t="str">
            <v>m</v>
          </cell>
          <cell r="D10653">
            <v>0.37</v>
          </cell>
          <cell r="E10653">
            <v>0.3</v>
          </cell>
        </row>
        <row r="10654">
          <cell r="A10654" t="str">
            <v/>
          </cell>
        </row>
        <row r="10655">
          <cell r="A10655" t="str">
            <v>73590</v>
          </cell>
          <cell r="B10655" t="str">
            <v xml:space="preserve">TRANSPORTE DE TUBOS DE PVC DN 200. </v>
          </cell>
          <cell r="C10655" t="str">
            <v>m</v>
          </cell>
          <cell r="D10655">
            <v>0.22</v>
          </cell>
          <cell r="E10655">
            <v>0.18</v>
          </cell>
        </row>
        <row r="10656">
          <cell r="A10656" t="str">
            <v/>
          </cell>
        </row>
        <row r="10657">
          <cell r="A10657" t="str">
            <v>73591</v>
          </cell>
          <cell r="B10657" t="str">
            <v xml:space="preserve">73591 TRANSPORTE DE TUBOS DE PVC DN 150. </v>
          </cell>
          <cell r="C10657" t="str">
            <v>m</v>
          </cell>
          <cell r="D10657">
            <v>0.13</v>
          </cell>
          <cell r="E10657">
            <v>0.11</v>
          </cell>
        </row>
        <row r="10658">
          <cell r="A10658" t="str">
            <v/>
          </cell>
        </row>
        <row r="10659">
          <cell r="A10659" t="str">
            <v>73592</v>
          </cell>
          <cell r="B10659" t="str">
            <v xml:space="preserve"> TRANSPORTE DE TUBOS DE PVC DN 125.</v>
          </cell>
          <cell r="C10659" t="str">
            <v>m</v>
          </cell>
          <cell r="D10659">
            <v>0.11</v>
          </cell>
          <cell r="E10659">
            <v>0.09</v>
          </cell>
        </row>
        <row r="10660">
          <cell r="A10660" t="str">
            <v/>
          </cell>
        </row>
        <row r="10661">
          <cell r="A10661" t="str">
            <v>73593</v>
          </cell>
          <cell r="B10661" t="str">
            <v>TRANSPORTE DE TUBOS DE PVC DN 100.</v>
          </cell>
          <cell r="C10661" t="str">
            <v>m</v>
          </cell>
          <cell r="D10661">
            <v>0.21</v>
          </cell>
          <cell r="E10661">
            <v>0.17</v>
          </cell>
        </row>
        <row r="10662">
          <cell r="A10662" t="str">
            <v/>
          </cell>
        </row>
        <row r="10663">
          <cell r="A10663" t="str">
            <v>73594</v>
          </cell>
          <cell r="B10663" t="str">
            <v xml:space="preserve">TRANSPORTE DE TUBOS DE PVC DN 75.  </v>
          </cell>
          <cell r="C10663" t="str">
            <v>m</v>
          </cell>
          <cell r="D10663">
            <v>0.16</v>
          </cell>
          <cell r="E10663">
            <v>0.13</v>
          </cell>
        </row>
        <row r="10664">
          <cell r="A10664" t="str">
            <v/>
          </cell>
        </row>
        <row r="10665">
          <cell r="A10665" t="str">
            <v>73595</v>
          </cell>
          <cell r="B10665" t="str">
            <v xml:space="preserve"> TRANSPORTE DE TUBOS DE PVC DN 50. </v>
          </cell>
          <cell r="C10665" t="str">
            <v>m</v>
          </cell>
          <cell r="D10665">
            <v>0.1</v>
          </cell>
          <cell r="E10665">
            <v>0.08</v>
          </cell>
        </row>
        <row r="10666">
          <cell r="A10666" t="str">
            <v/>
          </cell>
        </row>
        <row r="10667">
          <cell r="A10667" t="str">
            <v>73596</v>
          </cell>
          <cell r="B10667" t="str">
            <v xml:space="preserve">TRANSPORTE DE TUBOS DE PVC DN 25. </v>
          </cell>
          <cell r="C10667" t="str">
            <v>m</v>
          </cell>
          <cell r="D10667">
            <v>0.02</v>
          </cell>
          <cell r="E10667">
            <v>0.02</v>
          </cell>
        </row>
        <row r="10668">
          <cell r="A10668" t="str">
            <v/>
          </cell>
        </row>
        <row r="10669">
          <cell r="A10669" t="str">
            <v>73597</v>
          </cell>
          <cell r="B10669" t="str">
            <v xml:space="preserve">TRANSPORTE DE TUBOS DE FERRO DUTIL DN 100. </v>
          </cell>
          <cell r="C10669" t="str">
            <v>m</v>
          </cell>
          <cell r="D10669">
            <v>0.52</v>
          </cell>
          <cell r="E10669">
            <v>0.42</v>
          </cell>
        </row>
        <row r="10670">
          <cell r="A10670" t="str">
            <v/>
          </cell>
        </row>
        <row r="10671">
          <cell r="A10671" t="str">
            <v>73598</v>
          </cell>
          <cell r="B10671" t="str">
            <v xml:space="preserve">TRANSPORTE DE TUBOS DE FERRO DUTIL DN 75 M   </v>
          </cell>
          <cell r="C10671" t="str">
            <v>m</v>
          </cell>
          <cell r="D10671">
            <v>0.36</v>
          </cell>
          <cell r="E10671">
            <v>0.28999999999999998</v>
          </cell>
        </row>
        <row r="10672">
          <cell r="A10672" t="str">
            <v/>
          </cell>
        </row>
        <row r="10673">
          <cell r="A10673" t="str">
            <v>73599</v>
          </cell>
          <cell r="B10673" t="str">
            <v>ESCAVACAO MECANICA VALAS EM QUALQUER TIPO DE SOLO EXCETO ROCHA,PROF. 0 &lt; H &lt; 4 M.</v>
          </cell>
          <cell r="C10673" t="str">
            <v>m3</v>
          </cell>
          <cell r="D10673">
            <v>8.1199999999999992</v>
          </cell>
          <cell r="E10673">
            <v>6.5</v>
          </cell>
        </row>
        <row r="10674">
          <cell r="A10674" t="str">
            <v/>
          </cell>
        </row>
        <row r="10675">
          <cell r="A10675" t="str">
            <v>73601</v>
          </cell>
          <cell r="B10675" t="str">
            <v>GRUPO GERADOR TRANSPORTAVEL SOBRE RODAS 60/66KVA (CF) DIESEL 85CV   EXCL OPERADOR.</v>
          </cell>
          <cell r="C10675" t="str">
            <v>H</v>
          </cell>
          <cell r="D10675">
            <v>4.87</v>
          </cell>
          <cell r="E10675">
            <v>3.9</v>
          </cell>
        </row>
        <row r="10676">
          <cell r="A10676" t="str">
            <v/>
          </cell>
        </row>
        <row r="10677">
          <cell r="A10677" t="str">
            <v>73602</v>
          </cell>
          <cell r="B10677" t="str">
            <v>EQUIPAMENTO P/LIMP E DESOBSTRUCAO GALERIAS ESG/AGUAS PLUV-CP- TIPO   BUCKET MACHINE COMPLETA COM CACAMBA E 60 VARETAS - INCL OPERADOR.</v>
          </cell>
          <cell r="C10677" t="str">
            <v>H</v>
          </cell>
          <cell r="D10677">
            <v>28.25</v>
          </cell>
          <cell r="E10677">
            <v>22.6</v>
          </cell>
        </row>
        <row r="10678">
          <cell r="A10678" t="str">
            <v/>
          </cell>
        </row>
        <row r="10679">
          <cell r="A10679" t="str">
            <v>73603</v>
          </cell>
          <cell r="B10679" t="str">
            <v xml:space="preserve">CONJUNTO DE TABELAS DE BASQUETE EM LAMINADO NAVAL, INCLUSO REDE E ARO. </v>
          </cell>
          <cell r="C10679" t="str">
            <v>Cj</v>
          </cell>
          <cell r="D10679">
            <v>921.32</v>
          </cell>
          <cell r="E10679">
            <v>737.06</v>
          </cell>
        </row>
        <row r="10680">
          <cell r="A10680" t="str">
            <v/>
          </cell>
        </row>
        <row r="10681">
          <cell r="A10681" t="str">
            <v>73604</v>
          </cell>
          <cell r="B10681" t="str">
            <v xml:space="preserve">CONJUNTO DE TRAVES PARA FUTSAL PINTADAS, INCLUSO REDE. </v>
          </cell>
          <cell r="C10681" t="str">
            <v>Cj</v>
          </cell>
          <cell r="D10681">
            <v>3162.13</v>
          </cell>
          <cell r="E10681">
            <v>2529.71</v>
          </cell>
        </row>
        <row r="10682">
          <cell r="A10682" t="str">
            <v/>
          </cell>
        </row>
        <row r="10683">
          <cell r="A10683" t="str">
            <v>73605</v>
          </cell>
          <cell r="B10683" t="str">
            <v xml:space="preserve">CINTA DE AMARRACAO COMPLETA, CONCRETO, FERRAGEM E FÔRMA. </v>
          </cell>
          <cell r="C10683" t="str">
            <v>m3</v>
          </cell>
          <cell r="D10683">
            <v>1010.7</v>
          </cell>
          <cell r="E10683">
            <v>808.56</v>
          </cell>
        </row>
        <row r="10684">
          <cell r="A10684" t="str">
            <v/>
          </cell>
        </row>
        <row r="10685">
          <cell r="A10685" t="str">
            <v>73606</v>
          </cell>
          <cell r="B10685" t="str">
            <v xml:space="preserve">ASSENTAMENTO DE TAMPAO DE FERRO FUNDIDO 900 MM.   </v>
          </cell>
          <cell r="C10685" t="str">
            <v>Un</v>
          </cell>
          <cell r="D10685">
            <v>72.099999999999994</v>
          </cell>
          <cell r="E10685">
            <v>57.68</v>
          </cell>
        </row>
        <row r="10686">
          <cell r="A10686" t="str">
            <v/>
          </cell>
        </row>
        <row r="10687">
          <cell r="A10687" t="str">
            <v>73607</v>
          </cell>
          <cell r="B10687" t="str">
            <v>ASSENTAMENTO DE TAMPAO DE FERRO FUNDIDO 600 MM.</v>
          </cell>
          <cell r="C10687" t="str">
            <v>Un</v>
          </cell>
          <cell r="D10687">
            <v>48.06</v>
          </cell>
          <cell r="E10687">
            <v>38.450000000000003</v>
          </cell>
        </row>
        <row r="10688">
          <cell r="A10688" t="str">
            <v/>
          </cell>
        </row>
        <row r="10689">
          <cell r="A10689" t="str">
            <v>73608</v>
          </cell>
          <cell r="B10689" t="str">
            <v>PISO EM PEDRA PORTUGUESA BRANCA ASSENTADA SOBRE ARGAMASSA SECA TRACO 1 :6 (CIMENTO E AREIA) E REJUNTADA COM ARGAMASSA SECA TRACO 1:2 (CIMENTOE AREIA).</v>
          </cell>
          <cell r="C10689" t="str">
            <v>m2</v>
          </cell>
          <cell r="D10689">
            <v>70.33</v>
          </cell>
          <cell r="E10689">
            <v>56.27</v>
          </cell>
        </row>
        <row r="10690">
          <cell r="A10690" t="str">
            <v/>
          </cell>
        </row>
        <row r="10691">
          <cell r="A10691" t="str">
            <v>73609</v>
          </cell>
          <cell r="B10691" t="str">
            <v>TIJOLETES DE LITOCERAMICA, FIXADO COM NATA DE CIMENTO, REJUNTAMENTO COM CIMENTO BRANCO, INCLUSO LIMPEZA.</v>
          </cell>
          <cell r="C10691" t="str">
            <v>m2</v>
          </cell>
          <cell r="D10691">
            <v>76.209999999999994</v>
          </cell>
          <cell r="E10691">
            <v>60.97</v>
          </cell>
        </row>
        <row r="10692">
          <cell r="A10692" t="str">
            <v/>
          </cell>
        </row>
        <row r="10693">
          <cell r="A10693" t="str">
            <v>73610</v>
          </cell>
          <cell r="B10693" t="str">
            <v>LOCAÇÃO DE REDES DE ÁGUA OU DE ESGOTO, INCLUSIVE TOPOGRAFO.</v>
          </cell>
          <cell r="C10693" t="str">
            <v>m</v>
          </cell>
          <cell r="D10693">
            <v>0.52</v>
          </cell>
          <cell r="E10693">
            <v>0.42</v>
          </cell>
        </row>
        <row r="10694">
          <cell r="A10694" t="str">
            <v/>
          </cell>
        </row>
        <row r="10695">
          <cell r="A10695" t="str">
            <v>73611</v>
          </cell>
          <cell r="B10695" t="str">
            <v>ENROCAMENTO COM PEDRA ARGAMASSADA TRAÇO 1:4 COM PEDRA DE MÃO.</v>
          </cell>
          <cell r="C10695" t="str">
            <v>m3</v>
          </cell>
          <cell r="D10695">
            <v>291.93</v>
          </cell>
          <cell r="E10695">
            <v>233.55</v>
          </cell>
        </row>
        <row r="10696">
          <cell r="A10696" t="str">
            <v/>
          </cell>
        </row>
        <row r="10697">
          <cell r="A10697" t="str">
            <v>73612</v>
          </cell>
          <cell r="B10697" t="str">
            <v>INSTALACAO DE CLORADOR.</v>
          </cell>
          <cell r="C10697" t="str">
            <v>Un</v>
          </cell>
          <cell r="D10697">
            <v>238.2</v>
          </cell>
          <cell r="E10697">
            <v>190.56</v>
          </cell>
        </row>
        <row r="10698">
          <cell r="A10698" t="str">
            <v/>
          </cell>
        </row>
        <row r="10699">
          <cell r="A10699" t="str">
            <v>73613</v>
          </cell>
          <cell r="B10699" t="str">
            <v>ELETRODUTO DE PVC RÍGIDO ROSCÁVEL 20 MM (3/4") FORNECIMENTO E INSTALACAO.</v>
          </cell>
          <cell r="C10699" t="str">
            <v>m</v>
          </cell>
          <cell r="D10699">
            <v>5.52</v>
          </cell>
          <cell r="E10699">
            <v>4.42</v>
          </cell>
        </row>
        <row r="10700">
          <cell r="A10700" t="str">
            <v/>
          </cell>
        </row>
        <row r="10701">
          <cell r="A10701" t="str">
            <v>73614</v>
          </cell>
          <cell r="B10701" t="str">
            <v>ELETRODUTO DE PVC RÍGIDO ROSCÁVEL 15 MM (1/2") FORNECIMENTO E INSTALACAO.</v>
          </cell>
          <cell r="C10701" t="str">
            <v>m</v>
          </cell>
          <cell r="D10701">
            <v>4.91</v>
          </cell>
          <cell r="E10701">
            <v>3.93</v>
          </cell>
        </row>
        <row r="10702">
          <cell r="A10702" t="str">
            <v/>
          </cell>
        </row>
        <row r="10703">
          <cell r="A10703" t="str">
            <v>73615</v>
          </cell>
          <cell r="B10703" t="str">
            <v xml:space="preserve"> COLCHAO DE AREIA, INCLUSIVE MAO-DE-OBRA DE ESPALHAMENTO, TRANSPORTE COM CARRO DE MAO E FORNECIMENTO COMERCIAL.</v>
          </cell>
          <cell r="C10703" t="str">
            <v>m3</v>
          </cell>
          <cell r="D10703">
            <v>112.96</v>
          </cell>
          <cell r="E10703">
            <v>90.37</v>
          </cell>
        </row>
        <row r="10704">
          <cell r="A10704" t="str">
            <v/>
          </cell>
        </row>
        <row r="10705">
          <cell r="A10705" t="str">
            <v>73616</v>
          </cell>
          <cell r="B10705" t="str">
            <v xml:space="preserve"> DEMOLICAO DE CONCRETO SIMPLES.</v>
          </cell>
          <cell r="C10705" t="str">
            <v>m3</v>
          </cell>
          <cell r="D10705">
            <v>115.03</v>
          </cell>
          <cell r="E10705">
            <v>92.03</v>
          </cell>
        </row>
        <row r="10706">
          <cell r="A10706" t="str">
            <v/>
          </cell>
        </row>
        <row r="10707">
          <cell r="A10707" t="str">
            <v>73617</v>
          </cell>
          <cell r="B10707" t="str">
            <v>ESCAVACAO MANUAL MAT 1A CAT A CEU ABERTO PROF ATE 0,50M C/REMOCAO ATE 1 DAM.</v>
          </cell>
          <cell r="C10707" t="str">
            <v>m2</v>
          </cell>
          <cell r="D10707">
            <v>18.75</v>
          </cell>
          <cell r="E10707">
            <v>15</v>
          </cell>
        </row>
        <row r="10708">
          <cell r="A10708" t="str">
            <v/>
          </cell>
        </row>
        <row r="10709">
          <cell r="A10709" t="str">
            <v>73618</v>
          </cell>
          <cell r="B10709" t="str">
            <v>LOCACAO DE ANDAIME METALICO TIPO FACHADEIRO.</v>
          </cell>
          <cell r="C10709" t="str">
            <v>m2</v>
          </cell>
          <cell r="D10709">
            <v>6.21</v>
          </cell>
          <cell r="E10709">
            <v>4.97</v>
          </cell>
        </row>
        <row r="10710">
          <cell r="A10710" t="str">
            <v/>
          </cell>
        </row>
        <row r="10711">
          <cell r="A10711" t="str">
            <v>73619</v>
          </cell>
          <cell r="B10711" t="str">
            <v>CONECTOR RETO BITOLA 1" EM FERRO GALVANIZADO OU ALUMINIO PARA ADAPTAR ENTRADA DE ELETRODUTO METÁLICO FLEXIVEL EM CAIXA E QUADROS.</v>
          </cell>
          <cell r="C10711" t="str">
            <v>Un</v>
          </cell>
          <cell r="D10711">
            <v>4.83</v>
          </cell>
          <cell r="E10711">
            <v>3.87</v>
          </cell>
        </row>
        <row r="10712">
          <cell r="A10712" t="str">
            <v/>
          </cell>
        </row>
        <row r="10713">
          <cell r="A10713" t="str">
            <v>73620</v>
          </cell>
          <cell r="B10713" t="str">
            <v>CONECTOR RETO BITOLA 3/4" EM FERRO GALVANIZADO OU ALUMINIO PARA ADAPTAR ENTRADA DE ELETRODUTO METÁLICO FLEXIVEL EM CAIXA E QUADROS.</v>
          </cell>
          <cell r="C10713" t="str">
            <v>Un</v>
          </cell>
          <cell r="D10713">
            <v>3.88</v>
          </cell>
          <cell r="E10713">
            <v>3.11</v>
          </cell>
        </row>
        <row r="10714">
          <cell r="A10714" t="str">
            <v/>
          </cell>
        </row>
        <row r="10715">
          <cell r="A10715" t="str">
            <v>73621</v>
          </cell>
          <cell r="B10715" t="str">
            <v>BOX RETO D= 1/2 - 70330 CONECTOR RETO BITOLA 1/2" EM FERRO GALVANIZA   DO OU ALUMINIO PARA ADAPTAR ENTRADA DE ELETRODUTO METÁLICO FLEXIVEL EM CAIXA E QUADROS.</v>
          </cell>
          <cell r="C10715" t="str">
            <v>Un</v>
          </cell>
          <cell r="D10715">
            <v>3.4</v>
          </cell>
          <cell r="E10715">
            <v>2.72</v>
          </cell>
        </row>
        <row r="10716">
          <cell r="A10716" t="str">
            <v/>
          </cell>
        </row>
        <row r="10717">
          <cell r="A10717" t="str">
            <v>73622</v>
          </cell>
          <cell r="B10717" t="str">
            <v>CONECTOR CURVO 90 GRAUS BITOLA 1" EM FERRO GALVANIZADO OU ALUMINIO PARA ADAPTAR ENTRADA DE ELETRODUTO METÁLICO FLEXIVEL EM CAIXA E QUADROS.</v>
          </cell>
          <cell r="C10717" t="str">
            <v>Un</v>
          </cell>
          <cell r="D10717">
            <v>9.1999999999999993</v>
          </cell>
          <cell r="E10717">
            <v>7.36</v>
          </cell>
        </row>
        <row r="10718">
          <cell r="A10718" t="str">
            <v/>
          </cell>
        </row>
        <row r="10719">
          <cell r="A10719" t="str">
            <v>73623</v>
          </cell>
          <cell r="B10719" t="str">
            <v>CONECTOR CURVO 90 GRAUS BITOLA 3/4" EM FERRO GALVANIZADO OU ALUMINIO PARA ADAPTAR ENTRADA DE ELETRODUTO METÁLICO FLEXIVEL EM CAIXA E QUADROS.</v>
          </cell>
          <cell r="C10719" t="str">
            <v>Un</v>
          </cell>
          <cell r="D10719">
            <v>7.77</v>
          </cell>
          <cell r="E10719">
            <v>6.22</v>
          </cell>
        </row>
        <row r="10720">
          <cell r="A10720" t="str">
            <v/>
          </cell>
        </row>
        <row r="10721">
          <cell r="A10721" t="str">
            <v>73624</v>
          </cell>
          <cell r="B10721" t="str">
            <v xml:space="preserve">SUPORTE PARA TRANSFORMADOR EM POSTE DE CONCRETO CIRCULAR </v>
          </cell>
          <cell r="C10721" t="str">
            <v>Un</v>
          </cell>
          <cell r="D10721">
            <v>128.62</v>
          </cell>
          <cell r="E10721">
            <v>102.9</v>
          </cell>
        </row>
        <row r="10722">
          <cell r="A10722" t="str">
            <v/>
          </cell>
        </row>
        <row r="10723">
          <cell r="A10723" t="str">
            <v>73625</v>
          </cell>
          <cell r="B10723" t="str">
            <v xml:space="preserve">ELETRODUTO METÁLICO FLEXIVEL TIPO CONDUITE D = 1".  </v>
          </cell>
          <cell r="C10723" t="str">
            <v>m</v>
          </cell>
          <cell r="D10723">
            <v>19.170000000000002</v>
          </cell>
          <cell r="E10723">
            <v>15.34</v>
          </cell>
        </row>
        <row r="10724">
          <cell r="A10724" t="str">
            <v/>
          </cell>
        </row>
        <row r="10725">
          <cell r="A10725" t="str">
            <v>73626</v>
          </cell>
          <cell r="B10725" t="str">
            <v xml:space="preserve"> ELETRODUTO METÁLICO FLEXIVEL TIPO CONDUITE D = 1/2".  </v>
          </cell>
          <cell r="C10725" t="str">
            <v>m</v>
          </cell>
          <cell r="D10725">
            <v>14.72</v>
          </cell>
          <cell r="E10725">
            <v>11.78</v>
          </cell>
        </row>
        <row r="10726">
          <cell r="A10726" t="str">
            <v/>
          </cell>
        </row>
        <row r="10727">
          <cell r="A10727" t="str">
            <v>73627</v>
          </cell>
          <cell r="B10727" t="str">
            <v>ELETRODUTO DE ACO GALVANIZADO ELETROLÍTICO TIPO LEVE 1/2" FORNECER E INSTALAR.</v>
          </cell>
          <cell r="C10727" t="str">
            <v>m</v>
          </cell>
          <cell r="D10727">
            <v>14.32</v>
          </cell>
          <cell r="E10727">
            <v>11.46</v>
          </cell>
        </row>
        <row r="10728">
          <cell r="A10728" t="str">
            <v/>
          </cell>
        </row>
        <row r="10729">
          <cell r="A10729" t="str">
            <v>73628</v>
          </cell>
          <cell r="B10729" t="str">
            <v xml:space="preserve">BACIA TURCA C/TUBO DE LIGACAO - 50508. </v>
          </cell>
          <cell r="C10729" t="str">
            <v>Un</v>
          </cell>
          <cell r="D10729">
            <v>143.55000000000001</v>
          </cell>
          <cell r="E10729">
            <v>114.84</v>
          </cell>
        </row>
        <row r="10730">
          <cell r="A10730" t="str">
            <v/>
          </cell>
        </row>
        <row r="10731">
          <cell r="A10731" t="str">
            <v>73629</v>
          </cell>
          <cell r="B10731" t="str">
            <v xml:space="preserve">PISO EM LADRILHO HIDRAULICO 20X20CM, ASSENTADO COM ARGAMASSA COLANTE. </v>
          </cell>
          <cell r="C10731" t="str">
            <v>m2</v>
          </cell>
          <cell r="D10731">
            <v>41.97</v>
          </cell>
          <cell r="E10731">
            <v>33.58</v>
          </cell>
        </row>
        <row r="10732">
          <cell r="A10732" t="str">
            <v/>
          </cell>
        </row>
        <row r="10733">
          <cell r="A10733" t="str">
            <v>73630</v>
          </cell>
          <cell r="B10733" t="str">
            <v xml:space="preserve">RODAPE EM CONCRETO CANTO VIVO, INCLUSO POLIMENTO MECANICO. </v>
          </cell>
          <cell r="C10733" t="str">
            <v>m</v>
          </cell>
          <cell r="D10733">
            <v>6.56</v>
          </cell>
          <cell r="E10733">
            <v>5.25</v>
          </cell>
        </row>
        <row r="10734">
          <cell r="A10734" t="str">
            <v/>
          </cell>
        </row>
        <row r="10735">
          <cell r="A10735" t="str">
            <v>73631</v>
          </cell>
          <cell r="B10735" t="str">
            <v>GUARDA-CORPO EM TUBO DE ACO GALVANIZADO 1 1/2".</v>
          </cell>
          <cell r="C10735" t="str">
            <v>m2</v>
          </cell>
          <cell r="D10735">
            <v>226.73</v>
          </cell>
          <cell r="E10735">
            <v>181.39</v>
          </cell>
        </row>
        <row r="10736">
          <cell r="A10736" t="str">
            <v/>
          </cell>
        </row>
        <row r="10737">
          <cell r="A10737" t="str">
            <v>73632</v>
          </cell>
          <cell r="B10737" t="str">
            <v>PORTA CORTA-FOGO 0,90X2,10X0,04M.</v>
          </cell>
          <cell r="C10737" t="str">
            <v>Un</v>
          </cell>
          <cell r="D10737">
            <v>556.65</v>
          </cell>
          <cell r="E10737">
            <v>445.32</v>
          </cell>
        </row>
        <row r="10738">
          <cell r="A10738" t="str">
            <v/>
          </cell>
        </row>
        <row r="10739">
          <cell r="A10739" t="str">
            <v>73633</v>
          </cell>
          <cell r="B10739" t="str">
            <v>COBERTURA COM TELHA DE FIBROCIMENTO ESTRUTURAL LARGURA UTIL 90CM, INCLUSO ACESSORIOS DE FIXACAO E VEDACAO.</v>
          </cell>
          <cell r="C10739" t="str">
            <v>m3</v>
          </cell>
          <cell r="D10739">
            <v>73.150000000000006</v>
          </cell>
          <cell r="E10739">
            <v>58.52</v>
          </cell>
        </row>
        <row r="10740">
          <cell r="A10740" t="str">
            <v/>
          </cell>
        </row>
        <row r="10741">
          <cell r="A10741" t="str">
            <v>73634</v>
          </cell>
          <cell r="B10741" t="str">
            <v>COBERTURA COM TELHA DE FIBROCIMENTO ESTRUTURAL LARGURA UTIL 49CM, INCLUSO ACESSORIOS DE FIXACAO E VEDACAO.</v>
          </cell>
          <cell r="C10741" t="str">
            <v>m2</v>
          </cell>
          <cell r="D10741">
            <v>102.55</v>
          </cell>
          <cell r="E10741">
            <v>82.04</v>
          </cell>
        </row>
        <row r="10742">
          <cell r="A10742" t="str">
            <v/>
          </cell>
        </row>
        <row r="10743">
          <cell r="A10743" t="str">
            <v>73635</v>
          </cell>
          <cell r="B10743" t="str">
            <v xml:space="preserve">PROTECAO MECANICA DE SUPERFÍCIE COM ARGAMASSA TRACO 1:3 (CIMENTO E AREIA), ESPESSURA 2 CM.  </v>
          </cell>
          <cell r="C10743" t="str">
            <v>m2</v>
          </cell>
          <cell r="D10743">
            <v>13.08</v>
          </cell>
          <cell r="E10743">
            <v>10.47</v>
          </cell>
        </row>
        <row r="10744">
          <cell r="A10744" t="str">
            <v/>
          </cell>
        </row>
        <row r="10745">
          <cell r="A10745" t="str">
            <v>73636</v>
          </cell>
          <cell r="B10745" t="str">
            <v>TE PVC SOLDAVEL COM ROSCA METALICA AGUA FRIA 25MMX25MMX1/2" - FORNECIMENTO E INSTALACAO.</v>
          </cell>
          <cell r="C10745" t="str">
            <v>Un</v>
          </cell>
          <cell r="D10745">
            <v>12.33</v>
          </cell>
          <cell r="E10745">
            <v>9.8699999999999992</v>
          </cell>
        </row>
        <row r="10746">
          <cell r="A10746" t="str">
            <v/>
          </cell>
        </row>
        <row r="10747">
          <cell r="A10747" t="str">
            <v>73637</v>
          </cell>
          <cell r="B10747" t="str">
            <v>TE PVC SOLDAVEL COM ROSCA METALICA AGUA FRIA 25MMX25MMX3/4" - FORNECIMENTO E INSTALACAO.</v>
          </cell>
          <cell r="C10747" t="str">
            <v>Un</v>
          </cell>
          <cell r="D10747">
            <v>12.53</v>
          </cell>
          <cell r="E10747">
            <v>10.029999999999999</v>
          </cell>
        </row>
        <row r="10748">
          <cell r="A10748" t="str">
            <v/>
          </cell>
        </row>
        <row r="10749">
          <cell r="A10749" t="str">
            <v>73638</v>
          </cell>
          <cell r="B10749" t="str">
            <v>TE PVC SOLDAVEL COM ROSCA METALICA AGUA FRIA 20MMX20MMX1/2" - FORNECIMENTO E INSTALACAO.</v>
          </cell>
          <cell r="C10749" t="str">
            <v>Un</v>
          </cell>
          <cell r="D10749">
            <v>11.48</v>
          </cell>
          <cell r="E10749">
            <v>9.19</v>
          </cell>
        </row>
        <row r="10750">
          <cell r="A10750" t="str">
            <v/>
          </cell>
        </row>
        <row r="10751">
          <cell r="A10751" t="str">
            <v>73639</v>
          </cell>
          <cell r="B10751" t="str">
            <v>JOELHO PVC SOLDAVEL COM ROSCA METALICA 90º AGUA FRIA 25MMX3/4" - FORNECIMENTO E INSTALACAO.</v>
          </cell>
          <cell r="C10751" t="str">
            <v>Un</v>
          </cell>
          <cell r="D10751">
            <v>8.6999999999999993</v>
          </cell>
          <cell r="E10751">
            <v>6.96</v>
          </cell>
        </row>
        <row r="10752">
          <cell r="A10752" t="str">
            <v/>
          </cell>
        </row>
        <row r="10753">
          <cell r="A10753" t="str">
            <v>73640</v>
          </cell>
          <cell r="B10753" t="str">
            <v>JOELHO PVC SOLDAVEL COM ROSCA METALICA 90º ÁGUA FRIA 20MMX1/2" - FORNECIMENTO E INSTALACAO.</v>
          </cell>
          <cell r="C10753" t="str">
            <v>Un</v>
          </cell>
          <cell r="D10753">
            <v>7.51</v>
          </cell>
          <cell r="E10753">
            <v>6.01</v>
          </cell>
        </row>
        <row r="10754">
          <cell r="A10754" t="str">
            <v/>
          </cell>
        </row>
        <row r="10755">
          <cell r="A10755" t="str">
            <v>73641</v>
          </cell>
          <cell r="B10755" t="str">
            <v>JOELHO PVC SOLDAVEL COM ROSCA 90º AGUA FRIA 25MMX1/2" - FORNECIMENTO E INSTALACAO.</v>
          </cell>
          <cell r="C10755" t="str">
            <v>Un</v>
          </cell>
          <cell r="D10755">
            <v>5.28</v>
          </cell>
          <cell r="E10755">
            <v>4.2300000000000004</v>
          </cell>
        </row>
        <row r="10756">
          <cell r="A10756" t="str">
            <v/>
          </cell>
        </row>
        <row r="10757">
          <cell r="A10757" t="str">
            <v>73642</v>
          </cell>
          <cell r="B10757" t="str">
            <v>JOELHO PVC SOLDAVEL COM ROSCA METALICA 90º AGUA FRIA 25MMX1/2- FORNECIMENTO E INSTALACAO.</v>
          </cell>
          <cell r="C10757" t="str">
            <v>Un</v>
          </cell>
          <cell r="D10757">
            <v>7.86</v>
          </cell>
          <cell r="E10757">
            <v>6.29</v>
          </cell>
        </row>
        <row r="10758">
          <cell r="A10758" t="str">
            <v/>
          </cell>
        </row>
        <row r="10759">
          <cell r="A10759" t="str">
            <v>73643</v>
          </cell>
          <cell r="B10759" t="str">
            <v>JOELHO PVC SOLDAVEL COM ROSCA 90º AGUA FRIA 25MMX3/4" - FORNECIMENTO E INSTALACAO.</v>
          </cell>
          <cell r="C10759" t="str">
            <v>Un</v>
          </cell>
          <cell r="D10759">
            <v>5.82</v>
          </cell>
          <cell r="E10759">
            <v>4.66</v>
          </cell>
        </row>
        <row r="10760">
          <cell r="A10760" t="str">
            <v/>
          </cell>
        </row>
        <row r="10761">
          <cell r="A10761" t="str">
            <v>73644</v>
          </cell>
          <cell r="B10761" t="str">
            <v>JOELHO PVC SOLDAVEL COM ROSCA 90º AGUA FRIA 20MMX1/2" - FORNECIMENTO E INSTALACAO.</v>
          </cell>
          <cell r="C10761" t="str">
            <v>Un</v>
          </cell>
          <cell r="D10761">
            <v>4.9800000000000004</v>
          </cell>
          <cell r="E10761">
            <v>3.99</v>
          </cell>
        </row>
        <row r="10762">
          <cell r="A10762" t="str">
            <v/>
          </cell>
        </row>
        <row r="10763">
          <cell r="A10763" t="str">
            <v>73645</v>
          </cell>
          <cell r="B10763" t="str">
            <v>LUVA PVC SOLDAVEL COM ROSCA AGUA FRIA 50MMX1.1/2" - FORNECIMENTO E INSTALACAO.</v>
          </cell>
          <cell r="C10763" t="str">
            <v>Un</v>
          </cell>
          <cell r="D10763">
            <v>24.6</v>
          </cell>
          <cell r="E10763">
            <v>19.68</v>
          </cell>
        </row>
        <row r="10764">
          <cell r="A10764" t="str">
            <v/>
          </cell>
        </row>
        <row r="10765">
          <cell r="A10765" t="str">
            <v>73646</v>
          </cell>
          <cell r="B10765" t="str">
            <v>LUVA PVC SOLDAVEL COM ROSCA AGUA FRIA 40MMX1.1/4" - FORNECIMENTO E INSTALACAO.</v>
          </cell>
          <cell r="C10765" t="str">
            <v>Un</v>
          </cell>
          <cell r="D10765">
            <v>12.96</v>
          </cell>
          <cell r="E10765">
            <v>10.37</v>
          </cell>
        </row>
        <row r="10766">
          <cell r="A10766" t="str">
            <v/>
          </cell>
        </row>
        <row r="10767">
          <cell r="A10767" t="str">
            <v>73647</v>
          </cell>
          <cell r="B10767" t="str">
            <v xml:space="preserve"> LUVA PVC SOLDAVEL COM ROSCA AGUA FRIA 32MMX1" - FORNECIMENTO E INSTALACAO.</v>
          </cell>
          <cell r="C10767" t="str">
            <v>Un</v>
          </cell>
          <cell r="D10767">
            <v>5.82</v>
          </cell>
          <cell r="E10767">
            <v>4.66</v>
          </cell>
        </row>
        <row r="10768">
          <cell r="A10768" t="str">
            <v/>
          </cell>
        </row>
        <row r="10769">
          <cell r="A10769" t="str">
            <v>73648</v>
          </cell>
          <cell r="B10769" t="str">
            <v>LUVA PVC SOLDAVEL COM ROSCA AGUA FRIA 25MMX3/4" - FORNECIMENTO E INSTALACAO.</v>
          </cell>
          <cell r="C10769" t="str">
            <v>Un</v>
          </cell>
          <cell r="D10769">
            <v>3.91</v>
          </cell>
          <cell r="E10769">
            <v>3.13</v>
          </cell>
        </row>
        <row r="10770">
          <cell r="A10770" t="str">
            <v/>
          </cell>
        </row>
        <row r="10771">
          <cell r="A10771" t="str">
            <v>73649</v>
          </cell>
          <cell r="B10771" t="str">
            <v xml:space="preserve"> LUVA PVC SOLDAVEL COM ROSCA AGUA FRIA 20MMX1/2" - FORNECIMENTO E INSTALACAO.</v>
          </cell>
          <cell r="C10771" t="str">
            <v>Un</v>
          </cell>
          <cell r="D10771">
            <v>3.72</v>
          </cell>
          <cell r="E10771">
            <v>2.98</v>
          </cell>
        </row>
        <row r="10772">
          <cell r="A10772" t="str">
            <v/>
          </cell>
        </row>
        <row r="10773">
          <cell r="A10773" t="str">
            <v>73650</v>
          </cell>
          <cell r="B10773" t="str">
            <v xml:space="preserve"> LUVA PVC SOLDAVEL COM ROSCA AGUA FRIA 25MMX1/2" - FORNECIMENTO E INSTALACAO.</v>
          </cell>
          <cell r="C10773" t="str">
            <v>Un</v>
          </cell>
          <cell r="D10773">
            <v>4.32</v>
          </cell>
          <cell r="E10773">
            <v>3.46</v>
          </cell>
        </row>
        <row r="10774">
          <cell r="A10774" t="str">
            <v/>
          </cell>
        </row>
        <row r="10775">
          <cell r="A10775" t="str">
            <v>73653</v>
          </cell>
          <cell r="B10775" t="str">
            <v>FORMAS TIPO SANDUICHE COM TABUAS, 30 APROVEITAMENTOS.</v>
          </cell>
          <cell r="C10775" t="str">
            <v>m2</v>
          </cell>
          <cell r="D10775">
            <v>8.86</v>
          </cell>
          <cell r="E10775">
            <v>7.09</v>
          </cell>
        </row>
        <row r="10776">
          <cell r="A10776" t="str">
            <v/>
          </cell>
        </row>
        <row r="10777">
          <cell r="A10777" t="str">
            <v>73654</v>
          </cell>
          <cell r="B10777" t="str">
            <v xml:space="preserve"> FORMA PLANA PARA CONCRETO APARENTE, EM COMPENSADO PLASTIFICADO 12MM APROVEITAMENTO DE 3 VEZES, INCLUINDO CONTRAVENTAMENTO E TRAVAMENTO PONTA LETADO.</v>
          </cell>
          <cell r="C10777" t="str">
            <v>m2</v>
          </cell>
          <cell r="D10777">
            <v>81.319999999999993</v>
          </cell>
          <cell r="E10777">
            <v>65.06</v>
          </cell>
        </row>
        <row r="10778">
          <cell r="A10778" t="str">
            <v/>
          </cell>
        </row>
        <row r="10779">
          <cell r="A10779" t="str">
            <v>73655</v>
          </cell>
          <cell r="B10779" t="str">
            <v>PISO EM TABUA DE MADEIRA DE LEI 1A, ESPESSURA 2,5CM, FIXADO EM PECAS DE MADEIRA.</v>
          </cell>
          <cell r="C10779" t="str">
            <v>m2</v>
          </cell>
          <cell r="D10779">
            <v>135.43</v>
          </cell>
          <cell r="E10779">
            <v>108.35</v>
          </cell>
        </row>
        <row r="10780">
          <cell r="A10780" t="str">
            <v/>
          </cell>
        </row>
        <row r="10781">
          <cell r="A10781" t="str">
            <v>73656</v>
          </cell>
          <cell r="B10781" t="str">
            <v xml:space="preserve">JATEAMENTO COMERCIAL COM AREIA EM ESTRUTURA DE ACO CARBONO. </v>
          </cell>
          <cell r="C10781" t="str">
            <v>m2</v>
          </cell>
          <cell r="D10781">
            <v>8.7200000000000006</v>
          </cell>
          <cell r="E10781">
            <v>6.98</v>
          </cell>
        </row>
        <row r="10782">
          <cell r="A10782" t="str">
            <v/>
          </cell>
        </row>
        <row r="10783">
          <cell r="A10783" t="str">
            <v>73657</v>
          </cell>
          <cell r="B10783" t="str">
            <v xml:space="preserve">PINTURA COM CAL HIDRATADA, TRES DEMAOS, INCLUSO COLA.   </v>
          </cell>
          <cell r="C10783" t="str">
            <v>m2</v>
          </cell>
          <cell r="D10783">
            <v>5.48</v>
          </cell>
          <cell r="E10783">
            <v>4.3899999999999997</v>
          </cell>
        </row>
        <row r="10784">
          <cell r="A10784" t="str">
            <v/>
          </cell>
        </row>
        <row r="10785">
          <cell r="A10785" t="str">
            <v>73658</v>
          </cell>
          <cell r="B10785" t="str">
            <v>LIGAÇÃO DOMICILIAR DE ESGOTO DN 100MM, DA CASA ATÉ A CAIXA, COMPOSTO POR 10,0M TUBO DE PVC ESGOTO PREDIAL DN 100MM E CAIXA DE ALVENARIA COM TAMPA DE CONCRETO - FORNECIMENTO E INSTALAÇÃO.</v>
          </cell>
          <cell r="C10785" t="str">
            <v>Un</v>
          </cell>
          <cell r="D10785">
            <v>349.58</v>
          </cell>
          <cell r="E10785">
            <v>279.67</v>
          </cell>
        </row>
        <row r="10786">
          <cell r="A10786" t="str">
            <v/>
          </cell>
        </row>
        <row r="10787">
          <cell r="A10787" t="str">
            <v>73659</v>
          </cell>
          <cell r="B10787" t="str">
            <v>LIGAÇÃO DOMICILIAR DE ÁGUA, DA REDE AO HIDRÔMETRO, COMPOSTO POR COLAR DE TOMADA DE PVC COM TRAVAS DE 50MMX1/2, ADAPTADOR PVC SOLDÁVEL/ROSCA 20MMX1/2, TUBO PVC SOLDÁVEL ÁGUA FRIA 20MM E REGISTRO DE PVC ESFERA ROSCÁVEL 1/2 - FORNECIMENTO E INSTALAÇÃO.</v>
          </cell>
          <cell r="C10787" t="str">
            <v>Un</v>
          </cell>
          <cell r="D10787">
            <v>115.41</v>
          </cell>
          <cell r="E10787">
            <v>92.33</v>
          </cell>
        </row>
        <row r="10788">
          <cell r="A10788" t="str">
            <v/>
          </cell>
        </row>
        <row r="10789">
          <cell r="A10789" t="str">
            <v>73660</v>
          </cell>
          <cell r="B10789" t="str">
            <v>LEITO FILTRANTE - ASSENTAMENTO DE BLOCOS LEOPOLD.</v>
          </cell>
          <cell r="C10789" t="str">
            <v>m2</v>
          </cell>
          <cell r="D10789">
            <v>56.53</v>
          </cell>
          <cell r="E10789">
            <v>45.23</v>
          </cell>
        </row>
        <row r="10790">
          <cell r="A10790" t="str">
            <v/>
          </cell>
        </row>
        <row r="10791">
          <cell r="A10791" t="str">
            <v>73661</v>
          </cell>
          <cell r="B10791" t="str">
            <v>FORNECIMENTO E INSTALACAO DE TALHA E TROLEY MANUAL DE 1 TONELADA .</v>
          </cell>
          <cell r="C10791" t="str">
            <v>Un</v>
          </cell>
          <cell r="D10791">
            <v>1487.36</v>
          </cell>
          <cell r="E10791">
            <v>1189.8900000000001</v>
          </cell>
        </row>
        <row r="10792">
          <cell r="A10792" t="str">
            <v/>
          </cell>
        </row>
        <row r="10793">
          <cell r="A10793" t="str">
            <v>73662</v>
          </cell>
          <cell r="B10793" t="str">
            <v>PONTO DE TOMADA PARA TELEFONE, COM TOMADA PADRAO TELEBRAS EM CAIXA DE PVC COM PLACA, ELETRODUTO DE PVC RIGIDO E FIACAO ATE A CAIXA DE DISTRIBUICAO DO PAVIMENTO.</v>
          </cell>
          <cell r="C10793" t="str">
            <v>Pt</v>
          </cell>
          <cell r="D10793">
            <v>110.77</v>
          </cell>
          <cell r="E10793">
            <v>88.62</v>
          </cell>
        </row>
        <row r="10794">
          <cell r="A10794" t="str">
            <v/>
          </cell>
        </row>
        <row r="10795">
          <cell r="A10795" t="str">
            <v>73663</v>
          </cell>
          <cell r="B10795" t="str">
            <v>REGISTRO DE PRESSÃO COM CANOPLA Ø 25MM (1") - FORNECIMENTO E INSTALAÇÃO.</v>
          </cell>
          <cell r="C10795" t="str">
            <v>Un</v>
          </cell>
          <cell r="D10795">
            <v>88.07</v>
          </cell>
          <cell r="E10795">
            <v>70.459999999999994</v>
          </cell>
        </row>
        <row r="10796">
          <cell r="A10796" t="str">
            <v/>
          </cell>
        </row>
        <row r="10797">
          <cell r="A10797" t="str">
            <v>73664</v>
          </cell>
          <cell r="B10797" t="str">
            <v>REGISTRO DE PRESSÃO COM CANOPLA Ø 15MM (1/2") - FORNECIMENTO E INSTALAÇÃO.</v>
          </cell>
          <cell r="C10797" t="str">
            <v>Un</v>
          </cell>
          <cell r="D10797">
            <v>67.88</v>
          </cell>
          <cell r="E10797">
            <v>54.31</v>
          </cell>
        </row>
        <row r="10798">
          <cell r="A10798" t="str">
            <v/>
          </cell>
        </row>
        <row r="10799">
          <cell r="A10799" t="str">
            <v>73665</v>
          </cell>
          <cell r="B10799" t="str">
            <v>ESCADA TIPO MARINHEIRO EM ACO CA-50 9,52MM, INCLUSO PINTURA COM FUNDO ANTI-OXIDANTE</v>
          </cell>
          <cell r="C10799" t="str">
            <v>m</v>
          </cell>
          <cell r="D10799">
            <v>39.869999999999997</v>
          </cell>
          <cell r="E10799">
            <v>31.9</v>
          </cell>
        </row>
        <row r="10800">
          <cell r="A10800" t="str">
            <v/>
          </cell>
        </row>
        <row r="10801">
          <cell r="A10801" t="str">
            <v>73666</v>
          </cell>
          <cell r="B10801" t="str">
            <v>PROTECAO COM GABIOES DE PEDRA DE MÃO EM CAIXA DE MALHA HEXAGONAL 8CM X 10CM.</v>
          </cell>
          <cell r="C10801" t="str">
            <v>m3</v>
          </cell>
          <cell r="D10801">
            <v>555.80999999999995</v>
          </cell>
          <cell r="E10801">
            <v>444.65</v>
          </cell>
        </row>
        <row r="10802">
          <cell r="A10802" t="str">
            <v/>
          </cell>
        </row>
        <row r="10803">
          <cell r="A10803" t="str">
            <v>73667</v>
          </cell>
          <cell r="B10803" t="str">
            <v>PASTILHA CERAMICA ESMALTADA QUADRADA 1", FIXADA COM NATA DE CIMENTO, REJUNTAMENTO COM CIMENTO BRANCO, INCLUSO LIMPEZA.</v>
          </cell>
          <cell r="C10803" t="str">
            <v>m2</v>
          </cell>
          <cell r="D10803">
            <v>119.58</v>
          </cell>
          <cell r="E10803">
            <v>95.67</v>
          </cell>
        </row>
        <row r="10804">
          <cell r="A10804" t="str">
            <v/>
          </cell>
        </row>
        <row r="10805">
          <cell r="A10805" t="str">
            <v>73668</v>
          </cell>
          <cell r="B10805" t="str">
            <v>GUARDA CORPO EM MADEIRA 1A SERRADA APARELHADA.</v>
          </cell>
          <cell r="C10805" t="str">
            <v>m</v>
          </cell>
          <cell r="D10805">
            <v>120.27</v>
          </cell>
          <cell r="E10805">
            <v>96.22</v>
          </cell>
        </row>
        <row r="10806">
          <cell r="A10806" t="str">
            <v/>
          </cell>
        </row>
        <row r="10807">
          <cell r="A10807" t="str">
            <v>73669</v>
          </cell>
          <cell r="B10807" t="str">
            <v>CORRIMAO EM MADEIRA 1A 2,5X30CM.</v>
          </cell>
          <cell r="C10807" t="str">
            <v>m</v>
          </cell>
          <cell r="D10807">
            <v>46.31</v>
          </cell>
          <cell r="E10807">
            <v>37.049999999999997</v>
          </cell>
        </row>
        <row r="10808">
          <cell r="A10808" t="str">
            <v/>
          </cell>
        </row>
        <row r="10809">
          <cell r="A10809" t="str">
            <v>73670</v>
          </cell>
          <cell r="B10809" t="str">
            <v>MACIÇO DE ENROCAMENTO COM TOPOGRAFIA, INCLUSIVE TOPOGRAFO.</v>
          </cell>
          <cell r="C10809" t="str">
            <v>m3</v>
          </cell>
          <cell r="D10809">
            <v>138.41999999999999</v>
          </cell>
          <cell r="E10809">
            <v>110.74</v>
          </cell>
        </row>
        <row r="10810">
          <cell r="A10810" t="str">
            <v/>
          </cell>
        </row>
        <row r="10811">
          <cell r="A10811" t="str">
            <v>73671</v>
          </cell>
          <cell r="B10811" t="str">
            <v xml:space="preserve"> DESMATAMENTO DE ARVORES ENTRE 0,15M E 0,30M DE DIAMETRO INCLUSIVE   DESTOCAMENTO E LIMPEZA DO TERRENO, UTILIZANDO TRATOR DE ESTEIRAS. (ENCARREGADO INCLUSO).</v>
          </cell>
          <cell r="C10811" t="str">
            <v>Un</v>
          </cell>
          <cell r="D10811">
            <v>3.87</v>
          </cell>
          <cell r="E10811">
            <v>3.1</v>
          </cell>
        </row>
        <row r="10812">
          <cell r="A10812" t="str">
            <v/>
          </cell>
        </row>
        <row r="10813">
          <cell r="A10813" t="str">
            <v>73672</v>
          </cell>
          <cell r="B10813" t="str">
            <v xml:space="preserve"> LIMPEZA MECANIZADA DE TERRENO, INCLUSIVE RETIRADA DE ARVORE ENTRE 0,05 M E 0,15M DE DIAMETRO.</v>
          </cell>
          <cell r="C10813" t="str">
            <v>m2</v>
          </cell>
          <cell r="D10813">
            <v>0.41</v>
          </cell>
          <cell r="E10813">
            <v>0.33</v>
          </cell>
        </row>
        <row r="10814">
          <cell r="A10814" t="str">
            <v/>
          </cell>
        </row>
        <row r="10815">
          <cell r="A10815" t="str">
            <v>73673</v>
          </cell>
          <cell r="B10815" t="str">
            <v>ANDAIME PARA REVESTIMENTO DE FORROS EM MADEIRA DE 3A.</v>
          </cell>
          <cell r="C10815" t="str">
            <v>m2</v>
          </cell>
          <cell r="D10815">
            <v>12.18</v>
          </cell>
          <cell r="E10815">
            <v>9.75</v>
          </cell>
        </row>
        <row r="10816">
          <cell r="A10816" t="str">
            <v/>
          </cell>
        </row>
        <row r="10817">
          <cell r="A10817" t="str">
            <v>73674</v>
          </cell>
          <cell r="B10817" t="str">
            <v>ANDAIME PARA ALVENARIA EM MADEIRA DE 2A.</v>
          </cell>
          <cell r="C10817" t="str">
            <v>m2</v>
          </cell>
          <cell r="D10817">
            <v>15.65</v>
          </cell>
          <cell r="E10817">
            <v>12.52</v>
          </cell>
        </row>
        <row r="10818">
          <cell r="A10818" t="str">
            <v/>
          </cell>
        </row>
        <row r="10819">
          <cell r="A10819" t="str">
            <v>73675</v>
          </cell>
          <cell r="B10819" t="str">
            <v>PISO RUSTICO EM CONCRETO, ESPESSURA 7CM, COM JUNTAS EM MADEIRA.</v>
          </cell>
          <cell r="C10819" t="str">
            <v>m2</v>
          </cell>
          <cell r="D10819">
            <v>52.06</v>
          </cell>
          <cell r="E10819">
            <v>41.65</v>
          </cell>
        </row>
        <row r="10820">
          <cell r="A10820" t="str">
            <v/>
          </cell>
        </row>
        <row r="10821">
          <cell r="A10821" t="str">
            <v>73676</v>
          </cell>
          <cell r="B10821" t="str">
            <v>PISO CIMENTADO LISO COM PO XADREZ, ESPESSURA 1,5CM, INCLUSO JUNTAS DE DILATACAO PLASTICA.</v>
          </cell>
          <cell r="C10821" t="str">
            <v>m2</v>
          </cell>
          <cell r="D10821">
            <v>33.369999999999997</v>
          </cell>
          <cell r="E10821">
            <v>26.7</v>
          </cell>
        </row>
        <row r="10822">
          <cell r="A10822" t="str">
            <v/>
          </cell>
        </row>
        <row r="10823">
          <cell r="A10823" t="str">
            <v>73677</v>
          </cell>
          <cell r="B10823" t="str">
            <v>CADASTRO DE LIGAÇÕES PREDIAIS, INCLUSIVE TOPOGRAFO E DESENHISTA.</v>
          </cell>
          <cell r="C10823" t="str">
            <v>Un</v>
          </cell>
          <cell r="D10823">
            <v>4.9000000000000004</v>
          </cell>
          <cell r="E10823">
            <v>3.92</v>
          </cell>
        </row>
        <row r="10824">
          <cell r="A10824" t="str">
            <v/>
          </cell>
        </row>
        <row r="10825">
          <cell r="A10825" t="str">
            <v>73678</v>
          </cell>
          <cell r="B10825" t="str">
            <v>CADASTRO DE ADUTORAS. COLETORES E INTERCEPTORES - ATÉ DN 500 MM, INCLUSIVE TOPOGRAFO E DESENHISTA.</v>
          </cell>
          <cell r="C10825" t="str">
            <v>m</v>
          </cell>
          <cell r="D10825">
            <v>1.61</v>
          </cell>
          <cell r="E10825">
            <v>1.29</v>
          </cell>
        </row>
        <row r="10826">
          <cell r="A10826" t="str">
            <v/>
          </cell>
        </row>
        <row r="10827">
          <cell r="A10827" t="str">
            <v>73679</v>
          </cell>
          <cell r="B10827" t="str">
            <v>LOCAÇÃO DE ADUTORAS, COLETORES TRONCO E INTERCEPTORES - ATÉ DN 500 MM, INCLUSIVE TOPOGRAFO.</v>
          </cell>
          <cell r="C10827" t="str">
            <v>m</v>
          </cell>
          <cell r="D10827">
            <v>0.57999999999999996</v>
          </cell>
          <cell r="E10827">
            <v>0.47</v>
          </cell>
        </row>
        <row r="10828">
          <cell r="A10828" t="str">
            <v/>
          </cell>
        </row>
        <row r="10829">
          <cell r="A10829" t="str">
            <v>73682</v>
          </cell>
          <cell r="B10829" t="str">
            <v>CADASTRO DE REDES, INCLUSIVE TOPOGRAFO E DESENHISTA.</v>
          </cell>
          <cell r="C10829" t="str">
            <v>m</v>
          </cell>
          <cell r="D10829">
            <v>0.73</v>
          </cell>
          <cell r="E10829">
            <v>0.59</v>
          </cell>
        </row>
        <row r="10830">
          <cell r="A10830" t="str">
            <v/>
          </cell>
        </row>
        <row r="10831">
          <cell r="A10831" t="str">
            <v>73683</v>
          </cell>
          <cell r="B10831" t="str">
            <v>INSTALACAO DE GAMBIARRA PARA SINALIZACAO, COM 20 M, INCLUINDO LAMPADA, BOCAL E BALDE A CADA 2 M</v>
          </cell>
          <cell r="C10831" t="str">
            <v>Un</v>
          </cell>
          <cell r="D10831">
            <v>26.31</v>
          </cell>
          <cell r="E10831">
            <v>21.05</v>
          </cell>
        </row>
        <row r="10832">
          <cell r="A10832" t="str">
            <v/>
          </cell>
        </row>
        <row r="10833">
          <cell r="A10833" t="str">
            <v>73684</v>
          </cell>
          <cell r="B10833" t="str">
            <v xml:space="preserve">ASSENTAMENTO DE TUBOS CERÂMICOS DIAMETRO 150MM, COM JUNTA ASFÁLTICA .  </v>
          </cell>
          <cell r="C10833" t="str">
            <v>m</v>
          </cell>
          <cell r="D10833">
            <v>17.309999999999999</v>
          </cell>
          <cell r="E10833">
            <v>13.85</v>
          </cell>
        </row>
        <row r="10834">
          <cell r="A10834" t="str">
            <v/>
          </cell>
        </row>
        <row r="10835">
          <cell r="A10835" t="str">
            <v>73685</v>
          </cell>
          <cell r="B10835" t="str">
            <v xml:space="preserve"> CIMBRAMENTO DE MADEIRA.</v>
          </cell>
          <cell r="C10835" t="str">
            <v>m3</v>
          </cell>
          <cell r="D10835">
            <v>31.31</v>
          </cell>
          <cell r="E10835">
            <v>25.05</v>
          </cell>
        </row>
        <row r="10836">
          <cell r="A10836" t="str">
            <v/>
          </cell>
        </row>
        <row r="10837">
          <cell r="A10837" t="str">
            <v>73686</v>
          </cell>
          <cell r="B10837" t="str">
            <v>LOCACAO DA OBRA, COM USO DE EQUIPAMENTOS TOPOGRAFICOS, INCLUSIVE TOPOGRAFO E NIVELADOR.</v>
          </cell>
          <cell r="C10837" t="str">
            <v>m2</v>
          </cell>
          <cell r="D10837">
            <v>11.75</v>
          </cell>
          <cell r="E10837">
            <v>9.4</v>
          </cell>
        </row>
        <row r="10838">
          <cell r="A10838" t="str">
            <v/>
          </cell>
        </row>
        <row r="10839">
          <cell r="A10839" t="str">
            <v>73688</v>
          </cell>
          <cell r="B10839" t="str">
            <v>CABO TELEFONICO CTP-APL-50, 30 PARES (USO EXTERNO) - FORNECIMENTO E INSTALACAO.</v>
          </cell>
          <cell r="C10839" t="str">
            <v>m</v>
          </cell>
          <cell r="D10839">
            <v>11.83</v>
          </cell>
          <cell r="E10839">
            <v>9.4700000000000006</v>
          </cell>
        </row>
        <row r="10840">
          <cell r="A10840" t="str">
            <v/>
          </cell>
        </row>
        <row r="10841">
          <cell r="A10841" t="str">
            <v>73689</v>
          </cell>
          <cell r="B10841" t="str">
            <v>CABO TELEFONICO CTP-APL-50, 20 PARES (USO EXTERNO) - FORNECIMENTO E INSTALACAO.</v>
          </cell>
          <cell r="C10841" t="str">
            <v>m</v>
          </cell>
          <cell r="D10841">
            <v>9.56</v>
          </cell>
          <cell r="E10841">
            <v>7.65</v>
          </cell>
        </row>
        <row r="10842">
          <cell r="A10842" t="str">
            <v/>
          </cell>
        </row>
        <row r="10843">
          <cell r="A10843" t="str">
            <v>73690</v>
          </cell>
          <cell r="B10843" t="str">
            <v>CABO TELEFONICO CTP-APL-50, 10 PARES (USO EXTERNO) - FORNECIMENTO E INSTALACAO.</v>
          </cell>
          <cell r="C10843" t="str">
            <v>m</v>
          </cell>
          <cell r="D10843">
            <v>6.06</v>
          </cell>
          <cell r="E10843">
            <v>4.8499999999999996</v>
          </cell>
        </row>
        <row r="10844">
          <cell r="A10844" t="str">
            <v/>
          </cell>
        </row>
        <row r="10845">
          <cell r="A10845" t="str">
            <v>73691</v>
          </cell>
          <cell r="B10845" t="str">
            <v>LUVA PVC SOLDAVEL COM ROSCA METALICA AGUA FRIA 25MMX1/2" - FORNECIMENTO E INSTALACAO.</v>
          </cell>
          <cell r="C10845" t="str">
            <v>Un</v>
          </cell>
          <cell r="D10845">
            <v>5.93</v>
          </cell>
          <cell r="E10845">
            <v>4.75</v>
          </cell>
        </row>
        <row r="10846">
          <cell r="A10846" t="str">
            <v/>
          </cell>
        </row>
        <row r="10847">
          <cell r="A10847" t="str">
            <v>73692</v>
          </cell>
          <cell r="B10847" t="str">
            <v>LASTRO DE AREIA MEDIA.</v>
          </cell>
          <cell r="C10847" t="str">
            <v>m3</v>
          </cell>
          <cell r="D10847">
            <v>109.06</v>
          </cell>
          <cell r="E10847">
            <v>87.25</v>
          </cell>
        </row>
        <row r="10848">
          <cell r="A10848" t="str">
            <v/>
          </cell>
        </row>
        <row r="10849">
          <cell r="A10849" t="str">
            <v>73693</v>
          </cell>
          <cell r="B10849" t="str">
            <v>LEITO FILTRANTE - COLOCACAO DE LONA PLASTICA.</v>
          </cell>
          <cell r="C10849" t="str">
            <v>m2</v>
          </cell>
          <cell r="D10849">
            <v>12.88</v>
          </cell>
          <cell r="E10849">
            <v>10.31</v>
          </cell>
        </row>
        <row r="10850">
          <cell r="A10850" t="str">
            <v/>
          </cell>
        </row>
        <row r="10851">
          <cell r="A10851" t="str">
            <v>73694</v>
          </cell>
          <cell r="B10851" t="str">
            <v>INSTALACAO DE BOMBA DOSADORA.</v>
          </cell>
          <cell r="C10851" t="str">
            <v>Un</v>
          </cell>
          <cell r="D10851">
            <v>76.569999999999993</v>
          </cell>
          <cell r="E10851">
            <v>61.26</v>
          </cell>
        </row>
        <row r="10852">
          <cell r="A10852" t="str">
            <v/>
          </cell>
        </row>
        <row r="10853">
          <cell r="A10853" t="str">
            <v>73695</v>
          </cell>
          <cell r="B10853" t="str">
            <v xml:space="preserve"> INSTALACAO DE AGITADOR.</v>
          </cell>
          <cell r="C10853" t="str">
            <v>Un</v>
          </cell>
          <cell r="D10853">
            <v>39.380000000000003</v>
          </cell>
          <cell r="E10853">
            <v>31.51</v>
          </cell>
        </row>
        <row r="10854">
          <cell r="A10854" t="str">
            <v/>
          </cell>
        </row>
        <row r="10855">
          <cell r="A10855" t="str">
            <v>73696</v>
          </cell>
          <cell r="B10855" t="str">
            <v>REMOCAO DE PINTURA A BASE OLEO OU ESMALTE.</v>
          </cell>
          <cell r="C10855" t="str">
            <v>m2</v>
          </cell>
          <cell r="D10855">
            <v>7.2</v>
          </cell>
          <cell r="E10855">
            <v>5.76</v>
          </cell>
        </row>
        <row r="10856">
          <cell r="A10856" t="str">
            <v/>
          </cell>
        </row>
        <row r="10857">
          <cell r="A10857" t="str">
            <v>73697</v>
          </cell>
          <cell r="B10857" t="str">
            <v>ENROCAMENTO MANUAL, SEM ARRUMACAO DO MATERIAL.</v>
          </cell>
          <cell r="C10857" t="str">
            <v>m3</v>
          </cell>
          <cell r="D10857">
            <v>132.97999999999999</v>
          </cell>
          <cell r="E10857">
            <v>106.39</v>
          </cell>
        </row>
        <row r="10858">
          <cell r="A10858" t="str">
            <v/>
          </cell>
        </row>
        <row r="10859">
          <cell r="A10859" t="str">
            <v>73698</v>
          </cell>
          <cell r="B10859" t="str">
            <v>ENROCAMENTO MANUAL, COM ARRUMACAO DO MATERIAL.</v>
          </cell>
          <cell r="C10859" t="str">
            <v>m3</v>
          </cell>
          <cell r="D10859">
            <v>161.25</v>
          </cell>
          <cell r="E10859">
            <v>129</v>
          </cell>
        </row>
        <row r="10860">
          <cell r="A10860" t="str">
            <v/>
          </cell>
        </row>
        <row r="10861">
          <cell r="A10861" t="str">
            <v>73699</v>
          </cell>
          <cell r="B10861" t="str">
            <v>ESCAVACAO DE BASE ALARGADA DE TUBULAO PLANO, BASE ENTRE 4,50M E 7,50M DA COTA DE ARRASAMENTO, EM MAT. 1A CAT., A CEU ABERTO, EXCLUINDO CARGA, TRANSPORTE E DESCARGA DO MATERIAL ESCAVADO.</v>
          </cell>
          <cell r="C10861" t="str">
            <v>m3</v>
          </cell>
          <cell r="D10861">
            <v>22.43</v>
          </cell>
          <cell r="E10861">
            <v>17.95</v>
          </cell>
        </row>
        <row r="10862">
          <cell r="A10862" t="str">
            <v/>
          </cell>
        </row>
        <row r="10863">
          <cell r="A10863" t="str">
            <v>73700</v>
          </cell>
          <cell r="B10863" t="str">
            <v>ESCAVACAO DE BASE ALARGADA DE TUBULAO PLANO, BASE ATE 4,50M DA COTA DE ARRASAMENTO, EM MAT. 1A CAT., A CEU ABERTO, EXCLUINDO CARGA, TRANSPORTE E DESCARGA DO MATERIAL ESCAVADO.</v>
          </cell>
          <cell r="C10863" t="str">
            <v>m3</v>
          </cell>
          <cell r="D10863">
            <v>65.2</v>
          </cell>
          <cell r="E10863">
            <v>52.16</v>
          </cell>
        </row>
        <row r="10864">
          <cell r="A10864" t="str">
            <v/>
          </cell>
        </row>
        <row r="10865">
          <cell r="A10865" t="str">
            <v>73701</v>
          </cell>
          <cell r="B10865" t="str">
            <v xml:space="preserve"> ESCAVAC DA COTA DE ARRASAMENTO, C/CAMISA DE CONCRETO ARMADO, ESCAVAÇÃO EM MAT. 1A CAT., EXCLUINDO MATERIAL, MAO DE OBRA, CONCRETO, FORMAS, ARMACAO,CARGA, TRANSPORTE E DESCARGA DO MATERIAL ESC.</v>
          </cell>
          <cell r="C10865" t="str">
            <v>m</v>
          </cell>
          <cell r="D10865">
            <v>313.43</v>
          </cell>
          <cell r="E10865">
            <v>250.75</v>
          </cell>
        </row>
        <row r="10866">
          <cell r="A10866" t="str">
            <v/>
          </cell>
        </row>
        <row r="10867">
          <cell r="A10867" t="str">
            <v>73702</v>
          </cell>
          <cell r="B10867" t="str">
            <v>ESCAVACAO DE FUSTE DE TUBULAO D=2,00M PLANO, BASE ATE 4,50M DA COTA DE ARRASAMENTO, C/ CAMISA DE CONCRETO ARMADO, ESCAVAÇÃO EM MAT. 1A CAT.,EXCLUINDO MATERIAL, MAO DE OBRA, CONCRETO, FORMAS, ARMACAO, CARGA, TRANSPORTE E DESCARGA DO MATERIAL ESCAVADO E A</v>
          </cell>
          <cell r="C10867" t="str">
            <v>m</v>
          </cell>
          <cell r="D10867">
            <v>205.86</v>
          </cell>
          <cell r="E10867">
            <v>164.69</v>
          </cell>
        </row>
        <row r="10868">
          <cell r="A10868" t="str">
            <v/>
          </cell>
        </row>
        <row r="10869">
          <cell r="A10869" t="str">
            <v>73703</v>
          </cell>
          <cell r="B10869" t="str">
            <v>ESCAVACAO DE FUSTE DE TUBULAO D=1,80M PLANO, BASE ENTRE 4,50M E 7,50M DA COTA DE ARRASAMENTO, C/CAMISA DE CONCRETO ARMADO, ESCAVAÇÃO EM MAT.1A CAT., EXCLUINDO MATERIAL, MAO DE OBRA, CONCRETO, FORMAS, ARMACAO,CARGA, TRANSPORTE E DESCARGA DO MATERIAL ESC.</v>
          </cell>
          <cell r="C10869" t="str">
            <v>m</v>
          </cell>
          <cell r="D10869">
            <v>254</v>
          </cell>
          <cell r="E10869">
            <v>203.2</v>
          </cell>
        </row>
        <row r="10870">
          <cell r="A10870" t="str">
            <v/>
          </cell>
        </row>
        <row r="10871">
          <cell r="A10871" t="str">
            <v>73704</v>
          </cell>
          <cell r="B10871" t="str">
            <v xml:space="preserve"> ESCAVACAO DE FUSTE DE TUBULAO D=1,80M PLANO, BASE ATE 4,50M DA COTA DEARRASAMENTO, C/CAMISA DE CONCRETO ARMADO, ESCAVAÇÃO EM MAT. 1A CAT., EXCLUINDO MATERIAL, MAO DE OBRA, CONCRETO, FORMAS, ARMACAO, CARGA, TRANSPORTE E DESCARGA DO MAT. ESCAVADO E ALARGA.</v>
          </cell>
          <cell r="C10871" t="str">
            <v>m</v>
          </cell>
          <cell r="D10871">
            <v>166.9</v>
          </cell>
          <cell r="E10871">
            <v>133.52000000000001</v>
          </cell>
        </row>
        <row r="10872">
          <cell r="A10872" t="str">
            <v/>
          </cell>
        </row>
        <row r="10873">
          <cell r="A10873" t="str">
            <v>73705</v>
          </cell>
          <cell r="B10873" t="str">
            <v>ESCAVACAO DE FUSTE DE TUBULAO D=1,60M PLANO, BASE ATE 4,50M DA COTA DE ARRASAMENTO, C/CAMISA DE CONCRETO ARMADO, MAT. 1A CAT., EXCLUINDO MATERIAL, MAO DE OBRA, CONCRETO, FORMAS, ARMACAO, CARGA, TRANSPORTE E DESCARGA DO MATERIAL ESCAVADO E ALARGAMENTO DA.</v>
          </cell>
          <cell r="C10873" t="str">
            <v>m</v>
          </cell>
          <cell r="D10873">
            <v>131.66999999999999</v>
          </cell>
          <cell r="E10873">
            <v>105.34</v>
          </cell>
        </row>
        <row r="10874">
          <cell r="A10874" t="str">
            <v/>
          </cell>
        </row>
        <row r="10875">
          <cell r="A10875" t="str">
            <v>73706</v>
          </cell>
          <cell r="B10875" t="str">
            <v>ESCAVACAO DE FUSTE DE TUBULAO D=1,50M PLANO, BASE ENTRE 4,50M E 7,50M DA COTA DE ARRASAMENTO, C/CAMISA DE CONCRETO ARMADO, MAT. 1A CAT., EXCLUINDO MATERIAL, MAO DE OBRA, CONCRETO, FORMAS, ARMACAO, CARGA E DESCARGA DO MATERIAL ESCAVADO E ALARGAMENTO DA BA.</v>
          </cell>
          <cell r="C10875" t="str">
            <v>m</v>
          </cell>
          <cell r="D10875">
            <v>176.23</v>
          </cell>
          <cell r="E10875">
            <v>140.99</v>
          </cell>
        </row>
        <row r="10876">
          <cell r="A10876" t="str">
            <v/>
          </cell>
        </row>
        <row r="10877">
          <cell r="A10877" t="str">
            <v>73707</v>
          </cell>
          <cell r="B10877" t="str">
            <v xml:space="preserve"> ESCAVACAO DE FUSTE DE TUBULAO D=1,40M PLANO, BASE ENTRE 4,50M E 7,50M DA COTA DE ARRASAMENTO, COM CAMISA DE CONCRETO ARMADO, ESCAVAÇÃO EM MAT. 1A CAT., EXCLUINDO MATERIAL, MAO DE OBRA, CONCRETO, FORMAS, ARMACAO, CARGA E DESCARGA DO MATERIAL ESCAVADO E AL</v>
          </cell>
          <cell r="C10877" t="str">
            <v>m</v>
          </cell>
          <cell r="D10877">
            <v>153.72999999999999</v>
          </cell>
          <cell r="E10877">
            <v>122.99</v>
          </cell>
        </row>
        <row r="10878">
          <cell r="A10878" t="str">
            <v/>
          </cell>
        </row>
        <row r="10879">
          <cell r="A10879" t="str">
            <v>73708</v>
          </cell>
          <cell r="B10879" t="str">
            <v>ESCAVACAO DE FUSTE DE TUBULAO D=1,40M PLANO, BASE ATE 4,50M DA COTA DE ARRASAMENTO, C/CAMISA DE CONCRETO ARMADO, ESCAVAÇÃO EM MAT. 1A CAT., EXCLUINDO MATERIAL, MAO DE OBRA, CONCRETO, FORMAS, ARMACAO, CARGA E DESCARGA DO MAT ESCAVADO E ALARGAMENTO DA BASE.</v>
          </cell>
          <cell r="C10879" t="str">
            <v>m</v>
          </cell>
          <cell r="D10879">
            <v>100.37</v>
          </cell>
          <cell r="E10879">
            <v>80.3</v>
          </cell>
        </row>
        <row r="10880">
          <cell r="A10880" t="str">
            <v/>
          </cell>
        </row>
        <row r="10881">
          <cell r="A10881" t="str">
            <v>73709</v>
          </cell>
          <cell r="B10881" t="str">
            <v>GRUPO GERADOR ESTACIONARIO C/ALTERNADOR 125/145KVA (CI) DIESEL 165CV EXCL OPERADOR.</v>
          </cell>
          <cell r="C10881" t="str">
            <v>H</v>
          </cell>
          <cell r="D10881">
            <v>7.23</v>
          </cell>
          <cell r="E10881">
            <v>5.79</v>
          </cell>
        </row>
        <row r="10882">
          <cell r="A10882" t="str">
            <v/>
          </cell>
        </row>
        <row r="10883">
          <cell r="A10883" t="str">
            <v>73710</v>
          </cell>
          <cell r="B10883" t="str">
            <v xml:space="preserve"> BASE PARA PAVIMENTACAO COM BRITA GRADUADA, INCLUSIVE COMPACTACAO.</v>
          </cell>
          <cell r="C10883" t="str">
            <v>m3</v>
          </cell>
          <cell r="D10883">
            <v>157.36000000000001</v>
          </cell>
          <cell r="E10883">
            <v>125.89</v>
          </cell>
        </row>
        <row r="10884">
          <cell r="A10884" t="str">
            <v/>
          </cell>
        </row>
        <row r="10885">
          <cell r="A10885" t="str">
            <v>73711</v>
          </cell>
          <cell r="B10885" t="str">
            <v>BASE PARA PAVIMENTACAO COM BRITA CORRIDA, INCLUSIVE COMPACTACAO.</v>
          </cell>
          <cell r="C10885" t="str">
            <v>m3</v>
          </cell>
          <cell r="D10885">
            <v>120.3</v>
          </cell>
          <cell r="E10885">
            <v>96.24</v>
          </cell>
        </row>
        <row r="10886">
          <cell r="A10886" t="str">
            <v/>
          </cell>
        </row>
        <row r="10887">
          <cell r="A10887" t="str">
            <v>73712</v>
          </cell>
          <cell r="B10887" t="str">
            <v xml:space="preserve"> EQUIPAMENTO ROTATIVO PARA DESOBSTRUCAO E LIMPEZA DE GALERIAS TP BUCKE MACHINE (CP) CONSIDERANDO APENAS A MANUTENCAO E MATERIAL DE OPERAÇÃO.</v>
          </cell>
          <cell r="C10887" t="str">
            <v>H</v>
          </cell>
          <cell r="D10887">
            <v>16.18</v>
          </cell>
          <cell r="E10887">
            <v>12.95</v>
          </cell>
        </row>
        <row r="10888">
          <cell r="A10888" t="str">
            <v/>
          </cell>
        </row>
        <row r="10889">
          <cell r="A10889" t="str">
            <v>73713</v>
          </cell>
          <cell r="B10889" t="str">
            <v>ARRASAMENTO DE TUBULAO DE CONCRETO D=1,00 A 1,20M. (INCLUI ENCARREGADO).</v>
          </cell>
          <cell r="C10889" t="str">
            <v>Un</v>
          </cell>
          <cell r="D10889">
            <v>341.42</v>
          </cell>
          <cell r="E10889">
            <v>273.14</v>
          </cell>
        </row>
        <row r="10890">
          <cell r="A10890" t="str">
            <v/>
          </cell>
        </row>
        <row r="10891">
          <cell r="A10891" t="str">
            <v>73714</v>
          </cell>
          <cell r="B10891" t="str">
            <v xml:space="preserve"> CAIXA PARA RALO C OM GRELHA FOFO 135 KG DE ALV TIJOLO MACICO (7X10X20)   PAREDES DE UMA VEZ (0.20 M) DE 0.90X1.20X1.50 M (EXTERNA) COM ARGAMAS  SA 1:4 CIMENTO:AREIA, BASE CONC FCK=10 MPA, EXCLUSIVE ESCAVACAO E REATERRO.</v>
          </cell>
          <cell r="C10891" t="str">
            <v>Un</v>
          </cell>
          <cell r="D10891">
            <v>1408.16</v>
          </cell>
          <cell r="E10891">
            <v>1126.53</v>
          </cell>
        </row>
        <row r="10892">
          <cell r="A10892" t="str">
            <v/>
          </cell>
        </row>
        <row r="10893">
          <cell r="A10893" t="str">
            <v>73715</v>
          </cell>
          <cell r="B10893" t="str">
            <v xml:space="preserve"> PINTURA VERNIZ TIPO GOMA LACA DISSOLVIDO EM ALCOOL.</v>
          </cell>
          <cell r="C10893" t="str">
            <v>m2</v>
          </cell>
          <cell r="D10893">
            <v>33.82</v>
          </cell>
          <cell r="E10893">
            <v>27.06</v>
          </cell>
        </row>
        <row r="10894">
          <cell r="A10894" t="str">
            <v/>
          </cell>
        </row>
        <row r="10895">
          <cell r="A10895" t="str">
            <v>73716</v>
          </cell>
          <cell r="B10895" t="str">
            <v>ESCORAMENTO DE PONTILHOES, PONTES VIADUTO CONC.ARMADO C/MAD LEI, PINHO 3A APROVEITANDO 30% MADEIRA.</v>
          </cell>
          <cell r="C10895" t="str">
            <v>m3</v>
          </cell>
          <cell r="D10895">
            <v>93.5</v>
          </cell>
          <cell r="E10895">
            <v>74.8</v>
          </cell>
        </row>
        <row r="10896">
          <cell r="A10896" t="str">
            <v/>
          </cell>
        </row>
        <row r="10897">
          <cell r="A10897" t="str">
            <v>73717</v>
          </cell>
          <cell r="B10897" t="str">
            <v xml:space="preserve">ESCORAMENTO FORMAS 4,00 A 5,00M. </v>
          </cell>
          <cell r="C10897" t="str">
            <v>m3</v>
          </cell>
          <cell r="D10897">
            <v>12.91</v>
          </cell>
          <cell r="E10897">
            <v>10.33</v>
          </cell>
        </row>
        <row r="10898">
          <cell r="A10898" t="str">
            <v/>
          </cell>
        </row>
        <row r="10899">
          <cell r="A10899" t="str">
            <v>73718</v>
          </cell>
          <cell r="B10899" t="str">
            <v xml:space="preserve"> ASSENTAMENTO DE TUBOS DE CONCRETO DIAMETRO = 1500MM, SIMPLES OU ARMADO, JUNTA EM ARGAMASSA 1:3 CIMENTO:AREIA.</v>
          </cell>
          <cell r="C10899" t="str">
            <v>m</v>
          </cell>
          <cell r="D10899">
            <v>197.61</v>
          </cell>
          <cell r="E10899">
            <v>158.09</v>
          </cell>
        </row>
        <row r="10900">
          <cell r="A10900" t="str">
            <v/>
          </cell>
        </row>
        <row r="10901">
          <cell r="A10901" t="str">
            <v>73719</v>
          </cell>
          <cell r="B10901" t="str">
            <v>ASSENTAMENTO DE TUBOS DE CONCRETO DIAMETRO = 1200MM, SIMPLES OU ARMADO, JUNTA EM ARGAMASSA 1:3 CIMENTO:AREIA.</v>
          </cell>
          <cell r="C10901" t="str">
            <v>m</v>
          </cell>
          <cell r="D10901">
            <v>126.9</v>
          </cell>
          <cell r="E10901">
            <v>101.52</v>
          </cell>
        </row>
        <row r="10902">
          <cell r="A10902" t="str">
            <v/>
          </cell>
        </row>
        <row r="10903">
          <cell r="A10903" t="str">
            <v>73720</v>
          </cell>
          <cell r="B10903" t="str">
            <v xml:space="preserve"> ASSENTAMENTO DE TUBOS DE CONCRETO DIAMETRO = 800MM, SIMPLES OU ARMADO, JUNTA EM ARGAMASSA 1:3 CIMENTO:AREIA.</v>
          </cell>
          <cell r="C10903" t="str">
            <v>m</v>
          </cell>
          <cell r="D10903">
            <v>67.56</v>
          </cell>
          <cell r="E10903">
            <v>54.05</v>
          </cell>
        </row>
        <row r="10904">
          <cell r="A10904" t="str">
            <v/>
          </cell>
        </row>
        <row r="10905">
          <cell r="A10905" t="str">
            <v>73721</v>
          </cell>
          <cell r="B10905" t="str">
            <v xml:space="preserve"> ASSENTAMENTO DE TUBOS DE CONCRETO DIAMETRO = 1000MM, SIMPLES OU ARMADO, JUNTA EM ARGAMASSA 1:3 CIMENTO:AREIA.</v>
          </cell>
          <cell r="C10905" t="str">
            <v>m</v>
          </cell>
          <cell r="D10905">
            <v>101.73</v>
          </cell>
          <cell r="E10905">
            <v>81.39</v>
          </cell>
        </row>
        <row r="10906">
          <cell r="A10906" t="str">
            <v/>
          </cell>
        </row>
        <row r="10907">
          <cell r="A10907" t="str">
            <v>73722</v>
          </cell>
          <cell r="B10907" t="str">
            <v>ASSENTAMENTO DE TUBOS DE CONCRETO DIAMETRO = 600MM, SIMPLES OU ARMADO, JUNTA EM ARGAMASSA 1:3 CIMENTO:AREIA.</v>
          </cell>
          <cell r="C10907" t="str">
            <v>m</v>
          </cell>
          <cell r="D10907">
            <v>32.450000000000003</v>
          </cell>
          <cell r="E10907">
            <v>25.96</v>
          </cell>
        </row>
        <row r="10908">
          <cell r="A10908" t="str">
            <v/>
          </cell>
        </row>
        <row r="10909">
          <cell r="A10909" t="str">
            <v>73723</v>
          </cell>
          <cell r="B10909" t="str">
            <v>ASSENTAMENTO DE TUBOS DE CONCRETO DIAMETRO = 500MM, SIMPLES OU ARMADO, JUNTA EM ARGAMASSA 1:3 CIMENTO:AREIA.</v>
          </cell>
          <cell r="C10909" t="str">
            <v>m</v>
          </cell>
          <cell r="D10909">
            <v>25.23</v>
          </cell>
          <cell r="E10909">
            <v>20.190000000000001</v>
          </cell>
        </row>
        <row r="10910">
          <cell r="A10910" t="str">
            <v/>
          </cell>
        </row>
        <row r="10911">
          <cell r="A10911" t="str">
            <v>73724</v>
          </cell>
          <cell r="B10911" t="str">
            <v>ASSENTAMENTO DE TUBOS DE CONCRETO DIAMETRO = 400MM, SIMPLES OU ARMADO, JUNTA EM ARGAMASSA 1:3 CIMENTO:AREIA.</v>
          </cell>
          <cell r="C10911" t="str">
            <v>m</v>
          </cell>
          <cell r="D10911">
            <v>16.670000000000002</v>
          </cell>
          <cell r="E10911">
            <v>13.34</v>
          </cell>
        </row>
        <row r="10912">
          <cell r="A10912" t="str">
            <v/>
          </cell>
        </row>
        <row r="10913">
          <cell r="A10913" t="str">
            <v>73725</v>
          </cell>
          <cell r="B10913" t="str">
            <v>ASSENTAMENTO SIMPLES DE TUBOS DE CERÂMICA COM JUNTA ARGAMASSADA - DN 400 MM</v>
          </cell>
          <cell r="C10913" t="str">
            <v>m</v>
          </cell>
          <cell r="D10913">
            <v>16.88</v>
          </cell>
          <cell r="E10913">
            <v>13.51</v>
          </cell>
        </row>
        <row r="10914">
          <cell r="A10914" t="str">
            <v/>
          </cell>
        </row>
        <row r="10915">
          <cell r="A10915" t="str">
            <v>73726</v>
          </cell>
          <cell r="B10915" t="str">
            <v>ASSENTAMENTO SIMPLES DE TUBOS DE CERÂMICA COM JUNTA ARGAMASSADA - DN 3 75 MM.</v>
          </cell>
          <cell r="C10915" t="str">
            <v>m</v>
          </cell>
          <cell r="D10915">
            <v>14.01</v>
          </cell>
          <cell r="E10915">
            <v>11.21</v>
          </cell>
        </row>
        <row r="10916">
          <cell r="A10916" t="str">
            <v/>
          </cell>
        </row>
        <row r="10917">
          <cell r="A10917" t="str">
            <v>73727</v>
          </cell>
          <cell r="B10917" t="str">
            <v xml:space="preserve"> ASSENTAMENTO DE MANILHAS E CONEXOES CERAMICAS DIAMETRO = 300MM, JUNTA EM ARGAMASSA 1:3 CIMENTO:AREIA.</v>
          </cell>
          <cell r="C10917" t="str">
            <v>m</v>
          </cell>
          <cell r="D10917">
            <v>10.11</v>
          </cell>
          <cell r="E10917">
            <v>8.09</v>
          </cell>
        </row>
        <row r="10918">
          <cell r="A10918" t="str">
            <v/>
          </cell>
        </row>
        <row r="10919">
          <cell r="A10919" t="str">
            <v>73728</v>
          </cell>
          <cell r="B10919" t="str">
            <v xml:space="preserve"> ASSENTAMENTO DE MANILHAS E CONEXOES CERAMICAS DIAMETRO = 250MM, JUNTA EM ARGAMASSA 1:3 CIMENTO:AREIA.</v>
          </cell>
          <cell r="C10919" t="str">
            <v>m</v>
          </cell>
          <cell r="D10919">
            <v>9.23</v>
          </cell>
          <cell r="E10919">
            <v>7.39</v>
          </cell>
        </row>
        <row r="10920">
          <cell r="A10920" t="str">
            <v/>
          </cell>
        </row>
        <row r="10921">
          <cell r="A10921" t="str">
            <v>73729</v>
          </cell>
          <cell r="B10921" t="str">
            <v>ASSENTAMENTO DE MANILHAS E CONEXOES CERAMICAS DIAMETRO = 200MM, JUNTA EM ARGAMASSA 1:3 CIMENTO:AREIA.</v>
          </cell>
          <cell r="C10921" t="str">
            <v>m</v>
          </cell>
          <cell r="D10921">
            <v>6.78</v>
          </cell>
          <cell r="E10921">
            <v>5.43</v>
          </cell>
        </row>
        <row r="10922">
          <cell r="A10922" t="str">
            <v/>
          </cell>
        </row>
        <row r="10923">
          <cell r="A10923" t="str">
            <v>73730</v>
          </cell>
          <cell r="B10923" t="str">
            <v>ASSENTAMENTO DE TUBOS DE CONCRETO DIAMETRO = 300MM, SIMPLES OU ARMADO, JUNTA EM ARGAMASSA 1:3 CIMENTO:AREIA.</v>
          </cell>
          <cell r="C10923" t="str">
            <v>m</v>
          </cell>
          <cell r="D10923">
            <v>11.71</v>
          </cell>
          <cell r="E10923">
            <v>9.3699999999999992</v>
          </cell>
        </row>
        <row r="10924">
          <cell r="A10924" t="str">
            <v/>
          </cell>
        </row>
        <row r="10925">
          <cell r="A10925" t="str">
            <v>73731</v>
          </cell>
          <cell r="B10925" t="str">
            <v xml:space="preserve"> ASSENTAMENTO DE MANILHAS E CONEXOES CERAMICAS, DIAMETRO = 100MM, JUNTA EM ARGAMASSA, 1:3 CIMENTO:AREIA.</v>
          </cell>
          <cell r="C10925" t="str">
            <v>m</v>
          </cell>
          <cell r="D10925">
            <v>3.82</v>
          </cell>
          <cell r="E10925">
            <v>3.06</v>
          </cell>
        </row>
        <row r="10926">
          <cell r="A10926" t="str">
            <v/>
          </cell>
        </row>
        <row r="10927">
          <cell r="A10927" t="str">
            <v>73732</v>
          </cell>
          <cell r="B10927" t="str">
            <v xml:space="preserve"> DESFORMA DE ESTRUTURAS, ALT. OU PROFUND. MAIOR QUE 1,50M. </v>
          </cell>
          <cell r="C10927" t="str">
            <v>m2</v>
          </cell>
          <cell r="D10927">
            <v>17.03</v>
          </cell>
          <cell r="E10927">
            <v>13.63</v>
          </cell>
        </row>
        <row r="10928">
          <cell r="A10928" t="str">
            <v/>
          </cell>
        </row>
        <row r="10929">
          <cell r="A10929" t="str">
            <v>73733</v>
          </cell>
          <cell r="B10929" t="str">
            <v xml:space="preserve">COMPACTAÇÃO MANUAL FUNDO DE VALAS COM MAÇO=10 KG PARA REDE DE ESGOTO.   </v>
          </cell>
          <cell r="C10929" t="str">
            <v>m2</v>
          </cell>
          <cell r="D10929">
            <v>2.63</v>
          </cell>
          <cell r="E10929">
            <v>2.11</v>
          </cell>
        </row>
        <row r="10930">
          <cell r="A10930" t="str">
            <v/>
          </cell>
        </row>
        <row r="10931">
          <cell r="A10931" t="str">
            <v>73734-001</v>
          </cell>
          <cell r="B10931" t="str">
            <v>PISO EM TACO DE MADEIRA 7X21CM, ASSENTADO COM ARGAMASSA TRACO 1:4 (CIMENTO E AREIA).</v>
          </cell>
          <cell r="C10931" t="str">
            <v>m2</v>
          </cell>
          <cell r="D10931">
            <v>79.16</v>
          </cell>
          <cell r="E10931">
            <v>63.33</v>
          </cell>
        </row>
        <row r="10932">
          <cell r="A10932" t="str">
            <v/>
          </cell>
        </row>
        <row r="10933">
          <cell r="A10933" t="str">
            <v>73735-001</v>
          </cell>
          <cell r="B10933" t="str">
            <v xml:space="preserve"> RESERV. DE FIBROC. CAP=1000L C/ACESSORIOS. </v>
          </cell>
          <cell r="C10933" t="str">
            <v>Un</v>
          </cell>
          <cell r="D10933">
            <v>633.27</v>
          </cell>
          <cell r="E10933">
            <v>506.62</v>
          </cell>
        </row>
        <row r="10934">
          <cell r="A10934" t="str">
            <v/>
          </cell>
        </row>
        <row r="10935">
          <cell r="A10935" t="str">
            <v>73735-002</v>
          </cell>
          <cell r="B10935" t="str">
            <v xml:space="preserve">RESERV. DE FIBROC. CAP=500L SOBRE ESTRUT. DE MADEIRA . </v>
          </cell>
          <cell r="C10935" t="str">
            <v>Un</v>
          </cell>
          <cell r="D10935">
            <v>452.2</v>
          </cell>
          <cell r="E10935">
            <v>361.76</v>
          </cell>
        </row>
        <row r="10936">
          <cell r="A10936" t="str">
            <v/>
          </cell>
        </row>
        <row r="10937">
          <cell r="A10937" t="str">
            <v>73736-001</v>
          </cell>
          <cell r="B10937" t="str">
            <v>FORNECIMENTO E ASSENTAMENTO DE DOBRADICA TIPO VAI E VEM EM LATAO POLIDO 3".</v>
          </cell>
          <cell r="C10937" t="str">
            <v>Un</v>
          </cell>
          <cell r="D10937">
            <v>70.83</v>
          </cell>
          <cell r="E10937">
            <v>56.67</v>
          </cell>
        </row>
        <row r="10938">
          <cell r="A10938" t="str">
            <v/>
          </cell>
        </row>
        <row r="10939">
          <cell r="A10939" t="str">
            <v>73737-001</v>
          </cell>
          <cell r="B10939" t="str">
            <v>GRADIL DE ALUMINIO ANODIZADO TIPO BARRA CHATA PARA VARANDAS, ALTURA 0,4M.</v>
          </cell>
          <cell r="C10939" t="str">
            <v>m</v>
          </cell>
          <cell r="D10939">
            <v>127.83</v>
          </cell>
          <cell r="E10939">
            <v>102.27</v>
          </cell>
        </row>
        <row r="10940">
          <cell r="A10940" t="str">
            <v/>
          </cell>
        </row>
        <row r="10941">
          <cell r="A10941" t="str">
            <v>73737-002</v>
          </cell>
          <cell r="B10941" t="str">
            <v>GRADIL DE ALUMINIO ANODIZADO TIPO BARRA CHATA PARA VARANDAS, ALTURA 1,00M.</v>
          </cell>
          <cell r="C10941" t="str">
            <v>m</v>
          </cell>
          <cell r="D10941">
            <v>284.8</v>
          </cell>
          <cell r="E10941">
            <v>227.84</v>
          </cell>
        </row>
        <row r="10942">
          <cell r="A10942" t="str">
            <v/>
          </cell>
        </row>
        <row r="10943">
          <cell r="A10943" t="str">
            <v>73737-003</v>
          </cell>
          <cell r="B10943" t="str">
            <v>GRADIL DE ALUMINIO ANODIZADO TIPO BARRA CHATA PARA VARANDAS, ALTURA 1,2M.</v>
          </cell>
          <cell r="C10943" t="str">
            <v>m</v>
          </cell>
          <cell r="D10943">
            <v>335.43</v>
          </cell>
          <cell r="E10943">
            <v>268.35000000000002</v>
          </cell>
        </row>
        <row r="10944">
          <cell r="A10944" t="str">
            <v/>
          </cell>
        </row>
        <row r="10945">
          <cell r="A10945" t="str">
            <v>73738-001</v>
          </cell>
          <cell r="B10945" t="str">
            <v>REATORES STARTER DE 20W OU 40W FORNECIMENTO E COLOCACAO.</v>
          </cell>
          <cell r="C10945" t="str">
            <v>Un</v>
          </cell>
          <cell r="D10945">
            <v>2.37</v>
          </cell>
          <cell r="E10945">
            <v>1.9</v>
          </cell>
        </row>
        <row r="10946">
          <cell r="A10946" t="str">
            <v/>
          </cell>
        </row>
        <row r="10947">
          <cell r="A10947" t="str">
            <v>73739-001</v>
          </cell>
          <cell r="B10947" t="str">
            <v xml:space="preserve">PINTURA ESMALTE ACETINADO EM MADEIRA, DUAS DEMAOS. </v>
          </cell>
          <cell r="C10947" t="str">
            <v>m2</v>
          </cell>
          <cell r="D10947">
            <v>10.83</v>
          </cell>
          <cell r="E10947">
            <v>8.67</v>
          </cell>
        </row>
        <row r="10948">
          <cell r="A10948" t="str">
            <v/>
          </cell>
        </row>
        <row r="10949">
          <cell r="A10949" t="str">
            <v>73740-001</v>
          </cell>
          <cell r="B10949" t="str">
            <v xml:space="preserve">ELETRODUTO FERRO GALVANIZADO 1/2".   </v>
          </cell>
          <cell r="C10949" t="str">
            <v>m</v>
          </cell>
          <cell r="D10949">
            <v>14.53</v>
          </cell>
          <cell r="E10949">
            <v>11.63</v>
          </cell>
        </row>
        <row r="10950">
          <cell r="A10950" t="str">
            <v/>
          </cell>
        </row>
        <row r="10951">
          <cell r="A10951" t="str">
            <v>73741-001</v>
          </cell>
          <cell r="B10951" t="str">
            <v>EMBOCO PAULISTA (MASSA UNICA) TRACO 1:4 (CIMENTO E AREIA), ESPESSURA 2 ,0CM, PREPARO MANUAL, INCLUSO ADITIVO IMPERMEABILIZANTE.</v>
          </cell>
          <cell r="C10951" t="str">
            <v>m2</v>
          </cell>
          <cell r="D10951">
            <v>21.47</v>
          </cell>
          <cell r="E10951">
            <v>17.18</v>
          </cell>
        </row>
        <row r="10952">
          <cell r="A10952" t="str">
            <v/>
          </cell>
        </row>
        <row r="10953">
          <cell r="A10953" t="str">
            <v>73742-001</v>
          </cell>
          <cell r="B10953" t="str">
            <v>RODAPE EM MARMORE BRANCO, ESPESSURA 7CM.</v>
          </cell>
          <cell r="C10953" t="str">
            <v>m</v>
          </cell>
          <cell r="D10953">
            <v>35.07</v>
          </cell>
          <cell r="E10953">
            <v>28.06</v>
          </cell>
        </row>
        <row r="10954">
          <cell r="A10954" t="str">
            <v/>
          </cell>
        </row>
        <row r="10955">
          <cell r="A10955" t="str">
            <v>73743-001</v>
          </cell>
          <cell r="B10955" t="str">
            <v>PISO EM PEDRA SÃO TOME 20X40CM, ASSENTADA COM ARGAMASSA DE CIMENTO E AREIA, COM REJUNTAMENTO EM CIMENTO BRANCO.</v>
          </cell>
          <cell r="C10955" t="str">
            <v>m2</v>
          </cell>
          <cell r="D10955">
            <v>122.72</v>
          </cell>
          <cell r="E10955">
            <v>98.18</v>
          </cell>
        </row>
        <row r="10956">
          <cell r="A10956" t="str">
            <v/>
          </cell>
        </row>
        <row r="10957">
          <cell r="A10957" t="str">
            <v>73744-001</v>
          </cell>
          <cell r="B10957" t="str">
            <v>CUMEEIRA PARA TELHA DE FIBROCIMENTO ESTRUTURAL, INCLUSO ACESSORIOS PARA FIXACAO E VEDACAO.</v>
          </cell>
          <cell r="C10957" t="str">
            <v>m</v>
          </cell>
          <cell r="D10957">
            <v>117.52</v>
          </cell>
          <cell r="E10957">
            <v>94.02</v>
          </cell>
        </row>
        <row r="10958">
          <cell r="A10958" t="str">
            <v/>
          </cell>
        </row>
        <row r="10959">
          <cell r="A10959" t="str">
            <v>73745-001</v>
          </cell>
          <cell r="B10959" t="str">
            <v xml:space="preserve">LIMPEZA DE ESTRUTURAL DE ACO OU CONCRETO COM JATEAMENTO DE AREIA . </v>
          </cell>
          <cell r="C10959" t="str">
            <v>m2</v>
          </cell>
          <cell r="D10959">
            <v>8.08</v>
          </cell>
          <cell r="E10959">
            <v>6.47</v>
          </cell>
        </row>
        <row r="10960">
          <cell r="A10960" t="str">
            <v/>
          </cell>
        </row>
        <row r="10961">
          <cell r="A10961" t="str">
            <v>73746-001</v>
          </cell>
          <cell r="B10961" t="str">
            <v>PINTURA COM TINTA TEXTURIZADA ACRILICA PARA AMBIENTES INTERNOS/EXTERNOS.</v>
          </cell>
          <cell r="C10961" t="str">
            <v>m2</v>
          </cell>
          <cell r="D10961">
            <v>14.13</v>
          </cell>
          <cell r="E10961">
            <v>11.31</v>
          </cell>
        </row>
        <row r="10962">
          <cell r="A10962" t="str">
            <v/>
          </cell>
        </row>
        <row r="10963">
          <cell r="A10963" t="str">
            <v>73747-001</v>
          </cell>
          <cell r="B10963" t="str">
            <v>ISOLAMENTO ACUSTICO EM ESPUMA DE POLIURETANO ESPESSURA 20 MM, DENSIDADE 29KG/M3.</v>
          </cell>
          <cell r="C10963" t="str">
            <v>m2</v>
          </cell>
          <cell r="D10963">
            <v>64.98</v>
          </cell>
          <cell r="E10963">
            <v>51.99</v>
          </cell>
        </row>
        <row r="10964">
          <cell r="A10964" t="str">
            <v/>
          </cell>
        </row>
        <row r="10965">
          <cell r="A10965" t="str">
            <v>73748-001</v>
          </cell>
          <cell r="B10965" t="str">
            <v>RESERVATÓRIO DÁGUA DE FIBROCIMENTO CILÍNDRICO OU RETANGULAR, CAPACIDA DE 1.000L - FORNECIMENTO E COLOCAÇÃO ( EXCLUSIVE TUBULAÇÕES E BOIA)</v>
          </cell>
          <cell r="C10965" t="str">
            <v>Un</v>
          </cell>
          <cell r="D10965">
            <v>380.98</v>
          </cell>
          <cell r="E10965">
            <v>304.79000000000002</v>
          </cell>
        </row>
        <row r="10966">
          <cell r="A10966" t="str">
            <v/>
          </cell>
        </row>
        <row r="10967">
          <cell r="A10967" t="str">
            <v>73748-002</v>
          </cell>
          <cell r="B10967" t="str">
            <v>FORNECIMETO E INSTALAÇÃO DE CAIXA D´ÁGUA FIBROCIMENTO 500L, ENTRADA 20 MM COM BÓIA 1/2", SAÍDA 25MM E SISTEMA DE LIMPEZA E EXTRAVASOR 32MM (PADRÃO POPULAR).</v>
          </cell>
          <cell r="C10967" t="str">
            <v>Un</v>
          </cell>
          <cell r="D10967">
            <v>419.93</v>
          </cell>
          <cell r="E10967">
            <v>335.95</v>
          </cell>
        </row>
        <row r="10968">
          <cell r="A10968" t="str">
            <v/>
          </cell>
        </row>
        <row r="10969">
          <cell r="A10969" t="str">
            <v>73749-001</v>
          </cell>
          <cell r="B10969" t="str">
            <v>CAIXA ENTERRADA PARA INSTALACOES TELEFONICAS TIPO R1 MEDIDAS 0,60X0,35 X0,50M EM BLOCOS DE CONCRETO ESTRUTURAL 0,10X0,20X0,40M ASSENTADOS COM ARGAMASSA DE CIMENTO E AREIA TRACO 1:4.</v>
          </cell>
          <cell r="C10969" t="str">
            <v>Un</v>
          </cell>
          <cell r="D10969">
            <v>146.53</v>
          </cell>
          <cell r="E10969">
            <v>117.23</v>
          </cell>
        </row>
        <row r="10970">
          <cell r="A10970" t="str">
            <v/>
          </cell>
        </row>
        <row r="10971">
          <cell r="A10971" t="str">
            <v>73749-002</v>
          </cell>
          <cell r="B10971" t="str">
            <v>CAIXA ENTERRADA PARA INSTALACOES TELEFONICAS TIPO R2 MEDIDAS 1,07X0,52 X0,50M EM BLOCOS DE CONCRETO ESTRUTURAL 0,10X0,20X0,40M ASSENTADOS COM ARGAMASSA DE CIMENTO E AREIA TRACO 1:4.</v>
          </cell>
          <cell r="C10971" t="str">
            <v>Un</v>
          </cell>
          <cell r="D10971">
            <v>274.32</v>
          </cell>
          <cell r="E10971">
            <v>219.46</v>
          </cell>
        </row>
        <row r="10972">
          <cell r="A10972" t="str">
            <v/>
          </cell>
        </row>
        <row r="10973">
          <cell r="A10973" t="str">
            <v>73749-003</v>
          </cell>
          <cell r="B10973" t="str">
            <v xml:space="preserve"> CAIXA ENTERRADA PARA INSTALACOES TELEFONICAS TIPO R3 MEDIDAS 1,30X1,20 X1,20M EM BLOCOS DE CONCRETO ESTRUTURAL 0,10X0,20X0,40M ASSENTADOS COM ARGAMASSA DE CIMENTO E AREIA TRACO 1:4.</v>
          </cell>
          <cell r="C10973" t="str">
            <v>Un</v>
          </cell>
          <cell r="D10973">
            <v>896.63</v>
          </cell>
          <cell r="E10973">
            <v>717.31</v>
          </cell>
        </row>
        <row r="10974">
          <cell r="A10974" t="str">
            <v/>
          </cell>
        </row>
        <row r="10975">
          <cell r="A10975" t="str">
            <v>73750-001</v>
          </cell>
          <cell r="B10975" t="str">
            <v xml:space="preserve">PINTURA LATEX PVA AMBIENTES INTERNOS, DUAS DEMAOS.   </v>
          </cell>
          <cell r="C10975" t="str">
            <v>m2</v>
          </cell>
          <cell r="D10975">
            <v>7.92</v>
          </cell>
          <cell r="E10975">
            <v>6.34</v>
          </cell>
        </row>
        <row r="10976">
          <cell r="A10976" t="str">
            <v/>
          </cell>
        </row>
        <row r="10977">
          <cell r="A10977" t="str">
            <v>73751-001</v>
          </cell>
          <cell r="B10977" t="str">
            <v xml:space="preserve"> FUNDO SELADOR PVA AMBIENTES INTERNOS, UMA DEMAO. </v>
          </cell>
          <cell r="C10977" t="str">
            <v>m2</v>
          </cell>
          <cell r="D10977">
            <v>2.88</v>
          </cell>
          <cell r="E10977">
            <v>2.31</v>
          </cell>
        </row>
        <row r="10978">
          <cell r="A10978" t="str">
            <v/>
          </cell>
        </row>
        <row r="10979">
          <cell r="A10979" t="str">
            <v>73752-001</v>
          </cell>
          <cell r="B10979" t="str">
            <v>SANITÁRIO COM VASO E CHUVEIRO PARA PESSOAL DE OBRA, COLETIVO DE 2 MÓDULOS, INCLUSIVE INSTALAÇÃO E APARE-LHOS, REAPROVEITADO 2 VEZES.</v>
          </cell>
          <cell r="C10979" t="str">
            <v>Un</v>
          </cell>
          <cell r="D10979">
            <v>2342.48</v>
          </cell>
          <cell r="E10979">
            <v>1873.99</v>
          </cell>
        </row>
        <row r="10980">
          <cell r="A10980" t="str">
            <v/>
          </cell>
        </row>
        <row r="10981">
          <cell r="A10981" t="str">
            <v>73753-001</v>
          </cell>
          <cell r="B10981" t="str">
            <v>IMPERMEABILIZACAO DE TERRAÇOS E LAJES COM MANTA ASFALTICA ESPESSURA 3MM PROTEGIDA COM FILME DE ALUMINIO GOFRADO ESPESSURA 0,8MM, INCLUSO EMULSAO ASFALTICA.</v>
          </cell>
          <cell r="C10981" t="str">
            <v>m2</v>
          </cell>
          <cell r="D10981">
            <v>60.68</v>
          </cell>
          <cell r="E10981">
            <v>48.55</v>
          </cell>
        </row>
        <row r="10982">
          <cell r="A10982" t="str">
            <v/>
          </cell>
        </row>
        <row r="10983">
          <cell r="A10983" t="str">
            <v>73753-002</v>
          </cell>
          <cell r="B10983" t="str">
            <v>IMPERMEABILIZACAO DE TERRAÇOS E LAJES COM MANTA BUTILICA ESPESSURA 0,8MM, INCLUSO CINTA DE CALDEACAO E COLA ADESIVA.</v>
          </cell>
          <cell r="C10983" t="str">
            <v>m2</v>
          </cell>
          <cell r="D10983">
            <v>105.45</v>
          </cell>
          <cell r="E10983">
            <v>84.36</v>
          </cell>
        </row>
        <row r="10984">
          <cell r="A10984" t="str">
            <v/>
          </cell>
        </row>
        <row r="10985">
          <cell r="A10985" t="str">
            <v>73754-001</v>
          </cell>
          <cell r="B10985" t="str">
            <v>JUNTA DE DILATACAO E VEDACAO TIPO JEENE, INCLUSO CORTE E REMOCAO DO PAVIMENTO.</v>
          </cell>
          <cell r="C10985" t="str">
            <v>m</v>
          </cell>
          <cell r="D10985">
            <v>396.96</v>
          </cell>
          <cell r="E10985">
            <v>317.57</v>
          </cell>
        </row>
        <row r="10986">
          <cell r="A10986" t="str">
            <v/>
          </cell>
        </row>
        <row r="10987">
          <cell r="A10987" t="str">
            <v>73755-001</v>
          </cell>
          <cell r="B10987" t="str">
            <v>GAIOLA ARMADURA P/PAREDE DIAFRAGMA ACO CA-50 INCL FORNECIMENTO PERDAS CORTE DOBRAGEM MONTAGEM E SOLDAS.</v>
          </cell>
          <cell r="C10987" t="str">
            <v>Kg</v>
          </cell>
          <cell r="D10987">
            <v>8.7100000000000009</v>
          </cell>
          <cell r="E10987">
            <v>6.97</v>
          </cell>
        </row>
        <row r="10988">
          <cell r="A10988" t="str">
            <v/>
          </cell>
        </row>
        <row r="10989">
          <cell r="A10989" t="str">
            <v>73756-001</v>
          </cell>
          <cell r="B10989" t="str">
            <v xml:space="preserve"> MONTAGEM / DESMONTAGEM DE USINA CONCRETO TIPO PAREDE C/SILOS HORIZONTAL P/3 AGREGADOS, INCLUSIVE MECANICO (PESADO) E MESTRE DE OBRAS. </v>
          </cell>
          <cell r="C10989" t="str">
            <v>Un</v>
          </cell>
          <cell r="D10989">
            <v>24422.58</v>
          </cell>
          <cell r="E10989">
            <v>19538.07</v>
          </cell>
        </row>
        <row r="10990">
          <cell r="A10990" t="str">
            <v/>
          </cell>
        </row>
        <row r="10991">
          <cell r="A10991" t="str">
            <v>73757-001</v>
          </cell>
          <cell r="B10991" t="str">
            <v>CONCRETO IMPORTADO USINA DOSADO RACIONALMENTE 15MPA INCL TRANSPORTE HORIZONTAL EM CARRINHOS ATE 20M ADENSAMENTO E ACABAMENTO.</v>
          </cell>
          <cell r="C10991" t="str">
            <v>m3</v>
          </cell>
          <cell r="D10991">
            <v>427.38</v>
          </cell>
          <cell r="E10991">
            <v>341.91</v>
          </cell>
        </row>
        <row r="10992">
          <cell r="A10992" t="str">
            <v/>
          </cell>
        </row>
        <row r="10993">
          <cell r="A10993" t="str">
            <v>73758-001</v>
          </cell>
          <cell r="B10993" t="str">
            <v>LEVANTAMENTO SECAO TRANSVERSAL C/NIVEL TERRENO NAO ACIDENTADO VEGETAÇÃO DENSA INCLUSIVE DESENHO ESC 1:200 EM PAPEL VEGETAL MILIMETRADO (MEDIDO P/M SECAO), INCLUSIVE NIVELADOR, AUXILIAR DE CALCULO TOPOGRAFICO E DESENHISTA.</v>
          </cell>
          <cell r="C10993" t="str">
            <v>m</v>
          </cell>
          <cell r="D10993">
            <v>0.78</v>
          </cell>
          <cell r="E10993">
            <v>0.63</v>
          </cell>
        </row>
        <row r="10994">
          <cell r="A10994" t="str">
            <v/>
          </cell>
        </row>
        <row r="10995">
          <cell r="A10995" t="str">
            <v>73759-001</v>
          </cell>
          <cell r="B10995" t="str">
            <v xml:space="preserve">PRE-MISTURADO A FRIO COM EMULSAO RM-1C, INCLUSO USINAGEM E APLICACAO, EXCLUSIVE TRANSPORTE.  </v>
          </cell>
          <cell r="C10995" t="str">
            <v>m3</v>
          </cell>
          <cell r="D10995">
            <v>467.76</v>
          </cell>
          <cell r="E10995">
            <v>374.21</v>
          </cell>
        </row>
        <row r="10996">
          <cell r="A10996" t="str">
            <v/>
          </cell>
        </row>
        <row r="10997">
          <cell r="A10997" t="str">
            <v>73760-001</v>
          </cell>
          <cell r="B10997" t="str">
            <v xml:space="preserve"> CAPA SELANTE COMPREENDENDO APLICAÇÃO DE ASFALTO NA PROPORÇÃO DE 0,7 A 1,5L / M2, DISTRIBUIÇÃO DE AGREGADOS DE 5 A 15KG/M2 E COMPACTAÇÃO COM ROLO - COM USO DA EMULSAO RR-2C, INCLUSO APLICACAO E COMPACTACAO.</v>
          </cell>
          <cell r="C10997" t="str">
            <v>m2</v>
          </cell>
          <cell r="D10997">
            <v>3.1</v>
          </cell>
          <cell r="E10997">
            <v>2.48</v>
          </cell>
        </row>
        <row r="10998">
          <cell r="A10998" t="str">
            <v/>
          </cell>
        </row>
        <row r="10999">
          <cell r="A10999" t="str">
            <v>73761-001</v>
          </cell>
          <cell r="B10999" t="str">
            <v>ARRASAMENTO DE TUBULAO DE CONCRETO D=0,80M.</v>
          </cell>
          <cell r="C10999" t="str">
            <v>Un</v>
          </cell>
          <cell r="D10999">
            <v>227.62</v>
          </cell>
          <cell r="E10999">
            <v>182.1</v>
          </cell>
        </row>
        <row r="11000">
          <cell r="A11000" t="str">
            <v/>
          </cell>
        </row>
        <row r="11001">
          <cell r="A11001" t="str">
            <v>73761-002</v>
          </cell>
          <cell r="B11001" t="str">
            <v>ARRASAMENTO DE TUBULAO DE CONCRETO D=1,25 A 1,40M.</v>
          </cell>
          <cell r="C11001" t="str">
            <v>Un</v>
          </cell>
          <cell r="D11001">
            <v>394.53</v>
          </cell>
          <cell r="E11001">
            <v>315.63</v>
          </cell>
        </row>
        <row r="11002">
          <cell r="A11002" t="str">
            <v/>
          </cell>
        </row>
        <row r="11003">
          <cell r="A11003" t="str">
            <v>73761-003</v>
          </cell>
          <cell r="B11003" t="str">
            <v>ARRASAMENTO DE TUBULAO DE CONCRETO D=1,45 A 1,60M.</v>
          </cell>
          <cell r="C11003" t="str">
            <v>Un</v>
          </cell>
          <cell r="D11003">
            <v>455.23</v>
          </cell>
          <cell r="E11003">
            <v>364.19</v>
          </cell>
        </row>
        <row r="11004">
          <cell r="A11004" t="str">
            <v/>
          </cell>
        </row>
        <row r="11005">
          <cell r="A11005" t="str">
            <v>73761-004</v>
          </cell>
          <cell r="B11005" t="str">
            <v>ARRASAMENTO DE TUBULAO DE CONCRETO D=1,65 A 2,00M.</v>
          </cell>
          <cell r="C11005" t="str">
            <v>Un</v>
          </cell>
          <cell r="D11005">
            <v>569.04999999999995</v>
          </cell>
          <cell r="E11005">
            <v>455.24</v>
          </cell>
        </row>
        <row r="11006">
          <cell r="A11006" t="str">
            <v/>
          </cell>
        </row>
        <row r="11007">
          <cell r="A11007" t="str">
            <v>73761-005</v>
          </cell>
          <cell r="B11007" t="str">
            <v>ARRASAMENTO DE TUBULAO DE CONCRETO D=2,10 A 2,50M.</v>
          </cell>
          <cell r="C11007" t="str">
            <v>Un</v>
          </cell>
          <cell r="D11007">
            <v>705.62</v>
          </cell>
          <cell r="E11007">
            <v>564.5</v>
          </cell>
        </row>
        <row r="11008">
          <cell r="A11008" t="str">
            <v/>
          </cell>
        </row>
        <row r="11009">
          <cell r="A11009" t="str">
            <v>73762-001</v>
          </cell>
          <cell r="B11009" t="str">
            <v>IMPERMEABILIZACAO DE LAJE COM ASFALTO ELASTOMERICO, INCLUSO PRIMER E VEU DE POLIESTER.</v>
          </cell>
          <cell r="C11009" t="str">
            <v>m2</v>
          </cell>
          <cell r="D11009">
            <v>63.75</v>
          </cell>
          <cell r="E11009">
            <v>51</v>
          </cell>
        </row>
        <row r="11010">
          <cell r="A11010" t="str">
            <v/>
          </cell>
        </row>
        <row r="11011">
          <cell r="A11011" t="str">
            <v>73762-002</v>
          </cell>
          <cell r="B11011" t="str">
            <v>IMPERMEABILIZACAO DE LAJE COM EMULSAO ACRILICA SOBRE CIMENTO CRISTALIZANTE, INCLUSO VEU DE FIBRA DE VIDRO.</v>
          </cell>
          <cell r="C11011" t="str">
            <v>m2</v>
          </cell>
          <cell r="D11011">
            <v>42.18</v>
          </cell>
          <cell r="E11011">
            <v>33.75</v>
          </cell>
        </row>
        <row r="11012">
          <cell r="A11012" t="str">
            <v/>
          </cell>
        </row>
        <row r="11013">
          <cell r="A11013" t="str">
            <v>73762-003</v>
          </cell>
          <cell r="B11013" t="str">
            <v>IMPERMEABILIZACAO DE LAJE COM EMULSAO ACRILICA ESTILENADA COM TELA SOBRE CIMENTO CRISTALIZANTE, INCLUSO EMULSAO ADESIVA DE BASE ACRILICA.</v>
          </cell>
          <cell r="C11013" t="str">
            <v>m2</v>
          </cell>
          <cell r="D11013">
            <v>75.319999999999993</v>
          </cell>
          <cell r="E11013">
            <v>60.26</v>
          </cell>
        </row>
        <row r="11014">
          <cell r="A11014" t="str">
            <v/>
          </cell>
        </row>
        <row r="11015">
          <cell r="A11015" t="str">
            <v>73762-004</v>
          </cell>
          <cell r="B11015" t="str">
            <v>IMPERMEABILIZACAO DE LAJE COM ASFALTO ELASTOMERICO, SETE DEMAOS, INCLUSO PRIMER E VEU DE FIBRA DE VIDRO.</v>
          </cell>
          <cell r="C11015" t="str">
            <v>m2</v>
          </cell>
          <cell r="D11015">
            <v>83.3</v>
          </cell>
          <cell r="E11015">
            <v>66.64</v>
          </cell>
        </row>
        <row r="11016">
          <cell r="A11016" t="str">
            <v/>
          </cell>
        </row>
        <row r="11017">
          <cell r="A11017" t="str">
            <v>73763-001</v>
          </cell>
          <cell r="B11017" t="str">
            <v>MEIO-FIO E SARJETA DE CONCRETO MOLDADO NO LOCAL, USINADO 15 MPA, COM 0,65 M BASE X 0,30 M ALTURA, REJUNTE EM ARGAMASSA TRACO 1:3,5 (CIMENTO E AREIA).</v>
          </cell>
          <cell r="C11017" t="str">
            <v>m</v>
          </cell>
          <cell r="D11017">
            <v>68.2</v>
          </cell>
          <cell r="E11017">
            <v>54.56</v>
          </cell>
        </row>
        <row r="11018">
          <cell r="A11018" t="str">
            <v/>
          </cell>
        </row>
        <row r="11019">
          <cell r="A11019" t="str">
            <v>73763-002</v>
          </cell>
          <cell r="B11019" t="str">
            <v>MEIO-FIO E SARJETA DE CONCRETO MOLDADO NO LOCAL, USINADO 15 MPA, COM 0,45 M BASE X 0,30 M ALTURA, REJUNTE EM ARGAMASSA TRACO 1:3,5 (CIMENTO E AREIA).</v>
          </cell>
          <cell r="C11019" t="str">
            <v>m</v>
          </cell>
          <cell r="D11019">
            <v>50.17</v>
          </cell>
          <cell r="E11019">
            <v>40.14</v>
          </cell>
        </row>
        <row r="11020">
          <cell r="A11020" t="str">
            <v/>
          </cell>
        </row>
        <row r="11021">
          <cell r="A11021" t="str">
            <v>73763-003</v>
          </cell>
          <cell r="B11021" t="str">
            <v>MEIO-FIO E SARJETA CONJUGADOS DE CONCRETO 15 MPA, 47 CM BASE X 30 CM ALTURA, MOLDADO "IN LOCO" COM EXTRUSORA.</v>
          </cell>
          <cell r="C11021" t="str">
            <v>m</v>
          </cell>
          <cell r="D11021">
            <v>43.23</v>
          </cell>
          <cell r="E11021">
            <v>34.590000000000003</v>
          </cell>
        </row>
        <row r="11022">
          <cell r="A11022" t="str">
            <v/>
          </cell>
        </row>
        <row r="11023">
          <cell r="A11023" t="str">
            <v>73763-004</v>
          </cell>
          <cell r="B11023" t="str">
            <v>MEIO-FIO E SARJETA CONJUGADOS DE CONCRETO 15 MPA, 35 CM BASE X 30 CM ALTURA, MOLDADO "IN LOCO" COM EXTRUSORA.</v>
          </cell>
          <cell r="C11023" t="str">
            <v>m</v>
          </cell>
          <cell r="D11023">
            <v>36.229999999999997</v>
          </cell>
          <cell r="E11023">
            <v>28.99</v>
          </cell>
        </row>
        <row r="11024">
          <cell r="A11024" t="str">
            <v/>
          </cell>
        </row>
        <row r="11025">
          <cell r="A11025" t="str">
            <v>73763-005</v>
          </cell>
          <cell r="B11025" t="str">
            <v>MEIO-FIO E SARJETA CONJUGADOS DE CONCRETO 15 MPA, 30 CM BASE X 26 CM ALTURA, MOLDADO "IN LOCO" COM EXTRUSORA.</v>
          </cell>
          <cell r="C11025" t="str">
            <v>m</v>
          </cell>
          <cell r="D11025">
            <v>26.41</v>
          </cell>
          <cell r="E11025">
            <v>21.13</v>
          </cell>
        </row>
        <row r="11026">
          <cell r="A11026" t="str">
            <v/>
          </cell>
        </row>
        <row r="11027">
          <cell r="A11027" t="str">
            <v>73764-001</v>
          </cell>
          <cell r="B11027" t="str">
            <v>PAVIMENTACAO EM BLOCOS DE CONCRETO SEXTAVADO, ESPESSURA 6 CM, JUNTA RÍGIDA, COM ARGAMASSA NO TRACO 1:4 (CIMENTO E AREIA), ASSENTADOS SOBRE COLCHAO DE PO DE PEDRA, COM APOIO DE CAMINHÃO TOCO.</v>
          </cell>
          <cell r="C11027" t="str">
            <v>m2</v>
          </cell>
          <cell r="D11027">
            <v>57.07</v>
          </cell>
          <cell r="E11027">
            <v>45.66</v>
          </cell>
        </row>
        <row r="11028">
          <cell r="A11028" t="str">
            <v/>
          </cell>
        </row>
        <row r="11029">
          <cell r="A11029" t="str">
            <v>73764-002</v>
          </cell>
          <cell r="B11029" t="str">
            <v>PAVIMENTACAO EM BLOCOS DE CONCRETO SEXTAVADO, ESPESSURA 8 CM, COM JUNTA RÍGIDA, EM ARGAMASSA NO TRACO 1:4 (CIMENTO E AREIA), ASSENTADOS SOBRE COLCHAO DE PO DE PEDRA, COM APOIO DE CAMINHÃO TOCO.</v>
          </cell>
          <cell r="C11029" t="str">
            <v>m2</v>
          </cell>
          <cell r="D11029">
            <v>61.27</v>
          </cell>
          <cell r="E11029">
            <v>49.02</v>
          </cell>
        </row>
        <row r="11030">
          <cell r="A11030" t="str">
            <v/>
          </cell>
        </row>
        <row r="11031">
          <cell r="A11031" t="str">
            <v>73764-003</v>
          </cell>
          <cell r="B11031" t="str">
            <v>PAVIMENTACAO EM BLOCOS DE CONCRETO SEXTAVADO, ESPESSURA 10 CM, COM JUNTA RÍGIDA, EM ARGAMASSA TRACO 1:4 (CIMENTO E AREIA) , ASSENTADOS SOBRE COLCHAO DE PO DE PEDRA, COM APOIO DE CAMINHÃO TOCO.</v>
          </cell>
          <cell r="C11031" t="str">
            <v>m2</v>
          </cell>
          <cell r="D11031">
            <v>82.97</v>
          </cell>
          <cell r="E11031">
            <v>66.38</v>
          </cell>
        </row>
        <row r="11032">
          <cell r="A11032" t="str">
            <v/>
          </cell>
        </row>
        <row r="11033">
          <cell r="A11033" t="str">
            <v>73764-004</v>
          </cell>
          <cell r="B11033" t="str">
            <v xml:space="preserve"> PAVIMENTACAO EM BLOCOS INTERTRAVADOS DE CONCRETO, ESPESSURA 6,5 CM, FCK 35MPA, ASSENTADOS SOBRE COLCHAO DE AREIA.</v>
          </cell>
          <cell r="C11033" t="str">
            <v>m2</v>
          </cell>
          <cell r="D11033">
            <v>40.130000000000003</v>
          </cell>
          <cell r="E11033">
            <v>32.11</v>
          </cell>
        </row>
        <row r="11034">
          <cell r="A11034" t="str">
            <v/>
          </cell>
        </row>
        <row r="11035">
          <cell r="A11035" t="str">
            <v>73764-005</v>
          </cell>
          <cell r="B11035" t="str">
            <v>PAVIMENTACAO EM BLOCOS INTERTRAVADOS DE CONCRETO, ESPESSURA 8CM, FCK 35MPA, ASSENTADOS SOBRE COLCHAO DE AREIA.</v>
          </cell>
          <cell r="C11035" t="str">
            <v>m2</v>
          </cell>
          <cell r="D11035">
            <v>44.12</v>
          </cell>
          <cell r="E11035">
            <v>35.299999999999997</v>
          </cell>
        </row>
        <row r="11036">
          <cell r="A11036" t="str">
            <v/>
          </cell>
        </row>
        <row r="11037">
          <cell r="A11037" t="str">
            <v>73764-006</v>
          </cell>
          <cell r="B11037" t="str">
            <v xml:space="preserve"> PAVIMENTACAO EM BLOCOS INTERTRAVADOS DE CONCRETO, ESPESSURA 10CM, FCK 35MPA, ASSENTADOS SOBRE COLCHAO DE AREIA</v>
          </cell>
          <cell r="C11037" t="str">
            <v>m2</v>
          </cell>
          <cell r="D11037">
            <v>53.26</v>
          </cell>
          <cell r="E11037">
            <v>42.61</v>
          </cell>
        </row>
        <row r="11038">
          <cell r="A11038" t="str">
            <v/>
          </cell>
        </row>
        <row r="11039">
          <cell r="A11039" t="str">
            <v>73765-001</v>
          </cell>
          <cell r="B11039" t="str">
            <v>PAVIMENTACAO EM PARALELEPIPEDO SOBRE COLCHAO DE PO DE PEDRA ESPESSURA10CM, REJUNTADO COM ARGAMASSA DE CIMENTO E AREIA TRACO 1:3 (CIMENTO E AREIA).</v>
          </cell>
          <cell r="C11039" t="str">
            <v>m2</v>
          </cell>
          <cell r="D11039">
            <v>45.63</v>
          </cell>
          <cell r="E11039">
            <v>36.51</v>
          </cell>
        </row>
        <row r="11040">
          <cell r="A11040" t="str">
            <v/>
          </cell>
        </row>
        <row r="11041">
          <cell r="A11041" t="str">
            <v>73765-002</v>
          </cell>
          <cell r="B11041" t="str">
            <v>PAVIMENTACAO EM PARALELEPIPEDO SOBRE COLCHAO DE PO DE PEDRA ESPESSURA 10CM, REJUNTADO COM BETUME E PEDRISCO.</v>
          </cell>
          <cell r="C11041" t="str">
            <v>m2</v>
          </cell>
          <cell r="D11041">
            <v>49.17</v>
          </cell>
          <cell r="E11041">
            <v>39.340000000000003</v>
          </cell>
        </row>
        <row r="11042">
          <cell r="A11042" t="str">
            <v/>
          </cell>
        </row>
        <row r="11043">
          <cell r="A11043" t="str">
            <v>73766-001</v>
          </cell>
          <cell r="B11043" t="str">
            <v>BASE PARA PAVIMENTACAO COM MACADAME HIDRAULICO, INCLUSIVE COMPACTACAO.</v>
          </cell>
          <cell r="C11043" t="str">
            <v>m3</v>
          </cell>
          <cell r="D11043">
            <v>171.98</v>
          </cell>
          <cell r="E11043">
            <v>137.59</v>
          </cell>
        </row>
        <row r="11044">
          <cell r="A11044" t="str">
            <v/>
          </cell>
        </row>
        <row r="11045">
          <cell r="A11045" t="str">
            <v>73767-001</v>
          </cell>
          <cell r="B11045" t="str">
            <v>GRAMPO PARALELO EM ALUMINIO FUNDIDO OU ESTRUDADO DE 2 PARAFUSOS, PARA CABO DE 6 A 50 MM2, PASTA ANTIOXIDANTE. FORNEC E INSTALAÇÃO.</v>
          </cell>
          <cell r="C11045" t="str">
            <v>Un</v>
          </cell>
          <cell r="D11045">
            <v>5.91</v>
          </cell>
          <cell r="E11045">
            <v>4.7300000000000004</v>
          </cell>
        </row>
        <row r="11046">
          <cell r="A11046" t="str">
            <v/>
          </cell>
        </row>
        <row r="11047">
          <cell r="A11047" t="str">
            <v>73767-002</v>
          </cell>
          <cell r="B11047" t="str">
            <v>ALCA PRE-FORMADA DISTRIBUIÇÃO EM ACO RECOBERTO COM ALUMINIO PARA CABO 25MM2, ENCAPADO. FORNECIMENTO E INSTALAÇÃO.</v>
          </cell>
          <cell r="C11047" t="str">
            <v>Un</v>
          </cell>
          <cell r="D11047">
            <v>10.25</v>
          </cell>
          <cell r="E11047">
            <v>8.1999999999999993</v>
          </cell>
        </row>
        <row r="11048">
          <cell r="A11048" t="str">
            <v/>
          </cell>
        </row>
        <row r="11049">
          <cell r="A11049" t="str">
            <v>73767-003</v>
          </cell>
          <cell r="B11049" t="str">
            <v>LACO DE ROLDANA PRE-FORMADO ACO RECOBERTO DE ALUMINIO PARA CABO DE ALUMINIO NU BITOLA 25MM2 - FORNECIMENTO E COLOCACAO.</v>
          </cell>
          <cell r="C11049" t="str">
            <v>Un</v>
          </cell>
          <cell r="D11049">
            <v>6.48</v>
          </cell>
          <cell r="E11049">
            <v>5.19</v>
          </cell>
        </row>
        <row r="11050">
          <cell r="A11050" t="str">
            <v/>
          </cell>
        </row>
        <row r="11051">
          <cell r="A11051" t="str">
            <v>73767-004</v>
          </cell>
          <cell r="B11051" t="str">
            <v>ALCA PRE-FORMADA DISTRIBUICAO EM ACO RECOBERTO COM ALUMINIO NU PARA CABO 25MM2, ENCAPADO. FORNECIMENTO E INSTALACAO.</v>
          </cell>
          <cell r="C11051" t="str">
            <v>Un</v>
          </cell>
          <cell r="D11051">
            <v>4.43</v>
          </cell>
          <cell r="E11051">
            <v>3.55</v>
          </cell>
        </row>
        <row r="11052">
          <cell r="A11052" t="str">
            <v/>
          </cell>
        </row>
        <row r="11053">
          <cell r="A11053" t="str">
            <v>73767-005</v>
          </cell>
          <cell r="B11053" t="str">
            <v>ALCA PRE-FORMADA SERV DE ACO RECOB C/ALUM NU ENCAPADO 25MM2 (BITOLA) CONF PROJ A4-148-CP RIOLUZ FORNECIMENTO E COLOCACAO.</v>
          </cell>
          <cell r="C11053" t="str">
            <v>Un</v>
          </cell>
          <cell r="D11053">
            <v>6.31</v>
          </cell>
          <cell r="E11053">
            <v>5.05</v>
          </cell>
        </row>
        <row r="11054">
          <cell r="A11054" t="str">
            <v/>
          </cell>
        </row>
        <row r="11055">
          <cell r="A11055" t="str">
            <v>73767-006</v>
          </cell>
          <cell r="B11055" t="str">
            <v>CONECTOR DE PARAFUSO FENDIDO EM LIGA DE COBRE COM SEPARADOR DE CABOS PARA CABO 50 MM2 - FORNECIMENTO E INSTALACAO.</v>
          </cell>
          <cell r="C11055" t="str">
            <v>Un</v>
          </cell>
          <cell r="D11055">
            <v>9.41</v>
          </cell>
          <cell r="E11055">
            <v>7.53</v>
          </cell>
        </row>
        <row r="11056">
          <cell r="A11056" t="str">
            <v/>
          </cell>
        </row>
        <row r="11057">
          <cell r="A11057" t="str">
            <v>73768-001</v>
          </cell>
          <cell r="B11057" t="str">
            <v xml:space="preserve"> FIO TELEFONICO FI BITOLA 0,6MM - 2 CONDUTORES - FORNECIMENTO E INSTALACAO.</v>
          </cell>
          <cell r="C11057" t="str">
            <v>m</v>
          </cell>
          <cell r="D11057">
            <v>0.95</v>
          </cell>
          <cell r="E11057">
            <v>0.76</v>
          </cell>
        </row>
        <row r="11058">
          <cell r="A11058" t="str">
            <v/>
          </cell>
        </row>
        <row r="11059">
          <cell r="A11059" t="str">
            <v>73768-002</v>
          </cell>
          <cell r="B11059" t="str">
            <v>CABO TELEFONICO FE BITOLA 1,0MM - 2 CONDUTORES PARA USO EXTERNO - FORNECIMENTO E INSTALACAO.</v>
          </cell>
          <cell r="C11059" t="str">
            <v>m</v>
          </cell>
          <cell r="D11059">
            <v>1.71</v>
          </cell>
          <cell r="E11059">
            <v>1.37</v>
          </cell>
        </row>
        <row r="11060">
          <cell r="A11060" t="str">
            <v/>
          </cell>
        </row>
        <row r="11061">
          <cell r="A11061" t="str">
            <v>73768-003</v>
          </cell>
          <cell r="B11061" t="str">
            <v>CABO TELEFONICO CI-50 10 PARES (USO INTERNO) - FORNECIMENTO E INSTALACAO.</v>
          </cell>
          <cell r="C11061" t="str">
            <v>m</v>
          </cell>
          <cell r="D11061">
            <v>4.62</v>
          </cell>
          <cell r="E11061">
            <v>3.7</v>
          </cell>
        </row>
        <row r="11062">
          <cell r="A11062" t="str">
            <v/>
          </cell>
        </row>
        <row r="11063">
          <cell r="A11063" t="str">
            <v>73768-004</v>
          </cell>
          <cell r="B11063" t="str">
            <v>CABO TELEFONICO CI-50 20PARES (USO INTERNO) - FORNECIMENTO E INSTALACAO</v>
          </cell>
          <cell r="C11063" t="str">
            <v>m</v>
          </cell>
          <cell r="D11063">
            <v>6.95</v>
          </cell>
          <cell r="E11063">
            <v>5.56</v>
          </cell>
        </row>
        <row r="11064">
          <cell r="A11064" t="str">
            <v/>
          </cell>
        </row>
        <row r="11065">
          <cell r="A11065" t="str">
            <v>73768-005</v>
          </cell>
          <cell r="B11065" t="str">
            <v>CABO TELEFONICO CI-50 30PARES (USO INTERNO) - FORNECIMENTO E INSTALACAO.</v>
          </cell>
          <cell r="C11065" t="str">
            <v>m</v>
          </cell>
          <cell r="D11065">
            <v>9.3800000000000008</v>
          </cell>
          <cell r="E11065">
            <v>7.51</v>
          </cell>
        </row>
        <row r="11066">
          <cell r="A11066" t="str">
            <v/>
          </cell>
        </row>
        <row r="11067">
          <cell r="A11067" t="str">
            <v>73768-006</v>
          </cell>
          <cell r="B11067" t="str">
            <v>CABO TELEFONICO CI-50 50PARES (USO INTERNO) - FORNECIMENTO E INSTALACAO</v>
          </cell>
          <cell r="C11067" t="str">
            <v>m</v>
          </cell>
          <cell r="D11067">
            <v>15.65</v>
          </cell>
          <cell r="E11067">
            <v>12.52</v>
          </cell>
        </row>
        <row r="11068">
          <cell r="A11068" t="str">
            <v/>
          </cell>
        </row>
        <row r="11069">
          <cell r="A11069" t="str">
            <v>73768-007</v>
          </cell>
          <cell r="B11069" t="str">
            <v>CABO TELEFONICO CI-50 75 PARES (USO INTERNO) - FORNECIMENTO E INSTALACAO.</v>
          </cell>
          <cell r="C11069" t="str">
            <v>m</v>
          </cell>
          <cell r="D11069">
            <v>19.2</v>
          </cell>
          <cell r="E11069">
            <v>15.36</v>
          </cell>
        </row>
        <row r="11070">
          <cell r="A11070" t="str">
            <v/>
          </cell>
        </row>
        <row r="11071">
          <cell r="A11071" t="str">
            <v>73768-008</v>
          </cell>
          <cell r="B11071" t="str">
            <v>CABO TELEFONICO CI-50 200 PARES (USO INTERNO) - FORNECIMENTO E INSTALACAO.</v>
          </cell>
          <cell r="C11071" t="str">
            <v>m</v>
          </cell>
          <cell r="D11071">
            <v>55.8</v>
          </cell>
          <cell r="E11071">
            <v>44.64</v>
          </cell>
        </row>
        <row r="11072">
          <cell r="A11072" t="str">
            <v/>
          </cell>
        </row>
        <row r="11073">
          <cell r="A11073" t="str">
            <v>73768-009</v>
          </cell>
          <cell r="B11073" t="str">
            <v>CABO TELEFONICO CCI-50 1 PAR (USO INTERNO) - FORNECIMENTO E INSTALACAO.</v>
          </cell>
          <cell r="C11073" t="str">
            <v>m</v>
          </cell>
          <cell r="D11073">
            <v>0.83</v>
          </cell>
          <cell r="E11073">
            <v>0.67</v>
          </cell>
        </row>
        <row r="11074">
          <cell r="A11074" t="str">
            <v/>
          </cell>
        </row>
        <row r="11075">
          <cell r="A11075" t="str">
            <v>73768-010</v>
          </cell>
          <cell r="B11075" t="str">
            <v>CABO TELEFONICO CCI-50 2 PARES (USO INTERNO) - FORNECIMENTO E INSTALACAO.</v>
          </cell>
          <cell r="C11075" t="str">
            <v>m</v>
          </cell>
          <cell r="D11075">
            <v>1.1299999999999999</v>
          </cell>
          <cell r="E11075">
            <v>0.91</v>
          </cell>
        </row>
        <row r="11076">
          <cell r="A11076" t="str">
            <v/>
          </cell>
        </row>
        <row r="11077">
          <cell r="A11077" t="str">
            <v>73768-011</v>
          </cell>
          <cell r="B11077" t="str">
            <v>CABO TELEFONICO CCI-50 3 PARES (USO INTERNO) - FORNECIMENTO E INSTALACAO.</v>
          </cell>
          <cell r="C11077" t="str">
            <v>m</v>
          </cell>
          <cell r="D11077">
            <v>1.48</v>
          </cell>
          <cell r="E11077">
            <v>1.19</v>
          </cell>
        </row>
        <row r="11078">
          <cell r="A11078" t="str">
            <v/>
          </cell>
        </row>
        <row r="11079">
          <cell r="A11079" t="str">
            <v>73768-012</v>
          </cell>
          <cell r="B11079" t="str">
            <v>CABO TELEFONICO CCI-50 4 PARES (USO INTERNO) - FORNECIMENTO E INSTALACAO.</v>
          </cell>
          <cell r="C11079" t="str">
            <v>m</v>
          </cell>
          <cell r="D11079">
            <v>1.7</v>
          </cell>
          <cell r="E11079">
            <v>1.36</v>
          </cell>
        </row>
        <row r="11080">
          <cell r="A11080" t="str">
            <v/>
          </cell>
        </row>
        <row r="11081">
          <cell r="A11081" t="str">
            <v>73768-013</v>
          </cell>
          <cell r="B11081" t="str">
            <v>CABO TELEFONICO CCI-50 5 PARES (USO INTERNO) - FORNECIMENTO E INSTALACAO</v>
          </cell>
          <cell r="C11081" t="str">
            <v>m</v>
          </cell>
          <cell r="D11081">
            <v>1.97</v>
          </cell>
          <cell r="E11081">
            <v>1.58</v>
          </cell>
        </row>
        <row r="11082">
          <cell r="A11082" t="str">
            <v/>
          </cell>
        </row>
        <row r="11083">
          <cell r="A11083" t="str">
            <v>73768-014</v>
          </cell>
          <cell r="B11083" t="str">
            <v>CABO TELEFONICO CCI-50 6 PARES (USO INTERNO) - FORNECIMENTO E INSTALA   CAO.</v>
          </cell>
          <cell r="C11083" t="str">
            <v>m</v>
          </cell>
          <cell r="D11083">
            <v>2.7</v>
          </cell>
          <cell r="E11083">
            <v>2.16</v>
          </cell>
        </row>
        <row r="11084">
          <cell r="A11084" t="str">
            <v/>
          </cell>
        </row>
        <row r="11085">
          <cell r="A11085" t="str">
            <v>73769-001</v>
          </cell>
          <cell r="B11085" t="str">
            <v>POSTE ACO CONICO CONTINUO CURVO SIMPLES SEM BASE C/JANELA 9M (INSPECAO UN) - FORNECIMENTO E INSTALACAO.</v>
          </cell>
          <cell r="C11085" t="str">
            <v>Un</v>
          </cell>
          <cell r="D11085">
            <v>1542.77</v>
          </cell>
          <cell r="E11085">
            <v>1234.22</v>
          </cell>
        </row>
        <row r="11086">
          <cell r="A11086" t="str">
            <v/>
          </cell>
        </row>
        <row r="11087">
          <cell r="A11087" t="str">
            <v>73769-002</v>
          </cell>
          <cell r="B11087" t="str">
            <v>POSTE DE AÇO CONICO CONTÍNUO CURVO SIMPLES, FLANGEADO, COM JANELA DE INSPEÇÃO H=9M - FORNECIMENTO E INSTALACAO.</v>
          </cell>
          <cell r="C11087" t="str">
            <v>Un</v>
          </cell>
          <cell r="D11087">
            <v>1310.72</v>
          </cell>
          <cell r="E11087">
            <v>1048.58</v>
          </cell>
        </row>
        <row r="11088">
          <cell r="A11088" t="str">
            <v/>
          </cell>
        </row>
        <row r="11089">
          <cell r="A11089" t="str">
            <v>73769-003</v>
          </cell>
          <cell r="B11089" t="str">
            <v>POSTE DE ACO CONICO CONTINUO CURVO DUPLO, FLANGEADO, COM JANELA DE INSPECAO H=9M - FORNECIMENTO E INSTALACAO.</v>
          </cell>
          <cell r="C11089" t="str">
            <v>Un</v>
          </cell>
          <cell r="D11089">
            <v>1703.11</v>
          </cell>
          <cell r="E11089">
            <v>1362.49</v>
          </cell>
        </row>
        <row r="11090">
          <cell r="A11090" t="str">
            <v/>
          </cell>
        </row>
        <row r="11091">
          <cell r="A11091" t="str">
            <v>73769-004</v>
          </cell>
          <cell r="B11091" t="str">
            <v>POSTE DE ACO CONICO CONTINUO RETO, FLANGEADO, H=9M - FORNECIMENTO E INSTALACAO.</v>
          </cell>
          <cell r="C11091" t="str">
            <v>Un</v>
          </cell>
          <cell r="D11091">
            <v>1388.95</v>
          </cell>
          <cell r="E11091">
            <v>1111.1600000000001</v>
          </cell>
        </row>
        <row r="11092">
          <cell r="A11092" t="str">
            <v/>
          </cell>
        </row>
        <row r="11093">
          <cell r="A11093" t="str">
            <v>73770-001</v>
          </cell>
          <cell r="B11093" t="str">
            <v>BARREIRA PRE-MOLDADA EXTERNA CONCRETO ARMADO 0,25X0,40X1,14M TIPO DER- RJ FCK=25MPA ACO CA-50 INCL VIGOTA HORIZONTAL MONTANTE A CADA 1,00M FERROS DE LIGACAO E MATERIAIS.</v>
          </cell>
          <cell r="C11093" t="str">
            <v>m</v>
          </cell>
          <cell r="D11093">
            <v>475.36</v>
          </cell>
          <cell r="E11093">
            <v>380.29</v>
          </cell>
        </row>
        <row r="11094">
          <cell r="A11094" t="str">
            <v/>
          </cell>
        </row>
        <row r="11095">
          <cell r="A11095" t="str">
            <v>73770-002</v>
          </cell>
          <cell r="B11095" t="str">
            <v>BARREIRA DUPLA PRE-MOL INTER CONCRETO ARMADO 0,15X0,65X0,77M TIPO DER-RJ FCK=25MPA ACO CA-50 INCL FERROS DE LIGACAO E MATERIAIS.</v>
          </cell>
          <cell r="C11095" t="str">
            <v>m</v>
          </cell>
          <cell r="D11095">
            <v>378.03</v>
          </cell>
          <cell r="E11095">
            <v>302.43</v>
          </cell>
        </row>
        <row r="11096">
          <cell r="A11096" t="str">
            <v/>
          </cell>
        </row>
        <row r="11097">
          <cell r="A11097" t="str">
            <v>73770-003</v>
          </cell>
          <cell r="B11097" t="str">
            <v>BARREIRA PRE-MOLDADA EXTERNA CONCRETO ARMADO 0,15X0,40X1,47M TIPO DER-RJ FCK=25MPA ACO CA-50 FIXADA EM SOLO PARTE ENTERRADA C/SAPATA LATERAL 1,50M CONCRETADA NO LOCAL INCL MATERIAIS EXCL BERCOS.</v>
          </cell>
          <cell r="C11097" t="str">
            <v>m</v>
          </cell>
          <cell r="D11097">
            <v>1109.0999999999999</v>
          </cell>
          <cell r="E11097">
            <v>887.28</v>
          </cell>
        </row>
        <row r="11098">
          <cell r="A11098" t="str">
            <v/>
          </cell>
        </row>
        <row r="11099">
          <cell r="A11099" t="str">
            <v>73770-004</v>
          </cell>
          <cell r="B11099" t="str">
            <v xml:space="preserve"> BARREIRA PRE-MOLDADA EXTERNA CONCRETO ARMADO 0,25X0,40X2,34M TIPO DER-RJ FCK=25MPA ACO CA 50 C/SAPATA LATERAL CONCRETADA NO LOCAL C/0,60CM LARGURA INCL VIGOTAS HORIZONTAIS MONTANTES A CADA 1,00M E MATERIAIS EXCL BERCOS.</v>
          </cell>
          <cell r="C11099" t="str">
            <v>m</v>
          </cell>
          <cell r="D11099">
            <v>1157.42</v>
          </cell>
          <cell r="E11099">
            <v>925.94</v>
          </cell>
        </row>
        <row r="11100">
          <cell r="A11100" t="str">
            <v/>
          </cell>
        </row>
        <row r="11101">
          <cell r="A11101" t="str">
            <v>73770-005</v>
          </cell>
          <cell r="B11101" t="str">
            <v>BARREIRA DUPLA PRE-MOL INTER CONCRETO ARMADO 0,15X0,65X1,27M TIPO DER-RJ FCK=25MPA ACO CA-50 C/SAPATAS LATERAIS 0,50M CONCRETADAS NO LOCAL INCL MATERIAIS EXCL BERCOS.</v>
          </cell>
          <cell r="C11101" t="str">
            <v>m</v>
          </cell>
          <cell r="D11101">
            <v>1052.43</v>
          </cell>
          <cell r="E11101">
            <v>841.95</v>
          </cell>
        </row>
        <row r="11102">
          <cell r="A11102" t="str">
            <v/>
          </cell>
        </row>
        <row r="11103">
          <cell r="A11103" t="str">
            <v>73771-001</v>
          </cell>
          <cell r="B11103" t="str">
            <v xml:space="preserve">PROTENSAO DE TIRANTES DE BARRA DE ACO CA-50 EXCL MATERIAIS. </v>
          </cell>
          <cell r="C11103" t="str">
            <v>Un</v>
          </cell>
          <cell r="D11103">
            <v>10.18</v>
          </cell>
          <cell r="E11103">
            <v>8.15</v>
          </cell>
        </row>
        <row r="11104">
          <cell r="A11104" t="str">
            <v/>
          </cell>
        </row>
        <row r="11105">
          <cell r="A11105" t="str">
            <v>73772-001</v>
          </cell>
          <cell r="B11105" t="str">
            <v>BUEIRO SIMPLES TUBULAÇÃO DE CONCRETO ARMADO DIAM=0,80M ALT=1,50M ASSENTE EM BERCO CONCRETO CICLOPICO INCLUSIVE MATERIAIS ESCAVACAO E REATERRO E TOPOGRAFO, EXCLUSIVE MATERIAL JAZIDA E TRANSPORTE.</v>
          </cell>
          <cell r="C11105" t="str">
            <v>m</v>
          </cell>
          <cell r="D11105">
            <v>623.87</v>
          </cell>
          <cell r="E11105">
            <v>499.1</v>
          </cell>
        </row>
        <row r="11106">
          <cell r="A11106" t="str">
            <v/>
          </cell>
        </row>
        <row r="11107">
          <cell r="A11107" t="str">
            <v>73773-001</v>
          </cell>
          <cell r="B11107" t="str">
            <v>QUADRO DE MADEIRA PARA APARELHO DE AR-CONDICIONADO COM ALIZAR, FIXADO EM TACO DE MADEIRA.</v>
          </cell>
          <cell r="C11107" t="str">
            <v>Un</v>
          </cell>
          <cell r="D11107">
            <v>74.42</v>
          </cell>
          <cell r="E11107">
            <v>59.54</v>
          </cell>
        </row>
        <row r="11108">
          <cell r="A11108" t="str">
            <v/>
          </cell>
        </row>
        <row r="11109">
          <cell r="A11109" t="str">
            <v>73774-001</v>
          </cell>
          <cell r="B11109" t="str">
            <v>DIVISORIA EM MARMORITE ESPESSURA 35MM, CHUMBAMENTO NO PISO E PAREDE COM ARGAMASSA DE CIMENTO E AREIA, POLIMENTO MANUAL, EXCLUSIVE FERRAGENS</v>
          </cell>
          <cell r="C11109" t="str">
            <v>m2</v>
          </cell>
          <cell r="D11109">
            <v>169.97</v>
          </cell>
          <cell r="E11109">
            <v>135.97999999999999</v>
          </cell>
        </row>
        <row r="11110">
          <cell r="A11110" t="str">
            <v/>
          </cell>
        </row>
        <row r="11111">
          <cell r="A11111" t="str">
            <v>73775-001</v>
          </cell>
          <cell r="B11111" t="str">
            <v xml:space="preserve"> EXTINTOR INCENDIO TP PO QUIMICO 4KG FORNECIMENTO E COLOCACAO.</v>
          </cell>
          <cell r="C11111" t="str">
            <v>Un</v>
          </cell>
          <cell r="D11111">
            <v>159.75</v>
          </cell>
          <cell r="E11111">
            <v>127.8</v>
          </cell>
        </row>
        <row r="11112">
          <cell r="A11112" t="str">
            <v/>
          </cell>
        </row>
        <row r="11113">
          <cell r="A11113" t="str">
            <v>73775-002</v>
          </cell>
          <cell r="B11113" t="str">
            <v xml:space="preserve"> EXTINTOR INCENDIO AGUA-PRESSURIZADA 10L INCL SUPORTE PAREDE CARGA   COMPLETA FORNECIMENTO E COLOCACAO.</v>
          </cell>
          <cell r="C11113" t="str">
            <v>Un</v>
          </cell>
          <cell r="D11113">
            <v>181.95</v>
          </cell>
          <cell r="E11113">
            <v>145.56</v>
          </cell>
        </row>
        <row r="11114">
          <cell r="A11114" t="str">
            <v/>
          </cell>
        </row>
        <row r="11115">
          <cell r="A11115" t="str">
            <v>73777-001</v>
          </cell>
          <cell r="B11115" t="str">
            <v>TUBO DE PVC BRANCO ROSQUEÁVEL 1/2" - FORNECIMENTO E INSTALAÇÃO.</v>
          </cell>
          <cell r="C11115" t="str">
            <v>m</v>
          </cell>
          <cell r="D11115">
            <v>6.4</v>
          </cell>
          <cell r="E11115">
            <v>5.12</v>
          </cell>
        </row>
        <row r="11116">
          <cell r="A11116" t="str">
            <v/>
          </cell>
        </row>
        <row r="11117">
          <cell r="A11117" t="str">
            <v>73777-002</v>
          </cell>
          <cell r="B11117" t="str">
            <v>TUBO DE PVC BRANCO ROSQUEÁVEL 3/4" - FORNECIMENTO E INSTALAÇÃO.</v>
          </cell>
          <cell r="C11117" t="str">
            <v>m</v>
          </cell>
          <cell r="D11117">
            <v>7.67</v>
          </cell>
          <cell r="E11117">
            <v>6.14</v>
          </cell>
        </row>
        <row r="11118">
          <cell r="A11118" t="str">
            <v/>
          </cell>
        </row>
        <row r="11119">
          <cell r="A11119" t="str">
            <v>73777-003</v>
          </cell>
          <cell r="B11119" t="str">
            <v>TUBO DE PVC BRANCO ROSQUEÁVEL 1" - FORNECIMENTO E INSTALAÇÃO.</v>
          </cell>
          <cell r="C11119" t="str">
            <v>m</v>
          </cell>
          <cell r="D11119">
            <v>14.65</v>
          </cell>
          <cell r="E11119">
            <v>11.72</v>
          </cell>
        </row>
        <row r="11120">
          <cell r="A11120" t="str">
            <v/>
          </cell>
        </row>
        <row r="11121">
          <cell r="A11121" t="str">
            <v>73777-004</v>
          </cell>
          <cell r="B11121" t="str">
            <v>TUBO DE PVC BRANCO ROSQUEÁVEL 1.1/2" - FORNECIMENTO E INSTALAÇÃO.</v>
          </cell>
          <cell r="C11121" t="str">
            <v>m</v>
          </cell>
          <cell r="D11121">
            <v>19.170000000000002</v>
          </cell>
          <cell r="E11121">
            <v>15.34</v>
          </cell>
        </row>
        <row r="11122">
          <cell r="A11122" t="str">
            <v/>
          </cell>
        </row>
        <row r="11123">
          <cell r="A11123" t="str">
            <v>73777-005</v>
          </cell>
          <cell r="B11123" t="str">
            <v>TUBO DE PVC BRANCO ROSQUEÁVEL 2" - FORNECIMENTO E INSTALAÇÃO.</v>
          </cell>
          <cell r="C11123" t="str">
            <v>m</v>
          </cell>
          <cell r="D11123">
            <v>27.96</v>
          </cell>
          <cell r="E11123">
            <v>22.37</v>
          </cell>
        </row>
        <row r="11124">
          <cell r="A11124" t="str">
            <v/>
          </cell>
        </row>
        <row r="11125">
          <cell r="A11125" t="str">
            <v>73777-006</v>
          </cell>
          <cell r="B11125" t="str">
            <v>TUBO DE PVC BRANCO ROSQUEÁVEL 2.1/2" - FORNECIMENTO E INSTALAÇÃO.</v>
          </cell>
          <cell r="C11125" t="str">
            <v>m</v>
          </cell>
          <cell r="D11125">
            <v>52.7</v>
          </cell>
          <cell r="E11125">
            <v>42.16</v>
          </cell>
        </row>
        <row r="11126">
          <cell r="A11126" t="str">
            <v/>
          </cell>
        </row>
        <row r="11127">
          <cell r="A11127" t="str">
            <v>73777-007</v>
          </cell>
          <cell r="B11127" t="str">
            <v>TUBO DE PVC BRANCO ROSQUEÁVEL 3" - FORNECIMENTO E INSTALAÇÃO.</v>
          </cell>
          <cell r="C11127" t="str">
            <v>m</v>
          </cell>
          <cell r="D11127">
            <v>67.62</v>
          </cell>
          <cell r="E11127">
            <v>54.1</v>
          </cell>
        </row>
        <row r="11128">
          <cell r="A11128" t="str">
            <v/>
          </cell>
        </row>
        <row r="11129">
          <cell r="A11129" t="str">
            <v>73777-008</v>
          </cell>
          <cell r="B11129" t="str">
            <v>TUBO DE PVC BRANCO ROSQUEÁVEL 4" - FORNECIMENTO E INSTALAÇÃO.</v>
          </cell>
          <cell r="C11129" t="str">
            <v>m</v>
          </cell>
          <cell r="D11129">
            <v>79.77</v>
          </cell>
          <cell r="E11129">
            <v>63.82</v>
          </cell>
        </row>
        <row r="11130">
          <cell r="A11130" t="str">
            <v/>
          </cell>
        </row>
        <row r="11131">
          <cell r="A11131" t="str">
            <v>73778-001</v>
          </cell>
          <cell r="B11131" t="str">
            <v>FORRO EM CHAPAS DE FIBRA DE MADEIRA TIPO PACOTE, ACABAMENTO EM PINTURA TEXTURIZADA BRANCA, INCLUSO ESTRUTURA EM PERFIS T DE ALUMINIO.</v>
          </cell>
          <cell r="C11131" t="str">
            <v>m2</v>
          </cell>
          <cell r="D11131">
            <v>106.63</v>
          </cell>
          <cell r="E11131">
            <v>85.31</v>
          </cell>
        </row>
        <row r="11132">
          <cell r="A11132" t="str">
            <v/>
          </cell>
        </row>
        <row r="11133">
          <cell r="A11133" t="str">
            <v>73778-002</v>
          </cell>
          <cell r="B11133" t="str">
            <v>FORRO TIPO PARALINE COM REGUAS ABERTAS LISAS PERFURADAS EM ACO GALVANIZADO.</v>
          </cell>
          <cell r="C11133" t="str">
            <v>m2</v>
          </cell>
          <cell r="D11133">
            <v>131.25</v>
          </cell>
          <cell r="E11133">
            <v>105</v>
          </cell>
        </row>
        <row r="11134">
          <cell r="A11134" t="str">
            <v/>
          </cell>
        </row>
        <row r="11135">
          <cell r="A11135" t="str">
            <v>73778-003</v>
          </cell>
          <cell r="B11135" t="str">
            <v>FORRO TIPO FIBRAROC ESPESSURA 15MM, PERFIL CARTOLA.</v>
          </cell>
          <cell r="C11135" t="str">
            <v>m2</v>
          </cell>
          <cell r="D11135">
            <v>91.43</v>
          </cell>
          <cell r="E11135">
            <v>73.150000000000006</v>
          </cell>
        </row>
        <row r="11136">
          <cell r="A11136" t="str">
            <v/>
          </cell>
        </row>
        <row r="11137">
          <cell r="A11137" t="str">
            <v>73778-004</v>
          </cell>
          <cell r="B11137" t="str">
            <v>FORRO EM PLACAS DE LA DE VIDRO, REVESTIDO COM FILME PLASTICO, ESPESSURA 15MM.</v>
          </cell>
          <cell r="C11137" t="str">
            <v>m2</v>
          </cell>
          <cell r="D11137">
            <v>69.349999999999994</v>
          </cell>
          <cell r="E11137">
            <v>55.48</v>
          </cell>
        </row>
        <row r="11138">
          <cell r="A11138" t="str">
            <v/>
          </cell>
        </row>
        <row r="11139">
          <cell r="A11139" t="str">
            <v>73779-001</v>
          </cell>
          <cell r="B11139" t="str">
            <v>TUBO DE PVC BRANCO, SEM CONEXÕES, PONTA E BOLSA SOLDÁVEL 40MM - FORNECIMENTO E INSTALAÇÃO.</v>
          </cell>
          <cell r="C11139" t="str">
            <v>m</v>
          </cell>
          <cell r="D11139">
            <v>7.26</v>
          </cell>
          <cell r="E11139">
            <v>5.81</v>
          </cell>
        </row>
        <row r="11140">
          <cell r="A11140" t="str">
            <v/>
          </cell>
        </row>
        <row r="11141">
          <cell r="A11141" t="str">
            <v>73779-002</v>
          </cell>
          <cell r="B11141" t="str">
            <v>TUBO DE PVC BRANCO, SEM CONEXÕES, PONTA, BOLSA E VIROLA 50MM - FORNECIMENTO E INSTALAÇÃO.</v>
          </cell>
          <cell r="C11141" t="str">
            <v>m</v>
          </cell>
          <cell r="D11141">
            <v>11.25</v>
          </cell>
          <cell r="E11141">
            <v>9</v>
          </cell>
        </row>
        <row r="11142">
          <cell r="A11142" t="str">
            <v/>
          </cell>
        </row>
        <row r="11143">
          <cell r="A11143" t="str">
            <v>73779-003</v>
          </cell>
          <cell r="B11143" t="str">
            <v>TUBO DE PVC BRANCO, SEM CONEXÕES, PONTA, BOLSA E VIROLA 75MM - FORNECIMENTO E INSTALAÇÃO.</v>
          </cell>
          <cell r="C11143" t="str">
            <v>m</v>
          </cell>
          <cell r="D11143">
            <v>14.7</v>
          </cell>
          <cell r="E11143">
            <v>11.76</v>
          </cell>
        </row>
        <row r="11144">
          <cell r="A11144" t="str">
            <v/>
          </cell>
        </row>
        <row r="11145">
          <cell r="A11145" t="str">
            <v>73780-001</v>
          </cell>
          <cell r="B11145" t="str">
            <v>CHAVE FUSIVEL UNIPOLAR, 15KV - 100A, EQUIPADA COM COMANDO PARA HASTE D E MANOBRA . FORNECIMENTO E INSTALAÇÃO.</v>
          </cell>
          <cell r="C11145" t="str">
            <v>Un</v>
          </cell>
          <cell r="D11145">
            <v>206.62</v>
          </cell>
          <cell r="E11145">
            <v>165.3</v>
          </cell>
        </row>
        <row r="11146">
          <cell r="A11146" t="str">
            <v/>
          </cell>
        </row>
        <row r="11147">
          <cell r="A11147" t="str">
            <v>73780-002</v>
          </cell>
          <cell r="B11147" t="str">
            <v>CHAVE BLINDADA TRIPOLAR 250V, 30A - FORNECIMENTO E INSTALACAO.</v>
          </cell>
          <cell r="C11147" t="str">
            <v>Un</v>
          </cell>
          <cell r="D11147">
            <v>130.19999999999999</v>
          </cell>
          <cell r="E11147">
            <v>104.16</v>
          </cell>
        </row>
        <row r="11148">
          <cell r="A11148" t="str">
            <v/>
          </cell>
        </row>
        <row r="11149">
          <cell r="A11149" t="str">
            <v>73780-003</v>
          </cell>
          <cell r="B11149" t="str">
            <v>CHAVE BLINDADA TRIPOLAR 250V, 60A - FORNECIMENTO E INSTALACAO.</v>
          </cell>
          <cell r="C11149" t="str">
            <v>Un</v>
          </cell>
          <cell r="D11149">
            <v>207.8</v>
          </cell>
          <cell r="E11149">
            <v>166.24</v>
          </cell>
        </row>
        <row r="11150">
          <cell r="A11150" t="str">
            <v/>
          </cell>
        </row>
        <row r="11151">
          <cell r="A11151" t="str">
            <v>73780-004</v>
          </cell>
          <cell r="B11151" t="str">
            <v>CHAVE BLINDADA TRIPOLAR 250V, 100A - FORNECIMENTO E INSTALACAO.</v>
          </cell>
          <cell r="C11151" t="str">
            <v>Un</v>
          </cell>
          <cell r="D11151">
            <v>468.25</v>
          </cell>
          <cell r="E11151">
            <v>374.6</v>
          </cell>
        </row>
        <row r="11152">
          <cell r="A11152" t="str">
            <v/>
          </cell>
        </row>
        <row r="11153">
          <cell r="A11153" t="str">
            <v>73781-001</v>
          </cell>
          <cell r="B11153" t="str">
            <v>MUFLA TERMINAL PRIMARIA UNIPOLAR USO INTERNO PARA CABO 35/120MM2, ISOLACAO 15/25KV EM EPR - BORRACHA DE SILICONE. FORNECIMENTO E INSTALACAO.</v>
          </cell>
          <cell r="C11153" t="str">
            <v>Un</v>
          </cell>
          <cell r="D11153">
            <v>389.42</v>
          </cell>
          <cell r="E11153">
            <v>311.54000000000002</v>
          </cell>
        </row>
        <row r="11154">
          <cell r="A11154" t="str">
            <v/>
          </cell>
        </row>
        <row r="11155">
          <cell r="A11155" t="str">
            <v>73781-002</v>
          </cell>
          <cell r="B11155" t="str">
            <v>ISOLADOR DE PINO TP HI-POT CILINDRICO CLASSE 15KV. FORNECIMENTO E INSTALACAO.</v>
          </cell>
          <cell r="C11155" t="str">
            <v>Un</v>
          </cell>
          <cell r="D11155">
            <v>25.73</v>
          </cell>
          <cell r="E11155">
            <v>20.59</v>
          </cell>
        </row>
        <row r="11156">
          <cell r="A11156" t="str">
            <v/>
          </cell>
        </row>
        <row r="11157">
          <cell r="A11157" t="str">
            <v>73781-003</v>
          </cell>
          <cell r="B11157" t="str">
            <v>ISOLADOR DE SUSPENSAO (DISCO) TP CAVILHA CLASSE 15KV - 6'. FORNECIMENTO E INSTALACAO.</v>
          </cell>
          <cell r="C11157" t="str">
            <v>Un</v>
          </cell>
          <cell r="D11157">
            <v>97.77</v>
          </cell>
          <cell r="E11157">
            <v>78.22</v>
          </cell>
        </row>
        <row r="11158">
          <cell r="A11158" t="str">
            <v/>
          </cell>
        </row>
        <row r="11159">
          <cell r="A11159" t="str">
            <v>73781-004</v>
          </cell>
          <cell r="B11159" t="str">
            <v>CAIXA DE MEDICAO PADRAO CONCESSIONARIA LOCAL ALTA TENSAO-FORNECIMENTO E INSTALACAO.</v>
          </cell>
          <cell r="C11159" t="str">
            <v>Un</v>
          </cell>
          <cell r="D11159">
            <v>450.11</v>
          </cell>
          <cell r="E11159">
            <v>360.09</v>
          </cell>
        </row>
        <row r="11160">
          <cell r="A11160" t="str">
            <v/>
          </cell>
        </row>
        <row r="11161">
          <cell r="A11161" t="str">
            <v>73781-005</v>
          </cell>
          <cell r="B11161" t="str">
            <v xml:space="preserve"> DISJUNTOR TRIFASICO A VOLUME REDUZIDO DE OLEO,INSTALACAO ABRIGADA, 15K V - CN630A, COM RELE PRIMARIO, LCC - 14,7 KA, 350MVA-FORNECIMENTO E INSTALACAO.</v>
          </cell>
          <cell r="C11161" t="str">
            <v>Un</v>
          </cell>
          <cell r="D11161">
            <v>12872.77</v>
          </cell>
          <cell r="E11161">
            <v>10298.219999999999</v>
          </cell>
        </row>
        <row r="11162">
          <cell r="A11162" t="str">
            <v/>
          </cell>
        </row>
        <row r="11163">
          <cell r="A11163" t="str">
            <v>73782-001</v>
          </cell>
          <cell r="B11163" t="str">
            <v>TERMINAL A PRESSAO REFORCADO PARA CONEXAO DE CABO DE COBRE A BARRA, CABO 16 E 25MM2 - FORNECIMENTO E INSTALACAO.</v>
          </cell>
          <cell r="C11163" t="str">
            <v>Un</v>
          </cell>
          <cell r="D11163">
            <v>12.77</v>
          </cell>
          <cell r="E11163">
            <v>10.220000000000001</v>
          </cell>
        </row>
        <row r="11164">
          <cell r="A11164" t="str">
            <v/>
          </cell>
        </row>
        <row r="11165">
          <cell r="A11165" t="str">
            <v>73782-002</v>
          </cell>
          <cell r="B11165" t="str">
            <v>TERMINAL A PRESSAO REFORCADO PARA CONEXAO DE CABO DE COBRE A BARRA, CABO 50 E 70MM2 - FORNECIMENTO E INSTALACAO.</v>
          </cell>
          <cell r="C11165" t="str">
            <v>Un</v>
          </cell>
          <cell r="D11165">
            <v>20.38</v>
          </cell>
          <cell r="E11165">
            <v>16.309999999999999</v>
          </cell>
        </row>
        <row r="11166">
          <cell r="A11166" t="str">
            <v/>
          </cell>
        </row>
        <row r="11167">
          <cell r="A11167" t="str">
            <v>73782-003</v>
          </cell>
          <cell r="B11167" t="str">
            <v>TERMINAL A PRESSAO REFORCADO PARA CONEXAO DE CABO DE COBRE A BARRA, CABO 95 E 120MM2 - FORNECIMENTO E INSTALACAO.</v>
          </cell>
          <cell r="C11167" t="str">
            <v>Un</v>
          </cell>
          <cell r="D11167">
            <v>31.33</v>
          </cell>
          <cell r="E11167">
            <v>25.07</v>
          </cell>
        </row>
        <row r="11168">
          <cell r="A11168" t="str">
            <v/>
          </cell>
        </row>
        <row r="11169">
          <cell r="A11169" t="str">
            <v>73782-004</v>
          </cell>
          <cell r="B11169" t="str">
            <v>TERMINAL A PRESSAO REFORCADO PARA CONEXAO DE CABO DE COBRE A BARRA, CABO 150 E 185MM2 - FORNECIMENTO E INSTALACAO.</v>
          </cell>
          <cell r="C11169" t="str">
            <v>Un</v>
          </cell>
          <cell r="D11169">
            <v>38.28</v>
          </cell>
          <cell r="E11169">
            <v>30.63</v>
          </cell>
        </row>
        <row r="11170">
          <cell r="A11170" t="str">
            <v/>
          </cell>
        </row>
        <row r="11171">
          <cell r="A11171" t="str">
            <v>73783-001</v>
          </cell>
          <cell r="B11171" t="str">
            <v>POSTE CONCRETO SEÇÃO CIRCULAR COMPRIMENTO=5M CARGA NOMINAL TOPO 100KG INCLUSIVE ESCAVACAO EXCLUSIVE TRANSPORTE - FORNECIMENTO E COLOCAÇÃO.</v>
          </cell>
          <cell r="C11171" t="str">
            <v>Un</v>
          </cell>
          <cell r="D11171">
            <v>321.22000000000003</v>
          </cell>
          <cell r="E11171">
            <v>256.98</v>
          </cell>
        </row>
        <row r="11172">
          <cell r="A11172" t="str">
            <v/>
          </cell>
        </row>
        <row r="11173">
          <cell r="A11173" t="str">
            <v>73783-002</v>
          </cell>
          <cell r="B11173" t="str">
            <v>POSTE CONCRETO SEÇÃO CIRCULAR COMPRIMENTO=5M CARGA NOMINAL TOPO 200KG INCLUSIVE ESCAVACAO EXCLUSIVE TRANSPORTE - FORNECIMENTO E COLOCAÇÃO.</v>
          </cell>
          <cell r="C11173" t="str">
            <v>Un</v>
          </cell>
          <cell r="D11173">
            <v>341.67</v>
          </cell>
          <cell r="E11173">
            <v>273.33999999999997</v>
          </cell>
        </row>
        <row r="11174">
          <cell r="A11174" t="str">
            <v/>
          </cell>
        </row>
        <row r="11175">
          <cell r="A11175" t="str">
            <v>73783-003</v>
          </cell>
          <cell r="B11175" t="str">
            <v>POSTE CONCRETO SEÇÃO CIRCULAR COMPRIMENTO=5M CARGA NOMINAL TOPO 300KG INCLUSIVE ESCAVACAO EXCLUSIVE TRANSPORTE - FORNECIMENTO E COLOCAÇÃO.</v>
          </cell>
          <cell r="C11175" t="str">
            <v>Un</v>
          </cell>
          <cell r="D11175">
            <v>413.85</v>
          </cell>
          <cell r="E11175">
            <v>331.08</v>
          </cell>
        </row>
        <row r="11176">
          <cell r="A11176" t="str">
            <v/>
          </cell>
        </row>
        <row r="11177">
          <cell r="A11177" t="str">
            <v>73783-004</v>
          </cell>
          <cell r="B11177" t="str">
            <v>POSTE CONCRETO SEÇÃO CIRCULAR COMPRIMENTO=5M CARGA NOMINAL TOPO 400KG INCLUSIVE ESCAVACAO EXCLUSIVE TRANSPORTE - FORNECIMENTO E COLOCAÇÃO.</v>
          </cell>
          <cell r="C11177" t="str">
            <v>Un</v>
          </cell>
          <cell r="D11177">
            <v>444.35</v>
          </cell>
          <cell r="E11177">
            <v>355.48</v>
          </cell>
        </row>
        <row r="11178">
          <cell r="A11178" t="str">
            <v/>
          </cell>
        </row>
        <row r="11179">
          <cell r="A11179" t="str">
            <v>73783-005</v>
          </cell>
          <cell r="B11179" t="str">
            <v>POSTE CONCRETO SEÇÃO CIRCULAR COMPRIMENTO=7M CARGA NOMINAL TOPO 100KG INCLUSIVE ESCAVACAO EXCLUSIVE TRANSPORTE - FORNECIMENTO E COLOCAÇÃO.</v>
          </cell>
          <cell r="C11179" t="str">
            <v>Un</v>
          </cell>
          <cell r="D11179">
            <v>449.3</v>
          </cell>
          <cell r="E11179">
            <v>359.44</v>
          </cell>
        </row>
        <row r="11180">
          <cell r="A11180" t="str">
            <v/>
          </cell>
        </row>
        <row r="11181">
          <cell r="A11181" t="str">
            <v>73783-006</v>
          </cell>
          <cell r="B11181" t="str">
            <v>POSTE CONCRETO SEÇÃO CIRCULAR COMPRIMENTO=7M CARGA NOMINAL TOPO 200KG INCLUSIVE ESCAVACAO EXCLUSIVE TRANSPORTE - FORNECIMENTO E COLOCAÇÃO.</v>
          </cell>
          <cell r="C11181" t="str">
            <v>Un</v>
          </cell>
          <cell r="D11181">
            <v>511.72</v>
          </cell>
          <cell r="E11181">
            <v>409.38</v>
          </cell>
        </row>
        <row r="11182">
          <cell r="A11182" t="str">
            <v/>
          </cell>
        </row>
        <row r="11183">
          <cell r="A11183" t="str">
            <v>73783-007</v>
          </cell>
          <cell r="B11183" t="str">
            <v>POSTE CONCRETO SEÇÃO CIRCULAR COMPRIMENTO=7M CARGA NOMINAL TOPO 400KG INCLUSIVE ESCAVACAO EXCLUSIVE TRANSPORTE - FORNECIMENTO E COLOCAÇÃO.</v>
          </cell>
          <cell r="C11183" t="str">
            <v>Un</v>
          </cell>
          <cell r="D11183">
            <v>650.85</v>
          </cell>
          <cell r="E11183">
            <v>520.67999999999995</v>
          </cell>
        </row>
        <row r="11184">
          <cell r="A11184" t="str">
            <v/>
          </cell>
        </row>
        <row r="11185">
          <cell r="A11185" t="str">
            <v>73783-008</v>
          </cell>
          <cell r="B11185" t="str">
            <v>POSTE CONCRETO SEÇÃO CIRCULAR COMPRIMENTO=11M E CARGA NOMINAL 200KG INCLUSIVE ESCAVACAO EXCLUSIVE TRANSPORTE - FORNECIMENTO E COLOCAÇÃO.</v>
          </cell>
          <cell r="C11185" t="str">
            <v>Un</v>
          </cell>
          <cell r="D11185">
            <v>913.16</v>
          </cell>
          <cell r="E11185">
            <v>730.53</v>
          </cell>
        </row>
        <row r="11186">
          <cell r="A11186" t="str">
            <v/>
          </cell>
        </row>
        <row r="11187">
          <cell r="A11187" t="str">
            <v>73783-009</v>
          </cell>
          <cell r="B11187" t="str">
            <v>POSTE CONCRETO SEÇÃO CIRCULAR COMPRIMENTO=11M CARGA NOMINAL NO TOPO 300KG INCLUSIVE ESCAVACAO EXCLUSIVE TRANSPORTE - FORNECIMENTO E COLOCAÇÃO.</v>
          </cell>
          <cell r="C11187" t="str">
            <v>Un</v>
          </cell>
          <cell r="D11187">
            <v>1072.5999999999999</v>
          </cell>
          <cell r="E11187">
            <v>858.08</v>
          </cell>
        </row>
        <row r="11188">
          <cell r="A11188" t="str">
            <v/>
          </cell>
        </row>
        <row r="11189">
          <cell r="A11189" t="str">
            <v>73783-010</v>
          </cell>
          <cell r="B11189" t="str">
            <v>POSTE CONCRETO SEÇÃO CIRCULAR COMPRIMENTO=11M CARGA NOMINAL NO TOPO 400KG INCLUSIVE ESCAVACAO EXCLUSIVE TRANSPORTE - FORNECIMENTO E COLOCAÇÃO.</v>
          </cell>
          <cell r="C11189" t="str">
            <v>Un</v>
          </cell>
          <cell r="D11189">
            <v>1224.23</v>
          </cell>
          <cell r="E11189">
            <v>979.39</v>
          </cell>
        </row>
        <row r="11190">
          <cell r="A11190" t="str">
            <v/>
          </cell>
        </row>
        <row r="11191">
          <cell r="A11191" t="str">
            <v>73783-011</v>
          </cell>
          <cell r="B11191" t="str">
            <v>POSTE CONCRETO SEÇÃO CIRCULAR COMPRIMENTO=14M CARGA NOMINAL NO TOPO 400KG INCLUSIVE ESCAVACAO EXCLUSIVE TRANSPORTE - FORNECIMENTO E COLOCAÇÃO.</v>
          </cell>
          <cell r="C11191" t="str">
            <v>Un</v>
          </cell>
          <cell r="D11191">
            <v>1651.17</v>
          </cell>
          <cell r="E11191">
            <v>1320.94</v>
          </cell>
        </row>
        <row r="11192">
          <cell r="A11192" t="str">
            <v/>
          </cell>
        </row>
        <row r="11193">
          <cell r="A11193" t="str">
            <v>73783-012</v>
          </cell>
          <cell r="B11193" t="str">
            <v>POSTE CONCRETO SEÇÃO CIRCULAR COMPRIMENTO=7M CARGA NOMINAL NO TOPO 300 KG INCLUSIVE ESCAVACAO EXCLUSIVE TRANSPORTE - FORNECIMENTO E COLOCAÇÃO.</v>
          </cell>
          <cell r="C11193" t="str">
            <v>Un</v>
          </cell>
          <cell r="D11193">
            <v>621.87</v>
          </cell>
          <cell r="E11193">
            <v>497.5</v>
          </cell>
        </row>
        <row r="11194">
          <cell r="A11194" t="str">
            <v/>
          </cell>
        </row>
        <row r="11195">
          <cell r="A11195" t="str">
            <v>73783-013</v>
          </cell>
          <cell r="B11195" t="str">
            <v>POSTE CONCRETO SEÇÃO CIRCULAR COMPRIMENTO=9M CARGA NOMINAL NO TOPO 150 KG INCLUSIVE ESCAVACAO EXCLUSIVE TRANSPORTE - FORNECIMENTO E COLOCAÇÃO.</v>
          </cell>
          <cell r="C11195" t="str">
            <v>Un</v>
          </cell>
          <cell r="D11195">
            <v>655.32000000000005</v>
          </cell>
          <cell r="E11195">
            <v>524.26</v>
          </cell>
        </row>
        <row r="11196">
          <cell r="A11196" t="str">
            <v/>
          </cell>
        </row>
        <row r="11197">
          <cell r="A11197" t="str">
            <v>73783-014</v>
          </cell>
          <cell r="B11197" t="str">
            <v>POSTE CONCRETO SEÇÃO CIRCULAR COMPRIMENTO=9M CARGA NOMINAL NO TOPO 200 KG INCLUSIVE ESCAVACAO EXCLUSIVE TRANSPORTE - FORNECIMENTO E COLOCAÇÃO.</v>
          </cell>
          <cell r="C11197" t="str">
            <v>Un</v>
          </cell>
          <cell r="D11197">
            <v>703.83</v>
          </cell>
          <cell r="E11197">
            <v>563.07000000000005</v>
          </cell>
        </row>
        <row r="11198">
          <cell r="A11198" t="str">
            <v/>
          </cell>
        </row>
        <row r="11199">
          <cell r="A11199" t="str">
            <v>73783-015</v>
          </cell>
          <cell r="B11199" t="str">
            <v>POSTE CONCRETO SEÇÃO CIRCULAR COMPRIMENTO=9M CARGA NOMINAL NO TOPO 300KG INCLUSIVE ESCAVACAO EXCLUSIVE TRANSPORTE - FORNECIMENTO E COLOCAÇÃO.</v>
          </cell>
          <cell r="C11199" t="str">
            <v>Un</v>
          </cell>
          <cell r="D11199">
            <v>848.1</v>
          </cell>
          <cell r="E11199">
            <v>678.48</v>
          </cell>
        </row>
        <row r="11200">
          <cell r="A11200" t="str">
            <v/>
          </cell>
        </row>
        <row r="11201">
          <cell r="A11201" t="str">
            <v>73783-016</v>
          </cell>
          <cell r="B11201" t="str">
            <v>POSTE CONCRETO SEÇÃO CIRCULAR COMPRIMENTO=9M CARGA NOMINAL NO TOPO 400 KG INCLUSIVE ESCAVACAO EXCLUSIVE TRANSPORTE - FORNECIMENTO E COLOCAÇÃO.</v>
          </cell>
          <cell r="C11201" t="str">
            <v>Un</v>
          </cell>
          <cell r="D11201">
            <v>894.06</v>
          </cell>
          <cell r="E11201">
            <v>715.25</v>
          </cell>
        </row>
        <row r="11202">
          <cell r="A11202" t="str">
            <v/>
          </cell>
        </row>
        <row r="11203">
          <cell r="A11203" t="str">
            <v>73783-017</v>
          </cell>
          <cell r="B11203" t="str">
            <v>POSTE CONCRETO SEÇÃO CIRCULAR COMPRIMENTO=11M CARGA NOMINAL NO TOPO 600KG INCLUSIVE ESCAVACAO EXCLUSIVE TRANSPORTE - FORNECIMENTO E COLOCAÇÃO.</v>
          </cell>
          <cell r="C11203" t="str">
            <v>Un</v>
          </cell>
          <cell r="D11203">
            <v>1226.57</v>
          </cell>
          <cell r="E11203">
            <v>981.26</v>
          </cell>
        </row>
        <row r="11204">
          <cell r="A11204" t="str">
            <v/>
          </cell>
        </row>
        <row r="11205">
          <cell r="A11205" t="str">
            <v>73784-001</v>
          </cell>
          <cell r="B11205" t="str">
            <v>LIGAÇÃO DE ESGOTO EM TUBO PVC ESGOTO SÉRIE-R DN 100MM, DA CAIXA ATÉ A REDE, INCLUINDO ESCAVAÇÃO E REATERRO ATÉ 1,00M, COMPOSTO POR 10,50M DE TUBO PVC SÉRIE-R ESGOTO DN 100MM, JUNÇÃO SIMPLES PVC PARA ESGOTO PREDIAL DN 100X100MM E CURVA PVC 90GRAUS PARA RE.</v>
          </cell>
          <cell r="C11205" t="str">
            <v>Un</v>
          </cell>
          <cell r="D11205">
            <v>694.81</v>
          </cell>
          <cell r="E11205">
            <v>555.85</v>
          </cell>
        </row>
        <row r="11206">
          <cell r="A11206" t="str">
            <v/>
          </cell>
        </row>
        <row r="11207">
          <cell r="A11207" t="str">
            <v>73784-002</v>
          </cell>
          <cell r="B11207" t="str">
            <v>LIGAÇÃO DE ESGOTO EM TUBO PVC ESGOTO SÉRIE-R DN 150MM, DA CAIXA ATÉ A REDE, INCLUINDO ESCAVAÇÃO E REATERRO ATÉ 1,00M, COMPOSTO POR 13,65M DE TUBO PVC SÉRIE-R ESGOTO DN 150MM - FORNECIMENTO E INSTALAÇÃO.</v>
          </cell>
          <cell r="C11207" t="str">
            <v>Un</v>
          </cell>
          <cell r="D11207">
            <v>1009.55</v>
          </cell>
          <cell r="E11207">
            <v>807.64</v>
          </cell>
        </row>
        <row r="11208">
          <cell r="A11208" t="str">
            <v/>
          </cell>
        </row>
        <row r="11209">
          <cell r="A11209" t="str">
            <v>73785-001</v>
          </cell>
          <cell r="B11209" t="str">
            <v xml:space="preserve"> FORMA PINHO 3A P/MOLDAGEM DE CINTA SOBRE BALDRAME UTIL 4X INCL FORNECIMENTO DE MATERIAIS E DESMOLDAGEM.</v>
          </cell>
          <cell r="C11209" t="str">
            <v>m2</v>
          </cell>
          <cell r="D11209">
            <v>15.15</v>
          </cell>
          <cell r="E11209">
            <v>12.12</v>
          </cell>
        </row>
        <row r="11210">
          <cell r="A11210" t="str">
            <v/>
          </cell>
        </row>
        <row r="11211">
          <cell r="A11211" t="str">
            <v>73786-001</v>
          </cell>
          <cell r="B11211" t="str">
            <v>TUBO DE AÇO GALVANIZADO, SEM CONEXÕES COM COSTURA Ø20MM (3/4") - FORNECIMENTO E INSTALAÇÃO.</v>
          </cell>
          <cell r="C11211" t="str">
            <v>m</v>
          </cell>
          <cell r="D11211">
            <v>17.309999999999999</v>
          </cell>
          <cell r="E11211">
            <v>13.85</v>
          </cell>
        </row>
        <row r="11212">
          <cell r="A11212" t="str">
            <v/>
          </cell>
        </row>
        <row r="11213">
          <cell r="A11213" t="str">
            <v>73786-002</v>
          </cell>
          <cell r="B11213" t="str">
            <v>TUBO DE AÇO GALVANIZADO, SEM CONEXÕES COM COSTURA Ø25MM (1") - FORNECIMENTO E INSTALAÇÃO.</v>
          </cell>
          <cell r="C11213" t="str">
            <v>m</v>
          </cell>
          <cell r="D11213">
            <v>22.46</v>
          </cell>
          <cell r="E11213">
            <v>17.97</v>
          </cell>
        </row>
        <row r="11214">
          <cell r="A11214" t="str">
            <v/>
          </cell>
        </row>
        <row r="11215">
          <cell r="A11215" t="str">
            <v>73786-003</v>
          </cell>
          <cell r="B11215" t="str">
            <v>TUBO DE AÇO GALVANIZADO, SEM CONEXÕES COM COSTURA Ø32MM (1.1/4") - FORNECIMENTO E INSTALAÇÃO.</v>
          </cell>
          <cell r="C11215" t="str">
            <v>m</v>
          </cell>
          <cell r="D11215">
            <v>32.18</v>
          </cell>
          <cell r="E11215">
            <v>25.75</v>
          </cell>
        </row>
        <row r="11216">
          <cell r="A11216" t="str">
            <v/>
          </cell>
        </row>
        <row r="11217">
          <cell r="A11217" t="str">
            <v>73786-004</v>
          </cell>
          <cell r="B11217" t="str">
            <v>TUBO DE AÇO GALVANIZADO, SEM CONEXÕES COM COSTURA Ø40MM (1.1/2") - FORNECIMENTO E INSTALAÇÃO.</v>
          </cell>
          <cell r="C11217" t="str">
            <v>m</v>
          </cell>
          <cell r="D11217">
            <v>35.75</v>
          </cell>
          <cell r="E11217">
            <v>28.6</v>
          </cell>
        </row>
        <row r="11218">
          <cell r="A11218" t="str">
            <v/>
          </cell>
        </row>
        <row r="11219">
          <cell r="A11219" t="str">
            <v>73786-005</v>
          </cell>
          <cell r="B11219" t="str">
            <v>TUBO DE AÇO GALVANIZADO, SEM CONEXÕES COM COSTURA Ø50MM (2") - FORNECIMENTO E INSTALAÇÃO.</v>
          </cell>
          <cell r="C11219" t="str">
            <v>m</v>
          </cell>
          <cell r="D11219">
            <v>49.13</v>
          </cell>
          <cell r="E11219">
            <v>39.31</v>
          </cell>
        </row>
        <row r="11220">
          <cell r="A11220" t="str">
            <v/>
          </cell>
        </row>
        <row r="11221">
          <cell r="A11221" t="str">
            <v>73786-006</v>
          </cell>
          <cell r="B11221" t="str">
            <v>TUBO DE AÇO GALVANIZADO, SEM CONEXÕES COM COSTURA Ø65MM (2.1/2") - FORNECIMENTO E INSTALAÇÃO.</v>
          </cell>
          <cell r="C11221" t="str">
            <v>m</v>
          </cell>
          <cell r="D11221">
            <v>64.08</v>
          </cell>
          <cell r="E11221">
            <v>51.27</v>
          </cell>
        </row>
        <row r="11222">
          <cell r="A11222" t="str">
            <v/>
          </cell>
        </row>
        <row r="11223">
          <cell r="A11223" t="str">
            <v>73786-007</v>
          </cell>
          <cell r="B11223" t="str">
            <v>TUBO DE AÇO GALVANIZADO, SEM CONEXÕES COM COSTURA Ø80MM (3") - FORNECIMENTO E INSTALAÇÃO.</v>
          </cell>
          <cell r="C11223" t="str">
            <v>m</v>
          </cell>
          <cell r="D11223">
            <v>72.319999999999993</v>
          </cell>
          <cell r="E11223">
            <v>57.86</v>
          </cell>
        </row>
        <row r="11224">
          <cell r="A11224" t="str">
            <v/>
          </cell>
        </row>
        <row r="11225">
          <cell r="A11225" t="str">
            <v>73786-008</v>
          </cell>
          <cell r="B11225" t="str">
            <v>TUBO DE AÇO GALVANIZADO, SEM CONEXÕES COM COSTURA Ø100MM (4") - FORNECIMENTO E INSTALAÇÃO.</v>
          </cell>
          <cell r="C11225" t="str">
            <v>m</v>
          </cell>
          <cell r="D11225">
            <v>114.5</v>
          </cell>
          <cell r="E11225">
            <v>91.6</v>
          </cell>
        </row>
        <row r="11226">
          <cell r="A11226" t="str">
            <v/>
          </cell>
        </row>
        <row r="11227">
          <cell r="A11227" t="str">
            <v>73786-011</v>
          </cell>
          <cell r="B11227" t="str">
            <v>TUBO ACO GALVANIZADO, C/ COSTURA S/ CONEXÕES 15MM (1/2") - FORNECIMENTO E INSTALAÇÃO.</v>
          </cell>
          <cell r="C11227" t="str">
            <v>m</v>
          </cell>
          <cell r="D11227">
            <v>15.12</v>
          </cell>
          <cell r="E11227">
            <v>12.1</v>
          </cell>
        </row>
        <row r="11228">
          <cell r="A11228" t="str">
            <v/>
          </cell>
        </row>
        <row r="11229">
          <cell r="A11229" t="str">
            <v>73787-001</v>
          </cell>
          <cell r="B11229" t="str">
            <v>ALAMBRADO EM TUBOS DE FERRO GALVANIZADO A CADA 2M ALTURA 3M, FIXADOS EM BLOCOS DE CONCRETO, COM TELA DE ARAME GALVANIZADO REVESTIDO COM PVC FIO 12 MALHA 7,5CM.</v>
          </cell>
          <cell r="C11229" t="str">
            <v>m2</v>
          </cell>
          <cell r="D11229">
            <v>147.47999999999999</v>
          </cell>
          <cell r="E11229">
            <v>117.99</v>
          </cell>
        </row>
        <row r="11230">
          <cell r="A11230" t="str">
            <v/>
          </cell>
        </row>
        <row r="11231">
          <cell r="A11231" t="str">
            <v>73788-001</v>
          </cell>
          <cell r="B11231" t="str">
            <v>PLANTIO ARBUSTO DE H=0.5 A 0.7M COM 12 UNID/M2, APENAS MÃO DE OBRA, EXCLUSO O FORNECIMENTO DA MUDA E DO ADUBO.</v>
          </cell>
          <cell r="C11231" t="str">
            <v>m2</v>
          </cell>
          <cell r="D11231">
            <v>3.9</v>
          </cell>
          <cell r="E11231">
            <v>3.12</v>
          </cell>
        </row>
        <row r="11232">
          <cell r="A11232" t="str">
            <v/>
          </cell>
        </row>
        <row r="11233">
          <cell r="A11233" t="str">
            <v>73788-002</v>
          </cell>
          <cell r="B11233" t="str">
            <v xml:space="preserve">GRADE EM MADEIRA PARA PROTECAO DE MUDAS DE ARVORES. </v>
          </cell>
          <cell r="C11233" t="str">
            <v>Un</v>
          </cell>
          <cell r="D11233">
            <v>98.48</v>
          </cell>
          <cell r="E11233">
            <v>78.790000000000006</v>
          </cell>
        </row>
        <row r="11234">
          <cell r="A11234" t="str">
            <v/>
          </cell>
        </row>
        <row r="11235">
          <cell r="A11235" t="str">
            <v>73789-001</v>
          </cell>
          <cell r="B11235" t="str">
            <v>MEIO-FIO DE CONCRETO MOLDADO NO LOCAL, USINADO 15 MPA, COM 0,45 M ALTURA X 0,15 M BASE, REJUNTE EM ARGAMASSA TRACO 1:3,5 (CIMENTO E AREIA).</v>
          </cell>
          <cell r="C11235" t="str">
            <v>m</v>
          </cell>
          <cell r="D11235">
            <v>41.36</v>
          </cell>
          <cell r="E11235">
            <v>33.090000000000003</v>
          </cell>
        </row>
        <row r="11236">
          <cell r="A11236" t="str">
            <v/>
          </cell>
        </row>
        <row r="11237">
          <cell r="A11237" t="str">
            <v>73789-002</v>
          </cell>
          <cell r="B11237" t="str">
            <v>MEIO-FIO DE CONCRETO MOLDADO NO LOCAL, USINADO 15 MPA, COM 0,30 M ALTURA X 0,15 M BASE, REJUNTE EM ARGAMASSA TRACO 1:3,5 (CIMENTO E AREIA).</v>
          </cell>
          <cell r="C11237" t="str">
            <v>m</v>
          </cell>
          <cell r="D11237">
            <v>28.56</v>
          </cell>
          <cell r="E11237">
            <v>22.85</v>
          </cell>
        </row>
        <row r="11238">
          <cell r="A11238" t="str">
            <v/>
          </cell>
        </row>
        <row r="11239">
          <cell r="A11239" t="str">
            <v>73790-001</v>
          </cell>
          <cell r="B11239" t="str">
            <v>RETIRADA, LIMPEZA E REASSENTAMENTO DE PARALELEPIPEDO SOBRE COLCHAO DE PO DE PEDRA ESPESSURA 10CM, REJUNTADO COM BETUME E PEDRISCO, CONSIDERANDO APROVEITAMENTO DO PARALELEPIPEDO.</v>
          </cell>
          <cell r="C11239" t="str">
            <v>m2</v>
          </cell>
          <cell r="D11239">
            <v>43.4</v>
          </cell>
          <cell r="E11239">
            <v>34.72</v>
          </cell>
        </row>
        <row r="11240">
          <cell r="A11240" t="str">
            <v/>
          </cell>
        </row>
        <row r="11241">
          <cell r="A11241" t="str">
            <v>73790-002</v>
          </cell>
          <cell r="B11241" t="str">
            <v>REASSENTAMENTO DE PARALELEPIPEDO SOBRE COLCHAO DE PO DE PEDRA ESPESSURA 10CM, REJUNTADO COM BETUME E PEDRISCO, CONSIDERANDO APROVEITAMENTO DO PARALELEPIPEDO.</v>
          </cell>
          <cell r="C11241" t="str">
            <v>m2</v>
          </cell>
          <cell r="D11241">
            <v>33.25</v>
          </cell>
          <cell r="E11241">
            <v>26.6</v>
          </cell>
        </row>
        <row r="11242">
          <cell r="A11242" t="str">
            <v/>
          </cell>
        </row>
        <row r="11243">
          <cell r="A11243" t="str">
            <v>73790-003</v>
          </cell>
          <cell r="B11243" t="str">
            <v>RETIRADA, LIMPEZA E REASSENTAMENTO DE PARALELEPIPEDO SOBRE COLCHAO DE PO DE PEDRA ESPESSURA 10CM, REJUNTADO COM ARGAMASSA TRACO 1:3 (CIMENTO E AREIA), CONSIDERANDO APROVEITAMENTO DO PARALELEPIPEDO.</v>
          </cell>
          <cell r="C11243" t="str">
            <v>m2</v>
          </cell>
          <cell r="D11243">
            <v>39.869999999999997</v>
          </cell>
          <cell r="E11243">
            <v>31.9</v>
          </cell>
        </row>
        <row r="11244">
          <cell r="A11244" t="str">
            <v/>
          </cell>
        </row>
        <row r="11245">
          <cell r="A11245" t="str">
            <v>73790-004</v>
          </cell>
          <cell r="B11245" t="str">
            <v>REASSENTAMENTO DE PARALELEPIPEDO SOBRE COLCHAO DE PO DE PEDRA ESPESSURA 10CM, REJUNTADO COM ARGAMASSA TRACO 1:3 (CIMENTO E AREIA), CONSIDERANDO APROVEITAMENTO DO PARALELEPIPEDO.</v>
          </cell>
          <cell r="C11245" t="str">
            <v>m2</v>
          </cell>
          <cell r="D11245">
            <v>29.72</v>
          </cell>
          <cell r="E11245">
            <v>23.78</v>
          </cell>
        </row>
        <row r="11246">
          <cell r="A11246" t="str">
            <v/>
          </cell>
        </row>
        <row r="11247">
          <cell r="A11247" t="str">
            <v>73791-001</v>
          </cell>
          <cell r="B11247" t="str">
            <v xml:space="preserve"> PINTURA COM TINTA EM PO INDUSTRIALIZADA DE CAL, PIGMENTO E FIXADOR, DUAS DEMAOS</v>
          </cell>
          <cell r="C11247" t="str">
            <v>m2</v>
          </cell>
          <cell r="D11247">
            <v>4.8</v>
          </cell>
          <cell r="E11247">
            <v>3.84</v>
          </cell>
        </row>
        <row r="11248">
          <cell r="A11248" t="str">
            <v/>
          </cell>
        </row>
        <row r="11249">
          <cell r="A11249" t="str">
            <v>73792-001</v>
          </cell>
          <cell r="B11249" t="str">
            <v>FORRO EM PLACA DE GESSO PRE-MOLDADA LISO, ESPESSURA CENTRAL 12MM E NAS BORDAS 30MM, PLACAS 60X60CM, BISOTADO, INCLUSO ESTRUTURA DE MADEIRA.</v>
          </cell>
          <cell r="C11249" t="str">
            <v>m2</v>
          </cell>
          <cell r="D11249">
            <v>52.17</v>
          </cell>
          <cell r="E11249">
            <v>41.74</v>
          </cell>
        </row>
        <row r="11250">
          <cell r="A11250" t="str">
            <v/>
          </cell>
        </row>
        <row r="11251">
          <cell r="A11251" t="str">
            <v>73793-001</v>
          </cell>
          <cell r="B11251" t="str">
            <v>PINTURA COM TINTA ACRILICA EM TELHAS CERAMICAS, DUAS DEMAOS, INCLUSO LIMPEZA.</v>
          </cell>
          <cell r="C11251" t="str">
            <v>m2</v>
          </cell>
          <cell r="D11251">
            <v>6.35</v>
          </cell>
          <cell r="E11251">
            <v>5.08</v>
          </cell>
        </row>
        <row r="11252">
          <cell r="A11252" t="str">
            <v/>
          </cell>
        </row>
        <row r="11253">
          <cell r="A11253" t="str">
            <v>73793-002</v>
          </cell>
          <cell r="B11253" t="str">
            <v>PINTURA COM TINTA ACRILICA EM TELHAS CERAMICAS, TRES DEMAOS, INCLUSO LIMPEZA.</v>
          </cell>
          <cell r="C11253" t="str">
            <v>m2</v>
          </cell>
          <cell r="D11253">
            <v>8.16</v>
          </cell>
          <cell r="E11253">
            <v>6.53</v>
          </cell>
        </row>
        <row r="11254">
          <cell r="A11254" t="str">
            <v/>
          </cell>
        </row>
        <row r="11255">
          <cell r="A11255" t="str">
            <v>73794-001</v>
          </cell>
          <cell r="B11255" t="str">
            <v>PINTURA COM TINTA GRAFITE ESMALTE EM FERRO.</v>
          </cell>
          <cell r="C11255" t="str">
            <v>m2</v>
          </cell>
          <cell r="D11255">
            <v>18.96</v>
          </cell>
          <cell r="E11255">
            <v>15.17</v>
          </cell>
        </row>
        <row r="11256">
          <cell r="A11256" t="str">
            <v/>
          </cell>
        </row>
        <row r="11257">
          <cell r="A11257" t="str">
            <v>73795-001</v>
          </cell>
          <cell r="B11257" t="str">
            <v>VÁLVULA DE RETENÇÃO VERTICAL Ø 20MM (3/4") - FORNECIMENTO E INSTALAÇÃO.</v>
          </cell>
          <cell r="C11257" t="str">
            <v>Un</v>
          </cell>
          <cell r="D11257">
            <v>34.119999999999997</v>
          </cell>
          <cell r="E11257">
            <v>27.3</v>
          </cell>
        </row>
        <row r="11258">
          <cell r="A11258" t="str">
            <v/>
          </cell>
        </row>
        <row r="11259">
          <cell r="A11259" t="str">
            <v>73795-002</v>
          </cell>
          <cell r="B11259" t="str">
            <v xml:space="preserve"> VÁLVULA DE RETENÇÃO VERTICAL Ø 25MM (1") - FORNECIMENTO E INSTALAÇÃO.</v>
          </cell>
          <cell r="C11259" t="str">
            <v>Un</v>
          </cell>
          <cell r="D11259">
            <v>37.86</v>
          </cell>
          <cell r="E11259">
            <v>30.29</v>
          </cell>
        </row>
        <row r="11260">
          <cell r="A11260" t="str">
            <v/>
          </cell>
        </row>
        <row r="11261">
          <cell r="A11261" t="str">
            <v>73795-003</v>
          </cell>
          <cell r="B11261" t="str">
            <v>VÁLVULA DE RETENÇÃO VERTICAL Ø 32MM (1.1/4") - FORNECIMENTO E INSTALAÇÃO.</v>
          </cell>
          <cell r="C11261" t="str">
            <v>Un</v>
          </cell>
          <cell r="D11261">
            <v>45.86</v>
          </cell>
          <cell r="E11261">
            <v>36.69</v>
          </cell>
        </row>
        <row r="11262">
          <cell r="A11262" t="str">
            <v/>
          </cell>
        </row>
        <row r="11263">
          <cell r="A11263" t="str">
            <v>73795-004</v>
          </cell>
          <cell r="B11263" t="str">
            <v>VÁLVULA DE RETENÇÃO VERTICAL Ø 40MM (1.1/2") - FORNECIMENTO E INSTALAÇÃO.</v>
          </cell>
          <cell r="C11263" t="str">
            <v>Un</v>
          </cell>
          <cell r="D11263">
            <v>56.4</v>
          </cell>
          <cell r="E11263">
            <v>45.12</v>
          </cell>
        </row>
        <row r="11264">
          <cell r="A11264" t="str">
            <v/>
          </cell>
        </row>
        <row r="11265">
          <cell r="A11265" t="str">
            <v>73795-005</v>
          </cell>
          <cell r="B11265" t="str">
            <v>VÁLVULA DE RETENÇÃO VERTICAL Ø 50MM (2") - FORNECIMENTO E INSTALAÇÃO.</v>
          </cell>
          <cell r="C11265" t="str">
            <v>Un</v>
          </cell>
          <cell r="D11265">
            <v>70.33</v>
          </cell>
          <cell r="E11265">
            <v>56.27</v>
          </cell>
        </row>
        <row r="11266">
          <cell r="A11266" t="str">
            <v/>
          </cell>
        </row>
        <row r="11267">
          <cell r="A11267" t="str">
            <v>73795-006</v>
          </cell>
          <cell r="B11267" t="str">
            <v>VÁLVULA DE RETENÇÃO VERTICAL Ø 80MM (3") - FORNECIMENTO E INSTALAÇÃO .</v>
          </cell>
          <cell r="C11267" t="str">
            <v>Un</v>
          </cell>
          <cell r="D11267">
            <v>141.65</v>
          </cell>
          <cell r="E11267">
            <v>113.32</v>
          </cell>
        </row>
        <row r="11268">
          <cell r="A11268" t="str">
            <v/>
          </cell>
        </row>
        <row r="11269">
          <cell r="A11269" t="str">
            <v>73795-007</v>
          </cell>
          <cell r="B11269" t="str">
            <v>VÁLVULA DE RETENÇÃO VERTICAL Ø 100MM (4") - FORNECIMENTO E INSTALAÇÃO.</v>
          </cell>
          <cell r="C11269" t="str">
            <v>Un</v>
          </cell>
          <cell r="D11269">
            <v>263.85000000000002</v>
          </cell>
          <cell r="E11269">
            <v>211.08</v>
          </cell>
        </row>
        <row r="11270">
          <cell r="A11270" t="str">
            <v/>
          </cell>
        </row>
        <row r="11271">
          <cell r="A11271" t="str">
            <v>73795-008</v>
          </cell>
          <cell r="B11271" t="str">
            <v>VÁLVULA DE RETENÇÃO HORIZONTAL Ø 20MM (3/4") - FORNECIMENTO E INSTALAÇÃO.</v>
          </cell>
          <cell r="C11271" t="str">
            <v>Un</v>
          </cell>
          <cell r="D11271">
            <v>43.5</v>
          </cell>
          <cell r="E11271">
            <v>34.799999999999997</v>
          </cell>
        </row>
        <row r="11272">
          <cell r="A11272" t="str">
            <v/>
          </cell>
        </row>
        <row r="11273">
          <cell r="A11273" t="str">
            <v>73795-009</v>
          </cell>
          <cell r="B11273" t="str">
            <v xml:space="preserve">VÁLVULA DE RETENÇÃO HORIZONTAL Ø 25MM (1") - FORNECIMENTO E INSTALAÇÃO. </v>
          </cell>
          <cell r="C11273" t="str">
            <v>Un</v>
          </cell>
          <cell r="D11273">
            <v>55.12</v>
          </cell>
          <cell r="E11273">
            <v>44.1</v>
          </cell>
        </row>
        <row r="11274">
          <cell r="A11274" t="str">
            <v/>
          </cell>
        </row>
        <row r="11275">
          <cell r="A11275" t="str">
            <v>73795-010</v>
          </cell>
          <cell r="B11275" t="str">
            <v>VÁLVULA DE RETENÇÃO HORIZONTAL Ø 32MM (1.1/4") - FORNECIMENTO E INSTALAÇÃO.</v>
          </cell>
          <cell r="C11275" t="str">
            <v>Un</v>
          </cell>
          <cell r="D11275">
            <v>74.900000000000006</v>
          </cell>
          <cell r="E11275">
            <v>59.92</v>
          </cell>
        </row>
        <row r="11276">
          <cell r="A11276" t="str">
            <v/>
          </cell>
        </row>
        <row r="11277">
          <cell r="A11277" t="str">
            <v>73795-011</v>
          </cell>
          <cell r="B11277" t="str">
            <v>VÁLVULA DE RETENÇÃO HORIZONTAL Ø 40MM (1.1/2") - FORNECIMENTO E INSTALAÇÃO.</v>
          </cell>
          <cell r="C11277" t="str">
            <v>Un</v>
          </cell>
          <cell r="D11277">
            <v>87.23</v>
          </cell>
          <cell r="E11277">
            <v>69.790000000000006</v>
          </cell>
        </row>
        <row r="11278">
          <cell r="A11278" t="str">
            <v/>
          </cell>
        </row>
        <row r="11279">
          <cell r="A11279" t="str">
            <v>73795-012</v>
          </cell>
          <cell r="B11279" t="str">
            <v xml:space="preserve">VÁLVULA DE RETENÇÃO HORIZONTAL Ø 50MM (2") - FORNECIMENTO E INSTALAÇÃO. </v>
          </cell>
          <cell r="C11279" t="str">
            <v>Un</v>
          </cell>
          <cell r="D11279">
            <v>122.05</v>
          </cell>
          <cell r="E11279">
            <v>97.64</v>
          </cell>
        </row>
        <row r="11280">
          <cell r="A11280" t="str">
            <v/>
          </cell>
        </row>
        <row r="11281">
          <cell r="A11281" t="str">
            <v>73795-013</v>
          </cell>
          <cell r="B11281" t="str">
            <v xml:space="preserve"> VÁLVULA DE RETENÇÃO HORIZONTAL Ø 65MM (2.1/2") - FORNECIMENTO E INSTALAÇÃO.</v>
          </cell>
          <cell r="C11281" t="str">
            <v>Un</v>
          </cell>
          <cell r="D11281">
            <v>161.94999999999999</v>
          </cell>
          <cell r="E11281">
            <v>129.56</v>
          </cell>
        </row>
        <row r="11282">
          <cell r="A11282" t="str">
            <v/>
          </cell>
        </row>
        <row r="11283">
          <cell r="A11283" t="str">
            <v>73795-014</v>
          </cell>
          <cell r="B11283" t="str">
            <v>VÁLVULA DE RETENÇÃO HORIZONTAL Ø 80MM (3") - FORNECIMENTO E INSTALAÇÃO .</v>
          </cell>
          <cell r="C11283" t="str">
            <v>Un</v>
          </cell>
          <cell r="D11283">
            <v>184.42</v>
          </cell>
          <cell r="E11283">
            <v>147.54</v>
          </cell>
        </row>
        <row r="11284">
          <cell r="A11284" t="str">
            <v/>
          </cell>
        </row>
        <row r="11285">
          <cell r="A11285" t="str">
            <v>73795-015</v>
          </cell>
          <cell r="B11285" t="str">
            <v xml:space="preserve"> VÁLVULA DE RETENÇÃO HORIZONTAL Ø 100MM (4") - FORNECIMENTO E INSTALAÇÃO.</v>
          </cell>
          <cell r="C11285" t="str">
            <v>Un</v>
          </cell>
          <cell r="D11285">
            <v>347.92</v>
          </cell>
          <cell r="E11285">
            <v>278.33999999999997</v>
          </cell>
        </row>
        <row r="11286">
          <cell r="A11286" t="str">
            <v/>
          </cell>
        </row>
        <row r="11287">
          <cell r="A11287" t="str">
            <v>73796-001</v>
          </cell>
          <cell r="B11287" t="str">
            <v xml:space="preserve">VÁLVULA DE PÉ COM CRIVO Ø 20MM (3/4") - FORNECIMENTO E INSTALAÇÃO. </v>
          </cell>
          <cell r="C11287" t="str">
            <v>Un</v>
          </cell>
          <cell r="D11287">
            <v>45.86</v>
          </cell>
          <cell r="E11287">
            <v>36.69</v>
          </cell>
        </row>
        <row r="11288">
          <cell r="A11288" t="str">
            <v/>
          </cell>
        </row>
        <row r="11289">
          <cell r="A11289" t="str">
            <v>73796-002</v>
          </cell>
          <cell r="B11289" t="str">
            <v>VÁLVULA DE PÉ COM CRIVO Ø 25MM (1") - FORNECIMENTO E INSTALAÇÃO.</v>
          </cell>
          <cell r="C11289" t="str">
            <v>Un</v>
          </cell>
          <cell r="D11289">
            <v>50.98</v>
          </cell>
          <cell r="E11289">
            <v>40.79</v>
          </cell>
        </row>
        <row r="11290">
          <cell r="A11290" t="str">
            <v/>
          </cell>
        </row>
        <row r="11291">
          <cell r="A11291" t="str">
            <v>73796-003</v>
          </cell>
          <cell r="B11291" t="str">
            <v>VÁLVULA DE PÉ COM CRIVO Ø 40MM (1.1/2") - FORNECIMENTO E INSTALAÇÃO.</v>
          </cell>
          <cell r="C11291" t="str">
            <v>Un</v>
          </cell>
          <cell r="D11291">
            <v>81.099999999999994</v>
          </cell>
          <cell r="E11291">
            <v>64.88</v>
          </cell>
        </row>
        <row r="11292">
          <cell r="A11292" t="str">
            <v/>
          </cell>
        </row>
        <row r="11293">
          <cell r="A11293" t="str">
            <v>73796-004</v>
          </cell>
          <cell r="B11293" t="str">
            <v xml:space="preserve">VÁLVULA DE PÉ COM CRIVO Ø 50MM (2") - FORNECIMENTO E INSTALAÇÃO. </v>
          </cell>
          <cell r="C11293" t="str">
            <v>Un</v>
          </cell>
          <cell r="D11293">
            <v>107.38</v>
          </cell>
          <cell r="E11293">
            <v>85.91</v>
          </cell>
        </row>
        <row r="11294">
          <cell r="A11294" t="str">
            <v/>
          </cell>
        </row>
        <row r="11295">
          <cell r="A11295" t="str">
            <v>73796-005</v>
          </cell>
          <cell r="B11295" t="str">
            <v>VÁLVULA DE PÉ COM CRIVO Ø 65MM (2.1/2") - FORNECIMENTO E INSTALAÇÃO .</v>
          </cell>
          <cell r="C11295" t="str">
            <v>Un</v>
          </cell>
          <cell r="D11295">
            <v>187.12</v>
          </cell>
          <cell r="E11295">
            <v>149.69999999999999</v>
          </cell>
        </row>
        <row r="11296">
          <cell r="A11296" t="str">
            <v/>
          </cell>
        </row>
        <row r="11297">
          <cell r="A11297" t="str">
            <v>73796-006</v>
          </cell>
          <cell r="B11297" t="str">
            <v xml:space="preserve"> VÁLVULA DE PÉ COM CRIVO Ø 80MM (3") - FORNECIMENTO E INSTALAÇÃO. </v>
          </cell>
          <cell r="C11297" t="str">
            <v>Un</v>
          </cell>
          <cell r="D11297">
            <v>238.45</v>
          </cell>
          <cell r="E11297">
            <v>190.76</v>
          </cell>
        </row>
        <row r="11298">
          <cell r="A11298" t="str">
            <v/>
          </cell>
        </row>
        <row r="11299">
          <cell r="A11299" t="str">
            <v>73796-007</v>
          </cell>
          <cell r="B11299" t="str">
            <v xml:space="preserve"> VÁLVULA DE PÉ COM CRIVO Ø 100MM (4") - FORNECIMENTO E INSTALAÇÃO.</v>
          </cell>
          <cell r="C11299" t="str">
            <v>Un</v>
          </cell>
          <cell r="D11299">
            <v>390.17</v>
          </cell>
          <cell r="E11299">
            <v>312.14</v>
          </cell>
        </row>
        <row r="11300">
          <cell r="A11300" t="str">
            <v/>
          </cell>
        </row>
        <row r="11301">
          <cell r="A11301" t="str">
            <v>73797-001</v>
          </cell>
          <cell r="B11301" t="str">
            <v>REGISTRO DE GAVETA COM CANOPLA Ø 32MM (1.1/4") - FORNECIMENTO E INSTALAÇÃO.</v>
          </cell>
          <cell r="C11301" t="str">
            <v>Un</v>
          </cell>
          <cell r="D11301">
            <v>122.26</v>
          </cell>
          <cell r="E11301">
            <v>97.81</v>
          </cell>
        </row>
        <row r="11302">
          <cell r="A11302" t="str">
            <v/>
          </cell>
        </row>
        <row r="11303">
          <cell r="A11303" t="str">
            <v>73798-001</v>
          </cell>
          <cell r="B11303" t="str">
            <v>DUTO ESPIRAL FLEXIVEL SINGELO, POLIETILENO DE ALTA DENSIDADE REVESTIDO COM PVC COM FIO GUIA DE ACO GALVANIZADO, LANCADO DIRETO NO SOLO INCLUSIVE CONEXOES - D = 50MM (2") - CONSTRUCAO LINHA SIMPLES.</v>
          </cell>
          <cell r="C11303" t="str">
            <v>m</v>
          </cell>
          <cell r="D11303">
            <v>14.28</v>
          </cell>
          <cell r="E11303">
            <v>11.43</v>
          </cell>
        </row>
        <row r="11304">
          <cell r="A11304" t="str">
            <v/>
          </cell>
        </row>
        <row r="11305">
          <cell r="A11305" t="str">
            <v>73798-002</v>
          </cell>
          <cell r="B11305" t="str">
            <v>DUTO ESPIRAL FLEXIVEL SINGELO, POLIETILENO DE ALTA DENSIDADE REVESTIDO COM PVC COM FIO GUIA DE ACO GALVANIZADO, LANCADO DIRETO NO SOLO INCLUSIVE CONEXOES - D = 50MM (2") - CONSTRUCAO LINHA DUPLA.</v>
          </cell>
          <cell r="C11305" t="str">
            <v>m</v>
          </cell>
          <cell r="D11305">
            <v>24.88</v>
          </cell>
          <cell r="E11305">
            <v>19.91</v>
          </cell>
        </row>
        <row r="11306">
          <cell r="A11306" t="str">
            <v/>
          </cell>
        </row>
        <row r="11307">
          <cell r="A11307" t="str">
            <v>73798-003</v>
          </cell>
          <cell r="B11307" t="str">
            <v>DUTO ESPIRAL FLEXIVEL SINGELO, POLIETILENO DE ALTA DENSIDADE REVESTIDO COM PVC COM FIO GUIA DE ACO GALVANIZADO, LANCADO DIRETO NO SOLO INCLUSIVE CONEXOES - D = 75MM (3") - CONSTRUCAO LINHA SIMPLES.</v>
          </cell>
          <cell r="C11307" t="str">
            <v>m</v>
          </cell>
          <cell r="D11307">
            <v>19.98</v>
          </cell>
          <cell r="E11307">
            <v>15.99</v>
          </cell>
        </row>
        <row r="11308">
          <cell r="A11308" t="str">
            <v/>
          </cell>
        </row>
        <row r="11309">
          <cell r="A11309" t="str">
            <v>73798-004</v>
          </cell>
          <cell r="B11309" t="str">
            <v>DUTO ESPIRAL FLEXIVEL SINGELO, POLIETILENO DE ALTA DENSIDADE REVESTIDO COM PVC COM FIO GUIA DE ACO GALVANIZADO, LANCADO DIRETO NO SOLO INCLUSIVE CONEXOES - D = 75MM (3") - CONSTRUCAO LINHA DUPLA.</v>
          </cell>
          <cell r="C11309" t="str">
            <v>m</v>
          </cell>
          <cell r="D11309">
            <v>36.020000000000003</v>
          </cell>
          <cell r="E11309">
            <v>28.82</v>
          </cell>
        </row>
        <row r="11310">
          <cell r="A11310" t="str">
            <v/>
          </cell>
        </row>
        <row r="11311">
          <cell r="A11311" t="str">
            <v>73799-001</v>
          </cell>
          <cell r="B11311" t="str">
            <v>FORNECIMENTO/ASSENT GRELHAS FF P/CAIXAS DE RALO - GRELHA EM FERRO FUNDIDO, DIMENSÕES 30X90CM, 85KG PARA CX RALO, FORNECIDA E ASSENTADA COM ARGAMASSA 1:4 CIMENTO:AREIA.</v>
          </cell>
          <cell r="C11311" t="str">
            <v>Un</v>
          </cell>
          <cell r="D11311">
            <v>322.17</v>
          </cell>
          <cell r="E11311">
            <v>257.74</v>
          </cell>
        </row>
        <row r="11312">
          <cell r="A11312" t="str">
            <v/>
          </cell>
        </row>
        <row r="11313">
          <cell r="A11313" t="str">
            <v>73800-001</v>
          </cell>
          <cell r="B11313" t="str">
            <v>LIMPEZA E POLIMENTO MECANIZADO EM PISO ALTA RESISTENCIA, UTILIZANDO ESTUQUE COM ADESIVO, CIMENTO BRANCO E CORANTE.</v>
          </cell>
          <cell r="C11313" t="str">
            <v>m2</v>
          </cell>
          <cell r="D11313">
            <v>27.23</v>
          </cell>
          <cell r="E11313">
            <v>21.79</v>
          </cell>
        </row>
        <row r="11314">
          <cell r="A11314" t="str">
            <v/>
          </cell>
        </row>
        <row r="11315">
          <cell r="A11315" t="str">
            <v>73801-001</v>
          </cell>
          <cell r="B11315" t="str">
            <v>DEMOLICAO MANUAL DE PISO DE ALTA RESISTENCIA.</v>
          </cell>
          <cell r="C11315" t="str">
            <v>m2</v>
          </cell>
          <cell r="D11315">
            <v>11.71</v>
          </cell>
          <cell r="E11315">
            <v>9.3699999999999992</v>
          </cell>
        </row>
        <row r="11316">
          <cell r="A11316" t="str">
            <v/>
          </cell>
        </row>
        <row r="11317">
          <cell r="A11317" t="str">
            <v>73801-002</v>
          </cell>
          <cell r="B11317" t="str">
            <v>DEMOLICAO MANUAL DE CAMADA DE ASSENTAMENTO/CONTRAPISO COM USO DE PONTEIRO, ESPESSURA ATE 4CM.</v>
          </cell>
          <cell r="C11317" t="str">
            <v>m2</v>
          </cell>
          <cell r="D11317">
            <v>11.71</v>
          </cell>
          <cell r="E11317">
            <v>9.3699999999999992</v>
          </cell>
        </row>
        <row r="11318">
          <cell r="A11318" t="str">
            <v/>
          </cell>
        </row>
        <row r="11319">
          <cell r="A11319" t="str">
            <v>73802-001</v>
          </cell>
          <cell r="B11319" t="str">
            <v xml:space="preserve">DEMOLICAO MANUAL DE REVESTIMENTO EM PAREDE DE ARGAMASSA DE CAL E AREIA.  </v>
          </cell>
          <cell r="C11319" t="str">
            <v>m2</v>
          </cell>
          <cell r="D11319">
            <v>3.9</v>
          </cell>
          <cell r="E11319">
            <v>3.12</v>
          </cell>
        </row>
        <row r="11320">
          <cell r="A11320" t="str">
            <v/>
          </cell>
        </row>
        <row r="11321">
          <cell r="A11321" t="str">
            <v>73803-001</v>
          </cell>
          <cell r="B11321" t="str">
            <v>GALPÃO ABERTO PARA OFICINA E DEPÓSITO DE CANTEIRO DE OBRAS, EM MADEIRA DE LEI.</v>
          </cell>
          <cell r="C11321" t="str">
            <v>m2</v>
          </cell>
          <cell r="D11321">
            <v>177.63</v>
          </cell>
          <cell r="E11321">
            <v>142.11000000000001</v>
          </cell>
        </row>
        <row r="11322">
          <cell r="A11322" t="str">
            <v/>
          </cell>
        </row>
        <row r="11323">
          <cell r="A11323" t="str">
            <v>73804-001</v>
          </cell>
          <cell r="B11323" t="str">
            <v>PROTECAO DE FACHADA COM TELA DE POLIPROPILENO FIXADA EM ESTRUTURA DE MADEIRA COM ARAME GALVANIZADO.</v>
          </cell>
          <cell r="C11323" t="str">
            <v>m2</v>
          </cell>
          <cell r="D11323">
            <v>18.010000000000002</v>
          </cell>
          <cell r="E11323">
            <v>14.41</v>
          </cell>
        </row>
        <row r="11324">
          <cell r="A11324" t="str">
            <v/>
          </cell>
        </row>
        <row r="11325">
          <cell r="A11325" t="str">
            <v>73805-001</v>
          </cell>
          <cell r="B11325" t="str">
            <v>BARRACAO DE OBRA PARA ALOJAMENTO/ESCRITORIO, PISO EM PINHO 3A, PAREDES EM COMPENSADO 10MM, COBERTURA EM TELHA AMIANTO 6MM, INCLUSO INSTALACOES ELETRICAS E ESQUADRIAS.</v>
          </cell>
          <cell r="C11325" t="str">
            <v>m2</v>
          </cell>
          <cell r="D11325">
            <v>185.28</v>
          </cell>
          <cell r="E11325">
            <v>148.22999999999999</v>
          </cell>
        </row>
        <row r="11326">
          <cell r="A11326" t="str">
            <v/>
          </cell>
        </row>
        <row r="11327">
          <cell r="A11327" t="str">
            <v>73806-001</v>
          </cell>
          <cell r="B11327" t="str">
            <v xml:space="preserve"> LIMPEZA DE SUPERFICIES COM JATO DE ALTA PRESSAO DE AR E AGUA.</v>
          </cell>
          <cell r="C11327" t="str">
            <v>m2</v>
          </cell>
          <cell r="D11327">
            <v>0.82</v>
          </cell>
          <cell r="E11327">
            <v>0.66</v>
          </cell>
        </row>
        <row r="11328">
          <cell r="A11328" t="str">
            <v/>
          </cell>
        </row>
        <row r="11329">
          <cell r="A11329" t="str">
            <v>73807-001</v>
          </cell>
          <cell r="B11329" t="str">
            <v>CORRIMAO EM MARMORITE, LARGURA 15CM.</v>
          </cell>
          <cell r="C11329" t="str">
            <v>m</v>
          </cell>
          <cell r="D11329">
            <v>52.72</v>
          </cell>
          <cell r="E11329">
            <v>42.18</v>
          </cell>
        </row>
        <row r="11330">
          <cell r="A11330" t="str">
            <v/>
          </cell>
        </row>
        <row r="11331">
          <cell r="A11331" t="str">
            <v>73808-001</v>
          </cell>
          <cell r="B11331" t="str">
            <v>RODAPE EM ARGAMASSA COM AGREGADO DE ALTA RESISTENCIA, ALTURA 10CM .</v>
          </cell>
          <cell r="C11331" t="str">
            <v>m</v>
          </cell>
          <cell r="D11331">
            <v>26.12</v>
          </cell>
          <cell r="E11331">
            <v>20.9</v>
          </cell>
        </row>
        <row r="11332">
          <cell r="A11332" t="str">
            <v/>
          </cell>
        </row>
        <row r="11333">
          <cell r="A11333" t="str">
            <v>73809-001</v>
          </cell>
          <cell r="B11333" t="str">
            <v>JANELA DE ALUMINIO TIPO MAXIM-AIR, SERIE 25.</v>
          </cell>
          <cell r="C11333" t="str">
            <v>m2</v>
          </cell>
          <cell r="D11333">
            <v>335.66</v>
          </cell>
          <cell r="E11333">
            <v>268.52999999999997</v>
          </cell>
        </row>
        <row r="11334">
          <cell r="A11334" t="str">
            <v/>
          </cell>
        </row>
        <row r="11335">
          <cell r="A11335" t="str">
            <v>73810-001</v>
          </cell>
          <cell r="B11335" t="str">
            <v>ALVENARIA COM TIJOLOS APARENTES 6,5X10X20CM, ASSENTADOS COM ARGAMASSA TRACO 1:6 (CIMENTO E AREIA) PREPARO MANUAL.</v>
          </cell>
          <cell r="C11335" t="str">
            <v>m2</v>
          </cell>
          <cell r="D11335">
            <v>108.11</v>
          </cell>
          <cell r="E11335">
            <v>86.49</v>
          </cell>
        </row>
        <row r="11336">
          <cell r="A11336" t="str">
            <v/>
          </cell>
        </row>
        <row r="11337">
          <cell r="A11337" t="str">
            <v>73811-001</v>
          </cell>
          <cell r="B11337" t="str">
            <v>ASSENTAMENTO SIMPLES DE TUBOS DE CERÂMICA COM JUNTA ASFÁLTICA - DN 100 MM.</v>
          </cell>
          <cell r="C11337" t="str">
            <v>m</v>
          </cell>
          <cell r="D11337">
            <v>8.67</v>
          </cell>
          <cell r="E11337">
            <v>6.94</v>
          </cell>
        </row>
        <row r="11338">
          <cell r="A11338" t="str">
            <v/>
          </cell>
        </row>
        <row r="11339">
          <cell r="A11339" t="str">
            <v>73811-002</v>
          </cell>
          <cell r="B11339" t="str">
            <v>ASSENTAMENTO SIMPLES DE TUBOS DE CERÂMICA COM JUNTA ASFÁLTICA - DN 200 MM.</v>
          </cell>
          <cell r="C11339" t="str">
            <v>m</v>
          </cell>
          <cell r="D11339">
            <v>12.9</v>
          </cell>
          <cell r="E11339">
            <v>10.32</v>
          </cell>
        </row>
        <row r="11340">
          <cell r="A11340" t="str">
            <v/>
          </cell>
        </row>
        <row r="11341">
          <cell r="A11341" t="str">
            <v>73811-003</v>
          </cell>
          <cell r="B11341" t="str">
            <v>ASSENTAMENTO SIMPLES DE TUBOS DE CERÂMICA COM JUNTA ASFÁLTICA - DN 250 MM.</v>
          </cell>
          <cell r="C11341" t="str">
            <v>m</v>
          </cell>
          <cell r="D11341">
            <v>15.85</v>
          </cell>
          <cell r="E11341">
            <v>12.68</v>
          </cell>
        </row>
        <row r="11342">
          <cell r="A11342" t="str">
            <v/>
          </cell>
        </row>
        <row r="11343">
          <cell r="A11343" t="str">
            <v>73811-004</v>
          </cell>
          <cell r="B11343" t="str">
            <v>ASSENTAMENTO SIMPLES DE TUBOS DE CERÂMICA COM JUNTA ASFÁLTICA - DN 300 MM.</v>
          </cell>
          <cell r="C11343" t="str">
            <v>m</v>
          </cell>
          <cell r="D11343">
            <v>18.53</v>
          </cell>
          <cell r="E11343">
            <v>14.83</v>
          </cell>
        </row>
        <row r="11344">
          <cell r="A11344" t="str">
            <v/>
          </cell>
        </row>
        <row r="11345">
          <cell r="A11345" t="str">
            <v>73811-005</v>
          </cell>
          <cell r="B11345" t="str">
            <v>ASSENTAMENTO SIMPLES DE TUBOS DE CERÂMICA COM JUNTA ASFÁLTICA - DN 375 MM.</v>
          </cell>
          <cell r="C11345" t="str">
            <v>m</v>
          </cell>
          <cell r="D11345">
            <v>21.65</v>
          </cell>
          <cell r="E11345">
            <v>17.32</v>
          </cell>
        </row>
        <row r="11346">
          <cell r="A11346" t="str">
            <v/>
          </cell>
        </row>
        <row r="11347">
          <cell r="A11347" t="str">
            <v>73811-006</v>
          </cell>
          <cell r="B11347" t="str">
            <v>ASSENTAMENTO SIMPLES DE TUBOS DE CERÂMICA COM JUNTA ASFÁLTICA - DN 450 MM.</v>
          </cell>
          <cell r="C11347" t="str">
            <v>m</v>
          </cell>
          <cell r="D11347">
            <v>25.03</v>
          </cell>
          <cell r="E11347">
            <v>20.03</v>
          </cell>
        </row>
        <row r="11348">
          <cell r="A11348" t="str">
            <v/>
          </cell>
        </row>
        <row r="11349">
          <cell r="A11349" t="str">
            <v>73812-001</v>
          </cell>
          <cell r="B11349" t="str">
            <v xml:space="preserve"> ASSENTAMENTO DE TUBO CERAMICO, DIAMETRO = 150 MM, COM JUNTA EM ARGAMASSA 1:3 CIMENTO:AREIA, </v>
          </cell>
          <cell r="C11349" t="str">
            <v>m</v>
          </cell>
          <cell r="D11349">
            <v>5.61</v>
          </cell>
          <cell r="E11349">
            <v>4.49</v>
          </cell>
        </row>
        <row r="11350">
          <cell r="A11350" t="str">
            <v/>
          </cell>
        </row>
        <row r="11351">
          <cell r="A11351" t="str">
            <v>73813-001</v>
          </cell>
          <cell r="B11351" t="str">
            <v>JANELA DE ABRIR DE MADEIRA 1A COM ALMOFADA, 1,5X1,5M, INCLUSO GUARNICOES E DOBRADICAS.</v>
          </cell>
          <cell r="C11351" t="str">
            <v>Un</v>
          </cell>
          <cell r="D11351">
            <v>699.23</v>
          </cell>
          <cell r="E11351">
            <v>559.39</v>
          </cell>
        </row>
        <row r="11352">
          <cell r="A11352" t="str">
            <v/>
          </cell>
        </row>
        <row r="11353">
          <cell r="A11353" t="str">
            <v>73814-001</v>
          </cell>
          <cell r="B11353" t="str">
            <v>PORTAO EM TUBO DE ACO GALVANIZADO, PAINEL UNICO, 1MX1,6M, INCLUSO CADEADO.</v>
          </cell>
          <cell r="C11353" t="str">
            <v>Un</v>
          </cell>
          <cell r="D11353">
            <v>383.33</v>
          </cell>
          <cell r="E11353">
            <v>306.67</v>
          </cell>
        </row>
        <row r="11354">
          <cell r="A11354" t="str">
            <v/>
          </cell>
        </row>
        <row r="11355">
          <cell r="A11355" t="str">
            <v>73814-002</v>
          </cell>
          <cell r="B11355" t="str">
            <v>PORTAO DE FERRO GALVANIZADO 4,0X1,2M PAINEL ÚNICO, INCLUSIVE CADEADO.</v>
          </cell>
          <cell r="C11355" t="str">
            <v>Un</v>
          </cell>
          <cell r="D11355">
            <v>933.96</v>
          </cell>
          <cell r="E11355">
            <v>747.17</v>
          </cell>
        </row>
        <row r="11356">
          <cell r="A11356" t="str">
            <v/>
          </cell>
        </row>
        <row r="11357">
          <cell r="A11357" t="str">
            <v>73816-001</v>
          </cell>
          <cell r="B11357" t="str">
            <v>EXECUÇÃO DE DRENO COM TUBOS DE PVC CORRUGADO FLEXÍVEL PERFURADO - DN 100.</v>
          </cell>
          <cell r="C11357" t="str">
            <v>m</v>
          </cell>
          <cell r="D11357">
            <v>22.92</v>
          </cell>
          <cell r="E11357">
            <v>18.34</v>
          </cell>
        </row>
        <row r="11358">
          <cell r="A11358" t="str">
            <v/>
          </cell>
        </row>
        <row r="11359">
          <cell r="A11359" t="str">
            <v>73816-002</v>
          </cell>
          <cell r="B11359" t="str">
            <v>DRENO VERTICAL COM PEDRISCO.</v>
          </cell>
          <cell r="C11359" t="str">
            <v>m</v>
          </cell>
          <cell r="D11359">
            <v>14.57</v>
          </cell>
          <cell r="E11359">
            <v>11.66</v>
          </cell>
        </row>
        <row r="11360">
          <cell r="A11360" t="str">
            <v/>
          </cell>
        </row>
        <row r="11361">
          <cell r="A11361" t="str">
            <v>73817-001</v>
          </cell>
          <cell r="B11361" t="str">
            <v>EMBASAMENTO DE MATERIAL GRANULAR - PO DE PEDRA.</v>
          </cell>
          <cell r="C11361" t="str">
            <v>m3</v>
          </cell>
          <cell r="D11361">
            <v>100.28</v>
          </cell>
          <cell r="E11361">
            <v>80.23</v>
          </cell>
        </row>
        <row r="11362">
          <cell r="A11362" t="str">
            <v/>
          </cell>
        </row>
        <row r="11363">
          <cell r="A11363" t="str">
            <v>73817-002</v>
          </cell>
          <cell r="B11363" t="str">
            <v>EMBASAMENTO DE MATERIAL GRANULAR - RACHAO.</v>
          </cell>
          <cell r="C11363" t="str">
            <v>m3</v>
          </cell>
          <cell r="D11363">
            <v>110.68</v>
          </cell>
          <cell r="E11363">
            <v>88.55</v>
          </cell>
        </row>
        <row r="11364">
          <cell r="A11364" t="str">
            <v/>
          </cell>
        </row>
        <row r="11365">
          <cell r="A11365" t="str">
            <v>73818-001</v>
          </cell>
          <cell r="B11365" t="str">
            <v xml:space="preserve">PAVIMENTACAO EM PEDRISCO, ESPESSURA 5CM. </v>
          </cell>
          <cell r="C11365" t="str">
            <v>m2</v>
          </cell>
          <cell r="D11365">
            <v>6.38</v>
          </cell>
          <cell r="E11365">
            <v>5.1100000000000003</v>
          </cell>
        </row>
        <row r="11366">
          <cell r="A11366" t="str">
            <v/>
          </cell>
        </row>
        <row r="11367">
          <cell r="A11367" t="str">
            <v>73819-001</v>
          </cell>
          <cell r="B11367" t="str">
            <v>ASSENTAMENTO TUBO PVC COM JUNTA SOLDADA - DN 25.</v>
          </cell>
          <cell r="C11367" t="str">
            <v>m</v>
          </cell>
          <cell r="D11367">
            <v>1.1200000000000001</v>
          </cell>
          <cell r="E11367">
            <v>0.9</v>
          </cell>
        </row>
        <row r="11368">
          <cell r="A11368" t="str">
            <v/>
          </cell>
        </row>
        <row r="11369">
          <cell r="A11369" t="str">
            <v>73820-001</v>
          </cell>
          <cell r="B11369" t="str">
            <v xml:space="preserve">FORMA CURVA EM CHAPA RESINADA E = 21 MM P/FUNDACAO E BALDRAME.  </v>
          </cell>
          <cell r="C11369" t="str">
            <v>m2</v>
          </cell>
          <cell r="D11369">
            <v>40.46</v>
          </cell>
          <cell r="E11369">
            <v>32.369999999999997</v>
          </cell>
        </row>
        <row r="11370">
          <cell r="A11370" t="str">
            <v/>
          </cell>
        </row>
        <row r="11371">
          <cell r="A11371" t="str">
            <v>73821-001</v>
          </cell>
          <cell r="B11371" t="str">
            <v xml:space="preserve">FORMA CURVA EM MADEIRA NAO APARELHADA P/VIGA, PILAR E PAREDE.  </v>
          </cell>
          <cell r="C11371" t="str">
            <v>m2</v>
          </cell>
          <cell r="D11371">
            <v>79.37</v>
          </cell>
          <cell r="E11371">
            <v>63.5</v>
          </cell>
        </row>
        <row r="11372">
          <cell r="A11372" t="str">
            <v/>
          </cell>
        </row>
        <row r="11373">
          <cell r="A11373" t="str">
            <v>73822-001</v>
          </cell>
          <cell r="B11373" t="str">
            <v xml:space="preserve">LIMPEZA DE TERRENO - ROÇADA DENSA (COM PEQUENOS ARBUSTOS). </v>
          </cell>
          <cell r="C11373" t="str">
            <v>m2</v>
          </cell>
          <cell r="D11373">
            <v>2.33</v>
          </cell>
          <cell r="E11373">
            <v>1.87</v>
          </cell>
        </row>
        <row r="11374">
          <cell r="A11374" t="str">
            <v/>
          </cell>
        </row>
        <row r="11375">
          <cell r="A11375" t="str">
            <v>73822-002</v>
          </cell>
          <cell r="B11375" t="str">
            <v>LIMPEZA DE TERRENO - RASPAGEM MECANIZADA (MOTONIVELADORA) DE CAMADA VEGETAL.</v>
          </cell>
          <cell r="C11375" t="str">
            <v>m2</v>
          </cell>
          <cell r="D11375">
            <v>0.56999999999999995</v>
          </cell>
          <cell r="E11375">
            <v>0.46</v>
          </cell>
        </row>
        <row r="11376">
          <cell r="A11376" t="str">
            <v/>
          </cell>
        </row>
        <row r="11377">
          <cell r="A11377" t="str">
            <v>73823-001</v>
          </cell>
          <cell r="B11377" t="str">
            <v>PORTAO EM CHAPA DE FERRO E TELA, INCLUSIVE PINTURA E PILARES DE APOIO (PARA VEICULOS).</v>
          </cell>
          <cell r="C11377" t="str">
            <v>Un</v>
          </cell>
          <cell r="D11377">
            <v>2305.5700000000002</v>
          </cell>
          <cell r="E11377">
            <v>1844.46</v>
          </cell>
        </row>
        <row r="11378">
          <cell r="A11378" t="str">
            <v/>
          </cell>
        </row>
        <row r="11379">
          <cell r="A11379" t="str">
            <v>73823-002</v>
          </cell>
          <cell r="B11379" t="str">
            <v>PORTAO EM CHAPA DE FERRO E TELA, INCLUSIVE PINTURA E PILARES DE APOIO (PARA PEDESTRES).</v>
          </cell>
          <cell r="C11379" t="str">
            <v>Un</v>
          </cell>
          <cell r="D11379">
            <v>948.23</v>
          </cell>
          <cell r="E11379">
            <v>758.59</v>
          </cell>
        </row>
        <row r="11380">
          <cell r="A11380" t="str">
            <v/>
          </cell>
        </row>
        <row r="11381">
          <cell r="A11381" t="str">
            <v>73824-001</v>
          </cell>
          <cell r="B11381" t="str">
            <v>INSTALACAO DE MISTURADOR VERTICAL.</v>
          </cell>
          <cell r="C11381" t="str">
            <v>Un</v>
          </cell>
          <cell r="D11381">
            <v>238.2</v>
          </cell>
          <cell r="E11381">
            <v>190.56</v>
          </cell>
        </row>
        <row r="11382">
          <cell r="A11382" t="str">
            <v/>
          </cell>
        </row>
        <row r="11383">
          <cell r="A11383" t="str">
            <v>73825-001</v>
          </cell>
          <cell r="B11383" t="str">
            <v>VERTEDOR RETANGULAR DE MADEIRA.</v>
          </cell>
          <cell r="C11383" t="str">
            <v>m2</v>
          </cell>
          <cell r="D11383">
            <v>437.51</v>
          </cell>
          <cell r="E11383">
            <v>350.01</v>
          </cell>
        </row>
        <row r="11384">
          <cell r="A11384" t="str">
            <v/>
          </cell>
        </row>
        <row r="11385">
          <cell r="A11385" t="str">
            <v>73825-002</v>
          </cell>
          <cell r="B11385" t="str">
            <v>VERTEDOR TRIANGULAR DE ALUMINIO.</v>
          </cell>
          <cell r="C11385" t="str">
            <v>m2</v>
          </cell>
          <cell r="D11385">
            <v>311.56</v>
          </cell>
          <cell r="E11385">
            <v>249.25</v>
          </cell>
        </row>
        <row r="11386">
          <cell r="A11386" t="str">
            <v/>
          </cell>
        </row>
        <row r="11387">
          <cell r="A11387" t="str">
            <v>73826-001</v>
          </cell>
          <cell r="B11387" t="str">
            <v>INSTALACAO DE COMPRESSOR DE AR, POTENCIA &lt;= 5 CV.</v>
          </cell>
          <cell r="C11387" t="str">
            <v>Un</v>
          </cell>
          <cell r="D11387">
            <v>320.57</v>
          </cell>
          <cell r="E11387">
            <v>256.45999999999998</v>
          </cell>
        </row>
        <row r="11388">
          <cell r="A11388" t="str">
            <v/>
          </cell>
        </row>
        <row r="11389">
          <cell r="A11389" t="str">
            <v>73826-002</v>
          </cell>
          <cell r="B11389" t="str">
            <v>INSTALACAO DE COMPRESSOR DE AR, POTENCIA &gt; 5 E &lt;= 10 CV.</v>
          </cell>
          <cell r="C11389" t="str">
            <v>Un</v>
          </cell>
          <cell r="D11389">
            <v>416.75</v>
          </cell>
          <cell r="E11389">
            <v>333.4</v>
          </cell>
        </row>
        <row r="11390">
          <cell r="A11390" t="str">
            <v/>
          </cell>
        </row>
        <row r="11391">
          <cell r="A11391" t="str">
            <v>73827-001</v>
          </cell>
          <cell r="B11391" t="str">
            <v>KIT CAVALETE PVC COM REGISTRO 1/2" - FORNECIMENTO E INSTALAÇÃO.</v>
          </cell>
          <cell r="C11391" t="str">
            <v>Un</v>
          </cell>
          <cell r="D11391">
            <v>66.760000000000005</v>
          </cell>
          <cell r="E11391">
            <v>53.41</v>
          </cell>
        </row>
        <row r="11392">
          <cell r="A11392" t="str">
            <v/>
          </cell>
        </row>
        <row r="11393">
          <cell r="A11393" t="str">
            <v>73828-001</v>
          </cell>
          <cell r="B11393" t="str">
            <v>ABRIGO PARA CAVALETE/HIDRÔMETRO PRÉ-MOLDADO DE CONCRETO - FORNECIMENTO E INSTALAÇÃO.</v>
          </cell>
          <cell r="C11393" t="str">
            <v>Un</v>
          </cell>
          <cell r="D11393">
            <v>81.06</v>
          </cell>
          <cell r="E11393">
            <v>64.849999999999994</v>
          </cell>
        </row>
        <row r="11394">
          <cell r="A11394" t="str">
            <v/>
          </cell>
        </row>
        <row r="11395">
          <cell r="A11395" t="str">
            <v>73829-001</v>
          </cell>
          <cell r="B11395" t="str">
            <v>PISO EM CERAMICA ESMALTADA 1A PEI-V, PADRAO MEDIO, ASSENTADA COM ARGA MASSA COLANTE.</v>
          </cell>
          <cell r="C11395" t="str">
            <v>m2</v>
          </cell>
          <cell r="D11395">
            <v>54.1</v>
          </cell>
          <cell r="E11395">
            <v>43.28</v>
          </cell>
        </row>
        <row r="11396">
          <cell r="A11396" t="str">
            <v/>
          </cell>
        </row>
        <row r="11397">
          <cell r="A11397" t="str">
            <v>73830-001</v>
          </cell>
          <cell r="B11397" t="str">
            <v xml:space="preserve">IMPERMEABILIZACAO DE TALUDES COM REVESTIMENTO IMPERMEABILIZANTE SEMI-FLEXIVEL BI-COMPONENTE. </v>
          </cell>
          <cell r="C11397" t="str">
            <v>m2</v>
          </cell>
          <cell r="D11397">
            <v>8.52</v>
          </cell>
          <cell r="E11397">
            <v>6.82</v>
          </cell>
        </row>
        <row r="11398">
          <cell r="A11398" t="str">
            <v/>
          </cell>
        </row>
        <row r="11399">
          <cell r="A11399" t="str">
            <v>73831-001</v>
          </cell>
          <cell r="B11399" t="str">
            <v>LAMPADA DE VAPOR DE MERCURIO DE 125W - FORNECIMENTO E INSTALACAO.</v>
          </cell>
          <cell r="C11399" t="str">
            <v>Un</v>
          </cell>
          <cell r="D11399">
            <v>16.46</v>
          </cell>
          <cell r="E11399">
            <v>13.17</v>
          </cell>
        </row>
        <row r="11400">
          <cell r="A11400" t="str">
            <v/>
          </cell>
        </row>
        <row r="11401">
          <cell r="A11401" t="str">
            <v>73831-002</v>
          </cell>
          <cell r="B11401" t="str">
            <v>LAMPADA DE VAPOR DE MERCURIO DE 250W - FORNECIMENTO E INSTALACAO.</v>
          </cell>
          <cell r="C11401" t="str">
            <v>Un</v>
          </cell>
          <cell r="D11401">
            <v>31.6</v>
          </cell>
          <cell r="E11401">
            <v>25.28</v>
          </cell>
        </row>
        <row r="11402">
          <cell r="A11402" t="str">
            <v/>
          </cell>
        </row>
        <row r="11403">
          <cell r="A11403" t="str">
            <v>73831-003</v>
          </cell>
          <cell r="B11403" t="str">
            <v>LAMPADA DE VAPOR DE MERCURIO DE 400W/250V - FORNECIMENTO E INSTALACAO.</v>
          </cell>
          <cell r="C11403" t="str">
            <v>Un</v>
          </cell>
          <cell r="D11403">
            <v>46.55</v>
          </cell>
          <cell r="E11403">
            <v>37.24</v>
          </cell>
        </row>
        <row r="11404">
          <cell r="A11404" t="str">
            <v/>
          </cell>
        </row>
        <row r="11405">
          <cell r="A11405" t="str">
            <v>73831-004</v>
          </cell>
          <cell r="B11405" t="str">
            <v>LAMPADA MISTA DE 160W - FORNECIMENTO E INSTALACAO.</v>
          </cell>
          <cell r="C11405" t="str">
            <v>Un</v>
          </cell>
          <cell r="D11405">
            <v>17.260000000000002</v>
          </cell>
          <cell r="E11405">
            <v>13.81</v>
          </cell>
        </row>
        <row r="11406">
          <cell r="A11406" t="str">
            <v/>
          </cell>
        </row>
        <row r="11407">
          <cell r="A11407" t="str">
            <v>73831-005</v>
          </cell>
          <cell r="B11407" t="str">
            <v>LAMPADA MISTA DE 250W - FORNECIMENTO E INSTALACAO.</v>
          </cell>
          <cell r="C11407" t="str">
            <v>Un</v>
          </cell>
          <cell r="D11407">
            <v>22.13</v>
          </cell>
          <cell r="E11407">
            <v>17.71</v>
          </cell>
        </row>
        <row r="11408">
          <cell r="A11408" t="str">
            <v/>
          </cell>
        </row>
        <row r="11409">
          <cell r="A11409" t="str">
            <v>73831-006</v>
          </cell>
          <cell r="B11409" t="str">
            <v>LAMPADA MISTA DE 500W - FORNECIMENTO E INSTALACAO.</v>
          </cell>
          <cell r="C11409" t="str">
            <v>Un</v>
          </cell>
          <cell r="D11409">
            <v>47.65</v>
          </cell>
          <cell r="E11409">
            <v>38.119999999999997</v>
          </cell>
        </row>
        <row r="11410">
          <cell r="A11410" t="str">
            <v/>
          </cell>
        </row>
        <row r="11411">
          <cell r="A11411" t="str">
            <v>73831-007</v>
          </cell>
          <cell r="B11411" t="str">
            <v>LAMPADA DE VAPOR DE SODIO DE 150WX220V - FORNECIMENTO E INSTALACAO .</v>
          </cell>
          <cell r="C11411" t="str">
            <v>Un</v>
          </cell>
          <cell r="D11411">
            <v>45.31</v>
          </cell>
          <cell r="E11411">
            <v>36.25</v>
          </cell>
        </row>
        <row r="11412">
          <cell r="A11412" t="str">
            <v/>
          </cell>
        </row>
        <row r="11413">
          <cell r="A11413" t="str">
            <v>73831-008</v>
          </cell>
          <cell r="B11413" t="str">
            <v>LAMPADA DE VAPOR DE SODIO DE 250WX220V - FORNECIMENTO E INSTALACAO.</v>
          </cell>
          <cell r="C11413" t="str">
            <v>Un</v>
          </cell>
          <cell r="D11413">
            <v>51.38</v>
          </cell>
          <cell r="E11413">
            <v>41.11</v>
          </cell>
        </row>
        <row r="11414">
          <cell r="A11414" t="str">
            <v/>
          </cell>
        </row>
        <row r="11415">
          <cell r="A11415" t="str">
            <v>73831-009</v>
          </cell>
          <cell r="B11415" t="str">
            <v>LAMPADA DE VAPOR DE SODIO DE 400WX220V - FORNECIMENTO E INSTALACAO .</v>
          </cell>
          <cell r="C11415" t="str">
            <v>Un</v>
          </cell>
          <cell r="D11415">
            <v>61.03</v>
          </cell>
          <cell r="E11415">
            <v>48.83</v>
          </cell>
        </row>
        <row r="11416">
          <cell r="A11416" t="str">
            <v/>
          </cell>
        </row>
        <row r="11417">
          <cell r="A11417" t="str">
            <v>73832-001</v>
          </cell>
          <cell r="B11417" t="str">
            <v xml:space="preserve">EMASSAMENTO MASSA BASE A OLEO EM MADEIRA, DUAS DEMAOS. </v>
          </cell>
          <cell r="C11417" t="str">
            <v>m2</v>
          </cell>
          <cell r="D11417">
            <v>9.5500000000000007</v>
          </cell>
          <cell r="E11417">
            <v>7.64</v>
          </cell>
        </row>
        <row r="11418">
          <cell r="A11418" t="str">
            <v/>
          </cell>
        </row>
        <row r="11419">
          <cell r="A11419" t="str">
            <v>73833-001</v>
          </cell>
          <cell r="B11419" t="str">
            <v>ISOLAMENTO TERMICO COM MANTA DE LA DE VIDRO, ESPESSURA 2,5CM.</v>
          </cell>
          <cell r="C11419" t="str">
            <v>m2</v>
          </cell>
          <cell r="D11419">
            <v>77.27</v>
          </cell>
          <cell r="E11419">
            <v>61.82</v>
          </cell>
        </row>
        <row r="11420">
          <cell r="A11420" t="str">
            <v/>
          </cell>
        </row>
        <row r="11421">
          <cell r="A11421" t="str">
            <v>73834-001</v>
          </cell>
          <cell r="B11421" t="str">
            <v>INSTALACAO DE CONJ.MOTO BOMBA SUBMERSIVEL ATE 10 CV.</v>
          </cell>
          <cell r="C11421" t="str">
            <v>Un</v>
          </cell>
          <cell r="D11421">
            <v>106.2</v>
          </cell>
          <cell r="E11421">
            <v>84.96</v>
          </cell>
        </row>
        <row r="11422">
          <cell r="A11422" t="str">
            <v/>
          </cell>
        </row>
        <row r="11423">
          <cell r="A11423" t="str">
            <v>73834-002</v>
          </cell>
          <cell r="B11423" t="str">
            <v>INSTALACAO DE CONJ.MOTO BOMBA SUBMERSIVEL DE 11 A 25 CV.</v>
          </cell>
          <cell r="C11423" t="str">
            <v>Un</v>
          </cell>
          <cell r="D11423">
            <v>169.91</v>
          </cell>
          <cell r="E11423">
            <v>135.93</v>
          </cell>
        </row>
        <row r="11424">
          <cell r="A11424" t="str">
            <v/>
          </cell>
        </row>
        <row r="11425">
          <cell r="A11425" t="str">
            <v>73834-003</v>
          </cell>
          <cell r="B11425" t="str">
            <v xml:space="preserve">INSTALACAO DE CONJ.MOTO BOMBA SUBMERSIVEL DE 26 A 50 CV. </v>
          </cell>
          <cell r="C11425" t="str">
            <v>Un</v>
          </cell>
          <cell r="D11425">
            <v>339.83</v>
          </cell>
          <cell r="E11425">
            <v>271.87</v>
          </cell>
        </row>
        <row r="11426">
          <cell r="A11426" t="str">
            <v/>
          </cell>
        </row>
        <row r="11427">
          <cell r="A11427" t="str">
            <v>73834-004</v>
          </cell>
          <cell r="B11427" t="str">
            <v>INSTALACAO DE CONJ.MOTO BOMBA SUBMERSIVEL DE 51 A 100 CV.</v>
          </cell>
          <cell r="C11427" t="str">
            <v>Un</v>
          </cell>
          <cell r="D11427">
            <v>509.75</v>
          </cell>
          <cell r="E11427">
            <v>407.8</v>
          </cell>
        </row>
        <row r="11428">
          <cell r="A11428" t="str">
            <v/>
          </cell>
        </row>
        <row r="11429">
          <cell r="A11429" t="str">
            <v>73835-001</v>
          </cell>
          <cell r="B11429" t="str">
            <v xml:space="preserve">INSTALACAO DE CONJ.MOTO BOMBA VERTICAL POT &lt;= 100 CV. </v>
          </cell>
          <cell r="C11429" t="str">
            <v>Un</v>
          </cell>
          <cell r="D11429">
            <v>731.12</v>
          </cell>
          <cell r="E11429">
            <v>584.9</v>
          </cell>
        </row>
        <row r="11430">
          <cell r="A11430" t="str">
            <v/>
          </cell>
        </row>
        <row r="11431">
          <cell r="A11431" t="str">
            <v>73835-002</v>
          </cell>
          <cell r="B11431" t="str">
            <v>INSTALACAO DE CONJ.MOTO BOMBA VERTICAL 100 &lt; POT &lt;= 200 CV.</v>
          </cell>
          <cell r="C11431" t="str">
            <v>Un</v>
          </cell>
          <cell r="D11431">
            <v>994.32</v>
          </cell>
          <cell r="E11431">
            <v>795.46</v>
          </cell>
        </row>
        <row r="11432">
          <cell r="A11432" t="str">
            <v/>
          </cell>
        </row>
        <row r="11433">
          <cell r="A11433" t="str">
            <v>73835-003</v>
          </cell>
          <cell r="B11433" t="str">
            <v>INSTALACAO DE CONJ.MOTO BOMBA VERTICAL 200 &lt; POT &lt;= 300 CV.</v>
          </cell>
          <cell r="C11433" t="str">
            <v>Un</v>
          </cell>
          <cell r="D11433">
            <v>1111.3</v>
          </cell>
          <cell r="E11433">
            <v>889.04</v>
          </cell>
        </row>
        <row r="11434">
          <cell r="A11434" t="str">
            <v/>
          </cell>
        </row>
        <row r="11435">
          <cell r="A11435" t="str">
            <v>73836-001</v>
          </cell>
          <cell r="B11435" t="str">
            <v xml:space="preserve">INSTALACAO DE CONJ.MOTO BOMBA HORIZONTAL ATE 10 CV. </v>
          </cell>
          <cell r="C11435" t="str">
            <v>Un</v>
          </cell>
          <cell r="D11435">
            <v>292.45</v>
          </cell>
          <cell r="E11435">
            <v>233.96</v>
          </cell>
        </row>
        <row r="11436">
          <cell r="A11436" t="str">
            <v/>
          </cell>
        </row>
        <row r="11437">
          <cell r="A11437" t="str">
            <v>73836-002</v>
          </cell>
          <cell r="B11437" t="str">
            <v>INSTALACAO DE CONJ.MOTO BOMBA HORIZONTAL DE 12,5 A 25 CV.</v>
          </cell>
          <cell r="C11437" t="str">
            <v>Un</v>
          </cell>
          <cell r="D11437">
            <v>380.18</v>
          </cell>
          <cell r="E11437">
            <v>304.14999999999998</v>
          </cell>
        </row>
        <row r="11438">
          <cell r="A11438" t="str">
            <v/>
          </cell>
        </row>
        <row r="11439">
          <cell r="A11439" t="str">
            <v>73836-003</v>
          </cell>
          <cell r="B11439" t="str">
            <v>INSTALACAO DE CONJ.MOTO BOMBA HORIZONTAL DE 30 A 75 CV.</v>
          </cell>
          <cell r="C11439" t="str">
            <v>Un</v>
          </cell>
          <cell r="D11439">
            <v>584.9</v>
          </cell>
          <cell r="E11439">
            <v>467.92</v>
          </cell>
        </row>
        <row r="11440">
          <cell r="A11440" t="str">
            <v/>
          </cell>
        </row>
        <row r="11441">
          <cell r="A11441" t="str">
            <v>73836-004</v>
          </cell>
          <cell r="B11441" t="str">
            <v>INSTALACAO DE CONJ.MOTO BOMBA HORIZONTAL DE 100 A 150 CV.</v>
          </cell>
          <cell r="C11441" t="str">
            <v>Un</v>
          </cell>
          <cell r="D11441">
            <v>935.83</v>
          </cell>
          <cell r="E11441">
            <v>748.67</v>
          </cell>
        </row>
        <row r="11442">
          <cell r="A11442" t="str">
            <v/>
          </cell>
        </row>
        <row r="11443">
          <cell r="A11443" t="str">
            <v>73837-001</v>
          </cell>
          <cell r="B11443" t="str">
            <v>INSTALACAO DE CONJ.MOTO BOMBA SUBMERSO ATE 5 CV.</v>
          </cell>
          <cell r="C11443" t="str">
            <v>Un</v>
          </cell>
          <cell r="D11443">
            <v>106.2</v>
          </cell>
          <cell r="E11443">
            <v>84.96</v>
          </cell>
        </row>
        <row r="11444">
          <cell r="A11444" t="str">
            <v/>
          </cell>
        </row>
        <row r="11445">
          <cell r="A11445" t="str">
            <v>73837-002</v>
          </cell>
          <cell r="B11445" t="str">
            <v>INSTALACAO DE CONJ.MOTO BOMBA SUBMERSO DE 6 A 25 CV.</v>
          </cell>
          <cell r="C11445" t="str">
            <v>Un</v>
          </cell>
          <cell r="D11445">
            <v>212.4</v>
          </cell>
          <cell r="E11445">
            <v>169.92</v>
          </cell>
        </row>
        <row r="11446">
          <cell r="A11446" t="str">
            <v/>
          </cell>
        </row>
        <row r="11447">
          <cell r="A11447" t="str">
            <v>73837-003</v>
          </cell>
          <cell r="B11447" t="str">
            <v>INSTALACAO DE CONJ.MOTO BOMBA SUBMERSO DE 26 A 50 CV.</v>
          </cell>
          <cell r="C11447" t="str">
            <v>Un</v>
          </cell>
          <cell r="D11447">
            <v>424.78</v>
          </cell>
          <cell r="E11447">
            <v>339.83</v>
          </cell>
        </row>
        <row r="11448">
          <cell r="A11448" t="str">
            <v/>
          </cell>
        </row>
        <row r="11449">
          <cell r="A11449" t="str">
            <v>73838-001</v>
          </cell>
          <cell r="B11449" t="str">
            <v>PORTA DE VIDRO TEMPERADO, 0,9X2,10M, ESPESSURA 10MM, INCLUSIVE ACESSORIOS.</v>
          </cell>
          <cell r="C11449" t="str">
            <v>Un</v>
          </cell>
          <cell r="D11449">
            <v>1609.68</v>
          </cell>
          <cell r="E11449">
            <v>1287.75</v>
          </cell>
        </row>
        <row r="11450">
          <cell r="A11450" t="str">
            <v/>
          </cell>
        </row>
        <row r="11451">
          <cell r="A11451" t="str">
            <v>73839-001</v>
          </cell>
          <cell r="B11451" t="str">
            <v>ASSENTAMENTO DE TUBOS DE AÇO, COM JUNTA ELÁSTICA (COMPRIMENTO DE 6,00 M) - DN 150 MM</v>
          </cell>
          <cell r="C11451" t="str">
            <v>m</v>
          </cell>
          <cell r="D11451">
            <v>4.6500000000000004</v>
          </cell>
          <cell r="E11451">
            <v>3.72</v>
          </cell>
        </row>
        <row r="11452">
          <cell r="A11452" t="str">
            <v/>
          </cell>
        </row>
        <row r="11453">
          <cell r="A11453" t="str">
            <v>73839-002</v>
          </cell>
          <cell r="B11453" t="str">
            <v>ASSENTAMENTO DE TUBOS DE AÇO, COM JUNTA ELÁSTICA (COMPRIMENTO DE 6,00 M) - DN 200 MM.</v>
          </cell>
          <cell r="C11453" t="str">
            <v>m</v>
          </cell>
          <cell r="D11453">
            <v>5.95</v>
          </cell>
          <cell r="E11453">
            <v>4.76</v>
          </cell>
        </row>
        <row r="11454">
          <cell r="A11454" t="str">
            <v/>
          </cell>
        </row>
        <row r="11455">
          <cell r="A11455" t="str">
            <v>73839-003</v>
          </cell>
          <cell r="B11455" t="str">
            <v>ASSENTAMENTO DE TUBOS DE AÇO, COM JUNTA ELÁSTICA (COMPRIMENTO DE 6,00 M) - DN 250 MM.</v>
          </cell>
          <cell r="C11455" t="str">
            <v>m</v>
          </cell>
          <cell r="D11455">
            <v>7.17</v>
          </cell>
          <cell r="E11455">
            <v>5.74</v>
          </cell>
        </row>
        <row r="11456">
          <cell r="A11456" t="str">
            <v/>
          </cell>
        </row>
        <row r="11457">
          <cell r="A11457" t="str">
            <v>73839-004</v>
          </cell>
          <cell r="B11457" t="str">
            <v>ASSENTAMENTO DE TUBOS DE AÇO, COM JUNTA ELÁSTICA (COMPRIMENTO DE 6,00 M) - DN 300 MM.</v>
          </cell>
          <cell r="C11457" t="str">
            <v>m</v>
          </cell>
          <cell r="D11457">
            <v>8.08</v>
          </cell>
          <cell r="E11457">
            <v>6.47</v>
          </cell>
        </row>
        <row r="11458">
          <cell r="A11458" t="str">
            <v/>
          </cell>
        </row>
        <row r="11459">
          <cell r="A11459" t="str">
            <v>73839-005</v>
          </cell>
          <cell r="B11459" t="str">
            <v>ASSENTAMENTO DE TUBOS DE AÇO, COM JUNTA ELÁSTICA (COMPRIMENTO DE 6,00 M) - DN 350 MM.</v>
          </cell>
          <cell r="C11459" t="str">
            <v>m</v>
          </cell>
          <cell r="D11459">
            <v>9.48</v>
          </cell>
          <cell r="E11459">
            <v>7.59</v>
          </cell>
        </row>
        <row r="11460">
          <cell r="A11460" t="str">
            <v/>
          </cell>
        </row>
        <row r="11461">
          <cell r="A11461" t="str">
            <v>73839-006</v>
          </cell>
          <cell r="B11461" t="str">
            <v>ASSENTAMENTO DE TUBOS DE AÇO, COM JUNTA ELÁSTICA (COMPRIMENTO DE 6,00 M) - DN 400 MM.</v>
          </cell>
          <cell r="C11461" t="str">
            <v>m</v>
          </cell>
          <cell r="D11461">
            <v>10.86</v>
          </cell>
          <cell r="E11461">
            <v>8.69</v>
          </cell>
        </row>
        <row r="11462">
          <cell r="A11462" t="str">
            <v/>
          </cell>
        </row>
        <row r="11463">
          <cell r="A11463" t="str">
            <v>73839-007</v>
          </cell>
          <cell r="B11463" t="str">
            <v>ASSENTAMENTO DE TUBOS DE AÇO, COM JUNTA ELÁSTICA (COMPRIMENTO DE 6,00 M) - DN 450 MM.</v>
          </cell>
          <cell r="C11463" t="str">
            <v>m</v>
          </cell>
          <cell r="D11463">
            <v>12.18</v>
          </cell>
          <cell r="E11463">
            <v>9.75</v>
          </cell>
        </row>
        <row r="11464">
          <cell r="A11464" t="str">
            <v/>
          </cell>
        </row>
        <row r="11465">
          <cell r="A11465" t="str">
            <v>73839-008</v>
          </cell>
          <cell r="B11465" t="str">
            <v>ASSENTAMENTO DE TUBOS DE AÇO, COM JUNTA ELÁSTICA (COMPRIMENTO DE 6,00 M) - DN 500 MM.</v>
          </cell>
          <cell r="C11465" t="str">
            <v>m</v>
          </cell>
          <cell r="D11465">
            <v>13.61</v>
          </cell>
          <cell r="E11465">
            <v>10.89</v>
          </cell>
        </row>
        <row r="11466">
          <cell r="A11466" t="str">
            <v/>
          </cell>
        </row>
        <row r="11467">
          <cell r="A11467" t="str">
            <v>73839-009</v>
          </cell>
          <cell r="B11467" t="str">
            <v xml:space="preserve"> ASSENTAMENTO DE TUBOS DE AÇO, COM JUNTA ELÁSTICA (COMPRIMENTO DE 6,00 M) - DN 600 MM.</v>
          </cell>
          <cell r="C11467" t="str">
            <v>m</v>
          </cell>
          <cell r="D11467">
            <v>16.38</v>
          </cell>
          <cell r="E11467">
            <v>13.11</v>
          </cell>
        </row>
        <row r="11468">
          <cell r="A11468" t="str">
            <v/>
          </cell>
        </row>
        <row r="11469">
          <cell r="A11469" t="str">
            <v>73839-010</v>
          </cell>
          <cell r="B11469" t="str">
            <v>ASSENTAMENTO DE TUBOS DE AÇO, COM JUNTA ELÁSTICA (COMPRIMENTO DE 6,00 M) - DN 700 MM.</v>
          </cell>
          <cell r="C11469" t="str">
            <v>m</v>
          </cell>
          <cell r="D11469">
            <v>20.12</v>
          </cell>
          <cell r="E11469">
            <v>16.100000000000001</v>
          </cell>
        </row>
        <row r="11470">
          <cell r="A11470" t="str">
            <v/>
          </cell>
        </row>
        <row r="11471">
          <cell r="A11471" t="str">
            <v>73839-011</v>
          </cell>
          <cell r="B11471" t="str">
            <v xml:space="preserve"> ASSENTAMENTO DE TUBOS DE AÇO, COM JUNTA ELÁSTICA (COMPRIMENTO DE 6,00 M) - DN 800 MM.</v>
          </cell>
          <cell r="C11471" t="str">
            <v>m</v>
          </cell>
          <cell r="D11471">
            <v>23.18</v>
          </cell>
          <cell r="E11471">
            <v>18.55</v>
          </cell>
        </row>
        <row r="11472">
          <cell r="A11472" t="str">
            <v/>
          </cell>
        </row>
        <row r="11473">
          <cell r="A11473" t="str">
            <v>73839-012</v>
          </cell>
          <cell r="B11473" t="str">
            <v>ASSENTAMENTO DE TUBOS DE AÇO, COM JUNTA ELÁSTICA (COMPRIMENTO DE 6,00 M) - DN 900 MM.</v>
          </cell>
          <cell r="C11473" t="str">
            <v>m</v>
          </cell>
          <cell r="D11473">
            <v>27.33</v>
          </cell>
          <cell r="E11473">
            <v>21.87</v>
          </cell>
        </row>
        <row r="11474">
          <cell r="A11474" t="str">
            <v/>
          </cell>
        </row>
        <row r="11475">
          <cell r="A11475" t="str">
            <v>73839-013</v>
          </cell>
          <cell r="B11475" t="str">
            <v>ASSENTAMENTO DE TUBOS DE AÇO, COM JUNTA ELÁSTICA (COMPRIMENTO DE 6,00 M) - DN 1000 MM.</v>
          </cell>
          <cell r="C11475" t="str">
            <v>m</v>
          </cell>
          <cell r="D11475">
            <v>29.17</v>
          </cell>
          <cell r="E11475">
            <v>23.34</v>
          </cell>
        </row>
        <row r="11476">
          <cell r="A11476" t="str">
            <v/>
          </cell>
        </row>
        <row r="11477">
          <cell r="A11477" t="str">
            <v>73839-014</v>
          </cell>
          <cell r="B11477" t="str">
            <v>ASSENTAMENTO DE TUBOS DE AÇO, COM JUNTA ELÁSTICA (COMPRIMENTO DE 6,00 M) - DN 1100 MM.</v>
          </cell>
          <cell r="C11477" t="str">
            <v>m</v>
          </cell>
          <cell r="D11477">
            <v>34.56</v>
          </cell>
          <cell r="E11477">
            <v>27.65</v>
          </cell>
        </row>
        <row r="11478">
          <cell r="A11478" t="str">
            <v/>
          </cell>
        </row>
        <row r="11479">
          <cell r="A11479" t="str">
            <v>73839-015</v>
          </cell>
          <cell r="B11479" t="str">
            <v>ASSENTAMENTO DE TUBOS DE AÇO, COM JUNTA ELÁSTICA (COMPRIMENTO DE 6,00 M) - DN 1200 MM.</v>
          </cell>
          <cell r="C11479" t="str">
            <v>m</v>
          </cell>
          <cell r="D11479">
            <v>41</v>
          </cell>
          <cell r="E11479">
            <v>32.799999999999997</v>
          </cell>
        </row>
        <row r="11480">
          <cell r="A11480" t="str">
            <v/>
          </cell>
        </row>
        <row r="11481">
          <cell r="A11481" t="str">
            <v>73839-022</v>
          </cell>
          <cell r="B11481" t="str">
            <v>ASSENTAMENTO DE TUBOS DE AÇO, COM JUNTA ELÁSTICA (COMPRIMENTO DE 6,00 M) - DN 200 MM.</v>
          </cell>
          <cell r="C11481" t="str">
            <v>m</v>
          </cell>
          <cell r="D11481">
            <v>5.95</v>
          </cell>
          <cell r="E11481">
            <v>4.76</v>
          </cell>
        </row>
        <row r="11482">
          <cell r="A11482" t="str">
            <v/>
          </cell>
        </row>
        <row r="11483">
          <cell r="A11483" t="str">
            <v>73840-001</v>
          </cell>
          <cell r="B11483" t="str">
            <v>ASSENTAMENTO TUBO PVC COM JUNTA ELASTICA - DN 100 P/ESGOTO.</v>
          </cell>
          <cell r="C11483" t="str">
            <v>m</v>
          </cell>
          <cell r="D11483">
            <v>2.42</v>
          </cell>
          <cell r="E11483">
            <v>1.94</v>
          </cell>
        </row>
        <row r="11484">
          <cell r="A11484" t="str">
            <v/>
          </cell>
        </row>
        <row r="11485">
          <cell r="A11485" t="str">
            <v>73840-002</v>
          </cell>
          <cell r="B11485" t="str">
            <v>ASSENTAMENTO DE TUBOS DE PVC, RPVC, PVC DE FºFº, PRFV P/ ESGOTO COM JUNTA ELÁSTICA - DN 125 MM.</v>
          </cell>
          <cell r="C11485" t="str">
            <v>m</v>
          </cell>
          <cell r="D11485">
            <v>2.48</v>
          </cell>
          <cell r="E11485">
            <v>1.99</v>
          </cell>
        </row>
        <row r="11486">
          <cell r="A11486" t="str">
            <v/>
          </cell>
        </row>
        <row r="11487">
          <cell r="A11487" t="str">
            <v>73840-003</v>
          </cell>
          <cell r="B11487" t="str">
            <v>ASSENTAMENTO TUBO PVC COM JUNTA ELASTICA - DN 150 P/ESGOTO.</v>
          </cell>
          <cell r="C11487" t="str">
            <v>m</v>
          </cell>
          <cell r="D11487">
            <v>2.67</v>
          </cell>
          <cell r="E11487">
            <v>2.14</v>
          </cell>
        </row>
        <row r="11488">
          <cell r="A11488" t="str">
            <v/>
          </cell>
        </row>
        <row r="11489">
          <cell r="A11489" t="str">
            <v>73840-004</v>
          </cell>
          <cell r="B11489" t="str">
            <v xml:space="preserve">ASSENTAMENTO TUBO PVC COM JUNTA ELASTICA - DN 200 P/ESGOTO. </v>
          </cell>
          <cell r="C11489" t="str">
            <v>m</v>
          </cell>
          <cell r="D11489">
            <v>3.07</v>
          </cell>
          <cell r="E11489">
            <v>2.46</v>
          </cell>
        </row>
        <row r="11490">
          <cell r="A11490" t="str">
            <v/>
          </cell>
        </row>
        <row r="11491">
          <cell r="A11491" t="str">
            <v>73840-005</v>
          </cell>
          <cell r="B11491" t="str">
            <v>ASSENTAMENTO DE TUBOS DE PVC, RPVC, PVC DE FºFº, PRFV P/ ESGOTO COM JUNTA ELÁSTICA - DN 250 MM.</v>
          </cell>
          <cell r="C11491" t="str">
            <v>m</v>
          </cell>
          <cell r="D11491">
            <v>3.53</v>
          </cell>
          <cell r="E11491">
            <v>2.83</v>
          </cell>
        </row>
        <row r="11492">
          <cell r="A11492" t="str">
            <v/>
          </cell>
        </row>
        <row r="11493">
          <cell r="A11493" t="str">
            <v>73840-006</v>
          </cell>
          <cell r="B11493" t="str">
            <v>ASSENTAMENTO DE TUBOS DE PVC, RPVC, PVC DE FºFº, PRFV P/ ESGOTO COM JUNTA ELÁSTICA - DN 300 MM.</v>
          </cell>
          <cell r="C11493" t="str">
            <v>m</v>
          </cell>
          <cell r="D11493">
            <v>4.01</v>
          </cell>
          <cell r="E11493">
            <v>3.21</v>
          </cell>
        </row>
        <row r="11494">
          <cell r="A11494" t="str">
            <v/>
          </cell>
        </row>
        <row r="11495">
          <cell r="A11495" t="str">
            <v>73840-011</v>
          </cell>
          <cell r="B11495" t="str">
            <v xml:space="preserve">ASSENTAMENTO TUBO PVC COM JUNTA ELASTICA - DN 100 P/ESGOTO.   </v>
          </cell>
          <cell r="C11495" t="str">
            <v>m</v>
          </cell>
          <cell r="D11495">
            <v>2.42</v>
          </cell>
          <cell r="E11495">
            <v>1.94</v>
          </cell>
        </row>
        <row r="11496">
          <cell r="A11496" t="str">
            <v/>
          </cell>
        </row>
        <row r="11497">
          <cell r="A11497" t="str">
            <v>73841-001</v>
          </cell>
          <cell r="B11497" t="str">
            <v xml:space="preserve"> CAMINHO DE SERVICO REALIZADO MECANICAMENTE INCL ESCAVACAO DESMATAMENTO DESTOCAMENTO ACERTO E COMPACTACAO.</v>
          </cell>
          <cell r="C11497" t="str">
            <v>m</v>
          </cell>
          <cell r="D11497">
            <v>7.51</v>
          </cell>
          <cell r="E11497">
            <v>6.01</v>
          </cell>
        </row>
        <row r="11498">
          <cell r="A11498" t="str">
            <v/>
          </cell>
        </row>
        <row r="11499">
          <cell r="A11499" t="str">
            <v>73842-001</v>
          </cell>
          <cell r="B11499" t="str">
            <v>GABIAO TIPO COLCHAO RENO COM H = 0,17 M.</v>
          </cell>
          <cell r="C11499" t="str">
            <v>m2</v>
          </cell>
          <cell r="D11499">
            <v>107.81</v>
          </cell>
          <cell r="E11499">
            <v>86.25</v>
          </cell>
        </row>
        <row r="11500">
          <cell r="A11500" t="str">
            <v/>
          </cell>
        </row>
        <row r="11501">
          <cell r="A11501" t="str">
            <v>73842-002</v>
          </cell>
          <cell r="B11501" t="str">
            <v>GABIAO TIPO COLCHAO RENO COM H = 0,23 M.</v>
          </cell>
          <cell r="C11501" t="str">
            <v>m2</v>
          </cell>
          <cell r="D11501">
            <v>115.58</v>
          </cell>
          <cell r="E11501">
            <v>92.47</v>
          </cell>
        </row>
        <row r="11502">
          <cell r="A11502" t="str">
            <v/>
          </cell>
        </row>
        <row r="11503">
          <cell r="A11503" t="str">
            <v>73842-003</v>
          </cell>
          <cell r="B11503" t="str">
            <v>GABIAO TIPO COLCHAO RENO COM H = 0,30 M.</v>
          </cell>
          <cell r="C11503" t="str">
            <v>m2</v>
          </cell>
          <cell r="D11503">
            <v>128.52000000000001</v>
          </cell>
          <cell r="E11503">
            <v>102.82</v>
          </cell>
        </row>
        <row r="11504">
          <cell r="A11504" t="str">
            <v/>
          </cell>
        </row>
        <row r="11505">
          <cell r="A11505" t="str">
            <v>73843-001</v>
          </cell>
          <cell r="B11505" t="str">
            <v>MURO DE ARRIMO DE CONCRETO CICLOPICO COM 30% DE PEDRA DE MAO.</v>
          </cell>
          <cell r="C11505" t="str">
            <v>m3</v>
          </cell>
          <cell r="D11505">
            <v>312.66000000000003</v>
          </cell>
          <cell r="E11505">
            <v>250.13</v>
          </cell>
        </row>
        <row r="11506">
          <cell r="A11506" t="str">
            <v/>
          </cell>
        </row>
        <row r="11507">
          <cell r="A11507" t="str">
            <v>73844-001</v>
          </cell>
          <cell r="B11507" t="str">
            <v>MURO DE ARRIMO DE ALVENARIA DE PEDRA ARGAMASSADA.</v>
          </cell>
          <cell r="C11507" t="str">
            <v>m3</v>
          </cell>
          <cell r="D11507">
            <v>369.07</v>
          </cell>
          <cell r="E11507">
            <v>295.26</v>
          </cell>
        </row>
        <row r="11508">
          <cell r="A11508" t="str">
            <v/>
          </cell>
        </row>
        <row r="11509">
          <cell r="A11509" t="str">
            <v>73844-002</v>
          </cell>
          <cell r="B11509" t="str">
            <v>MURO DE ARRIMO DE ALVENARIA DE TIJOLOS.</v>
          </cell>
          <cell r="C11509" t="str">
            <v>m3</v>
          </cell>
          <cell r="D11509">
            <v>459.07</v>
          </cell>
          <cell r="E11509">
            <v>367.26</v>
          </cell>
        </row>
        <row r="11510">
          <cell r="A11510" t="str">
            <v/>
          </cell>
        </row>
        <row r="11511">
          <cell r="A11511" t="str">
            <v>73846-001</v>
          </cell>
          <cell r="B11511" t="str">
            <v>MURO DE ARRIMO CELULAR PECAS PRE-MOLDADAS CONCRETO EXCL FORMAS INCL CONFECCAO DAS PECAS MONTAGEM E COMPACTACAO DO SOLO DE ENCHIMENTO.</v>
          </cell>
          <cell r="C11511" t="str">
            <v>m3</v>
          </cell>
          <cell r="D11511">
            <v>216.26</v>
          </cell>
          <cell r="E11511">
            <v>173.01</v>
          </cell>
        </row>
        <row r="11512">
          <cell r="A11512" t="str">
            <v/>
          </cell>
        </row>
        <row r="11513">
          <cell r="A11513" t="str">
            <v>73846-002</v>
          </cell>
          <cell r="B11513" t="str">
            <v>MURO DE ARRIMO CELULAR PECAS PRE-MOLDADAS CONCRETO EXCL MATERIAIS E FORMAS INCL CONFECCAO PECAS MONTAGEM E COMPACTACAO DO SOLO(ENCHIMENTO).</v>
          </cell>
          <cell r="C11513" t="str">
            <v>m3</v>
          </cell>
          <cell r="D11513">
            <v>63.43</v>
          </cell>
          <cell r="E11513">
            <v>50.75</v>
          </cell>
        </row>
        <row r="11514">
          <cell r="A11514" t="str">
            <v/>
          </cell>
        </row>
        <row r="11515">
          <cell r="A11515" t="str">
            <v>73847-001</v>
          </cell>
          <cell r="B11515" t="str">
            <v xml:space="preserve"> ALUGUEL CONTAINER/ESCRIT INCL INST ELET LARG=2,20 COMP=6,20M  ALT=2,50M CHAPA ACO C/NERV TRAPEZ FORRO C/ISOL TERMO/ACUSTICO  CHASSIS REFORC PISO COMPENS NAVAL EXC TRANSP/CARGA/DESCARGA.</v>
          </cell>
          <cell r="C11515" t="str">
            <v>Mês</v>
          </cell>
          <cell r="D11515">
            <v>425.88</v>
          </cell>
          <cell r="E11515">
            <v>340.71</v>
          </cell>
        </row>
        <row r="11516">
          <cell r="A11516" t="str">
            <v/>
          </cell>
        </row>
        <row r="11517">
          <cell r="A11517" t="str">
            <v>73847-002</v>
          </cell>
          <cell r="B11517" t="str">
            <v>ALUGUEL CONTAINER/ESCRIT/WC C/1 VASO/1 LAV/1 MIC/4 CHUV LARG   =2,20M COMPR=6,20M ALT=2,50M CHAPA ACO NERV TRAPEZ FORROC/  ISOL TERMO-ACUST CHASSIS REFORC PISO COMPENS NAVAL INCL INST  ELETR/HIDRO-SANIT EXCL TRANSP/CARGA/DESCARGA.</v>
          </cell>
          <cell r="C11517" t="str">
            <v>Mês</v>
          </cell>
          <cell r="D11517">
            <v>459.95</v>
          </cell>
          <cell r="E11517">
            <v>367.96</v>
          </cell>
        </row>
        <row r="11518">
          <cell r="A11518" t="str">
            <v/>
          </cell>
        </row>
        <row r="11519">
          <cell r="A11519" t="str">
            <v>73847-003</v>
          </cell>
          <cell r="B11519" t="str">
            <v xml:space="preserve"> ALUGUEL CONTAINER/SANIT C/2 VASOS/1 LAVAT/1 MIC/4 CHUV LARG= 2,20M COMPR=6,20M ALT=2,50M CHAPA ACO C/NERV TRAPEZ FORRO C/  ISOLAM TERMO/ACUSTICO CHASSIS REFORC PISO COMPENS NAVAL INCL  INST ELETR/HIDR EXCL TRANSP/CARGA/DESCARGA.</v>
          </cell>
          <cell r="C11519" t="str">
            <v>Mês</v>
          </cell>
          <cell r="D11519">
            <v>655.35</v>
          </cell>
          <cell r="E11519">
            <v>524.28</v>
          </cell>
        </row>
        <row r="11520">
          <cell r="A11520" t="str">
            <v/>
          </cell>
        </row>
        <row r="11521">
          <cell r="A11521" t="str">
            <v>73847-004</v>
          </cell>
          <cell r="B11521" t="str">
            <v xml:space="preserve"> ALUGUEL CONTAINER/SANIT C/4 VASOS/1 LAVAT/1 MIC/4 CHUV LARG= 2,20M COMPR=6,20M ALT=2,50M CHAPAS ACO C/NERV TRAPEZ FORRO C/  ISOL TERMO-ACUST CHASSIS REFORC PISO COMPENS NAVAL INCL INST RA  ELETR/HIDRO-SANIT EXCL TRANSP/CARGA/DESCARGA.</v>
          </cell>
          <cell r="C11521" t="str">
            <v>M/0</v>
          </cell>
          <cell r="D11521">
            <v>702.83</v>
          </cell>
          <cell r="E11521">
            <v>562.27</v>
          </cell>
        </row>
        <row r="11522">
          <cell r="A11522" t="str">
            <v/>
          </cell>
        </row>
        <row r="11523">
          <cell r="A11523" t="str">
            <v>73847-005</v>
          </cell>
          <cell r="B11523" t="str">
            <v xml:space="preserve"> ALUGUEL CONTAINER/SANIT C/7 VASOS/1 LAVAT/1 MIC LARG=2,20M COMPR=6,20M ALT=2,50M CHAPA ACO NERV TRAPEZ FORRO C/ISOL  TERMO-ACUST CHASSIS REFORC PISO COMPENS NAVAL INCL INST ELET  /HIDRO-SANIT EXCL TRANSP/CARGA/DESCARGA.</v>
          </cell>
          <cell r="C11523" t="str">
            <v>Mês</v>
          </cell>
          <cell r="D11523">
            <v>720.26</v>
          </cell>
          <cell r="E11523">
            <v>576.21</v>
          </cell>
        </row>
        <row r="11524">
          <cell r="A11524" t="str">
            <v/>
          </cell>
        </row>
        <row r="11525">
          <cell r="A11525" t="str">
            <v>73849-001</v>
          </cell>
          <cell r="B11525" t="str">
            <v>AREIA ASFALTO A QUENTE (AAUQ) COM CAP 50/70, INCLUSO USINAGEM E APLICACAO, EXCLUSIVE TRANSPORTE.</v>
          </cell>
          <cell r="C11525" t="str">
            <v>m3</v>
          </cell>
          <cell r="D11525">
            <v>594.67999999999995</v>
          </cell>
          <cell r="E11525">
            <v>475.75</v>
          </cell>
        </row>
        <row r="11526">
          <cell r="A11526" t="str">
            <v/>
          </cell>
        </row>
        <row r="11527">
          <cell r="A11527" t="str">
            <v>73849-002</v>
          </cell>
          <cell r="B11527" t="str">
            <v>AREIA ASFALTO A FRIO (AAUF), COM CAP 50/70 INCLUSO USINAGEM E APLICACAO, EXCLUSIVE TRANSPORTE.</v>
          </cell>
          <cell r="C11527" t="str">
            <v>m3</v>
          </cell>
          <cell r="D11527">
            <v>498.55</v>
          </cell>
          <cell r="E11527">
            <v>398.84</v>
          </cell>
        </row>
        <row r="11528">
          <cell r="A11528" t="str">
            <v/>
          </cell>
        </row>
        <row r="11529">
          <cell r="A11529" t="str">
            <v>73850-001</v>
          </cell>
          <cell r="B11529" t="str">
            <v xml:space="preserve">RODAPE EM MARMORITE, ALTURA 10CM. </v>
          </cell>
          <cell r="C11529" t="str">
            <v>m</v>
          </cell>
          <cell r="D11529">
            <v>15.28</v>
          </cell>
          <cell r="E11529">
            <v>12.23</v>
          </cell>
        </row>
        <row r="11530">
          <cell r="A11530" t="str">
            <v/>
          </cell>
        </row>
        <row r="11531">
          <cell r="A11531" t="str">
            <v>73851-001</v>
          </cell>
          <cell r="B11531" t="str">
            <v xml:space="preserve"> ARMACAO SECUNDARIA OU REX COMPLETA PARA DUAS LINHAS-FORNECIMENTO E INSTALACAO.</v>
          </cell>
          <cell r="C11531" t="str">
            <v>Un</v>
          </cell>
          <cell r="D11531">
            <v>81.25</v>
          </cell>
          <cell r="E11531">
            <v>65</v>
          </cell>
        </row>
        <row r="11532">
          <cell r="A11532" t="str">
            <v/>
          </cell>
        </row>
        <row r="11533">
          <cell r="A11533" t="str">
            <v>73851-002</v>
          </cell>
          <cell r="B11533" t="str">
            <v>ARMACAO SECUNDARIA OU REX COMPLETA PARA TRESLINHAS-FORNECIMENTO E INSTALACAO.</v>
          </cell>
          <cell r="C11533" t="str">
            <v>Un</v>
          </cell>
          <cell r="D11533">
            <v>123.47</v>
          </cell>
          <cell r="E11533">
            <v>98.78</v>
          </cell>
        </row>
        <row r="11534">
          <cell r="A11534" t="str">
            <v/>
          </cell>
        </row>
        <row r="11535">
          <cell r="A11535" t="str">
            <v>73851-003</v>
          </cell>
          <cell r="B11535" t="str">
            <v>ARMACAO SECUNDARIA OU REX COMPLETA PARA QUATRO LINHAS-FORNECIMENTO E INSTALACAO.</v>
          </cell>
          <cell r="C11535" t="str">
            <v>Un</v>
          </cell>
          <cell r="D11535">
            <v>144.52000000000001</v>
          </cell>
          <cell r="E11535">
            <v>115.62</v>
          </cell>
        </row>
        <row r="11536">
          <cell r="A11536" t="str">
            <v/>
          </cell>
        </row>
        <row r="11537">
          <cell r="A11537" t="str">
            <v>73852-002</v>
          </cell>
          <cell r="B11537" t="str">
            <v>TUBULAO CONCRETO C/CAMISA ACO INCORPORADA D=1,00M ESPES 1/4 PLANO INFERIOR DA BASE ATE 10,00M DA COTA DE ARRASAMENTO A CEU ABERTO TERRENO 1A CAT EXCL ESCAVACAO E ARMACAO DO FUSTE INCL FERRAGEM DE TRANSICAO A BASE E AOS BLOCOS DE FUNDACAO E O CONCRETO.</v>
          </cell>
          <cell r="C11537" t="str">
            <v>m</v>
          </cell>
          <cell r="D11537">
            <v>4013.51</v>
          </cell>
          <cell r="E11537">
            <v>3210.81</v>
          </cell>
        </row>
        <row r="11538">
          <cell r="A11538" t="str">
            <v/>
          </cell>
        </row>
        <row r="11539">
          <cell r="A11539" t="str">
            <v>73852-003</v>
          </cell>
          <cell r="B11539" t="str">
            <v>TUBULAO CONCRETO C/CAMISA ACO INCORPORADA D=1,25M ESPES 1/4 PLAN0 INFERIOR DA BASE ATE 10,00M DA COTA DE ARRASAMENTO A CEU ABERTO EM TERRENO 1A CAT EXCL ESCAVACAO E ARMACAO DO FUSTE INCL FERRAGEM DE TRANSICAO A BASE E AOS BLOCOS DE FUNDACAO E O CONCRETO.</v>
          </cell>
          <cell r="C11539" t="str">
            <v>m</v>
          </cell>
          <cell r="D11539">
            <v>5347.7</v>
          </cell>
          <cell r="E11539">
            <v>4278.16</v>
          </cell>
        </row>
        <row r="11540">
          <cell r="A11540" t="str">
            <v/>
          </cell>
        </row>
        <row r="11541">
          <cell r="A11541" t="str">
            <v>73852-004</v>
          </cell>
          <cell r="B11541" t="str">
            <v>TUBULAO CONCRETO C/CAMISA ACO INCORPORADA D=1,50M ESPES 1/4 PLANO INFERIOR DA BASE ATE 10,00M DA COTA DE ARRASAMENTO A CEU ABERTO EM TERRENO 1A CAT EXCL ESCAVACAO E ARMACAO DO FUSTE INCL FERRAGEM DE TRANSICAOA BASE E AOS BLOCOS DE FUNDACAO E O CONCRETO.</v>
          </cell>
          <cell r="C11541" t="str">
            <v>m</v>
          </cell>
          <cell r="D11541">
            <v>8690.27</v>
          </cell>
          <cell r="E11541">
            <v>6952.22</v>
          </cell>
        </row>
        <row r="11542">
          <cell r="A11542" t="str">
            <v/>
          </cell>
        </row>
        <row r="11543">
          <cell r="A11543" t="str">
            <v>73853-001</v>
          </cell>
          <cell r="B11543" t="str">
            <v>INSTALACAO DE REDE AEREA, BAIXA TENSAO COM UM CONDUTOR - COBRE. MAO DE OBRA.</v>
          </cell>
          <cell r="C11543" t="str">
            <v>Un</v>
          </cell>
          <cell r="D11543">
            <v>14.53</v>
          </cell>
          <cell r="E11543">
            <v>11.63</v>
          </cell>
        </row>
        <row r="11544">
          <cell r="A11544" t="str">
            <v/>
          </cell>
        </row>
        <row r="11545">
          <cell r="A11545" t="str">
            <v>73853-002</v>
          </cell>
          <cell r="B11545" t="str">
            <v>INSTALACAO DE REDE AEREA, BAIXA TENSAO COM DOIS CONDUTORES - COBRE. MAO DE OBRA.</v>
          </cell>
          <cell r="C11545" t="str">
            <v>Un</v>
          </cell>
          <cell r="D11545">
            <v>29.07</v>
          </cell>
          <cell r="E11545">
            <v>23.26</v>
          </cell>
        </row>
        <row r="11546">
          <cell r="A11546" t="str">
            <v/>
          </cell>
        </row>
        <row r="11547">
          <cell r="A11547" t="str">
            <v>73853-003</v>
          </cell>
          <cell r="B11547" t="str">
            <v>INSTALACAO DE REDE AEREA, BAIXA TENSAO COM TRES CONDUTORES - COBRE. MAO DE OBRA.</v>
          </cell>
          <cell r="C11547" t="str">
            <v>Un</v>
          </cell>
          <cell r="D11547">
            <v>43.61</v>
          </cell>
          <cell r="E11547">
            <v>34.89</v>
          </cell>
        </row>
        <row r="11548">
          <cell r="A11548" t="str">
            <v/>
          </cell>
        </row>
        <row r="11549">
          <cell r="A11549" t="str">
            <v>73853-004</v>
          </cell>
          <cell r="B11549" t="str">
            <v>INSTALACAO DE REDE AEREA, BAIXA TENSAO COM QUATRO CONDUTORES - COBRE. MAO DE OBRA.</v>
          </cell>
          <cell r="C11549" t="str">
            <v>Un</v>
          </cell>
          <cell r="D11549">
            <v>58.16</v>
          </cell>
          <cell r="E11549">
            <v>46.53</v>
          </cell>
        </row>
        <row r="11550">
          <cell r="A11550" t="str">
            <v/>
          </cell>
        </row>
        <row r="11551">
          <cell r="A11551" t="str">
            <v>73853-005</v>
          </cell>
          <cell r="B11551" t="str">
            <v>INSTALACAO DE REDE AEREA, BAIXA TENSAO COM TRES CONDUTORES - ALUMINIO. MAO DE OBRA.</v>
          </cell>
          <cell r="C11551" t="str">
            <v>Un</v>
          </cell>
          <cell r="D11551">
            <v>47.25</v>
          </cell>
          <cell r="E11551">
            <v>37.799999999999997</v>
          </cell>
        </row>
        <row r="11552">
          <cell r="A11552" t="str">
            <v/>
          </cell>
        </row>
        <row r="11553">
          <cell r="A11553" t="str">
            <v>73853-006</v>
          </cell>
          <cell r="B11553" t="str">
            <v>INSTALACAO DE REDE AEREA, BAIXA TENSAO COM QUATRO CONDUTORES - ALUMINIO. MAO DE OBRA.</v>
          </cell>
          <cell r="C11553" t="str">
            <v>Un</v>
          </cell>
          <cell r="D11553">
            <v>72.7</v>
          </cell>
          <cell r="E11553">
            <v>58.16</v>
          </cell>
        </row>
        <row r="11554">
          <cell r="A11554" t="str">
            <v/>
          </cell>
        </row>
        <row r="11555">
          <cell r="A11555" t="str">
            <v>73853-007</v>
          </cell>
          <cell r="B11555" t="str">
            <v>INSTALACAO DE REDE AEREA, BAIXA TENSAO COM UM CONDUTOR - ALUMINIO. MAO DE OBRA.</v>
          </cell>
          <cell r="C11555" t="str">
            <v>Un</v>
          </cell>
          <cell r="D11555">
            <v>21.81</v>
          </cell>
          <cell r="E11555">
            <v>17.45</v>
          </cell>
        </row>
        <row r="11556">
          <cell r="A11556" t="str">
            <v/>
          </cell>
        </row>
        <row r="11557">
          <cell r="A11557" t="str">
            <v>73853-008</v>
          </cell>
          <cell r="B11557" t="str">
            <v>INSTALACAO DE REDE AEREA, BAIXA TENSAO COM DOIS CONDUTORES - ALUMINIO. MAO DE OBRA.</v>
          </cell>
          <cell r="C11557" t="str">
            <v>Un</v>
          </cell>
          <cell r="D11557">
            <v>36.35</v>
          </cell>
          <cell r="E11557">
            <v>29.08</v>
          </cell>
        </row>
        <row r="11558">
          <cell r="A11558" t="str">
            <v/>
          </cell>
        </row>
        <row r="11559">
          <cell r="A11559" t="str">
            <v>73854-001</v>
          </cell>
          <cell r="B11559" t="str">
            <v>ARMACAO SECUNDARIA VERTICAL COMPLETA PARA REDE BAIXA TENSAO.MAO DE OBRA PARA INSTALACAO.</v>
          </cell>
          <cell r="C11559" t="str">
            <v>Un</v>
          </cell>
          <cell r="D11559">
            <v>7.27</v>
          </cell>
          <cell r="E11559">
            <v>5.82</v>
          </cell>
        </row>
        <row r="11560">
          <cell r="A11560" t="str">
            <v/>
          </cell>
        </row>
        <row r="11561">
          <cell r="A11561" t="str">
            <v>73854-002</v>
          </cell>
          <cell r="B11561" t="str">
            <v>ARMACAO SECUNDARIA VERTICAL COMPLETA PARA REDE DE BAIXA TENSÃO, CONJUNTO DE 4 ESTRIBOS COM CONDUTORES, ALINHAMENTO RETO, ANGULO INFERIOR A 90 GRAUS E PONTO TERMINAL. FORNECIMENTO E INSTALAÇÃO.</v>
          </cell>
          <cell r="C11561" t="str">
            <v>Un</v>
          </cell>
          <cell r="D11561">
            <v>62.47</v>
          </cell>
          <cell r="E11561">
            <v>49.98</v>
          </cell>
        </row>
        <row r="11562">
          <cell r="A11562" t="str">
            <v/>
          </cell>
        </row>
        <row r="11563">
          <cell r="A11563" t="str">
            <v>73854-003</v>
          </cell>
          <cell r="B11563" t="str">
            <v>ARMACAO SECUNDARIA VERTICAL COMPLETA PARA REDE DE BAIXA TENSÃO, CONJUNTO DE 3 ESTRIBOS COM CONDUTORES , ALINHAMENTO RETO, ANGULO INFERIOR A 90GRAUS E PONTO TERMINAL. FORNECIMENTO E INSTALACAO.</v>
          </cell>
          <cell r="C11563" t="str">
            <v>Un</v>
          </cell>
          <cell r="D11563">
            <v>45.07</v>
          </cell>
          <cell r="E11563">
            <v>36.06</v>
          </cell>
        </row>
        <row r="11564">
          <cell r="A11564" t="str">
            <v/>
          </cell>
        </row>
        <row r="11565">
          <cell r="A11565" t="str">
            <v>73855-001</v>
          </cell>
          <cell r="B11565" t="str">
            <v>CHUMBADOR DE AÇO PARA FIXAÇÃO DE POSTE DE ACO RETO OU CURVO 7 A 9M COM FLANGE - FORNECIMENTO E INSTALACAO.</v>
          </cell>
          <cell r="C11565" t="str">
            <v>Un</v>
          </cell>
          <cell r="D11565">
            <v>354.15</v>
          </cell>
          <cell r="E11565">
            <v>283.32</v>
          </cell>
        </row>
        <row r="11566">
          <cell r="A11566" t="str">
            <v/>
          </cell>
        </row>
        <row r="11567">
          <cell r="A11567" t="str">
            <v>73856-001</v>
          </cell>
          <cell r="B11567" t="str">
            <v>BOCA P/BUEIRO SIMPLES TUBULAR D=0,40M EM CONC CICLOP INCL FORMAS ESCAVACAO REATERRO E MATERIAIS EXCL MATERIAL REATERRO JAZIDA E TRANSPORTE.</v>
          </cell>
          <cell r="C11567" t="str">
            <v>Un</v>
          </cell>
          <cell r="D11567">
            <v>299.60000000000002</v>
          </cell>
          <cell r="E11567">
            <v>239.68</v>
          </cell>
        </row>
        <row r="11568">
          <cell r="A11568" t="str">
            <v/>
          </cell>
        </row>
        <row r="11569">
          <cell r="A11569" t="str">
            <v>73856-002</v>
          </cell>
          <cell r="B11569" t="str">
            <v>BOCA PARA BUEIRO SIMPLES TUBULAR, DIAMETRO =0,60M, EM CONCRETO CICLOPICO, INCLUINDO FORMAS, ESCAVACAO, REATERRO E MATERIAIS, EXCLUINDO MATERIAL REATERRO JAZIDA E TRANSPORTE.</v>
          </cell>
          <cell r="C11569" t="str">
            <v>Un</v>
          </cell>
          <cell r="D11569">
            <v>506.68</v>
          </cell>
          <cell r="E11569">
            <v>405.35</v>
          </cell>
        </row>
        <row r="11570">
          <cell r="A11570" t="str">
            <v/>
          </cell>
        </row>
        <row r="11571">
          <cell r="A11571" t="str">
            <v>73856-003</v>
          </cell>
          <cell r="B11571" t="str">
            <v>BOCA PARA BUEIRO SIMPLES TUBULAR, DIAMETRO =0,80M, EM CONCRETO CICLOPICO, INCLUINDO FORMAS, ESCAVACAO, REATERRO E MATERIAIS, EXCLUINDO MATERIAL REATERRO JAZIDA E TRANSPORTE.</v>
          </cell>
          <cell r="C11571" t="str">
            <v>Un</v>
          </cell>
          <cell r="D11571">
            <v>778.11</v>
          </cell>
          <cell r="E11571">
            <v>622.49</v>
          </cell>
        </row>
        <row r="11572">
          <cell r="A11572" t="str">
            <v/>
          </cell>
        </row>
        <row r="11573">
          <cell r="A11573" t="str">
            <v>73856-004</v>
          </cell>
          <cell r="B11573" t="str">
            <v>BOCA PARA BUEIRO SIMPLES TUBULAR, DIAMETRO =1,00M, EM CONCRETO CICLOPICO, INCLUINDO FORMAS, ESCAVACAO, REATERRO E MATERIAIS, EXCLUINDO MATERIAL REATERRO JAZIDA E TRANSPORTE.</v>
          </cell>
          <cell r="C11573" t="str">
            <v>Un</v>
          </cell>
          <cell r="D11573">
            <v>1119.76</v>
          </cell>
          <cell r="E11573">
            <v>895.81</v>
          </cell>
        </row>
        <row r="11574">
          <cell r="A11574" t="str">
            <v/>
          </cell>
        </row>
        <row r="11575">
          <cell r="A11575" t="str">
            <v>73856-005</v>
          </cell>
          <cell r="B11575" t="str">
            <v>BOCA PARA BUEIRO SIMPLES TUBULAR, DIAMETRO =1,20M, EM CONCRETO CICLOPICO, INCLUINDO FORMAS, ESCAVACAO, REATERRO E MATERIAIS, EXCLUINDO MATERIAL REATERRO JAZIDA E TRANSPORTE.</v>
          </cell>
          <cell r="C11575" t="str">
            <v>Un</v>
          </cell>
          <cell r="D11575">
            <v>1536.22</v>
          </cell>
          <cell r="E11575">
            <v>1228.98</v>
          </cell>
        </row>
        <row r="11576">
          <cell r="A11576" t="str">
            <v/>
          </cell>
        </row>
        <row r="11577">
          <cell r="A11577" t="str">
            <v>73856-006</v>
          </cell>
          <cell r="B11577" t="str">
            <v>BOCA PARA BUEIRO DUPLO TUBULAR, DIAMETRO =0,40M, EM CONCRETO CICLOPICO, INCLUINDO FORMAS, ESCAVACAO, REATERRO E MATERIAIS, EXCLUINDO MATERIAL REATERRO JAZIDA E TRANSPORTE.</v>
          </cell>
          <cell r="C11577" t="str">
            <v>Un</v>
          </cell>
          <cell r="D11577">
            <v>431.65</v>
          </cell>
          <cell r="E11577">
            <v>345.32</v>
          </cell>
        </row>
        <row r="11578">
          <cell r="A11578" t="str">
            <v/>
          </cell>
        </row>
        <row r="11579">
          <cell r="A11579" t="str">
            <v>73856-007</v>
          </cell>
          <cell r="B11579" t="str">
            <v>BOCA PARA BUEIRO DUPLO TUBULAR, DIAMETRO =0,60M, EM CONCRETO CICLOPICO, INCLUINDO FORMAS, ESCAVACAO, REATERRO E MATERIAIS, EXCLUINDO MATERIAL REATERRO JAZIDA E TRANSPORTE.</v>
          </cell>
          <cell r="C11579" t="str">
            <v>Un</v>
          </cell>
          <cell r="D11579">
            <v>732.08</v>
          </cell>
          <cell r="E11579">
            <v>585.66999999999996</v>
          </cell>
        </row>
        <row r="11580">
          <cell r="A11580" t="str">
            <v/>
          </cell>
        </row>
        <row r="11581">
          <cell r="A11581" t="str">
            <v>73856-008</v>
          </cell>
          <cell r="B11581" t="str">
            <v>BOCA PARA BUEIRO DUPLO TUBULAR, DIAMETRO =0,80M, EM CONCRETO CICLOPICO, INCLUINDO FORMAS, ESCAVACAO, REATERRO E MATERIAIS, EXCLUINDO MATERIAL REATERRO JAZIDA E TRANSPORTE.</v>
          </cell>
          <cell r="C11581" t="str">
            <v>Un</v>
          </cell>
          <cell r="D11581">
            <v>1123.1600000000001</v>
          </cell>
          <cell r="E11581">
            <v>898.53</v>
          </cell>
        </row>
        <row r="11582">
          <cell r="A11582" t="str">
            <v/>
          </cell>
        </row>
        <row r="11583">
          <cell r="A11583" t="str">
            <v>73856-009</v>
          </cell>
          <cell r="B11583" t="str">
            <v>BOCA PARA BUEIRO DUPLO TUBULAR, DIAMETRO =1,00M, EM CONCRETO CICLOPICO, INCLUINDO FORMAS, ESCAVACAO, REATERRO E MATERIAIS, EXCLUINDO MATERIAL REATERRO JAZIDA E TRANSPORTE.</v>
          </cell>
          <cell r="C11583" t="str">
            <v>Un</v>
          </cell>
          <cell r="D11583">
            <v>1611.11</v>
          </cell>
          <cell r="E11583">
            <v>1288.8900000000001</v>
          </cell>
        </row>
        <row r="11584">
          <cell r="A11584" t="str">
            <v/>
          </cell>
        </row>
        <row r="11585">
          <cell r="A11585" t="str">
            <v>73856-010</v>
          </cell>
          <cell r="B11585" t="str">
            <v>BOCA PARA BUEIRO DUPLOTUBULAR, DIAMETRO =1,20M, EM CONCRETO CICLOPICO, INCLUINDO FORMAS, ESCAVACAO, REATERRO E MATERIAIS, EXCLUINDO MATERIAL REATERRO JAZIDA E TRANSPORTE.</v>
          </cell>
          <cell r="C11585" t="str">
            <v>Un</v>
          </cell>
          <cell r="D11585">
            <v>2202.46</v>
          </cell>
          <cell r="E11585">
            <v>1761.97</v>
          </cell>
        </row>
        <row r="11586">
          <cell r="A11586" t="str">
            <v/>
          </cell>
        </row>
        <row r="11587">
          <cell r="A11587" t="str">
            <v>73856-011</v>
          </cell>
          <cell r="B11587" t="str">
            <v>BOCA PARA BUEIRO TRIPLO TUBULAR, DIAMETRO =0,40M, EM CONCRETO CICLOPICO, INCLUINDO FORMAS, ESCAVACAO, REATERRO E MATERIAIS, EXCLUINDO MATERIAL REATERRO JAZIDA E TRANSPORTE.</v>
          </cell>
          <cell r="C11587" t="str">
            <v>Un</v>
          </cell>
          <cell r="D11587">
            <v>563.37</v>
          </cell>
          <cell r="E11587">
            <v>450.7</v>
          </cell>
        </row>
        <row r="11588">
          <cell r="A11588" t="str">
            <v/>
          </cell>
        </row>
        <row r="11589">
          <cell r="A11589" t="str">
            <v>73856-012</v>
          </cell>
          <cell r="B11589" t="str">
            <v>BOCA PARA BUEIRO TRIPLO TUBULAR, DIAMETRO =0,60M, EM CONCRETO CICLOPICO, INCLUINDO FORMAS, ESCAVACAO, REATERRO E MATERIAIS, EXCLUINDO MATERIAL REATERRO JAZIDA E TRANSPORTE.</v>
          </cell>
          <cell r="C11589" t="str">
            <v>Un</v>
          </cell>
          <cell r="D11589">
            <v>957.16</v>
          </cell>
          <cell r="E11589">
            <v>765.73</v>
          </cell>
        </row>
        <row r="11590">
          <cell r="A11590" t="str">
            <v/>
          </cell>
        </row>
        <row r="11591">
          <cell r="A11591" t="str">
            <v>73856-013</v>
          </cell>
          <cell r="B11591" t="str">
            <v>BOCA PARA BUEIRO TRIPLO TUBULAR, DIAMETRO =0,80M, EM CONCRETO CICLOPICO, INCLUINDO FORMAS, ESCAVACAO, REATERRO E MATERIAIS, EXCLUINDO MATERIAL REATERRO JAZIDA E TRANSPORTE.</v>
          </cell>
          <cell r="C11591" t="str">
            <v>Un</v>
          </cell>
          <cell r="D11591">
            <v>1467.9</v>
          </cell>
          <cell r="E11591">
            <v>1174.32</v>
          </cell>
        </row>
        <row r="11592">
          <cell r="A11592" t="str">
            <v/>
          </cell>
        </row>
        <row r="11593">
          <cell r="A11593" t="str">
            <v>73856-014</v>
          </cell>
          <cell r="B11593" t="str">
            <v>BOCA PARA BUEIRO TRIPLO TUBULAR, DIAMETRO =1,00M, EM CONCRETO CICLOPICO, INCLUINDO FORMAS, ESCAVACAO, REATERRO E MATERIAIS, EXCLUINDO MATERIAL REATERRO JAZIDA E TRANSPORTE.</v>
          </cell>
          <cell r="C11593" t="str">
            <v>Un</v>
          </cell>
          <cell r="D11593">
            <v>2102.7800000000002</v>
          </cell>
          <cell r="E11593">
            <v>1682.23</v>
          </cell>
        </row>
        <row r="11594">
          <cell r="A11594" t="str">
            <v/>
          </cell>
        </row>
        <row r="11595">
          <cell r="A11595" t="str">
            <v>73856-015</v>
          </cell>
          <cell r="B11595" t="str">
            <v>BOCA PARA BUEIRO TRIPLO TUBULAR, DIAMETRO =1,20M, EM CONCRETO CICLOPICO, INCLUINDO FORMAS, ESCAVACAO, REATERRO E MATERIAIS, EXCLUINDO MATERIAL REATERRO JAZIDA E TRANSPORTE.</v>
          </cell>
          <cell r="C11595" t="str">
            <v>Un</v>
          </cell>
          <cell r="D11595">
            <v>2868.68</v>
          </cell>
          <cell r="E11595">
            <v>2294.9499999999998</v>
          </cell>
        </row>
        <row r="11596">
          <cell r="A11596" t="str">
            <v/>
          </cell>
        </row>
        <row r="11597">
          <cell r="A11597" t="str">
            <v>73857-001</v>
          </cell>
          <cell r="B11597" t="str">
            <v>TRANSFORMADOR DISTRIBUICAO 75KVA TRIFASICO 60HZ CLASSE 15KV IMERSO EM ÓLEO MINERAL FORNECIMENTO E INSTALACAO.</v>
          </cell>
          <cell r="C11597" t="str">
            <v>Un</v>
          </cell>
          <cell r="D11597">
            <v>6918.33</v>
          </cell>
          <cell r="E11597">
            <v>5534.67</v>
          </cell>
        </row>
        <row r="11598">
          <cell r="A11598" t="str">
            <v/>
          </cell>
        </row>
        <row r="11599">
          <cell r="A11599" t="str">
            <v>73857-002</v>
          </cell>
          <cell r="B11599" t="str">
            <v>TRANSFORMADOR DISTRIBUICAO 112,5KVA TRIFASICO 60HZ CLASSE 15KV IMERSO EM ÓLEO MINERAL FORNECIMENTO E INSTALACAO.</v>
          </cell>
          <cell r="C11599" t="str">
            <v>Un</v>
          </cell>
          <cell r="D11599">
            <v>8932.68</v>
          </cell>
          <cell r="E11599">
            <v>7146.15</v>
          </cell>
        </row>
        <row r="11600">
          <cell r="A11600" t="str">
            <v/>
          </cell>
        </row>
        <row r="11601">
          <cell r="A11601" t="str">
            <v>73857-003</v>
          </cell>
          <cell r="B11601" t="str">
            <v>TRANSFORMADOR DISTRIBUICAO 150KVA TRIFASICO 60HZ CLASSE 15KV IMERSO EM ÓLEO MINERAL FORNECIMENTO E INSTALACAO.</v>
          </cell>
          <cell r="C11601" t="str">
            <v>Un</v>
          </cell>
          <cell r="D11601">
            <v>10367.77</v>
          </cell>
          <cell r="E11601">
            <v>8294.2199999999993</v>
          </cell>
        </row>
        <row r="11602">
          <cell r="A11602" t="str">
            <v/>
          </cell>
        </row>
        <row r="11603">
          <cell r="A11603" t="str">
            <v>73857-004</v>
          </cell>
          <cell r="B11603" t="str">
            <v>TRANSFORMADOR DISTRIBUICAO 225KVA TRIFASICO 60HZ CLASSE 15KV IMERSO EM ÓLEO MINERAL FORNECIMENTO E INSTALACAO.</v>
          </cell>
          <cell r="C11603" t="str">
            <v>Un</v>
          </cell>
          <cell r="D11603">
            <v>14902.88</v>
          </cell>
          <cell r="E11603">
            <v>11922.31</v>
          </cell>
        </row>
        <row r="11604">
          <cell r="A11604" t="str">
            <v/>
          </cell>
        </row>
        <row r="11605">
          <cell r="A11605" t="str">
            <v>73857-005</v>
          </cell>
          <cell r="B11605" t="str">
            <v>TRANSFORMADOR DISTRIBUICAO 300KVA TRIFASICO 60HZ CLASSE 15KV IMERSO EM ÓLEO MINERAL FORNECIMENTO E INSTALACAO.</v>
          </cell>
          <cell r="C11605" t="str">
            <v>Un</v>
          </cell>
          <cell r="D11605">
            <v>18340.98</v>
          </cell>
          <cell r="E11605">
            <v>14672.79</v>
          </cell>
        </row>
        <row r="11606">
          <cell r="A11606" t="str">
            <v/>
          </cell>
        </row>
        <row r="11607">
          <cell r="A11607" t="str">
            <v>73857-006</v>
          </cell>
          <cell r="B11607" t="str">
            <v>TRANSFORMADOR DISTRIBUICAO 500KVA TRIFASICO 60HZ CLASSE 15KV IMERSO EM ÓLEO MINERAL FORNECIMENTO E INSTALACAO.</v>
          </cell>
          <cell r="C11607" t="str">
            <v>Un</v>
          </cell>
          <cell r="D11607">
            <v>27431.91</v>
          </cell>
          <cell r="E11607">
            <v>21945.53</v>
          </cell>
        </row>
        <row r="11608">
          <cell r="A11608" t="str">
            <v/>
          </cell>
        </row>
        <row r="11609">
          <cell r="A11609" t="str">
            <v>73857-007</v>
          </cell>
          <cell r="B11609" t="str">
            <v>TRANSFORMADOR DISTRIBUICAO 30KVA TRIFASICO 60HZ CLASSE 15KV IMERSO EM ÓLEO MINERAL FORNECIMENTO E INSTALACAO.</v>
          </cell>
          <cell r="C11609" t="str">
            <v>Un</v>
          </cell>
          <cell r="D11609">
            <v>4627.05</v>
          </cell>
          <cell r="E11609">
            <v>3701.64</v>
          </cell>
        </row>
        <row r="11610">
          <cell r="A11610" t="str">
            <v/>
          </cell>
        </row>
        <row r="11611">
          <cell r="A11611" t="str">
            <v>73857-008</v>
          </cell>
          <cell r="B11611" t="str">
            <v>TRANSFORMADOR DISTRIBUICAO 45KVA TRIFASICO 60HZ CLASSE 15KV IMERSO EM ÓLEO MINERAL FORNECIMENTO E INSTALACAO.</v>
          </cell>
          <cell r="C11611" t="str">
            <v>Un</v>
          </cell>
          <cell r="D11611">
            <v>5397.96</v>
          </cell>
          <cell r="E11611">
            <v>4318.37</v>
          </cell>
        </row>
        <row r="11612">
          <cell r="A11612" t="str">
            <v/>
          </cell>
        </row>
        <row r="11613">
          <cell r="A11613" t="str">
            <v>73857-009</v>
          </cell>
          <cell r="B11613" t="str">
            <v>TRANSFORMADOR DISTRIBUICAO 750KVA TRIFASICO 60HZ CLASSE 15KV IMERSO EM ÓLEO MINERAL FORNECIMENTO E INSTALACAO.</v>
          </cell>
          <cell r="C11613" t="str">
            <v>Un</v>
          </cell>
          <cell r="D11613">
            <v>48492.72</v>
          </cell>
          <cell r="E11613">
            <v>38794.18</v>
          </cell>
        </row>
        <row r="11614">
          <cell r="A11614" t="str">
            <v/>
          </cell>
        </row>
        <row r="11615">
          <cell r="A11615" t="str">
            <v>73857-010</v>
          </cell>
          <cell r="B11615" t="str">
            <v>TRANSFORMADOR DISTRIBUICAO 1000KVA TRIFASICO 60HZ CLASSE 15KV IMERSO EM ÓLEO MINERAL FORNECIMENTO E INSTALACAO.</v>
          </cell>
          <cell r="C11615" t="str">
            <v>Un</v>
          </cell>
          <cell r="D11615">
            <v>71629.47</v>
          </cell>
          <cell r="E11615">
            <v>57303.58</v>
          </cell>
        </row>
        <row r="11616">
          <cell r="A11616" t="str">
            <v/>
          </cell>
        </row>
        <row r="11617">
          <cell r="A11617" t="str">
            <v>73859-001</v>
          </cell>
          <cell r="B11617" t="str">
            <v xml:space="preserve"> DESMATAMENTO/LIMPEZA TERRENOS C/EQUIP ECAN(TRATOR:1000M2/H).</v>
          </cell>
          <cell r="C11617" t="str">
            <v>m2</v>
          </cell>
          <cell r="D11617">
            <v>0.25</v>
          </cell>
          <cell r="E11617">
            <v>0.2</v>
          </cell>
        </row>
        <row r="11618">
          <cell r="A11618" t="str">
            <v/>
          </cell>
        </row>
        <row r="11619">
          <cell r="A11619" t="str">
            <v>73859-002</v>
          </cell>
          <cell r="B11619" t="str">
            <v xml:space="preserve">CAPINA MANUAL EM SERVICOS RODOVIARIOS. </v>
          </cell>
          <cell r="C11619" t="str">
            <v>m2</v>
          </cell>
          <cell r="D11619">
            <v>0.62</v>
          </cell>
          <cell r="E11619">
            <v>0.5</v>
          </cell>
        </row>
        <row r="11620">
          <cell r="A11620" t="str">
            <v/>
          </cell>
        </row>
        <row r="11621">
          <cell r="A11621" t="str">
            <v>73860-007</v>
          </cell>
          <cell r="B11621" t="str">
            <v>CABO DE COBRE ISOLADO PVC RESISTENTE A CHAMA 450/750 V 1,5 MM2 FORNECIMENTO E INSTALACAO.</v>
          </cell>
          <cell r="C11621" t="str">
            <v>m</v>
          </cell>
          <cell r="D11621">
            <v>1.88</v>
          </cell>
          <cell r="E11621">
            <v>1.51</v>
          </cell>
        </row>
        <row r="11622">
          <cell r="A11622" t="str">
            <v/>
          </cell>
        </row>
        <row r="11623">
          <cell r="A11623" t="str">
            <v>73860-008</v>
          </cell>
          <cell r="B11623" t="str">
            <v xml:space="preserve"> CABO DE COBRE ISOLADO PVC RESISTENTE A CHAMA 450/750 V 2,5 MM2 FORNECIMENTO E INSTALACAO.</v>
          </cell>
          <cell r="C11623" t="str">
            <v>m</v>
          </cell>
          <cell r="D11623">
            <v>2.5299999999999998</v>
          </cell>
          <cell r="E11623">
            <v>2.0299999999999998</v>
          </cell>
        </row>
        <row r="11624">
          <cell r="A11624" t="str">
            <v/>
          </cell>
        </row>
        <row r="11625">
          <cell r="A11625" t="str">
            <v>73860-009</v>
          </cell>
          <cell r="B11625" t="str">
            <v>CABO DE COBRE ISOLADO PVC RESISTENTE A CHAMA 450/750 V 4 MM2 FORNECIMENTO E INSTALACAO.</v>
          </cell>
          <cell r="C11625" t="str">
            <v>m</v>
          </cell>
          <cell r="D11625">
            <v>3.88</v>
          </cell>
          <cell r="E11625">
            <v>3.11</v>
          </cell>
        </row>
        <row r="11626">
          <cell r="A11626" t="str">
            <v/>
          </cell>
        </row>
        <row r="11627">
          <cell r="A11627" t="str">
            <v>73860-010</v>
          </cell>
          <cell r="B11627" t="str">
            <v>CABO DE COBRE ISOLADO PVC RESISTENTE A CHAMA 450/750 V 6 MM2 FORNECIMENTO E INSTALACAO.</v>
          </cell>
          <cell r="C11627" t="str">
            <v>m</v>
          </cell>
          <cell r="D11627">
            <v>5.42</v>
          </cell>
          <cell r="E11627">
            <v>4.34</v>
          </cell>
        </row>
        <row r="11628">
          <cell r="A11628" t="str">
            <v/>
          </cell>
        </row>
        <row r="11629">
          <cell r="A11629" t="str">
            <v>73860-011</v>
          </cell>
          <cell r="B11629" t="str">
            <v>CABO DE COBRE ISOLADO PVC RESISTENTE A CHAMA 450/750 V 10 MM2 FORNECIMENTO E INSTALACAO.</v>
          </cell>
          <cell r="C11629" t="str">
            <v>m</v>
          </cell>
          <cell r="D11629">
            <v>8.73</v>
          </cell>
          <cell r="E11629">
            <v>6.99</v>
          </cell>
        </row>
        <row r="11630">
          <cell r="A11630" t="str">
            <v/>
          </cell>
        </row>
        <row r="11631">
          <cell r="A11631" t="str">
            <v>73860-012</v>
          </cell>
          <cell r="B11631" t="str">
            <v>CABO DE COBRE ISOLADO PVC RESISTENTE A CHAMA 450/750 V 16 MM2 FORNECIMENTO E INSTALACAO.</v>
          </cell>
          <cell r="C11631" t="str">
            <v>m</v>
          </cell>
          <cell r="D11631">
            <v>10.06</v>
          </cell>
          <cell r="E11631">
            <v>8.0500000000000007</v>
          </cell>
        </row>
        <row r="11632">
          <cell r="A11632" t="str">
            <v/>
          </cell>
        </row>
        <row r="11633">
          <cell r="A11633" t="str">
            <v>73860-013</v>
          </cell>
          <cell r="B11633" t="str">
            <v>CABO DE COBRE ISOLADO PVC RESISTENTE A CHAMA 450/750 V 25 MM2 FORNECIMENTO E INSTALACAO.</v>
          </cell>
          <cell r="C11633" t="str">
            <v>m</v>
          </cell>
          <cell r="D11633">
            <v>14.98</v>
          </cell>
          <cell r="E11633">
            <v>11.99</v>
          </cell>
        </row>
        <row r="11634">
          <cell r="A11634" t="str">
            <v/>
          </cell>
        </row>
        <row r="11635">
          <cell r="A11635" t="str">
            <v>73860-014</v>
          </cell>
          <cell r="B11635" t="str">
            <v>CABO DE COBRE ISOLADO PVC RESISTENTE A CHAMA 450/750 V 50 MM2 FORNECIMENTO E INSTALACAO.</v>
          </cell>
          <cell r="C11635" t="str">
            <v>m</v>
          </cell>
          <cell r="D11635">
            <v>27.22</v>
          </cell>
          <cell r="E11635">
            <v>21.78</v>
          </cell>
        </row>
        <row r="11636">
          <cell r="A11636" t="str">
            <v/>
          </cell>
        </row>
        <row r="11637">
          <cell r="A11637" t="str">
            <v>73860-015</v>
          </cell>
          <cell r="B11637" t="str">
            <v>CABO DE COBRE ISOLADO PVC RESISTENTE A CHAMA 450/750 V 70 MM2 FORNECIMENTO E INSTALACAO.</v>
          </cell>
          <cell r="C11637" t="str">
            <v>m</v>
          </cell>
          <cell r="D11637">
            <v>39.159999999999997</v>
          </cell>
          <cell r="E11637">
            <v>31.33</v>
          </cell>
        </row>
        <row r="11638">
          <cell r="A11638" t="str">
            <v/>
          </cell>
        </row>
        <row r="11639">
          <cell r="A11639" t="str">
            <v>73860-016</v>
          </cell>
          <cell r="B11639" t="str">
            <v>CABO DE COBRE ISOLADO PVC RESISTENTE A CHAMA 450/750 V 95 MM2 FORNECIMENTO E INSTALACAO.</v>
          </cell>
          <cell r="C11639" t="str">
            <v>m</v>
          </cell>
          <cell r="D11639">
            <v>52.1</v>
          </cell>
          <cell r="E11639">
            <v>41.68</v>
          </cell>
        </row>
        <row r="11640">
          <cell r="A11640" t="str">
            <v/>
          </cell>
        </row>
        <row r="11641">
          <cell r="A11641" t="str">
            <v>73860-017</v>
          </cell>
          <cell r="B11641" t="str">
            <v>CABO DE COBRE ISOLADO PVC RESISTENTE A CHAMA 450/750 V 120 MM2 FORNECIMENTO E INSTALACAO.</v>
          </cell>
          <cell r="C11641" t="str">
            <v>m</v>
          </cell>
          <cell r="D11641">
            <v>64.5</v>
          </cell>
          <cell r="E11641">
            <v>51.6</v>
          </cell>
        </row>
        <row r="11642">
          <cell r="A11642" t="str">
            <v/>
          </cell>
        </row>
        <row r="11643">
          <cell r="A11643" t="str">
            <v>73860-018</v>
          </cell>
          <cell r="B11643" t="str">
            <v>CABO DE COBRE ISOLADO PVC RESISTENTE A CHAMA 450/750 V 150 MM2 FORNECIMENTO E INSTALACAO.</v>
          </cell>
          <cell r="C11643" t="str">
            <v>m</v>
          </cell>
          <cell r="D11643">
            <v>77.510000000000005</v>
          </cell>
          <cell r="E11643">
            <v>62.01</v>
          </cell>
        </row>
        <row r="11644">
          <cell r="A11644" t="str">
            <v/>
          </cell>
        </row>
        <row r="11645">
          <cell r="A11645" t="str">
            <v>73860-019</v>
          </cell>
          <cell r="B11645" t="str">
            <v>CABO DE COBRE ISOLADO PVC RESISTENTE A CHAMA 450/750 V 185 MM2 FORNECIMENTO E INSTALACAO.</v>
          </cell>
          <cell r="C11645" t="str">
            <v>m</v>
          </cell>
          <cell r="D11645">
            <v>96.03</v>
          </cell>
          <cell r="E11645">
            <v>76.83</v>
          </cell>
        </row>
        <row r="11646">
          <cell r="A11646" t="str">
            <v/>
          </cell>
        </row>
        <row r="11647">
          <cell r="A11647" t="str">
            <v>73860-020</v>
          </cell>
          <cell r="B11647" t="str">
            <v>CABO DE COBRE ISOLADO PVC RESISTENTE A CHAMA 450/750 V 240 MM2 FORNECIMENTO E INSTALACAO.</v>
          </cell>
          <cell r="C11647" t="str">
            <v>m</v>
          </cell>
          <cell r="D11647">
            <v>123.45</v>
          </cell>
          <cell r="E11647">
            <v>98.76</v>
          </cell>
        </row>
        <row r="11648">
          <cell r="A11648" t="str">
            <v/>
          </cell>
        </row>
        <row r="11649">
          <cell r="A11649" t="str">
            <v>73860-021</v>
          </cell>
          <cell r="B11649" t="str">
            <v>CABO DE COBRE ISOLADO PVC RESISTENTE A CHAMA 450/750 V 300 MM2 FORNECIMENTO E INSTALACAO.</v>
          </cell>
          <cell r="C11649" t="str">
            <v>m</v>
          </cell>
          <cell r="D11649">
            <v>149.02000000000001</v>
          </cell>
          <cell r="E11649">
            <v>119.22</v>
          </cell>
        </row>
        <row r="11650">
          <cell r="A11650" t="str">
            <v/>
          </cell>
        </row>
        <row r="11651">
          <cell r="A11651" t="str">
            <v>73860-022</v>
          </cell>
          <cell r="B11651" t="str">
            <v>CABO DE COBRE ISOLADO PVC RESISTENTE A CHAMA 450/750 V 35 MM2 FORNECIMENTO E INSTALACAO.</v>
          </cell>
          <cell r="C11651" t="str">
            <v>m</v>
          </cell>
          <cell r="D11651">
            <v>20.18</v>
          </cell>
          <cell r="E11651">
            <v>16.149999999999999</v>
          </cell>
        </row>
        <row r="11652">
          <cell r="A11652" t="str">
            <v/>
          </cell>
        </row>
        <row r="11653">
          <cell r="A11653" t="str">
            <v>73861-001</v>
          </cell>
          <cell r="B11653" t="str">
            <v>CONDULETE 1/2" EM LIGA DE ALUMÍNIO FUNDIDO TIPO B - FORNECIMENTO E      INSTALACAO.</v>
          </cell>
          <cell r="C11653" t="str">
            <v>Un</v>
          </cell>
          <cell r="D11653">
            <v>12.06</v>
          </cell>
          <cell r="E11653">
            <v>9.65</v>
          </cell>
        </row>
        <row r="11654">
          <cell r="A11654" t="str">
            <v/>
          </cell>
        </row>
        <row r="11655">
          <cell r="A11655" t="str">
            <v>73861-002</v>
          </cell>
          <cell r="B11655" t="str">
            <v>CONDULETE 3/4" EM LIGA DE ALUMÍNIO FUNDIDO TIPO "B" - FORNECIMENTO E  INSTALACAO.</v>
          </cell>
          <cell r="C11655" t="str">
            <v>Un</v>
          </cell>
          <cell r="D11655">
            <v>13.66</v>
          </cell>
          <cell r="E11655">
            <v>10.93</v>
          </cell>
        </row>
        <row r="11656">
          <cell r="A11656" t="str">
            <v/>
          </cell>
        </row>
        <row r="11657">
          <cell r="A11657" t="str">
            <v>73861-003</v>
          </cell>
          <cell r="B11657" t="str">
            <v>CONDULETE 1" EM LIGA DE ALUMÍNIO FUNDIDO TIPO "B" - FORNECIMENTO E INSTALACAO.</v>
          </cell>
          <cell r="C11657" t="str">
            <v>Un</v>
          </cell>
          <cell r="D11657">
            <v>19.350000000000001</v>
          </cell>
          <cell r="E11657">
            <v>15.48</v>
          </cell>
        </row>
        <row r="11658">
          <cell r="A11658" t="str">
            <v/>
          </cell>
        </row>
        <row r="11659">
          <cell r="A11659" t="str">
            <v>73861-004</v>
          </cell>
          <cell r="B11659" t="str">
            <v>CONDULETE 1/2" EM LIGA DE ALUMÍNIO FUNDIDO TIPO "C" - FORNECIMENTO E  INSTALACAO.</v>
          </cell>
          <cell r="C11659" t="str">
            <v>Un</v>
          </cell>
          <cell r="D11659">
            <v>13.51</v>
          </cell>
          <cell r="E11659">
            <v>10.81</v>
          </cell>
        </row>
        <row r="11660">
          <cell r="A11660" t="str">
            <v/>
          </cell>
        </row>
        <row r="11661">
          <cell r="A11661" t="str">
            <v>73861-005</v>
          </cell>
          <cell r="B11661" t="str">
            <v>CONDULETE 3/4" EM LIGA DE ALUMÍNIO FUNDIDO TIPO "C" - FORNECIMENTO E   INSTALACAO.</v>
          </cell>
          <cell r="C11661" t="str">
            <v>Un</v>
          </cell>
          <cell r="D11661">
            <v>14.22</v>
          </cell>
          <cell r="E11661">
            <v>11.38</v>
          </cell>
        </row>
        <row r="11662">
          <cell r="A11662" t="str">
            <v/>
          </cell>
        </row>
        <row r="11663">
          <cell r="A11663" t="str">
            <v>73861-006</v>
          </cell>
          <cell r="B11663" t="str">
            <v>CONDULETE 1" EM LIGA DE ALUMÍNIO FUNDIDO TIPO "C" - FORNECIMENTO E INSTALACAO.</v>
          </cell>
          <cell r="C11663" t="str">
            <v>Un</v>
          </cell>
          <cell r="D11663">
            <v>21.46</v>
          </cell>
          <cell r="E11663">
            <v>17.170000000000002</v>
          </cell>
        </row>
        <row r="11664">
          <cell r="A11664" t="str">
            <v/>
          </cell>
        </row>
        <row r="11665">
          <cell r="A11665" t="str">
            <v>73861-007</v>
          </cell>
          <cell r="B11665" t="str">
            <v>CONDULETE 1/2" EM LIGA DE ALUMÍNIO FUNDIDO TIPO "E" - FORNECIMENTO E  INSTALACAO.</v>
          </cell>
          <cell r="C11665" t="str">
            <v>Un</v>
          </cell>
          <cell r="D11665">
            <v>11.3</v>
          </cell>
          <cell r="E11665">
            <v>9.0399999999999991</v>
          </cell>
        </row>
        <row r="11666">
          <cell r="A11666" t="str">
            <v/>
          </cell>
        </row>
        <row r="11667">
          <cell r="A11667" t="str">
            <v>73861-008</v>
          </cell>
          <cell r="B11667" t="str">
            <v>CONDULETE 3/4" EM LIGA DE ALUMÍNIO FUNDIDO TIPO "E" - FORNECIMENTO E  INSTALACAO.</v>
          </cell>
          <cell r="C11667" t="str">
            <v>Un</v>
          </cell>
          <cell r="D11667">
            <v>12.7</v>
          </cell>
          <cell r="E11667">
            <v>10.16</v>
          </cell>
        </row>
        <row r="11668">
          <cell r="A11668" t="str">
            <v/>
          </cell>
        </row>
        <row r="11669">
          <cell r="A11669" t="str">
            <v>73861-009</v>
          </cell>
          <cell r="B11669" t="str">
            <v>CONDULETE 1" EM LIGA DE ALUMÍNIO FUNDIDO TIPO "E" - FORNECIMENTO E INSTALACAO.</v>
          </cell>
          <cell r="C11669" t="str">
            <v>Un</v>
          </cell>
          <cell r="D11669">
            <v>19.71</v>
          </cell>
          <cell r="E11669">
            <v>15.77</v>
          </cell>
        </row>
        <row r="11670">
          <cell r="A11670" t="str">
            <v/>
          </cell>
        </row>
        <row r="11671">
          <cell r="A11671" t="str">
            <v>73861-010</v>
          </cell>
          <cell r="B11671" t="str">
            <v>CONDULETE 1/2" EM LIGA DE ALUMÍNIO FUNDIDO TIPO "LB" - FORNECIMENTO E   INSTALACAO</v>
          </cell>
          <cell r="C11671" t="str">
            <v>Un</v>
          </cell>
          <cell r="D11671">
            <v>12.68</v>
          </cell>
          <cell r="E11671">
            <v>10.15</v>
          </cell>
        </row>
        <row r="11672">
          <cell r="A11672" t="str">
            <v/>
          </cell>
        </row>
        <row r="11673">
          <cell r="A11673" t="str">
            <v>73861-011</v>
          </cell>
          <cell r="B11673" t="str">
            <v>CONDULETE 3/4" EM LIGA DE ALUMÍNIO FUNDIDO TIPO "LB" - FORNECIMENTO E INSTALACAO.</v>
          </cell>
          <cell r="C11673" t="str">
            <v>Un</v>
          </cell>
          <cell r="D11673">
            <v>14.28</v>
          </cell>
          <cell r="E11673">
            <v>11.43</v>
          </cell>
        </row>
        <row r="11674">
          <cell r="A11674" t="str">
            <v/>
          </cell>
        </row>
        <row r="11675">
          <cell r="A11675" t="str">
            <v>73861-012</v>
          </cell>
          <cell r="B11675" t="str">
            <v>CONDULETE 1" EM LIGA DE ALUMÍNIO FUNDIDO TIPO "LB" - FORNECIMENTO E INSTALACAO.</v>
          </cell>
          <cell r="C11675" t="str">
            <v>Un</v>
          </cell>
          <cell r="D11675">
            <v>21.12</v>
          </cell>
          <cell r="E11675">
            <v>16.899999999999999</v>
          </cell>
        </row>
        <row r="11676">
          <cell r="A11676" t="str">
            <v/>
          </cell>
        </row>
        <row r="11677">
          <cell r="A11677" t="str">
            <v>73861-013</v>
          </cell>
          <cell r="B11677" t="str">
            <v>CONDULETE 1/2" EM LIGA DE ALUMÍNIO FUNDIDO TIPO "LL" - FORNECIMENTO E   INSTALACAO.</v>
          </cell>
          <cell r="C11677" t="str">
            <v>Un</v>
          </cell>
          <cell r="D11677">
            <v>12.68</v>
          </cell>
          <cell r="E11677">
            <v>10.15</v>
          </cell>
        </row>
        <row r="11678">
          <cell r="A11678" t="str">
            <v/>
          </cell>
        </row>
        <row r="11679">
          <cell r="A11679" t="str">
            <v>73861-014</v>
          </cell>
          <cell r="B11679" t="str">
            <v>CONDULETE 3/4" EM LIGA DE ALUMÍNIO FUNDIDO TIPO "LL" - FORNECIMENTO E   INSTALACAO.</v>
          </cell>
          <cell r="C11679" t="str">
            <v>Un</v>
          </cell>
          <cell r="D11679">
            <v>14.28</v>
          </cell>
          <cell r="E11679">
            <v>11.43</v>
          </cell>
        </row>
        <row r="11680">
          <cell r="A11680" t="str">
            <v/>
          </cell>
        </row>
        <row r="11681">
          <cell r="A11681" t="str">
            <v>73861-015</v>
          </cell>
          <cell r="B11681" t="str">
            <v>CONDULETE 1" EM LIGA DE ALUMÍNIO FUNDIDO TIPO "LL" - FORNECIMENTO E  INSTALACAO.</v>
          </cell>
          <cell r="C11681" t="str">
            <v>Un</v>
          </cell>
          <cell r="D11681">
            <v>21.12</v>
          </cell>
          <cell r="E11681">
            <v>16.899999999999999</v>
          </cell>
        </row>
        <row r="11682">
          <cell r="A11682" t="str">
            <v/>
          </cell>
        </row>
        <row r="11683">
          <cell r="A11683" t="str">
            <v>73861-016</v>
          </cell>
          <cell r="B11683" t="str">
            <v>CONDULETE 1/2" EM LIGA DE ALUMÍNIO FUNDIDO TIPO "X" - FORNECIMENTO E     INSTALACAO.</v>
          </cell>
          <cell r="C11683" t="str">
            <v>Un</v>
          </cell>
          <cell r="D11683">
            <v>15.38</v>
          </cell>
          <cell r="E11683">
            <v>12.31</v>
          </cell>
        </row>
        <row r="11684">
          <cell r="A11684" t="str">
            <v/>
          </cell>
        </row>
        <row r="11685">
          <cell r="A11685" t="str">
            <v>73861-017</v>
          </cell>
          <cell r="B11685" t="str">
            <v xml:space="preserve"> CONDULETE 3/4" EM LIGA DE ALUMÍNIO FUNDIDO TIPO "X" - FORNECIMENTO E INSTALACAO.</v>
          </cell>
          <cell r="C11685" t="str">
            <v>Un</v>
          </cell>
          <cell r="D11685">
            <v>17.350000000000001</v>
          </cell>
          <cell r="E11685">
            <v>13.88</v>
          </cell>
        </row>
        <row r="11686">
          <cell r="A11686" t="str">
            <v/>
          </cell>
        </row>
        <row r="11687">
          <cell r="A11687" t="str">
            <v>73861-018</v>
          </cell>
          <cell r="B11687" t="str">
            <v>CONDULETE 1" EM LIGA DE ALUMÍNIO FUNDIDO TIPO "X" - FORNECIMENTO E INSTALACAO.</v>
          </cell>
          <cell r="C11687" t="str">
            <v>Un</v>
          </cell>
          <cell r="D11687">
            <v>28.07</v>
          </cell>
          <cell r="E11687">
            <v>22.46</v>
          </cell>
        </row>
        <row r="11688">
          <cell r="A11688" t="str">
            <v/>
          </cell>
        </row>
        <row r="11689">
          <cell r="A11689" t="str">
            <v>73861-019</v>
          </cell>
          <cell r="B11689" t="str">
            <v>CONDULETE 1/2" EM LIGA DE ALUMÍNIO FUNDIDO TIPO "T" - FORNECIMENTO E  INSTALACAO.</v>
          </cell>
          <cell r="C11689" t="str">
            <v>Un</v>
          </cell>
          <cell r="D11689">
            <v>14.76</v>
          </cell>
          <cell r="E11689">
            <v>11.81</v>
          </cell>
        </row>
        <row r="11690">
          <cell r="A11690" t="str">
            <v/>
          </cell>
        </row>
        <row r="11691">
          <cell r="A11691" t="str">
            <v>73861-020</v>
          </cell>
          <cell r="B11691" t="str">
            <v>CONDULETE 3/4" EM LIGA DE ALUMÍNIO FUNDIDO TIPO "T" - FORNECIMENTO E  INSTALACAO.</v>
          </cell>
          <cell r="C11691" t="str">
            <v>Un</v>
          </cell>
          <cell r="D11691">
            <v>15.85</v>
          </cell>
          <cell r="E11691">
            <v>12.68</v>
          </cell>
        </row>
        <row r="11692">
          <cell r="A11692" t="str">
            <v/>
          </cell>
        </row>
        <row r="11693">
          <cell r="A11693" t="str">
            <v>73861-021</v>
          </cell>
          <cell r="B11693" t="str">
            <v>CONDULETE 1" EM LIGA DE ALUMÍNIO FUNDIDO TIPO "T" - FORNECIMENTO E INSTALACAO.</v>
          </cell>
          <cell r="C11693" t="str">
            <v>Un</v>
          </cell>
          <cell r="D11693">
            <v>25.16</v>
          </cell>
          <cell r="E11693">
            <v>20.13</v>
          </cell>
        </row>
        <row r="11694">
          <cell r="A11694" t="str">
            <v/>
          </cell>
        </row>
        <row r="11695">
          <cell r="A11695" t="str">
            <v>73862-001</v>
          </cell>
          <cell r="B11695" t="str">
            <v xml:space="preserve"> DIVISORIA EM CHAPA DE FIBRA DE MADEIRA PAINEL CEGO ESPESSURA 12MM, INCLUSIVE PORTAS E MATA-JUNTAS, EXCLUSIVE FERRAGENS.</v>
          </cell>
          <cell r="C11695" t="str">
            <v>m2</v>
          </cell>
          <cell r="D11695">
            <v>235.31</v>
          </cell>
          <cell r="E11695">
            <v>188.25</v>
          </cell>
        </row>
        <row r="11696">
          <cell r="A11696" t="str">
            <v/>
          </cell>
        </row>
        <row r="11697">
          <cell r="A11697" t="str">
            <v>73862-002</v>
          </cell>
          <cell r="B11697" t="str">
            <v>DIVISORIA EM CHAPA DE FIBRA DE MADEIRA ESPESSURA 12MM COM VIDRO LISO ESPESSURA 4MM NA PARTE SUPERIOR, INCLUSIVE PORTAS E MATA-JUNTAS, EXCLUSIVE FERRAGENS.</v>
          </cell>
          <cell r="C11697" t="str">
            <v>m2</v>
          </cell>
          <cell r="D11697">
            <v>258.23</v>
          </cell>
          <cell r="E11697">
            <v>206.59</v>
          </cell>
        </row>
        <row r="11698">
          <cell r="A11698" t="str">
            <v/>
          </cell>
        </row>
        <row r="11699">
          <cell r="A11699" t="str">
            <v>73862-003</v>
          </cell>
          <cell r="B11699" t="str">
            <v xml:space="preserve"> DIVISORIA 35MM PAINEL CEGO MIOLO COLMEIA REVESTIDA C/CHAPA LAMINADA EM CORES FIBRA MADEIRA PRENSADA C/MONTANTES ALUMINIO ANODIZADO NATURAL EM "L" "T" OU "X" INCL PORTAS EXCL SUAS FERRAGENS.</v>
          </cell>
          <cell r="C11699" t="str">
            <v>m2</v>
          </cell>
          <cell r="D11699">
            <v>92.13</v>
          </cell>
          <cell r="E11699">
            <v>73.709999999999994</v>
          </cell>
        </row>
        <row r="11700">
          <cell r="A11700" t="str">
            <v/>
          </cell>
        </row>
        <row r="11701">
          <cell r="A11701" t="str">
            <v>73862-004</v>
          </cell>
          <cell r="B11701" t="str">
            <v>DIVISORIA 35MM PAINEL CEGO MIOLO VERMICULITA REVESTIDA C/CHAPA LAMINADA EM CORES DE MADEIRA PRENSADA C/MONTANTES ALUMINO ANODIZADO NATURAL EM "L" "T" OU "X" INCL PORTAS EXCL SUAS FERRAGENS.</v>
          </cell>
          <cell r="C11701" t="str">
            <v>m2</v>
          </cell>
          <cell r="D11701">
            <v>218.83</v>
          </cell>
          <cell r="E11701">
            <v>175.07</v>
          </cell>
        </row>
        <row r="11702">
          <cell r="A11702" t="str">
            <v/>
          </cell>
        </row>
        <row r="11703">
          <cell r="A11703" t="str">
            <v>73862-005</v>
          </cell>
          <cell r="B11703" t="str">
            <v>DIVISORIA 35MM PAINEL CEGO MIOLO COLMEIA REVESTIDA C/FORMICA EM CHAPA DE FIBRA DE MADEIRA PRENSADA C/MONTANTES ALUMINIO ANODIZADO NATURAL EM "L" "T" OU "X" INCL PORTAS EXCL SUAS FERRAGENS.</v>
          </cell>
          <cell r="C11703" t="str">
            <v>m2</v>
          </cell>
          <cell r="D11703">
            <v>92.13</v>
          </cell>
          <cell r="E11703">
            <v>73.709999999999994</v>
          </cell>
        </row>
        <row r="11704">
          <cell r="A11704" t="str">
            <v/>
          </cell>
        </row>
        <row r="11705">
          <cell r="A11705" t="str">
            <v>73862-006</v>
          </cell>
          <cell r="B11705" t="str">
            <v>DIVISORIA 35MM PAINEL CEGO MIOLO VERMICULITA REVESTIDA C/FORMICA EM   CHAPA DE FIBRA DE MADEIRA PRENSADA C/MONTANTES ALUMINIO ANODIZADO NATURAL EM "L" "T" OU "X" INCL PORTAS EXCL SUAS FERRAGENS.</v>
          </cell>
          <cell r="C11705" t="str">
            <v>m2</v>
          </cell>
          <cell r="D11705">
            <v>218.83</v>
          </cell>
          <cell r="E11705">
            <v>175.07</v>
          </cell>
        </row>
        <row r="11706">
          <cell r="A11706" t="str">
            <v/>
          </cell>
        </row>
        <row r="11707">
          <cell r="A11707" t="str">
            <v>73862-007</v>
          </cell>
          <cell r="B11707" t="str">
            <v>DIVISORIA 35MM BANDEIRA VIDRO MIOLO COLMEIA REVESTIDA C/CHAPA LAMINADA EM FIBRA MADEIRA PRENSADA CORES C/MONTANTES ALUMINIO ANODIZADO NATURAL EM "L" "T" OU "X" INCL PORTAS EXCL FERRAGENS.</v>
          </cell>
          <cell r="C11707" t="str">
            <v>m2</v>
          </cell>
          <cell r="D11707">
            <v>101.88</v>
          </cell>
          <cell r="E11707">
            <v>81.510000000000005</v>
          </cell>
        </row>
        <row r="11708">
          <cell r="A11708" t="str">
            <v/>
          </cell>
        </row>
        <row r="11709">
          <cell r="A11709" t="str">
            <v>73862-008</v>
          </cell>
          <cell r="B11709" t="str">
            <v>DIVISORIA 35MM BANDEIRA VIDRO MIOLO VERMICULITA REVESTIDA CHAPA LA-   MINADA EM CORES DE MADEIRA PRENSADA C/MONTANTES ALUMINO ANODIZADO NATURAL EM "L" "T" OU "X" INCL PORTAS EXCL SUAS FERRAGENS.</v>
          </cell>
          <cell r="C11709" t="str">
            <v>m2</v>
          </cell>
          <cell r="D11709">
            <v>228.05</v>
          </cell>
          <cell r="E11709">
            <v>182.44</v>
          </cell>
        </row>
        <row r="11710">
          <cell r="A11710" t="str">
            <v/>
          </cell>
        </row>
        <row r="11711">
          <cell r="A11711" t="str">
            <v>73862-009</v>
          </cell>
          <cell r="B11711" t="str">
            <v>DIVISORIA 35MM BANDEIRA VIDRO MIOLO COLMEIA REVESTIDA C/FORMICA EM CHAPA FIBRA MADEIRA PRENSADA C/MONTANTES ALUMINIO ANODIZADO NATURAL EM"L" "T" OU "X" INCL PORTAS EXCL SUAS FERRAGENS E VIDRO.</v>
          </cell>
          <cell r="C11711" t="str">
            <v>m2</v>
          </cell>
          <cell r="D11711">
            <v>101.88</v>
          </cell>
          <cell r="E11711">
            <v>81.510000000000005</v>
          </cell>
        </row>
        <row r="11712">
          <cell r="A11712" t="str">
            <v/>
          </cell>
        </row>
        <row r="11713">
          <cell r="A11713" t="str">
            <v>73862-010</v>
          </cell>
          <cell r="B11713" t="str">
            <v xml:space="preserve"> DIVISORIA 35MM BANDEIRA VIDRO MIOLO VERMICULITA REVESTIDA C/FORMICA EM CHAPA FIBRA MADEIRA PRENSADA C/MONTANTES ALUMINIO ANODIZADO NATURAL EM "L" "T" OU "X" INCL PORTAS EXCL SUAS FERRAGENS.</v>
          </cell>
          <cell r="C11713" t="str">
            <v>m2</v>
          </cell>
          <cell r="D11713">
            <v>228.05</v>
          </cell>
          <cell r="E11713">
            <v>182.44</v>
          </cell>
        </row>
        <row r="11714">
          <cell r="A11714" t="str">
            <v/>
          </cell>
        </row>
        <row r="11715">
          <cell r="A11715" t="str">
            <v>73862-011</v>
          </cell>
          <cell r="B11715" t="str">
            <v>DIVISORIA 35MM PAINEL C/VIDRO MIOLO COLMEIA REVESTIDA C/CHAPA LAMINADA EM FIBRA MADEIRA PRENSADA CORES C/MONTANTES ALUMINIO ANODIZADO NATURAL EM "L" "T" OU "X" INCL PORTAS EXCL SUAS FERRAGENS.</v>
          </cell>
          <cell r="C11715" t="str">
            <v>m2</v>
          </cell>
          <cell r="D11715">
            <v>97.43</v>
          </cell>
          <cell r="E11715">
            <v>77.95</v>
          </cell>
        </row>
        <row r="11716">
          <cell r="A11716" t="str">
            <v/>
          </cell>
        </row>
        <row r="11717">
          <cell r="A11717" t="str">
            <v>73862-012</v>
          </cell>
          <cell r="B11717" t="str">
            <v>DIVISORIA 35MM PAINEL C/VIDRO MIOLO VERMICULITA REVESTIDA C/CHAPA LAMINADA EM CORES FIBRA MADEIRA PRENSADA C/MONTANTES ALUMINIO ANODIZADO NATURAL EM "L" "T" OU "X" INCL PORTAS EXCL SUAS FERRAGENS.</v>
          </cell>
          <cell r="C11717" t="str">
            <v>m2</v>
          </cell>
          <cell r="D11717">
            <v>228.05</v>
          </cell>
          <cell r="E11717">
            <v>182.44</v>
          </cell>
        </row>
        <row r="11718">
          <cell r="A11718" t="str">
            <v/>
          </cell>
        </row>
        <row r="11719">
          <cell r="A11719" t="str">
            <v>73862-013</v>
          </cell>
          <cell r="B11719" t="str">
            <v>DIVISORIA 35MM PAINEL C/VIDRO MIOLO COLMEIA REVESTIDA C/FORMICA EM CHAPA FIBRA MADEIRA PRENSADA C/MONTANTES ALUMINIO ANODIZADO NATURAL EM"L" "T" OU "X" INCL PORTAS EXCL SUAS FERRAGENS.</v>
          </cell>
          <cell r="C11719" t="str">
            <v>m2</v>
          </cell>
          <cell r="D11719">
            <v>97.43</v>
          </cell>
          <cell r="E11719">
            <v>77.95</v>
          </cell>
        </row>
        <row r="11720">
          <cell r="A11720" t="str">
            <v/>
          </cell>
        </row>
        <row r="11721">
          <cell r="A11721" t="str">
            <v>73862-014</v>
          </cell>
          <cell r="B11721" t="str">
            <v>DIVISORIA 35MM PAINEL C/VIDRO MIOLO VERMICULITA REVESTIDA C/FORMICA EM CHAPA FIBRA MADEIRA PRENSADA C/MONTANTES ALUMINIO ANODIZADO NATURAL EM "L" "T" OU "X" INCL PORTAS EXCL SUAS FERRAGENS.</v>
          </cell>
          <cell r="C11721" t="str">
            <v>m2</v>
          </cell>
          <cell r="D11721">
            <v>228.05</v>
          </cell>
          <cell r="E11721">
            <v>182.44</v>
          </cell>
        </row>
        <row r="11722">
          <cell r="A11722" t="str">
            <v/>
          </cell>
        </row>
        <row r="11723">
          <cell r="A11723" t="str">
            <v>73863-001</v>
          </cell>
          <cell r="B11723" t="str">
            <v>ALVENARIA COM BLOCOS DE CONCRETO CELULAR 10X30X60CM, ESPESSURA 10CM, ASSENTADOS COM ARGAMASSA TRACO 1:2:9 (CIMENTO, CAL E AREIA) PREPARO MANUAL.</v>
          </cell>
          <cell r="C11723" t="str">
            <v>m2</v>
          </cell>
          <cell r="D11723">
            <v>52.48</v>
          </cell>
          <cell r="E11723">
            <v>41.99</v>
          </cell>
        </row>
        <row r="11724">
          <cell r="A11724" t="str">
            <v/>
          </cell>
        </row>
        <row r="11725">
          <cell r="A11725" t="str">
            <v>73863-002</v>
          </cell>
          <cell r="B11725" t="str">
            <v xml:space="preserve"> ALVENARIA COM BLOCOS DE CONCRETO CELULAR 20X30X60CM, ESPESSURA 20CM, ASSENTADOS COM ARGAMASSA TRACO 1:2:9 (CIMENTO, CAL E AREIA) PREPARO MANUAL.</v>
          </cell>
          <cell r="C11725" t="str">
            <v>m2</v>
          </cell>
          <cell r="D11725">
            <v>104.63</v>
          </cell>
          <cell r="E11725">
            <v>83.71</v>
          </cell>
        </row>
        <row r="11726">
          <cell r="A11726" t="str">
            <v/>
          </cell>
        </row>
        <row r="11727">
          <cell r="A11727" t="str">
            <v>73864-001</v>
          </cell>
          <cell r="B11727" t="str">
            <v xml:space="preserve">NIVELAMENTO E COMPACTACAO D/AREAS ENSAIBRADAS. </v>
          </cell>
          <cell r="C11727" t="str">
            <v>HA</v>
          </cell>
          <cell r="D11727">
            <v>2106.7800000000002</v>
          </cell>
          <cell r="E11727">
            <v>1685.43</v>
          </cell>
        </row>
        <row r="11728">
          <cell r="A11728" t="str">
            <v/>
          </cell>
        </row>
        <row r="11729">
          <cell r="A11729" t="str">
            <v>73865-001</v>
          </cell>
          <cell r="B11729" t="str">
            <v>PINTURA EM PRIMER EPOXI EM ESTRUTURA DE ACO CARBONO APLICADO A REVOLVER, UMA DEMAO, ESPESSURA 25MICRA.</v>
          </cell>
          <cell r="C11729" t="str">
            <v>m2</v>
          </cell>
          <cell r="D11729">
            <v>8.1300000000000008</v>
          </cell>
          <cell r="E11729">
            <v>6.51</v>
          </cell>
        </row>
        <row r="11730">
          <cell r="A11730" t="str">
            <v/>
          </cell>
        </row>
        <row r="11731">
          <cell r="A11731" t="str">
            <v>73866-001</v>
          </cell>
          <cell r="B11731" t="str">
            <v>ESTRUTURA PARA COBERTURA TIPO FINK, EM ALUMINIO ANODIZADO, VAO DE 20M, ESPACAMENTO DAS TESOURAS DE 5M ATE 6,5M.</v>
          </cell>
          <cell r="C11731" t="str">
            <v>m2</v>
          </cell>
          <cell r="D11731">
            <v>457.78</v>
          </cell>
          <cell r="E11731">
            <v>366.23</v>
          </cell>
        </row>
        <row r="11732">
          <cell r="A11732" t="str">
            <v/>
          </cell>
        </row>
        <row r="11733">
          <cell r="A11733" t="str">
            <v>73866-002</v>
          </cell>
          <cell r="B11733" t="str">
            <v>ESTRUTURA PARA COBERTURA TIPO FINK, EM ALUMINIO ANODIZADO, VAO DE 30M, ESPACAMENTO DAS TESOURAS DE 5M ATE 6,5M.</v>
          </cell>
          <cell r="C11733" t="str">
            <v>m2</v>
          </cell>
          <cell r="D11733">
            <v>480.57</v>
          </cell>
          <cell r="E11733">
            <v>384.46</v>
          </cell>
        </row>
        <row r="11734">
          <cell r="A11734" t="str">
            <v/>
          </cell>
        </row>
        <row r="11735">
          <cell r="A11735" t="str">
            <v>73866-003</v>
          </cell>
          <cell r="B11735" t="str">
            <v>ESTRUTURA PARA COBERTURA TIPO FINK, EM ALUMINIO ANODIZADO, VAO DE 40M, ESPACAMENTO DAS TESOURAS DE 5M ATE 6,5M.</v>
          </cell>
          <cell r="C11735" t="str">
            <v>m2</v>
          </cell>
          <cell r="D11735">
            <v>502.43</v>
          </cell>
          <cell r="E11735">
            <v>401.95</v>
          </cell>
        </row>
        <row r="11736">
          <cell r="A11736" t="str">
            <v/>
          </cell>
        </row>
        <row r="11737">
          <cell r="A11737" t="str">
            <v>73866-004</v>
          </cell>
          <cell r="B11737" t="str">
            <v>ESTRUTURA PARA COBERTURA EM ARCO, EM ALUMINIO ANODIZADO, VAO DE 20M, ESPACAMENTO DE 5M ATE 6,5M.</v>
          </cell>
          <cell r="C11737" t="str">
            <v>m2</v>
          </cell>
          <cell r="D11737">
            <v>418.87</v>
          </cell>
          <cell r="E11737">
            <v>335.1</v>
          </cell>
        </row>
        <row r="11738">
          <cell r="A11738" t="str">
            <v/>
          </cell>
        </row>
        <row r="11739">
          <cell r="A11739" t="str">
            <v>73866-005</v>
          </cell>
          <cell r="B11739" t="str">
            <v>ESTRUTURA PARA COBERTURA EM ARCO, EM ALUMINIO ANODIZADO, VAO DE 30M, ESPACAMENTO DE 5M ATE 6,5M.</v>
          </cell>
          <cell r="C11739" t="str">
            <v>m2</v>
          </cell>
          <cell r="D11739">
            <v>445.52</v>
          </cell>
          <cell r="E11739">
            <v>356.42</v>
          </cell>
        </row>
        <row r="11740">
          <cell r="A11740" t="str">
            <v/>
          </cell>
        </row>
        <row r="11741">
          <cell r="A11741" t="str">
            <v>73866-006</v>
          </cell>
          <cell r="B11741" t="str">
            <v>ESTRUTURA PARA COBERTURA EM ARCO, EM ALUMINIO ANODIZADO, VAO DE 40M, ESPACAMENTO DE 5M ATE 6,5M.</v>
          </cell>
          <cell r="C11741" t="str">
            <v>m2</v>
          </cell>
          <cell r="D11741">
            <v>467.11</v>
          </cell>
          <cell r="E11741">
            <v>373.69</v>
          </cell>
        </row>
        <row r="11742">
          <cell r="A11742" t="str">
            <v/>
          </cell>
        </row>
        <row r="11743">
          <cell r="A11743" t="str">
            <v>73866-007</v>
          </cell>
          <cell r="B11743" t="str">
            <v>ESTRUTURA PARA COBERTURA TIPO SHED, EM ALUMINIO ANODIZADO, VAO DE 20M, ESPACAMENTO DAS TESOURAS DE 5M ATE 6,5M.</v>
          </cell>
          <cell r="C11743" t="str">
            <v>m2</v>
          </cell>
          <cell r="D11743">
            <v>501.9</v>
          </cell>
          <cell r="E11743">
            <v>401.52</v>
          </cell>
        </row>
        <row r="11744">
          <cell r="A11744" t="str">
            <v/>
          </cell>
        </row>
        <row r="11745">
          <cell r="A11745" t="str">
            <v>73866-008</v>
          </cell>
          <cell r="B11745" t="str">
            <v>ESTRUTURA PARA COBERTURA TIPO SHED, EM ALUMINIO ANODIZADO, VAO DE 30M, ESPACAMENTO DAS TESOURAS DE 5M ATE 6,5M.</v>
          </cell>
          <cell r="C11745" t="str">
            <v>m2</v>
          </cell>
          <cell r="D11745">
            <v>604.51</v>
          </cell>
          <cell r="E11745">
            <v>483.61</v>
          </cell>
        </row>
        <row r="11746">
          <cell r="A11746" t="str">
            <v/>
          </cell>
        </row>
        <row r="11747">
          <cell r="A11747" t="str">
            <v>73866-009</v>
          </cell>
          <cell r="B11747" t="str">
            <v>ESTRUTURA PARA COBERTURA TIPO SHED, EM ALUMINIO ANODIZADO, VAO DE 40M, ESPACAMENTO DAS TESOURAS DE 5M ATE 6,5M.</v>
          </cell>
          <cell r="C11747" t="str">
            <v>m2</v>
          </cell>
          <cell r="D11747">
            <v>626.98</v>
          </cell>
          <cell r="E11747">
            <v>501.59</v>
          </cell>
        </row>
        <row r="11748">
          <cell r="A11748" t="str">
            <v/>
          </cell>
        </row>
        <row r="11749">
          <cell r="A11749" t="str">
            <v>73867-001</v>
          </cell>
          <cell r="B11749" t="str">
            <v>ESTRUTURA TIPO ESPACIAL EM ALUMINIO ANODIZADO, VAO DE 20M</v>
          </cell>
          <cell r="C11749" t="str">
            <v>m2</v>
          </cell>
          <cell r="D11749">
            <v>199.96</v>
          </cell>
          <cell r="E11749">
            <v>159.97</v>
          </cell>
        </row>
        <row r="11750">
          <cell r="A11750" t="str">
            <v/>
          </cell>
        </row>
        <row r="11751">
          <cell r="A11751" t="str">
            <v>73867-002</v>
          </cell>
          <cell r="B11751" t="str">
            <v>ESTRUTURA TIPO ESPACIAL EM ALUMINIO ANODIZADO, VAO DE 30M.</v>
          </cell>
          <cell r="C11751" t="str">
            <v>m2</v>
          </cell>
          <cell r="D11751">
            <v>223.95</v>
          </cell>
          <cell r="E11751">
            <v>179.16</v>
          </cell>
        </row>
        <row r="11752">
          <cell r="A11752" t="str">
            <v/>
          </cell>
        </row>
        <row r="11753">
          <cell r="A11753" t="str">
            <v>73867-003</v>
          </cell>
          <cell r="B11753" t="str">
            <v>ESTRUTURA TIPO ESPACIAL EM ALUMINIO ANODIZADO, VAO DE 40M.</v>
          </cell>
          <cell r="C11753" t="str">
            <v>m2</v>
          </cell>
          <cell r="D11753">
            <v>277.25</v>
          </cell>
          <cell r="E11753">
            <v>221.8</v>
          </cell>
        </row>
        <row r="11754">
          <cell r="A11754" t="str">
            <v/>
          </cell>
        </row>
        <row r="11755">
          <cell r="A11755" t="str">
            <v>73867-004</v>
          </cell>
          <cell r="B11755" t="str">
            <v>ESTRUTURA TIPO ESPACIAL EM ALUMINIO ANODIZADO, VAO DE 50M.</v>
          </cell>
          <cell r="C11755" t="str">
            <v>m2</v>
          </cell>
          <cell r="D11755">
            <v>287.91000000000003</v>
          </cell>
          <cell r="E11755">
            <v>230.33</v>
          </cell>
        </row>
        <row r="11756">
          <cell r="A11756" t="str">
            <v/>
          </cell>
        </row>
        <row r="11757">
          <cell r="A11757" t="str">
            <v>73868-001</v>
          </cell>
          <cell r="B11757" t="str">
            <v>RUFO EM FIBROCIMENTO, INCLUSO ACESSORIOS DE FIXACAO E VEDACAO.</v>
          </cell>
          <cell r="C11757" t="str">
            <v>m</v>
          </cell>
          <cell r="D11757">
            <v>46.81</v>
          </cell>
          <cell r="E11757">
            <v>37.450000000000003</v>
          </cell>
        </row>
        <row r="11758">
          <cell r="A11758" t="str">
            <v/>
          </cell>
        </row>
        <row r="11759">
          <cell r="A11759" t="str">
            <v>73869-001</v>
          </cell>
          <cell r="B11759" t="str">
            <v>LIGAÇÃO DE ESGOTO EM TUBO CERÂMICO DN 100MM, DA CAIXA ATÉ A REDE, INCLUINDO ESCAVAÇÃO E REATERRO ATÉ 1,00M, COMPOSTO POR 11,48M DE TUBO CERÂMICO ESGOTO DN 100MM E CURVA CERÂMICA 45GRAUS ESGOTO DN 100MM - FORNECIMENTO E INSTALAÇÃO.</v>
          </cell>
          <cell r="C11759" t="str">
            <v>Un</v>
          </cell>
          <cell r="D11759">
            <v>576.36</v>
          </cell>
          <cell r="E11759">
            <v>461.09</v>
          </cell>
        </row>
        <row r="11760">
          <cell r="A11760" t="str">
            <v/>
          </cell>
        </row>
        <row r="11761">
          <cell r="A11761" t="str">
            <v>73869-002</v>
          </cell>
          <cell r="B11761" t="str">
            <v>LIGAÇÃO DE ESGOTO EM TUBO CERÂMICO DN 150MM, DA CAIXA ATÉ A REDE, INCLUINDO ESCAVAÇÃO E REATERRO ATÉ 1,00M, COMPOSTO POR 11,48M DE TUBO CERÂMICO ESGOTO DN 150MM E CURVA CERÂMICA 45GRAUS ESGOTO DN 150MM - FORNECIMENTO E INSTALAÇÃO.</v>
          </cell>
          <cell r="C11761" t="str">
            <v>Un</v>
          </cell>
          <cell r="D11761">
            <v>643.66999999999996</v>
          </cell>
          <cell r="E11761">
            <v>514.94000000000005</v>
          </cell>
        </row>
        <row r="11762">
          <cell r="A11762" t="str">
            <v/>
          </cell>
        </row>
        <row r="11763">
          <cell r="A11763" t="str">
            <v>73869-003</v>
          </cell>
          <cell r="B11763" t="str">
            <v>LIGAÇÃO DE ESGOTO EM TUBO CERÂMICO DN 200MM, DA CAIXA ATÉ A REDE, INCLUINDO ESCAVAÇÃO E REATERRO ATÉ 1,00M, COMPOSTO POR 11,48M DE TUBO CERÂMICO ESGOTO DN 200MM E CURVA CERÂMICA 45GRAUS ESGOTO DN 200MM - FORNECIMENTO E INSTALAÇÃO.</v>
          </cell>
          <cell r="C11763" t="str">
            <v>Un</v>
          </cell>
          <cell r="D11763">
            <v>764.58</v>
          </cell>
          <cell r="E11763">
            <v>611.66999999999996</v>
          </cell>
        </row>
        <row r="11764">
          <cell r="A11764" t="str">
            <v/>
          </cell>
        </row>
        <row r="11765">
          <cell r="A11765" t="str">
            <v>73870-001</v>
          </cell>
          <cell r="B11765" t="str">
            <v>VÁLVULA DE ESFERA EM BRONZE Ø 1/2" - FORNECIMENTO E INSTALAÇÃO.</v>
          </cell>
          <cell r="C11765" t="str">
            <v>Un</v>
          </cell>
          <cell r="D11765">
            <v>42.73</v>
          </cell>
          <cell r="E11765">
            <v>34.19</v>
          </cell>
        </row>
        <row r="11766">
          <cell r="A11766" t="str">
            <v/>
          </cell>
        </row>
        <row r="11767">
          <cell r="A11767" t="str">
            <v>73870-002</v>
          </cell>
          <cell r="B11767" t="str">
            <v xml:space="preserve">VÁLVULA DE ESFERA EM BRONZE Ø 3/4" - FORNECIMENTO E INSTALAÇÃO. </v>
          </cell>
          <cell r="C11767" t="str">
            <v>Un</v>
          </cell>
          <cell r="D11767">
            <v>48.5</v>
          </cell>
          <cell r="E11767">
            <v>38.799999999999997</v>
          </cell>
        </row>
        <row r="11768">
          <cell r="A11768" t="str">
            <v/>
          </cell>
        </row>
        <row r="11769">
          <cell r="A11769" t="str">
            <v>73870-003</v>
          </cell>
          <cell r="B11769" t="str">
            <v xml:space="preserve">VÁLVULA DE ESFERA EM BRONZE Ø 1.1/4" - FORNECIMENTO E INSTALAÇÃO. </v>
          </cell>
          <cell r="C11769" t="str">
            <v>Un</v>
          </cell>
          <cell r="D11769">
            <v>63.07</v>
          </cell>
          <cell r="E11769">
            <v>50.46</v>
          </cell>
        </row>
        <row r="11770">
          <cell r="A11770" t="str">
            <v/>
          </cell>
        </row>
        <row r="11771">
          <cell r="A11771" t="str">
            <v>73870-004</v>
          </cell>
          <cell r="B11771" t="str">
            <v>REGISTRO DE ESFERA EM BRONZE D= 1.1/4" FORNEC E COLOCACAO.</v>
          </cell>
          <cell r="C11771" t="str">
            <v>Un</v>
          </cell>
          <cell r="D11771">
            <v>88.77</v>
          </cell>
          <cell r="E11771">
            <v>71.02</v>
          </cell>
        </row>
        <row r="11772">
          <cell r="A11772" t="str">
            <v/>
          </cell>
        </row>
        <row r="11773">
          <cell r="A11773" t="str">
            <v>73870-005</v>
          </cell>
          <cell r="B11773" t="str">
            <v xml:space="preserve">VÁLVULA DE ESFERA EM BRONZE Ø 1.1/2" - FORNECIMENTO E INSTALAÇÃO. </v>
          </cell>
          <cell r="C11773" t="str">
            <v>Un</v>
          </cell>
          <cell r="D11773">
            <v>106.45</v>
          </cell>
          <cell r="E11773">
            <v>85.16</v>
          </cell>
        </row>
        <row r="11774">
          <cell r="A11774" t="str">
            <v/>
          </cell>
        </row>
        <row r="11775">
          <cell r="A11775" t="str">
            <v>73870-006</v>
          </cell>
          <cell r="B11775" t="str">
            <v xml:space="preserve">VÁLVULA DE ESFERA EM BRONZE Ø 2" - FORNECIMENTO E INSTALAÇÃO. </v>
          </cell>
          <cell r="C11775" t="str">
            <v>Un</v>
          </cell>
          <cell r="D11775">
            <v>158.68</v>
          </cell>
          <cell r="E11775">
            <v>126.95</v>
          </cell>
        </row>
        <row r="11776">
          <cell r="A11776" t="str">
            <v/>
          </cell>
        </row>
        <row r="11777">
          <cell r="A11777" t="str">
            <v>73871-001</v>
          </cell>
          <cell r="B11777" t="str">
            <v xml:space="preserve">DESTOCA ARVORE PORTE MEDIO/RAIZ PROFUNDA S/REMOCAO/AUX MECAN </v>
          </cell>
          <cell r="C11777" t="str">
            <v>Un</v>
          </cell>
          <cell r="D11777">
            <v>96.85</v>
          </cell>
          <cell r="E11777">
            <v>77.48</v>
          </cell>
        </row>
        <row r="11778">
          <cell r="A11778" t="str">
            <v/>
          </cell>
        </row>
        <row r="11779">
          <cell r="A11779" t="str">
            <v>73871-002</v>
          </cell>
          <cell r="B11779" t="str">
            <v xml:space="preserve">DESTOCAMENTO MECANICO DE TOCOS D&lt;=30CM.   </v>
          </cell>
          <cell r="C11779" t="str">
            <v>Un</v>
          </cell>
          <cell r="D11779">
            <v>31.86</v>
          </cell>
          <cell r="E11779">
            <v>25.49</v>
          </cell>
        </row>
        <row r="11780">
          <cell r="A11780" t="str">
            <v/>
          </cell>
        </row>
        <row r="11781">
          <cell r="A11781" t="str">
            <v>73871-003</v>
          </cell>
          <cell r="B11781" t="str">
            <v xml:space="preserve">DESTOCAMENTO MECANICO DE TOCOS D=30 A 50CM. </v>
          </cell>
          <cell r="C11781" t="str">
            <v>Un</v>
          </cell>
          <cell r="D11781">
            <v>57.01</v>
          </cell>
          <cell r="E11781">
            <v>45.61</v>
          </cell>
        </row>
        <row r="11782">
          <cell r="A11782" t="str">
            <v/>
          </cell>
        </row>
        <row r="11783">
          <cell r="A11783" t="str">
            <v>73871-004</v>
          </cell>
          <cell r="B11783" t="str">
            <v xml:space="preserve">DESTOCAMENTO MECANICO DE TOCOS D&gt;50CM. </v>
          </cell>
          <cell r="C11783" t="str">
            <v>Un</v>
          </cell>
          <cell r="D11783">
            <v>95.46</v>
          </cell>
          <cell r="E11783">
            <v>76.37</v>
          </cell>
        </row>
        <row r="11784">
          <cell r="A11784" t="str">
            <v/>
          </cell>
        </row>
        <row r="11785">
          <cell r="A11785" t="str">
            <v>73871/001</v>
          </cell>
          <cell r="B11785" t="str">
            <v xml:space="preserve"> DESTOCA ARVORE PORTE MEDIO/RAIZ PROFUNDA S/REMOCAO/AUX MECAN.</v>
          </cell>
          <cell r="C11785" t="str">
            <v>Un</v>
          </cell>
          <cell r="D11785">
            <v>96.85</v>
          </cell>
          <cell r="E11785">
            <v>77.48</v>
          </cell>
        </row>
        <row r="11786">
          <cell r="A11786" t="str">
            <v/>
          </cell>
        </row>
        <row r="11787">
          <cell r="A11787" t="str">
            <v>73872-001</v>
          </cell>
          <cell r="B11787" t="str">
            <v xml:space="preserve"> PINTURA IMPERMEABILIZANTE COM TINTA A BASE DE RESINA EPOXI ALCATRAO, UMA DEMAO.</v>
          </cell>
          <cell r="C11787" t="str">
            <v>m2</v>
          </cell>
          <cell r="D11787">
            <v>19.2</v>
          </cell>
          <cell r="E11787">
            <v>15.36</v>
          </cell>
        </row>
        <row r="11788">
          <cell r="A11788" t="str">
            <v/>
          </cell>
        </row>
        <row r="11789">
          <cell r="A11789" t="str">
            <v>73872-002</v>
          </cell>
          <cell r="B11789" t="str">
            <v xml:space="preserve"> PINTURA IMPERMEABILIZANTE COM TINTA A BASE DE RESINA EPOXI ALCATRAO, DUAS DEMAOS.</v>
          </cell>
          <cell r="C11789" t="str">
            <v>m2</v>
          </cell>
          <cell r="D11789">
            <v>37.03</v>
          </cell>
          <cell r="E11789">
            <v>29.63</v>
          </cell>
        </row>
        <row r="11790">
          <cell r="A11790" t="str">
            <v/>
          </cell>
        </row>
        <row r="11791">
          <cell r="A11791" t="str">
            <v>73873-001</v>
          </cell>
          <cell r="B11791" t="str">
            <v>LEITO FILTRANTE - COLOCACAO E APILOAMENTO DE TERRA NO FILTRO.</v>
          </cell>
          <cell r="C11791" t="str">
            <v>m3</v>
          </cell>
          <cell r="D11791">
            <v>38.21</v>
          </cell>
          <cell r="E11791">
            <v>30.57</v>
          </cell>
        </row>
        <row r="11792">
          <cell r="A11792" t="str">
            <v/>
          </cell>
        </row>
        <row r="11793">
          <cell r="A11793" t="str">
            <v>73873-002</v>
          </cell>
          <cell r="B11793" t="str">
            <v>LEITO FILTRANTE - FORN.E ENCHIMENTO C/ BRITA NO. 4.</v>
          </cell>
          <cell r="C11793" t="str">
            <v>m3</v>
          </cell>
          <cell r="D11793">
            <v>130.94999999999999</v>
          </cell>
          <cell r="E11793">
            <v>104.76</v>
          </cell>
        </row>
        <row r="11794">
          <cell r="A11794" t="str">
            <v/>
          </cell>
        </row>
        <row r="11795">
          <cell r="A11795" t="str">
            <v>73873-003</v>
          </cell>
          <cell r="B11795" t="str">
            <v>LEITO FILTRANTE - COLOCACAO DE AREIA NOS FILTROS.</v>
          </cell>
          <cell r="C11795" t="str">
            <v>m3</v>
          </cell>
          <cell r="D11795">
            <v>38.21</v>
          </cell>
          <cell r="E11795">
            <v>30.57</v>
          </cell>
        </row>
        <row r="11796">
          <cell r="A11796" t="str">
            <v/>
          </cell>
        </row>
        <row r="11797">
          <cell r="A11797" t="str">
            <v>73873-004</v>
          </cell>
          <cell r="B11797" t="str">
            <v>LEITO FILTRANTE - COLOCACAO DE PEDREGULHOS NOS FILTROS.</v>
          </cell>
          <cell r="C11797" t="str">
            <v>m3</v>
          </cell>
          <cell r="D11797">
            <v>41.85</v>
          </cell>
          <cell r="E11797">
            <v>33.479999999999997</v>
          </cell>
        </row>
        <row r="11798">
          <cell r="A11798" t="str">
            <v/>
          </cell>
        </row>
        <row r="11799">
          <cell r="A11799" t="str">
            <v>73873-005</v>
          </cell>
          <cell r="B11799" t="str">
            <v>LEITO FILTRANTE - COLOCACAO DE ANTRACITO NOS FILTROS.</v>
          </cell>
          <cell r="C11799" t="str">
            <v>m3</v>
          </cell>
          <cell r="D11799">
            <v>38.21</v>
          </cell>
          <cell r="E11799">
            <v>30.57</v>
          </cell>
        </row>
        <row r="11800">
          <cell r="A11800" t="str">
            <v/>
          </cell>
        </row>
        <row r="11801">
          <cell r="A11801" t="str">
            <v>73874-001</v>
          </cell>
          <cell r="B11801" t="str">
            <v>REMOCAO DE PINTURAS COM JATEAMENTO DE AREIA, EM SUPERFICIES METALICAS.</v>
          </cell>
          <cell r="C11801" t="str">
            <v>m2</v>
          </cell>
          <cell r="D11801">
            <v>13.75</v>
          </cell>
          <cell r="E11801">
            <v>11</v>
          </cell>
        </row>
        <row r="11802">
          <cell r="A11802" t="str">
            <v/>
          </cell>
        </row>
        <row r="11803">
          <cell r="A11803" t="str">
            <v>73875-001</v>
          </cell>
          <cell r="B11803" t="str">
            <v>LOCACAO DE ANDAIME METALICO TUBULAR TIPO TORRE.</v>
          </cell>
          <cell r="C11803" t="str">
            <v>m/mês</v>
          </cell>
          <cell r="D11803">
            <v>16.399999999999999</v>
          </cell>
          <cell r="E11803">
            <v>13.12</v>
          </cell>
        </row>
        <row r="11804">
          <cell r="A11804" t="str">
            <v/>
          </cell>
        </row>
        <row r="11805">
          <cell r="A11805" t="str">
            <v>73876-001</v>
          </cell>
          <cell r="B11805" t="str">
            <v>PISO EM BORRACHA SINTETICA ESPESSURA 7MM, PASTILHADO, ASSENTADO EM COLA.</v>
          </cell>
          <cell r="C11805" t="str">
            <v>m2</v>
          </cell>
          <cell r="D11805">
            <v>146.25</v>
          </cell>
          <cell r="E11805">
            <v>117</v>
          </cell>
        </row>
        <row r="11806">
          <cell r="A11806" t="str">
            <v/>
          </cell>
        </row>
        <row r="11807">
          <cell r="A11807" t="str">
            <v>73877-001</v>
          </cell>
          <cell r="B11807" t="str">
            <v>ESCORAMENTO DE VALAS COM PRANCHOES METALICOS E QUADROS UTILIZANDO LONGARINAS DE MADEIRA DE 3X5", INCLUSIVE POSTERIOR RETIRADA - AREA CRAVADA.</v>
          </cell>
          <cell r="C11807" t="str">
            <v>m2</v>
          </cell>
          <cell r="D11807">
            <v>42.26</v>
          </cell>
          <cell r="E11807">
            <v>33.81</v>
          </cell>
        </row>
        <row r="11808">
          <cell r="A11808" t="str">
            <v/>
          </cell>
        </row>
        <row r="11809">
          <cell r="A11809" t="str">
            <v>73877-002</v>
          </cell>
          <cell r="B11809" t="str">
            <v>ESCORAMENTO DE VALAS COM PRANCHOES METALICOS E QUADROS UTILIZANDO LONGARINAS DE MADEIRA DE 3X5", INCLUSIVE POSTERIOR RETIRADA - AREA NAO CRAVADA.</v>
          </cell>
          <cell r="C11809" t="str">
            <v>m2</v>
          </cell>
          <cell r="D11809">
            <v>27.86</v>
          </cell>
          <cell r="E11809">
            <v>22.29</v>
          </cell>
        </row>
        <row r="11810">
          <cell r="A11810" t="str">
            <v/>
          </cell>
        </row>
        <row r="11811">
          <cell r="A11811" t="str">
            <v>73878-001</v>
          </cell>
          <cell r="B11811" t="str">
            <v>EXECUÇÃO DE CONCRETO PROJETADO, COM CONSUMO DE CIMENTO 350 KG/M3, VIA SECA MEDIDO POR SACO DE CIMENTO, PASSADO NA MAQUINA.</v>
          </cell>
          <cell r="C11811" t="str">
            <v>m3</v>
          </cell>
          <cell r="D11811">
            <v>2009.62</v>
          </cell>
          <cell r="E11811">
            <v>1607.7</v>
          </cell>
        </row>
        <row r="11812">
          <cell r="A11812" t="str">
            <v/>
          </cell>
        </row>
        <row r="11813">
          <cell r="A11813" t="str">
            <v>73878-002</v>
          </cell>
          <cell r="B11813" t="str">
            <v>EXECUÇÃO DE ARGAMASSA PROJETADA, COM CONSUMO DE CIMENTO 400 KG/M3, VIA SECA, MEDIDO POR SACO DE CIMENTO, PASSADO NA MAQUINA.</v>
          </cell>
          <cell r="C11813" t="str">
            <v>m3</v>
          </cell>
          <cell r="D11813">
            <v>2019.22</v>
          </cell>
          <cell r="E11813">
            <v>1615.38</v>
          </cell>
        </row>
        <row r="11814">
          <cell r="A11814" t="str">
            <v/>
          </cell>
        </row>
        <row r="11815">
          <cell r="A11815" t="str">
            <v>73879-001</v>
          </cell>
          <cell r="B11815" t="str">
            <v xml:space="preserve">ASSENTAMENTO DE TUBOS DE CONCRETO COM JUNTA ELÁSTICA - DN 300 MM. </v>
          </cell>
          <cell r="C11815" t="str">
            <v>m</v>
          </cell>
          <cell r="D11815">
            <v>14.58</v>
          </cell>
          <cell r="E11815">
            <v>11.67</v>
          </cell>
        </row>
        <row r="11816">
          <cell r="A11816" t="str">
            <v/>
          </cell>
        </row>
        <row r="11817">
          <cell r="A11817" t="str">
            <v>73879-002</v>
          </cell>
          <cell r="B11817" t="str">
            <v>ASSENTAMENTO DE TUBO DE CONCRETO DIAMETRO 400 MM, JUNTAS COM ANEL DE BORRACHA, MONTAGEM COM AUXÍLIO DE EQUIPAMENTOS.</v>
          </cell>
          <cell r="C11817" t="str">
            <v>m</v>
          </cell>
          <cell r="D11817">
            <v>22.66</v>
          </cell>
          <cell r="E11817">
            <v>18.13</v>
          </cell>
        </row>
        <row r="11818">
          <cell r="A11818" t="str">
            <v/>
          </cell>
        </row>
        <row r="11819">
          <cell r="A11819" t="str">
            <v>73879-003</v>
          </cell>
          <cell r="B11819" t="str">
            <v>ASSENTAMENTO DE TUBO DE CONCRETO DIAMETRO 500 MM, JUNTAS COM ANEL DE BORRACHA, MONTAGEM COM AUXÍLIO DE EQUIPAMENTOS.</v>
          </cell>
          <cell r="C11819" t="str">
            <v>m</v>
          </cell>
          <cell r="D11819">
            <v>34.409999999999997</v>
          </cell>
          <cell r="E11819">
            <v>27.53</v>
          </cell>
        </row>
        <row r="11820">
          <cell r="A11820" t="str">
            <v/>
          </cell>
        </row>
        <row r="11821">
          <cell r="A11821" t="str">
            <v>73879-004</v>
          </cell>
          <cell r="B11821" t="str">
            <v>ASSENTAMENTO DE TUBO DE CONCRETO DIAMETRO 600 MM, JUNTAS COM ANEL DE BORRACHA, MONTAGEM COM AUXÍLIO DE EQUIPAMENTOS</v>
          </cell>
          <cell r="C11821" t="str">
            <v>m</v>
          </cell>
          <cell r="D11821">
            <v>44.47</v>
          </cell>
          <cell r="E11821">
            <v>35.58</v>
          </cell>
        </row>
        <row r="11822">
          <cell r="A11822" t="str">
            <v/>
          </cell>
        </row>
        <row r="11823">
          <cell r="A11823" t="str">
            <v>73879-005</v>
          </cell>
          <cell r="B11823" t="str">
            <v>ASSENTAMENTO DE TUBO DE CONCRETO DIAMETRO 700 MM, JUNTAS COM ANEL DE BORRACHA, MONTAGEM COM AUXÍLIO DE EQUIPAMENTOS.</v>
          </cell>
          <cell r="C11823" t="str">
            <v>m</v>
          </cell>
          <cell r="D11823">
            <v>64.8</v>
          </cell>
          <cell r="E11823">
            <v>51.84</v>
          </cell>
        </row>
        <row r="11824">
          <cell r="A11824" t="str">
            <v/>
          </cell>
        </row>
        <row r="11825">
          <cell r="A11825" t="str">
            <v>73879-006</v>
          </cell>
          <cell r="B11825" t="str">
            <v xml:space="preserve"> ASSENTAMENTO DE TUBO DE CONCRETO DIAMETRO 800 MM, JUNTAS COM ANEL DE BORRACHA, MONTAGEM COM AUXÍLIO DE EQUIPAMENTOS.</v>
          </cell>
          <cell r="C11825" t="str">
            <v>m</v>
          </cell>
          <cell r="D11825">
            <v>71.959999999999994</v>
          </cell>
          <cell r="E11825">
            <v>57.57</v>
          </cell>
        </row>
        <row r="11826">
          <cell r="A11826" t="str">
            <v/>
          </cell>
        </row>
        <row r="11827">
          <cell r="A11827" t="str">
            <v>73879-007</v>
          </cell>
          <cell r="B11827" t="str">
            <v>ASSENTAMENTO DE TUBO DE CONCRETO DIAMETRO 900 MM, JUNTAS COM ANEL DE BORRACHA, MONTAGEM COM AUXÍLIO DE EQUIPAMENTOS.</v>
          </cell>
          <cell r="C11827" t="str">
            <v>m</v>
          </cell>
          <cell r="D11827">
            <v>102.85</v>
          </cell>
          <cell r="E11827">
            <v>82.28</v>
          </cell>
        </row>
        <row r="11828">
          <cell r="A11828" t="str">
            <v/>
          </cell>
        </row>
        <row r="11829">
          <cell r="A11829" t="str">
            <v>73879-008</v>
          </cell>
          <cell r="B11829" t="str">
            <v>ASSENTAMENTO DE TUBO DE CONCRETO DIAMETRO 1000MM, JUNTAS COM ANEL DE BORRACHA, MONTAGEM COM AUXÍLIO DE EQUIPAMENTOS.</v>
          </cell>
          <cell r="C11829" t="str">
            <v>m</v>
          </cell>
          <cell r="D11829">
            <v>112.45</v>
          </cell>
          <cell r="E11829">
            <v>89.96</v>
          </cell>
        </row>
        <row r="11830">
          <cell r="A11830" t="str">
            <v/>
          </cell>
        </row>
        <row r="11831">
          <cell r="A11831" t="str">
            <v>73879-009</v>
          </cell>
          <cell r="B11831" t="str">
            <v>ASSENTAMENTO DE TUBO DE CONCRETO DIAMETRO 1200 MM, JUNTAS COM ANEL DE BORRACHA, MONTAGEM COM AUXÍLIO DE EQUIPAMENTOS.</v>
          </cell>
          <cell r="C11831" t="str">
            <v>m</v>
          </cell>
          <cell r="D11831">
            <v>151.05000000000001</v>
          </cell>
          <cell r="E11831">
            <v>120.84</v>
          </cell>
        </row>
        <row r="11832">
          <cell r="A11832" t="str">
            <v/>
          </cell>
        </row>
        <row r="11833">
          <cell r="A11833" t="str">
            <v>73880-002</v>
          </cell>
          <cell r="B11833" t="str">
            <v>PORTA DE MADEIRA ALMOFADADA SEMI-OCA 1A 0,80 A 2,10 INCLUSO ADUELA, ALIZAR, DOBRADIÇA E FECHADURA EXTERNA PADRÃO POPULAR.</v>
          </cell>
          <cell r="C11833" t="str">
            <v>Un</v>
          </cell>
          <cell r="D11833">
            <v>499.87</v>
          </cell>
          <cell r="E11833">
            <v>399.9</v>
          </cell>
        </row>
        <row r="11834">
          <cell r="A11834" t="str">
            <v/>
          </cell>
        </row>
        <row r="11835">
          <cell r="A11835" t="str">
            <v>73881-001</v>
          </cell>
          <cell r="B11835" t="str">
            <v>DRENO COM MANTA GEOTEXTIL 200 G/M2.</v>
          </cell>
          <cell r="C11835" t="str">
            <v>m2</v>
          </cell>
          <cell r="D11835">
            <v>7.62</v>
          </cell>
          <cell r="E11835">
            <v>6.1</v>
          </cell>
        </row>
        <row r="11836">
          <cell r="A11836" t="str">
            <v/>
          </cell>
        </row>
        <row r="11837">
          <cell r="A11837" t="str">
            <v>73881-002</v>
          </cell>
          <cell r="B11837" t="str">
            <v>DRENO COM MANTA GEOTEXTIL 300 G/M2.</v>
          </cell>
          <cell r="C11837" t="str">
            <v>m2</v>
          </cell>
          <cell r="D11837">
            <v>11.55</v>
          </cell>
          <cell r="E11837">
            <v>9.24</v>
          </cell>
        </row>
        <row r="11838">
          <cell r="A11838" t="str">
            <v/>
          </cell>
        </row>
        <row r="11839">
          <cell r="A11839" t="str">
            <v>73881-003</v>
          </cell>
          <cell r="B11839" t="str">
            <v>DRENO COM MANTA GEOTEXTIL 400 G/M2.</v>
          </cell>
          <cell r="C11839" t="str">
            <v>m2</v>
          </cell>
          <cell r="D11839">
            <v>14.08</v>
          </cell>
          <cell r="E11839">
            <v>11.27</v>
          </cell>
        </row>
        <row r="11840">
          <cell r="A11840" t="str">
            <v/>
          </cell>
        </row>
        <row r="11841">
          <cell r="A11841" t="str">
            <v>73882-001</v>
          </cell>
          <cell r="B11841" t="str">
            <v>CALHA EM CONCRETO SIMPLES, EM MEIA CANA, DIAMETRO 200 MM.</v>
          </cell>
          <cell r="C11841" t="str">
            <v>m</v>
          </cell>
          <cell r="D11841">
            <v>16.82</v>
          </cell>
          <cell r="E11841">
            <v>13.46</v>
          </cell>
        </row>
        <row r="11842">
          <cell r="A11842" t="str">
            <v/>
          </cell>
        </row>
        <row r="11843">
          <cell r="A11843" t="str">
            <v>73882-002</v>
          </cell>
          <cell r="B11843" t="str">
            <v>MEIA CANA DE CONCRETO, DIAMETRO 300 MM.</v>
          </cell>
          <cell r="C11843" t="str">
            <v>m</v>
          </cell>
          <cell r="D11843">
            <v>20.98</v>
          </cell>
          <cell r="E11843">
            <v>16.79</v>
          </cell>
        </row>
        <row r="11844">
          <cell r="A11844" t="str">
            <v/>
          </cell>
        </row>
        <row r="11845">
          <cell r="A11845" t="str">
            <v>73882-003</v>
          </cell>
          <cell r="B11845" t="str">
            <v>MEIA CANA DE CONCRETO, DIAMETRO 400 MM.</v>
          </cell>
          <cell r="C11845" t="str">
            <v>m</v>
          </cell>
          <cell r="D11845">
            <v>27.03</v>
          </cell>
          <cell r="E11845">
            <v>21.63</v>
          </cell>
        </row>
        <row r="11846">
          <cell r="A11846" t="str">
            <v/>
          </cell>
        </row>
        <row r="11847">
          <cell r="A11847" t="str">
            <v>73882-004</v>
          </cell>
          <cell r="B11847" t="str">
            <v>MEIA CANA DE CONCRETO, DIAMETRO 500 MM.</v>
          </cell>
          <cell r="C11847" t="str">
            <v>m</v>
          </cell>
          <cell r="D11847">
            <v>41.7</v>
          </cell>
          <cell r="E11847">
            <v>33.36</v>
          </cell>
        </row>
        <row r="11848">
          <cell r="A11848" t="str">
            <v/>
          </cell>
        </row>
        <row r="11849">
          <cell r="A11849" t="str">
            <v>73882-005</v>
          </cell>
          <cell r="B11849" t="str">
            <v>MEIA CANA DE CONCRETO, DIAMETRO 600 MM.</v>
          </cell>
          <cell r="C11849" t="str">
            <v>m</v>
          </cell>
          <cell r="D11849">
            <v>52.13</v>
          </cell>
          <cell r="E11849">
            <v>41.71</v>
          </cell>
        </row>
        <row r="11850">
          <cell r="A11850" t="str">
            <v/>
          </cell>
        </row>
        <row r="11851">
          <cell r="A11851" t="str">
            <v>73883-001</v>
          </cell>
          <cell r="B11851" t="str">
            <v>DRENO FRANCES COM AREIA.</v>
          </cell>
          <cell r="C11851" t="str">
            <v>m3</v>
          </cell>
          <cell r="D11851">
            <v>107.65</v>
          </cell>
          <cell r="E11851">
            <v>86.12</v>
          </cell>
        </row>
        <row r="11852">
          <cell r="A11852" t="str">
            <v/>
          </cell>
        </row>
        <row r="11853">
          <cell r="A11853" t="str">
            <v>73883-002</v>
          </cell>
          <cell r="B11853" t="str">
            <v>DRENO FRANCES COM BRITA.</v>
          </cell>
          <cell r="C11853" t="str">
            <v>m3</v>
          </cell>
          <cell r="D11853">
            <v>123.43</v>
          </cell>
          <cell r="E11853">
            <v>98.75</v>
          </cell>
        </row>
        <row r="11854">
          <cell r="A11854" t="str">
            <v/>
          </cell>
        </row>
        <row r="11855">
          <cell r="A11855" t="str">
            <v>73883-003</v>
          </cell>
          <cell r="B11855" t="str">
            <v>DRENO FRANCES COM CASCALHO.</v>
          </cell>
          <cell r="C11855" t="str">
            <v>m3</v>
          </cell>
          <cell r="D11855">
            <v>36.020000000000003</v>
          </cell>
          <cell r="E11855">
            <v>28.82</v>
          </cell>
        </row>
        <row r="11856">
          <cell r="A11856" t="str">
            <v/>
          </cell>
        </row>
        <row r="11857">
          <cell r="A11857" t="str">
            <v>73884-001</v>
          </cell>
          <cell r="B11857" t="str">
            <v xml:space="preserve">INSTALAÇÃO DE VÁLVULAS OU REGISTROS COM JUNTA FLANGEADA - DN 50.   </v>
          </cell>
          <cell r="C11857" t="str">
            <v>Un</v>
          </cell>
          <cell r="D11857">
            <v>34.979999999999997</v>
          </cell>
          <cell r="E11857">
            <v>27.99</v>
          </cell>
        </row>
        <row r="11858">
          <cell r="A11858" t="str">
            <v/>
          </cell>
        </row>
        <row r="11859">
          <cell r="A11859" t="str">
            <v>73884-002</v>
          </cell>
          <cell r="B11859" t="str">
            <v xml:space="preserve">INSTALAÇÃO DE VÁLVULAS OU REGISTROS COM JUNTA FLANGEADA - DN 75. </v>
          </cell>
          <cell r="C11859" t="str">
            <v>Un</v>
          </cell>
          <cell r="D11859">
            <v>51.35</v>
          </cell>
          <cell r="E11859">
            <v>41.08</v>
          </cell>
        </row>
        <row r="11860">
          <cell r="A11860" t="str">
            <v/>
          </cell>
        </row>
        <row r="11861">
          <cell r="A11861" t="str">
            <v>73884-003</v>
          </cell>
          <cell r="B11861" t="str">
            <v>INSTALAÇÃO DE VÁLVULAS OU REGISTROS COM JUNTA FLANGEADA - DN 100 .</v>
          </cell>
          <cell r="C11861" t="str">
            <v>Un</v>
          </cell>
          <cell r="D11861">
            <v>64.180000000000007</v>
          </cell>
          <cell r="E11861">
            <v>51.35</v>
          </cell>
        </row>
        <row r="11862">
          <cell r="A11862" t="str">
            <v/>
          </cell>
        </row>
        <row r="11863">
          <cell r="A11863" t="str">
            <v>73884-004</v>
          </cell>
          <cell r="B11863" t="str">
            <v xml:space="preserve">INSTALAÇÃO DE VÁLVULAS OU REGISTROS COM JUNTA FLANGEADA - DN 150.  </v>
          </cell>
          <cell r="C11863" t="str">
            <v>Un</v>
          </cell>
          <cell r="D11863">
            <v>350.08</v>
          </cell>
          <cell r="E11863">
            <v>280.07</v>
          </cell>
        </row>
        <row r="11864">
          <cell r="A11864" t="str">
            <v/>
          </cell>
        </row>
        <row r="11865">
          <cell r="A11865" t="str">
            <v>73884-005</v>
          </cell>
          <cell r="B11865" t="str">
            <v xml:space="preserve">INSTALAÇÃO DE VÁLVULAS OU REGISTROS COM JUNTA FLANGEADA - DN 200. </v>
          </cell>
          <cell r="C11865" t="str">
            <v>Un</v>
          </cell>
          <cell r="D11865">
            <v>408.43</v>
          </cell>
          <cell r="E11865">
            <v>326.75</v>
          </cell>
        </row>
        <row r="11866">
          <cell r="A11866" t="str">
            <v/>
          </cell>
        </row>
        <row r="11867">
          <cell r="A11867" t="str">
            <v>73884-006</v>
          </cell>
          <cell r="B11867" t="str">
            <v xml:space="preserve">INSTALAÇÃO DE VÁLVULAS OU REGISTROS COM JUNTA FLANGEADA - DN 250. </v>
          </cell>
          <cell r="C11867" t="str">
            <v>Un</v>
          </cell>
          <cell r="D11867">
            <v>495.96</v>
          </cell>
          <cell r="E11867">
            <v>396.77</v>
          </cell>
        </row>
        <row r="11868">
          <cell r="A11868" t="str">
            <v/>
          </cell>
        </row>
        <row r="11869">
          <cell r="A11869" t="str">
            <v>73884-007</v>
          </cell>
          <cell r="B11869" t="str">
            <v xml:space="preserve"> INSTALAÇÃO DE VÁLVULAS OU REGISTROS COM JUNTA FLANGEADA - DN 300.</v>
          </cell>
          <cell r="C11869" t="str">
            <v>Un</v>
          </cell>
          <cell r="D11869">
            <v>554.30999999999995</v>
          </cell>
          <cell r="E11869">
            <v>443.45</v>
          </cell>
        </row>
        <row r="11870">
          <cell r="A11870" t="str">
            <v/>
          </cell>
        </row>
        <row r="11871">
          <cell r="A11871" t="str">
            <v>73884-008</v>
          </cell>
          <cell r="B11871" t="str">
            <v>INSTALAÇÃO DE VÁLVULAS OU REGISTROS COM JUNTA FLANGEADA - DN 350.</v>
          </cell>
          <cell r="C11871" t="str">
            <v>Un</v>
          </cell>
          <cell r="D11871">
            <v>583.48</v>
          </cell>
          <cell r="E11871">
            <v>466.79</v>
          </cell>
        </row>
        <row r="11872">
          <cell r="A11872" t="str">
            <v/>
          </cell>
        </row>
        <row r="11873">
          <cell r="A11873" t="str">
            <v>73884-009</v>
          </cell>
          <cell r="B11873" t="str">
            <v xml:space="preserve">INSTALAÇÃO DE VÁLVULAS OU REGISTROS COM JUNTA FLANGEADA - DN 400. </v>
          </cell>
          <cell r="C11873" t="str">
            <v>Un</v>
          </cell>
          <cell r="D11873">
            <v>641.83000000000004</v>
          </cell>
          <cell r="E11873">
            <v>513.47</v>
          </cell>
        </row>
        <row r="11874">
          <cell r="A11874" t="str">
            <v/>
          </cell>
        </row>
        <row r="11875">
          <cell r="A11875" t="str">
            <v>73884-010</v>
          </cell>
          <cell r="B11875" t="str">
            <v xml:space="preserve">INSTALAÇÃO DE VÁLVULAS OU REGISTROS COM JUNTA FLANGEADA - DN 450.   </v>
          </cell>
          <cell r="C11875" t="str">
            <v>Un</v>
          </cell>
          <cell r="D11875">
            <v>671.01</v>
          </cell>
          <cell r="E11875">
            <v>536.80999999999995</v>
          </cell>
        </row>
        <row r="11876">
          <cell r="A11876" t="str">
            <v/>
          </cell>
        </row>
        <row r="11877">
          <cell r="A11877" t="str">
            <v>73884-011</v>
          </cell>
          <cell r="B11877" t="str">
            <v xml:space="preserve"> INSTALAÇÃO DE VÁLVULAS OU REGISTROS COM JUNTA FLANGEADA - DN 500.</v>
          </cell>
          <cell r="C11877" t="str">
            <v>Un</v>
          </cell>
          <cell r="D11877">
            <v>729.36</v>
          </cell>
          <cell r="E11877">
            <v>583.49</v>
          </cell>
        </row>
        <row r="11878">
          <cell r="A11878" t="str">
            <v/>
          </cell>
        </row>
        <row r="11879">
          <cell r="A11879" t="str">
            <v>73884-012</v>
          </cell>
          <cell r="B11879" t="str">
            <v xml:space="preserve"> INSTALAÇÃO DE VÁLVULAS OU REGISTROS COM JUNTA FLANGEADA - DN 600.</v>
          </cell>
          <cell r="C11879" t="str">
            <v>Un</v>
          </cell>
          <cell r="D11879">
            <v>787.71</v>
          </cell>
          <cell r="E11879">
            <v>630.16999999999996</v>
          </cell>
        </row>
        <row r="11880">
          <cell r="A11880" t="str">
            <v/>
          </cell>
        </row>
        <row r="11881">
          <cell r="A11881" t="str">
            <v>73884-013</v>
          </cell>
          <cell r="B11881" t="str">
            <v>INSTALAÇÃO DE VÁLVULAS OU REGISTROS COM JUNTA FLANGEADA - DN 700.</v>
          </cell>
          <cell r="C11881" t="str">
            <v>Un</v>
          </cell>
          <cell r="D11881">
            <v>860.61</v>
          </cell>
          <cell r="E11881">
            <v>688.49</v>
          </cell>
        </row>
        <row r="11882">
          <cell r="A11882" t="str">
            <v/>
          </cell>
        </row>
        <row r="11883">
          <cell r="A11883" t="str">
            <v>73884-014</v>
          </cell>
          <cell r="B11883" t="str">
            <v>INSTALAÇÃO DE VÁLVULAS OU REGISTROS COM JUNTA FLANGEADA - DN 800.</v>
          </cell>
          <cell r="C11883" t="str">
            <v>Un</v>
          </cell>
          <cell r="D11883">
            <v>860.61</v>
          </cell>
          <cell r="E11883">
            <v>688.49</v>
          </cell>
        </row>
        <row r="11884">
          <cell r="A11884" t="str">
            <v/>
          </cell>
        </row>
        <row r="11885">
          <cell r="A11885" t="str">
            <v>73884-015</v>
          </cell>
          <cell r="B11885" t="str">
            <v>INSTALAÇÃO DE VÁLVULAS OU REGISTROS COM JUNTA FLANGEADA - DN 900.</v>
          </cell>
          <cell r="C11885" t="str">
            <v>Un</v>
          </cell>
          <cell r="D11885">
            <v>891.35</v>
          </cell>
          <cell r="E11885">
            <v>713.08</v>
          </cell>
        </row>
        <row r="11886">
          <cell r="A11886" t="str">
            <v/>
          </cell>
        </row>
        <row r="11887">
          <cell r="A11887" t="str">
            <v>73884-016</v>
          </cell>
          <cell r="B11887" t="str">
            <v xml:space="preserve">INSTALAÇÃO DE VÁLVULAS OU REGISTROS COM JUNTA FLANGEADA - DN 1000. </v>
          </cell>
          <cell r="C11887" t="str">
            <v>Un</v>
          </cell>
          <cell r="D11887">
            <v>983.56</v>
          </cell>
          <cell r="E11887">
            <v>786.85</v>
          </cell>
        </row>
        <row r="11888">
          <cell r="A11888" t="str">
            <v/>
          </cell>
        </row>
        <row r="11889">
          <cell r="A11889" t="str">
            <v>73885-001</v>
          </cell>
          <cell r="B11889" t="str">
            <v>INSTALAÇÃO DE VÁLVULAS OU REGISTROS COM JUNTA ELÁSTICA - DN 50 .</v>
          </cell>
          <cell r="C11889" t="str">
            <v>Un</v>
          </cell>
          <cell r="D11889">
            <v>15.81</v>
          </cell>
          <cell r="E11889">
            <v>12.65</v>
          </cell>
        </row>
        <row r="11890">
          <cell r="A11890" t="str">
            <v/>
          </cell>
        </row>
        <row r="11891">
          <cell r="A11891" t="str">
            <v>73885-002</v>
          </cell>
          <cell r="B11891" t="str">
            <v>INSTALAÇÃO DE VÁLVULAS OU REGISTROS COM JUNTA ELÁSTICA - DN 75.</v>
          </cell>
          <cell r="C11891" t="str">
            <v>Un</v>
          </cell>
          <cell r="D11891">
            <v>19.260000000000002</v>
          </cell>
          <cell r="E11891">
            <v>15.41</v>
          </cell>
        </row>
        <row r="11892">
          <cell r="A11892" t="str">
            <v/>
          </cell>
        </row>
        <row r="11893">
          <cell r="A11893" t="str">
            <v>73885-003</v>
          </cell>
          <cell r="B11893" t="str">
            <v>INSTALAÇÃO DE VÁLVULAS OU REGISTROS COM JUNTA ELÁSTICA - DN 100.</v>
          </cell>
          <cell r="C11893" t="str">
            <v>Un</v>
          </cell>
          <cell r="D11893">
            <v>21.82</v>
          </cell>
          <cell r="E11893">
            <v>17.46</v>
          </cell>
        </row>
        <row r="11894">
          <cell r="A11894" t="str">
            <v/>
          </cell>
        </row>
        <row r="11895">
          <cell r="A11895" t="str">
            <v>73885-004</v>
          </cell>
          <cell r="B11895" t="str">
            <v>INSTALAÇÃO DE VÁLVULAS OU REGISTROS COM JUNTA ELÁSTICA - DN 150.</v>
          </cell>
          <cell r="C11895" t="str">
            <v>Un</v>
          </cell>
          <cell r="D11895">
            <v>128.36000000000001</v>
          </cell>
          <cell r="E11895">
            <v>102.69</v>
          </cell>
        </row>
        <row r="11896">
          <cell r="A11896" t="str">
            <v/>
          </cell>
        </row>
        <row r="11897">
          <cell r="A11897" t="str">
            <v>73885-006</v>
          </cell>
          <cell r="B11897" t="str">
            <v>INSTALAÇÃO DE VÁLVULAS OU REGISTROS COM JUNTA ELÁSTICA - DN 250.</v>
          </cell>
          <cell r="C11897" t="str">
            <v>Un</v>
          </cell>
          <cell r="D11897">
            <v>195.46</v>
          </cell>
          <cell r="E11897">
            <v>156.37</v>
          </cell>
        </row>
        <row r="11898">
          <cell r="A11898" t="str">
            <v/>
          </cell>
        </row>
        <row r="11899">
          <cell r="A11899" t="str">
            <v>73885-007</v>
          </cell>
          <cell r="B11899" t="str">
            <v>INSTALAÇÃO DE VÁLVULAS OU REGISTROS COM JUNTA ELÁSTICA - DN 300.</v>
          </cell>
          <cell r="C11899" t="str">
            <v>Un</v>
          </cell>
          <cell r="D11899">
            <v>212.97</v>
          </cell>
          <cell r="E11899">
            <v>170.38</v>
          </cell>
        </row>
        <row r="11900">
          <cell r="A11900" t="str">
            <v/>
          </cell>
        </row>
        <row r="11901">
          <cell r="A11901" t="str">
            <v>73885-008</v>
          </cell>
          <cell r="B11901" t="str">
            <v xml:space="preserve"> INSTALAÇÃO DE VÁLVULAS OU REGISTROS COM JUNTA ELÁSTICA - DN 350.</v>
          </cell>
          <cell r="C11901" t="str">
            <v>Un</v>
          </cell>
          <cell r="D11901">
            <v>233.4</v>
          </cell>
          <cell r="E11901">
            <v>186.72</v>
          </cell>
        </row>
        <row r="11902">
          <cell r="A11902" t="str">
            <v/>
          </cell>
        </row>
        <row r="11903">
          <cell r="A11903" t="str">
            <v>73885-009</v>
          </cell>
          <cell r="B11903" t="str">
            <v xml:space="preserve"> INSTALAÇÃO DE VÁLVULAS OU REGISTROS COM JUNTA ELÁSTICA - DN 400. </v>
          </cell>
          <cell r="C11903" t="str">
            <v>Un</v>
          </cell>
          <cell r="D11903">
            <v>256.73</v>
          </cell>
          <cell r="E11903">
            <v>205.39</v>
          </cell>
        </row>
        <row r="11904">
          <cell r="A11904" t="str">
            <v/>
          </cell>
        </row>
        <row r="11905">
          <cell r="A11905" t="str">
            <v>73885-010</v>
          </cell>
          <cell r="B11905" t="str">
            <v>INSTALAÇÃO DE VÁLVULAS OU REGISTROS COM JUNTA ELÁSTICA - DN 450.</v>
          </cell>
          <cell r="C11905" t="str">
            <v>Un</v>
          </cell>
          <cell r="D11905">
            <v>277.14999999999998</v>
          </cell>
          <cell r="E11905">
            <v>221.72</v>
          </cell>
        </row>
        <row r="11906">
          <cell r="A11906" t="str">
            <v/>
          </cell>
        </row>
        <row r="11907">
          <cell r="A11907" t="str">
            <v>73885-011</v>
          </cell>
          <cell r="B11907" t="str">
            <v>NSTALAÇÃO DE VÁLVULAS OU REGISTROS COM JUNTA ELÁSTICA - DN 500.</v>
          </cell>
          <cell r="C11907" t="str">
            <v>Un</v>
          </cell>
          <cell r="D11907">
            <v>291.73</v>
          </cell>
          <cell r="E11907">
            <v>233.39</v>
          </cell>
        </row>
        <row r="11908">
          <cell r="A11908" t="str">
            <v/>
          </cell>
        </row>
        <row r="11909">
          <cell r="A11909" t="str">
            <v>73885-012</v>
          </cell>
          <cell r="B11909" t="str">
            <v>INSTALAÇÃO DE VÁLVULAS OU REGISTROS COM JUNTA ELÁSTICA - DN 600.</v>
          </cell>
          <cell r="C11909" t="str">
            <v>Un</v>
          </cell>
          <cell r="D11909">
            <v>332.58</v>
          </cell>
          <cell r="E11909">
            <v>266.07</v>
          </cell>
        </row>
        <row r="11910">
          <cell r="A11910" t="str">
            <v/>
          </cell>
        </row>
        <row r="11911">
          <cell r="A11911" t="str">
            <v>73886-001</v>
          </cell>
          <cell r="B11911" t="str">
            <v>RODAPE EM MADEIRA, ALTURA 7CM, FIXADO EM PECAS DE MADEIRA .</v>
          </cell>
          <cell r="C11911" t="str">
            <v>m</v>
          </cell>
          <cell r="D11911">
            <v>11.28</v>
          </cell>
          <cell r="E11911">
            <v>9.0299999999999994</v>
          </cell>
        </row>
        <row r="11912">
          <cell r="A11912" t="str">
            <v/>
          </cell>
        </row>
        <row r="11913">
          <cell r="A11913" t="str">
            <v>73887-001</v>
          </cell>
          <cell r="B11913" t="str">
            <v>ASSENTAMENTO SIMPLES DE TUBOS DE FºFº C/ JUNTA ELÁSTICA - DN 75 MM.</v>
          </cell>
          <cell r="C11913" t="str">
            <v>m</v>
          </cell>
          <cell r="D11913">
            <v>1.91</v>
          </cell>
          <cell r="E11913">
            <v>1.53</v>
          </cell>
        </row>
        <row r="11914">
          <cell r="A11914" t="str">
            <v/>
          </cell>
        </row>
        <row r="11915">
          <cell r="A11915" t="str">
            <v>73887-002</v>
          </cell>
          <cell r="B11915" t="str">
            <v>ASSENTAMENTO DE TUBO FOFO COM JUNTA ELASTICA - DN 100 - INCLUSIVE TRANSPORTE.</v>
          </cell>
          <cell r="C11915" t="str">
            <v>m</v>
          </cell>
          <cell r="D11915">
            <v>2.2999999999999998</v>
          </cell>
          <cell r="E11915">
            <v>1.84</v>
          </cell>
        </row>
        <row r="11916">
          <cell r="A11916" t="str">
            <v/>
          </cell>
        </row>
        <row r="11917">
          <cell r="A11917" t="str">
            <v>73887-003</v>
          </cell>
          <cell r="B11917" t="str">
            <v>ASSENTAMENTO DE TUBO FOFO COM JUNTA ELASTICA - DN 150 - INCLUSIVE TRANSPORTE.</v>
          </cell>
          <cell r="C11917" t="str">
            <v>m</v>
          </cell>
          <cell r="D11917">
            <v>4.28</v>
          </cell>
          <cell r="E11917">
            <v>3.43</v>
          </cell>
        </row>
        <row r="11918">
          <cell r="A11918" t="str">
            <v/>
          </cell>
        </row>
        <row r="11919">
          <cell r="A11919" t="str">
            <v>73887-004</v>
          </cell>
          <cell r="B11919" t="str">
            <v>ASSENTAMENTO DE TUBO FOFO COM JUNTA ELASTICA - DN 200 - INCLUSIVE TRANSPORTE.</v>
          </cell>
          <cell r="C11919" t="str">
            <v>m</v>
          </cell>
          <cell r="D11919">
            <v>5.48</v>
          </cell>
          <cell r="E11919">
            <v>4.3899999999999997</v>
          </cell>
        </row>
        <row r="11920">
          <cell r="A11920" t="str">
            <v/>
          </cell>
        </row>
        <row r="11921">
          <cell r="A11921" t="str">
            <v>73887-005</v>
          </cell>
          <cell r="B11921" t="str">
            <v xml:space="preserve"> ASSENTAMENTO SIMPLES DE TUBOS DE FºFº C/ JUNTA ELÁSTICA - DN 250 MM.</v>
          </cell>
          <cell r="C11921" t="str">
            <v>m</v>
          </cell>
          <cell r="D11921">
            <v>6.62</v>
          </cell>
          <cell r="E11921">
            <v>5.3</v>
          </cell>
        </row>
        <row r="11922">
          <cell r="A11922" t="str">
            <v/>
          </cell>
        </row>
        <row r="11923">
          <cell r="A11923" t="str">
            <v>73887-006</v>
          </cell>
          <cell r="B11923" t="str">
            <v>ASSENTAMENTO DE TUBO FOFO COM JUNTA ELASTICA - DN 300 - INCLUSIVE TRANSPORTE.</v>
          </cell>
          <cell r="C11923" t="str">
            <v>m</v>
          </cell>
          <cell r="D11923">
            <v>7.48</v>
          </cell>
          <cell r="E11923">
            <v>5.99</v>
          </cell>
        </row>
        <row r="11924">
          <cell r="A11924" t="str">
            <v/>
          </cell>
        </row>
        <row r="11925">
          <cell r="A11925" t="str">
            <v>73887-007</v>
          </cell>
          <cell r="B11925" t="str">
            <v>ASSENTAMENTO SIMPLES DE TUBOS DE FºFº C/ JUNTA ELÁSTICA - DN 350 MM.</v>
          </cell>
          <cell r="C11925" t="str">
            <v>m</v>
          </cell>
          <cell r="D11925">
            <v>8.8000000000000007</v>
          </cell>
          <cell r="E11925">
            <v>7.04</v>
          </cell>
        </row>
        <row r="11926">
          <cell r="A11926" t="str">
            <v/>
          </cell>
        </row>
        <row r="11927">
          <cell r="A11927" t="str">
            <v>73887-008</v>
          </cell>
          <cell r="B11927" t="str">
            <v>ASSENTAMENTO SIMPLES DE TUBOS DE FºFº C/ JUNTA ELÁSTICA - DN 400 MM.</v>
          </cell>
          <cell r="C11927" t="str">
            <v>m</v>
          </cell>
          <cell r="D11927">
            <v>10.07</v>
          </cell>
          <cell r="E11927">
            <v>8.06</v>
          </cell>
        </row>
        <row r="11928">
          <cell r="A11928" t="str">
            <v/>
          </cell>
        </row>
        <row r="11929">
          <cell r="A11929" t="str">
            <v>73887-009</v>
          </cell>
          <cell r="B11929" t="str">
            <v xml:space="preserve">ASSENTAMENTO SIMPLES DE TUBOS DE FºFº C/ JUNTA ELÁSTICA - DN 450 MM. </v>
          </cell>
          <cell r="C11929" t="str">
            <v>m</v>
          </cell>
          <cell r="D11929">
            <v>11.32</v>
          </cell>
          <cell r="E11929">
            <v>9.06</v>
          </cell>
        </row>
        <row r="11930">
          <cell r="A11930" t="str">
            <v/>
          </cell>
        </row>
        <row r="11931">
          <cell r="A11931" t="str">
            <v>73887-010</v>
          </cell>
          <cell r="B11931" t="str">
            <v xml:space="preserve">ASSENTAMENTO SIMPLES DE TUBOS DE FºFº C/ JUNTA ELÁSTICA - DN 500 MM. </v>
          </cell>
          <cell r="C11931" t="str">
            <v>m</v>
          </cell>
          <cell r="D11931">
            <v>12.65</v>
          </cell>
          <cell r="E11931">
            <v>10.119999999999999</v>
          </cell>
        </row>
        <row r="11932">
          <cell r="A11932" t="str">
            <v/>
          </cell>
        </row>
        <row r="11933">
          <cell r="A11933" t="str">
            <v>73887-011</v>
          </cell>
          <cell r="B11933" t="str">
            <v>ASSENTAMENTO SIMPLES DE TUBOS DE FºFº C/ JUNTA ELÁSTICA - DN 600 MM.</v>
          </cell>
          <cell r="C11933" t="str">
            <v>m</v>
          </cell>
          <cell r="D11933">
            <v>15.26</v>
          </cell>
          <cell r="E11933">
            <v>12.21</v>
          </cell>
        </row>
        <row r="11934">
          <cell r="A11934" t="str">
            <v/>
          </cell>
        </row>
        <row r="11935">
          <cell r="A11935" t="str">
            <v>73887-012</v>
          </cell>
          <cell r="B11935" t="str">
            <v xml:space="preserve">ASSENTAMENTO SIMPLES DE TUBOS DE FºFº C/ JUNTA ELÁSTICA - DN 700 MM. </v>
          </cell>
          <cell r="C11935" t="str">
            <v>m</v>
          </cell>
          <cell r="D11935">
            <v>18.760000000000002</v>
          </cell>
          <cell r="E11935">
            <v>15.01</v>
          </cell>
        </row>
        <row r="11936">
          <cell r="A11936" t="str">
            <v/>
          </cell>
        </row>
        <row r="11937">
          <cell r="A11937" t="str">
            <v>73887-013</v>
          </cell>
          <cell r="B11937" t="str">
            <v>ASSENTAMENTO SIMPLES DE TUBOS DE FºFº C/ JUNTA ELÁSTICA - DN 800 MM.</v>
          </cell>
          <cell r="C11937" t="str">
            <v>m</v>
          </cell>
          <cell r="D11937">
            <v>21.65</v>
          </cell>
          <cell r="E11937">
            <v>17.32</v>
          </cell>
        </row>
        <row r="11938">
          <cell r="A11938" t="str">
            <v/>
          </cell>
        </row>
        <row r="11939">
          <cell r="A11939" t="str">
            <v>73887-014</v>
          </cell>
          <cell r="B11939" t="str">
            <v>ASSENTAMENTO SIMPLES DE TUBOS DE FºFº C/ JUNTA ELÁSTICA - DN 900 MM.</v>
          </cell>
          <cell r="C11939" t="str">
            <v>m</v>
          </cell>
          <cell r="D11939">
            <v>25.55</v>
          </cell>
          <cell r="E11939">
            <v>20.440000000000001</v>
          </cell>
        </row>
        <row r="11940">
          <cell r="A11940" t="str">
            <v/>
          </cell>
        </row>
        <row r="11941">
          <cell r="A11941" t="str">
            <v>73887-015</v>
          </cell>
          <cell r="B11941" t="str">
            <v xml:space="preserve"> ASSENTAMENTO SIMPLES DE TUBOS DE FºFº C/ JUNTA ELÁSTICA - DN 1000 MM. </v>
          </cell>
          <cell r="C11941" t="str">
            <v>m</v>
          </cell>
          <cell r="D11941">
            <v>27.33</v>
          </cell>
          <cell r="E11941">
            <v>21.87</v>
          </cell>
        </row>
        <row r="11942">
          <cell r="A11942" t="str">
            <v/>
          </cell>
        </row>
        <row r="11943">
          <cell r="A11943" t="str">
            <v>73887-016</v>
          </cell>
          <cell r="B11943" t="str">
            <v xml:space="preserve">ASSENTAMENTO SIMPLES DE TUBOS DE FºFº C/ JUNTA ELÁSTICA - DN 1100 MM. </v>
          </cell>
          <cell r="C11943" t="str">
            <v>m</v>
          </cell>
          <cell r="D11943">
            <v>32.36</v>
          </cell>
          <cell r="E11943">
            <v>25.89</v>
          </cell>
        </row>
        <row r="11944">
          <cell r="A11944" t="str">
            <v/>
          </cell>
        </row>
        <row r="11945">
          <cell r="A11945" t="str">
            <v>73887-017</v>
          </cell>
          <cell r="B11945" t="str">
            <v xml:space="preserve">ASSENTAMENTO SIMPLES DE TUBOS DE FºFº C/ JUNTA ELÁSTICA - DN 1200 MM. </v>
          </cell>
          <cell r="C11945" t="str">
            <v>m</v>
          </cell>
          <cell r="D11945">
            <v>38.36</v>
          </cell>
          <cell r="E11945">
            <v>30.69</v>
          </cell>
        </row>
        <row r="11946">
          <cell r="A11946" t="str">
            <v/>
          </cell>
        </row>
        <row r="11947">
          <cell r="A11947" t="str">
            <v>73888-001</v>
          </cell>
          <cell r="B11947" t="str">
            <v>ASSENTAMENTO TUBO PVC COM JUNTA ELASTICA - DN 50 P/AGUA.</v>
          </cell>
          <cell r="C11947" t="str">
            <v>m</v>
          </cell>
          <cell r="D11947">
            <v>1.05</v>
          </cell>
          <cell r="E11947">
            <v>0.84</v>
          </cell>
        </row>
        <row r="11948">
          <cell r="A11948" t="str">
            <v/>
          </cell>
        </row>
        <row r="11949">
          <cell r="A11949" t="str">
            <v>73888-002</v>
          </cell>
          <cell r="B11949" t="str">
            <v xml:space="preserve"> ASSENTAMENTO TUBO PVC COM JUNTA ELASTICA - DN 75 P/AGUA. </v>
          </cell>
          <cell r="C11949" t="str">
            <v>m</v>
          </cell>
          <cell r="D11949">
            <v>1.42</v>
          </cell>
          <cell r="E11949">
            <v>1.1399999999999999</v>
          </cell>
        </row>
        <row r="11950">
          <cell r="A11950" t="str">
            <v/>
          </cell>
        </row>
        <row r="11951">
          <cell r="A11951" t="str">
            <v>73888-003</v>
          </cell>
          <cell r="B11951" t="str">
            <v>ASSENTAMENTO TUBO PVC COM JUNTA ELASTICA - DN 100 P/AGUA - INCLUSIVE TRANSPORTE.</v>
          </cell>
          <cell r="C11951" t="str">
            <v>m</v>
          </cell>
          <cell r="D11951">
            <v>1.78</v>
          </cell>
          <cell r="E11951">
            <v>1.43</v>
          </cell>
        </row>
        <row r="11952">
          <cell r="A11952" t="str">
            <v/>
          </cell>
        </row>
        <row r="11953">
          <cell r="A11953" t="str">
            <v>73888-004</v>
          </cell>
          <cell r="B11953" t="str">
            <v>ASSENTAMENTO TUBO PVC COM JUNTA ELASTICA - DN 150 P/AGUA - INCLUSIVE TRANSPORTE.</v>
          </cell>
          <cell r="C11953" t="str">
            <v>m</v>
          </cell>
          <cell r="D11953">
            <v>2.0299999999999998</v>
          </cell>
          <cell r="E11953">
            <v>1.63</v>
          </cell>
        </row>
        <row r="11954">
          <cell r="A11954" t="str">
            <v/>
          </cell>
        </row>
        <row r="11955">
          <cell r="A11955" t="str">
            <v>73888-005</v>
          </cell>
          <cell r="B11955" t="str">
            <v>ASSENTAMENTO TUBO PVC COM JUNTA ELASTICA - DN 200 P/AGUA - INCLUSIVE TRANSPORTE.</v>
          </cell>
          <cell r="C11955" t="str">
            <v>m</v>
          </cell>
          <cell r="D11955">
            <v>2.4300000000000002</v>
          </cell>
          <cell r="E11955">
            <v>1.95</v>
          </cell>
        </row>
        <row r="11956">
          <cell r="A11956" t="str">
            <v/>
          </cell>
        </row>
        <row r="11957">
          <cell r="A11957" t="str">
            <v>73888-006</v>
          </cell>
          <cell r="B11957" t="str">
            <v xml:space="preserve">ASSENTAMENTO TUBO PVC COM JUNTA ELASTICA - DN 250 P/AGUA. </v>
          </cell>
          <cell r="C11957" t="str">
            <v>m</v>
          </cell>
          <cell r="D11957">
            <v>2.9</v>
          </cell>
          <cell r="E11957">
            <v>2.3199999999999998</v>
          </cell>
        </row>
        <row r="11958">
          <cell r="A11958" t="str">
            <v/>
          </cell>
        </row>
        <row r="11959">
          <cell r="A11959" t="str">
            <v>73888-007</v>
          </cell>
          <cell r="B11959" t="str">
            <v>ASSENTAMENTO TUBO PVC COM JUNTA ELASTICA - DN 300 P/AGUA.</v>
          </cell>
          <cell r="C11959" t="str">
            <v>m</v>
          </cell>
          <cell r="D11959">
            <v>3.7</v>
          </cell>
          <cell r="E11959">
            <v>2.96</v>
          </cell>
        </row>
        <row r="11960">
          <cell r="A11960" t="str">
            <v/>
          </cell>
        </row>
        <row r="11961">
          <cell r="A11961" t="str">
            <v>73888-008</v>
          </cell>
          <cell r="B11961" t="str">
            <v>ASSENTAMENTO DE TUBOS DE PVC, RPVC, PVC DE FºFº, PRFV P/ ÁGUA COM JUNTA ELÁSTICA - DN 350 MM.</v>
          </cell>
          <cell r="C11961" t="str">
            <v>m</v>
          </cell>
          <cell r="D11961">
            <v>4.2699999999999996</v>
          </cell>
          <cell r="E11961">
            <v>3.42</v>
          </cell>
        </row>
        <row r="11962">
          <cell r="A11962" t="str">
            <v/>
          </cell>
        </row>
        <row r="11963">
          <cell r="A11963" t="str">
            <v>73888-009</v>
          </cell>
          <cell r="B11963" t="str">
            <v>ASSENTAMENTO DE TUBOS DE PVC, RPVC, PVC DE FºFº, PRFV P/ ÁGUA COM JUNTA ELÁSTICA - DN 400 MM.</v>
          </cell>
          <cell r="C11963" t="str">
            <v>m</v>
          </cell>
          <cell r="D11963">
            <v>6.18</v>
          </cell>
          <cell r="E11963">
            <v>4.95</v>
          </cell>
        </row>
        <row r="11964">
          <cell r="A11964" t="str">
            <v/>
          </cell>
        </row>
        <row r="11965">
          <cell r="A11965" t="str">
            <v>73888-010</v>
          </cell>
          <cell r="B11965" t="str">
            <v xml:space="preserve"> ASSENTAMENTO DE TUBOS DE PVC, RPVC, PVC DE FºFº, PRFV P/ ÁGUA COM JUNTA ELÁSTICA - DN 500 MM.</v>
          </cell>
          <cell r="C11965" t="str">
            <v>m</v>
          </cell>
          <cell r="D11965">
            <v>7.16</v>
          </cell>
          <cell r="E11965">
            <v>5.73</v>
          </cell>
        </row>
        <row r="11966">
          <cell r="A11966" t="str">
            <v/>
          </cell>
        </row>
        <row r="11967">
          <cell r="A11967" t="str">
            <v>73888-011</v>
          </cell>
          <cell r="B11967" t="str">
            <v>ASSENTAMENTO DE TUBOS DE PVC, RPVC, PVC DE FºFº, PRFV P/ ÁGUA COM JUNTA ELÁSTICA - DN 600 MM</v>
          </cell>
          <cell r="C11967" t="str">
            <v>m</v>
          </cell>
          <cell r="D11967">
            <v>8.3800000000000008</v>
          </cell>
          <cell r="E11967">
            <v>6.71</v>
          </cell>
        </row>
        <row r="11968">
          <cell r="A11968" t="str">
            <v/>
          </cell>
        </row>
        <row r="11969">
          <cell r="A11969" t="str">
            <v>73888-012</v>
          </cell>
          <cell r="B11969" t="str">
            <v>ASSENTAMENTO DE TUBOS DE PVC, RPVC, PVC DE FºFº, PRFV P/ ÁGUA COM JUNTA ELÁSTICA - DN 700 MM.</v>
          </cell>
          <cell r="C11969" t="str">
            <v>m</v>
          </cell>
          <cell r="D11969">
            <v>9.5500000000000007</v>
          </cell>
          <cell r="E11969">
            <v>7.64</v>
          </cell>
        </row>
        <row r="11970">
          <cell r="A11970" t="str">
            <v/>
          </cell>
        </row>
        <row r="11971">
          <cell r="A11971" t="str">
            <v>73888-013</v>
          </cell>
          <cell r="B11971" t="str">
            <v xml:space="preserve"> ASSENTAMENTO DE TUBOS DE PVC, RPVC, PVC DE FºFº, PRFV P/ ÁGUA COM JUNTA ELÁSTICA - DN 800 MM.</v>
          </cell>
          <cell r="C11971" t="str">
            <v>m</v>
          </cell>
          <cell r="D11971">
            <v>10.83</v>
          </cell>
          <cell r="E11971">
            <v>8.67</v>
          </cell>
        </row>
        <row r="11972">
          <cell r="A11972" t="str">
            <v/>
          </cell>
        </row>
        <row r="11973">
          <cell r="A11973" t="str">
            <v>73888-014</v>
          </cell>
          <cell r="B11973" t="str">
            <v>ASSENTAMENTO DE TUBOS DE PVC, RPVC, PVC DE FºFº, PRFV P/ ÁGUA COM JUNTA ELÁSTICA - DN 900 MM.</v>
          </cell>
          <cell r="C11973" t="str">
            <v>m</v>
          </cell>
          <cell r="D11973">
            <v>12.15</v>
          </cell>
          <cell r="E11973">
            <v>9.7200000000000006</v>
          </cell>
        </row>
        <row r="11974">
          <cell r="A11974" t="str">
            <v/>
          </cell>
        </row>
        <row r="11975">
          <cell r="A11975" t="str">
            <v>73888-015</v>
          </cell>
          <cell r="B11975" t="str">
            <v>ASSENTAMENTO DE TUBOS DE PVC, RPVC, PVC DE FºFº, PRFV P/ ÁGUA COM JUNTA ELÁSTICA - DN 1000 MM.</v>
          </cell>
          <cell r="C11975" t="str">
            <v>m</v>
          </cell>
          <cell r="D11975">
            <v>13.42</v>
          </cell>
          <cell r="E11975">
            <v>10.74</v>
          </cell>
        </row>
        <row r="11976">
          <cell r="A11976" t="str">
            <v/>
          </cell>
        </row>
        <row r="11977">
          <cell r="A11977" t="str">
            <v>73889-001</v>
          </cell>
          <cell r="B11977" t="str">
            <v>GABIAO TIPO CAIXA COM DIAFRAGMA GALVANIZADO.</v>
          </cell>
          <cell r="C11977" t="str">
            <v>m3</v>
          </cell>
          <cell r="D11977">
            <v>314.56</v>
          </cell>
          <cell r="E11977">
            <v>251.65</v>
          </cell>
        </row>
        <row r="11978">
          <cell r="A11978" t="str">
            <v/>
          </cell>
        </row>
        <row r="11979">
          <cell r="A11979" t="str">
            <v>73889-002</v>
          </cell>
          <cell r="B11979" t="str">
            <v>GABIAO TIPO CAIXA COM DIAFRAGMA GALVANIZADO PLASTIFICADO.</v>
          </cell>
          <cell r="C11979" t="str">
            <v>m3</v>
          </cell>
          <cell r="D11979">
            <v>314.56</v>
          </cell>
          <cell r="E11979">
            <v>251.65</v>
          </cell>
        </row>
        <row r="11980">
          <cell r="A11980" t="str">
            <v/>
          </cell>
        </row>
        <row r="11981">
          <cell r="A11981" t="str">
            <v>73890-001</v>
          </cell>
          <cell r="B11981" t="str">
            <v>ENSECADEIRA DE MADEIRA COM PAREDE SIMPLES.</v>
          </cell>
          <cell r="C11981" t="str">
            <v>m2</v>
          </cell>
          <cell r="D11981">
            <v>96.31</v>
          </cell>
          <cell r="E11981">
            <v>77.05</v>
          </cell>
        </row>
        <row r="11982">
          <cell r="A11982" t="str">
            <v/>
          </cell>
        </row>
        <row r="11983">
          <cell r="A11983" t="str">
            <v>73890-002</v>
          </cell>
          <cell r="B11983" t="str">
            <v>ENSECADEIRA DE MADEIRA COM PAREDE DUPLA.</v>
          </cell>
          <cell r="C11983" t="str">
            <v>m2</v>
          </cell>
          <cell r="D11983">
            <v>244.97</v>
          </cell>
          <cell r="E11983">
            <v>195.98</v>
          </cell>
        </row>
        <row r="11984">
          <cell r="A11984" t="str">
            <v/>
          </cell>
        </row>
        <row r="11985">
          <cell r="A11985" t="str">
            <v>73891-001</v>
          </cell>
          <cell r="B11985" t="str">
            <v>ESGOTAMENTO COM MOTO-BOMBA AUTOESCOVANTE.</v>
          </cell>
          <cell r="C11985" t="str">
            <v>H</v>
          </cell>
          <cell r="D11985">
            <v>5.31</v>
          </cell>
          <cell r="E11985">
            <v>4.25</v>
          </cell>
        </row>
        <row r="11986">
          <cell r="A11986" t="str">
            <v/>
          </cell>
        </row>
        <row r="11987">
          <cell r="A11987" t="str">
            <v>73892-001</v>
          </cell>
          <cell r="B11987" t="str">
            <v>EXECUÇÃO DE CALÇADA EM CONCRETO NÃO ESTRUTURAL, COM USO DE SEIXO ROLADO, PREPARO MECÂNICO, E ESPESSURA DE 7CM.</v>
          </cell>
          <cell r="C11987" t="str">
            <v>m2</v>
          </cell>
          <cell r="D11987">
            <v>34.25</v>
          </cell>
          <cell r="E11987">
            <v>27.4</v>
          </cell>
        </row>
        <row r="11988">
          <cell r="A11988" t="str">
            <v/>
          </cell>
        </row>
        <row r="11989">
          <cell r="A11989" t="str">
            <v>73892-002</v>
          </cell>
          <cell r="B11989" t="str">
            <v xml:space="preserve"> EXECUÇÃO DE CALÇADA EM CONCRETO 1:3:5 (FCK=12 MPA) PREPARO MECÂNICO, E= 7CM.</v>
          </cell>
          <cell r="C11989" t="str">
            <v>m2</v>
          </cell>
          <cell r="D11989">
            <v>32.020000000000003</v>
          </cell>
          <cell r="E11989">
            <v>25.62</v>
          </cell>
        </row>
        <row r="11990">
          <cell r="A11990" t="str">
            <v/>
          </cell>
        </row>
        <row r="11991">
          <cell r="A11991" t="str">
            <v>73893-001</v>
          </cell>
          <cell r="B11991" t="str">
            <v>REBAIXAMENTO DE LENCOL FREATICO COM TUBO DE CONCRETO CA-1 DN 800.</v>
          </cell>
          <cell r="C11991" t="str">
            <v>m</v>
          </cell>
          <cell r="D11991">
            <v>96.96</v>
          </cell>
          <cell r="E11991">
            <v>77.569999999999993</v>
          </cell>
        </row>
        <row r="11992">
          <cell r="A11992" t="str">
            <v/>
          </cell>
        </row>
        <row r="11993">
          <cell r="A11993" t="str">
            <v>73894-001</v>
          </cell>
          <cell r="B11993" t="str">
            <v xml:space="preserve"> LASTRO DE PEDRA MARROADA - 50620.</v>
          </cell>
          <cell r="C11993" t="str">
            <v>m3</v>
          </cell>
          <cell r="D11993">
            <v>99.78</v>
          </cell>
          <cell r="E11993">
            <v>79.83</v>
          </cell>
        </row>
        <row r="11994">
          <cell r="A11994" t="str">
            <v/>
          </cell>
        </row>
        <row r="11995">
          <cell r="A11995" t="str">
            <v>73895-001</v>
          </cell>
          <cell r="B11995" t="str">
            <v>DEMOLICAO DE PISO DE MARMORE E ARGAMASSA DE ASSENTAMENTO.</v>
          </cell>
          <cell r="C11995" t="str">
            <v>m2</v>
          </cell>
          <cell r="D11995">
            <v>4.7300000000000004</v>
          </cell>
          <cell r="E11995">
            <v>3.79</v>
          </cell>
        </row>
        <row r="11996">
          <cell r="A11996" t="str">
            <v/>
          </cell>
        </row>
        <row r="11997">
          <cell r="A11997" t="str">
            <v>73896-001</v>
          </cell>
          <cell r="B11997" t="str">
            <v>RETIRADA CUIDADOSA DE AZULEJOS/LADRILHOS E ARGAMASSA DE ASSENTAMENTO.</v>
          </cell>
          <cell r="C11997" t="str">
            <v>m2</v>
          </cell>
          <cell r="D11997">
            <v>27.28</v>
          </cell>
          <cell r="E11997">
            <v>21.83</v>
          </cell>
        </row>
        <row r="11998">
          <cell r="A11998" t="str">
            <v/>
          </cell>
        </row>
        <row r="11999">
          <cell r="A11999" t="str">
            <v>73897-001</v>
          </cell>
          <cell r="B11999" t="str">
            <v>INSTALACAO DE REDE AEREA, 13,8 KV, DOIS CONDUTORES - COBRE.MAO DE OBRA.</v>
          </cell>
          <cell r="C11999" t="str">
            <v>Un</v>
          </cell>
          <cell r="D11999">
            <v>43.61</v>
          </cell>
          <cell r="E11999">
            <v>34.89</v>
          </cell>
        </row>
        <row r="12000">
          <cell r="A12000" t="str">
            <v/>
          </cell>
        </row>
        <row r="12001">
          <cell r="A12001" t="str">
            <v>73897-002</v>
          </cell>
          <cell r="B12001" t="str">
            <v>INSTALACAO DE REDE AEREA, 13,8 KV, TRES CONDUTORES - COBRE. MAO DE OBRA.</v>
          </cell>
          <cell r="C12001" t="str">
            <v>Un</v>
          </cell>
          <cell r="D12001">
            <v>72.7</v>
          </cell>
          <cell r="E12001">
            <v>58.16</v>
          </cell>
        </row>
        <row r="12002">
          <cell r="A12002" t="str">
            <v/>
          </cell>
        </row>
        <row r="12003">
          <cell r="A12003" t="str">
            <v>73897-003</v>
          </cell>
          <cell r="B12003" t="str">
            <v>INSTALACAO DE REDE AEREA, 13,8 KV, DOIS CONDUTORES - ALUMINIO.MAO DE OBRA.</v>
          </cell>
          <cell r="C12003" t="str">
            <v>Un</v>
          </cell>
          <cell r="D12003">
            <v>58.16</v>
          </cell>
          <cell r="E12003">
            <v>46.53</v>
          </cell>
        </row>
        <row r="12004">
          <cell r="A12004" t="str">
            <v/>
          </cell>
        </row>
        <row r="12005">
          <cell r="A12005" t="str">
            <v>73897-004</v>
          </cell>
          <cell r="B12005" t="str">
            <v>INSTALACAO DE REDE AEREA, 13,8 KV, TRES CONDUTORES - ALUMINIO. MAO DE OBRA.</v>
          </cell>
          <cell r="C12005" t="str">
            <v>Un</v>
          </cell>
          <cell r="D12005">
            <v>87.23</v>
          </cell>
          <cell r="E12005">
            <v>69.790000000000006</v>
          </cell>
        </row>
        <row r="12006">
          <cell r="A12006" t="str">
            <v/>
          </cell>
        </row>
        <row r="12007">
          <cell r="A12007" t="str">
            <v>73898-001</v>
          </cell>
          <cell r="B12007" t="str">
            <v>JUNTA DE DILATACAO ELASTICA (PVC) O-220/6 PRESSAO ATE 30 MCA.</v>
          </cell>
          <cell r="C12007" t="str">
            <v>m</v>
          </cell>
          <cell r="D12007">
            <v>94.11</v>
          </cell>
          <cell r="E12007">
            <v>75.290000000000006</v>
          </cell>
        </row>
        <row r="12008">
          <cell r="A12008" t="str">
            <v/>
          </cell>
        </row>
        <row r="12009">
          <cell r="A12009" t="str">
            <v>73899-001</v>
          </cell>
          <cell r="B12009" t="str">
            <v>DEMOLICAO DE ALVENARIA DE TIJOLOS MACICOS S/REAPROVEITAMENTO.</v>
          </cell>
          <cell r="C12009" t="str">
            <v>m3</v>
          </cell>
          <cell r="D12009">
            <v>35.4</v>
          </cell>
          <cell r="E12009">
            <v>28.32</v>
          </cell>
        </row>
        <row r="12010">
          <cell r="A12010" t="str">
            <v/>
          </cell>
        </row>
        <row r="12011">
          <cell r="A12011" t="str">
            <v>73899-002</v>
          </cell>
          <cell r="B12011" t="str">
            <v>DEMOLICAO DE ALVENARIA DE TIJOLOS FURADOS S/REAPROVEITAMENTO.</v>
          </cell>
          <cell r="C12011" t="str">
            <v>m3</v>
          </cell>
          <cell r="D12011">
            <v>44.23</v>
          </cell>
          <cell r="E12011">
            <v>35.39</v>
          </cell>
        </row>
        <row r="12012">
          <cell r="A12012" t="str">
            <v/>
          </cell>
        </row>
        <row r="12013">
          <cell r="A12013" t="str">
            <v>73900-001</v>
          </cell>
          <cell r="B12013" t="str">
            <v>ENSAIOS DE IMPRIMACAO - ASFALTO DILUIDO.</v>
          </cell>
          <cell r="C12013" t="str">
            <v>m2</v>
          </cell>
          <cell r="D12013">
            <v>0.02</v>
          </cell>
          <cell r="E12013">
            <v>0.02</v>
          </cell>
        </row>
        <row r="12014">
          <cell r="A12014" t="str">
            <v/>
          </cell>
        </row>
        <row r="12015">
          <cell r="A12015" t="str">
            <v>73900-002</v>
          </cell>
          <cell r="B12015" t="str">
            <v>ENSAIOS DE TRATAMENTO SUPERFICIAL SIMPLES - COM CAP.</v>
          </cell>
          <cell r="C12015" t="str">
            <v>m2</v>
          </cell>
          <cell r="D12015">
            <v>0.06</v>
          </cell>
          <cell r="E12015">
            <v>0.05</v>
          </cell>
        </row>
        <row r="12016">
          <cell r="A12016" t="str">
            <v/>
          </cell>
        </row>
        <row r="12017">
          <cell r="A12017" t="str">
            <v>73900-003</v>
          </cell>
          <cell r="B12017" t="str">
            <v>ENSAIOS DE TRATAMENTO SUPERFICIAL SIMPLES - COM EMULSAO ASFALTICA.</v>
          </cell>
          <cell r="C12017" t="str">
            <v>m2</v>
          </cell>
          <cell r="D12017">
            <v>0.06</v>
          </cell>
          <cell r="E12017">
            <v>0.05</v>
          </cell>
        </row>
        <row r="12018">
          <cell r="A12018" t="str">
            <v/>
          </cell>
        </row>
        <row r="12019">
          <cell r="A12019" t="str">
            <v>73900-004</v>
          </cell>
          <cell r="B12019" t="str">
            <v>ENSAIOS DE TRATAMENTO SUPERFICIAL DUPLO - COM CAP.</v>
          </cell>
          <cell r="C12019" t="str">
            <v>m2</v>
          </cell>
          <cell r="D12019">
            <v>0.08</v>
          </cell>
          <cell r="E12019">
            <v>7.0000000000000007E-2</v>
          </cell>
        </row>
        <row r="12020">
          <cell r="A12020" t="str">
            <v/>
          </cell>
        </row>
        <row r="12021">
          <cell r="A12021" t="str">
            <v>73900-005</v>
          </cell>
          <cell r="B12021" t="str">
            <v xml:space="preserve">ENSAIOS DE TRATAMENTO SUPERFICIAL DUPLO - COM EMULSAO ASFALTICA. </v>
          </cell>
          <cell r="C12021" t="str">
            <v>m2</v>
          </cell>
          <cell r="D12021">
            <v>0.11</v>
          </cell>
          <cell r="E12021">
            <v>0.09</v>
          </cell>
        </row>
        <row r="12022">
          <cell r="A12022" t="str">
            <v/>
          </cell>
        </row>
        <row r="12023">
          <cell r="A12023" t="str">
            <v>73900-006</v>
          </cell>
          <cell r="B12023" t="str">
            <v>ENSAIOS DE TRATAMENTO SUPERFICIAL TRIPLO - COM CAP.</v>
          </cell>
          <cell r="C12023" t="str">
            <v>m2</v>
          </cell>
          <cell r="D12023">
            <v>0.11</v>
          </cell>
          <cell r="E12023">
            <v>0.09</v>
          </cell>
        </row>
        <row r="12024">
          <cell r="A12024" t="str">
            <v/>
          </cell>
        </row>
        <row r="12025">
          <cell r="A12025" t="str">
            <v>73900-007</v>
          </cell>
          <cell r="B12025" t="str">
            <v>ENSAIOS DE TRATAMENTO SUPERFICIAL TRIPLO - COM EMULSAO ASFALTICA.</v>
          </cell>
          <cell r="C12025" t="str">
            <v>m2</v>
          </cell>
          <cell r="D12025">
            <v>0.12</v>
          </cell>
          <cell r="E12025">
            <v>0.1</v>
          </cell>
        </row>
        <row r="12026">
          <cell r="A12026" t="str">
            <v/>
          </cell>
        </row>
        <row r="12027">
          <cell r="A12027" t="str">
            <v>73900-008</v>
          </cell>
          <cell r="B12027" t="str">
            <v>ENSAIOS DE MACADAME BETUMINOSO POR PENETRACAO - COM CAP.</v>
          </cell>
          <cell r="C12027" t="str">
            <v>m3</v>
          </cell>
          <cell r="D12027">
            <v>0.56000000000000005</v>
          </cell>
          <cell r="E12027">
            <v>0.45</v>
          </cell>
        </row>
        <row r="12028">
          <cell r="A12028" t="str">
            <v/>
          </cell>
        </row>
        <row r="12029">
          <cell r="A12029" t="str">
            <v>73900-009</v>
          </cell>
          <cell r="B12029" t="str">
            <v>ENSAIOS DE MACADAME BETUMINOSO POR PENETRACAO - COM EMULSAO ASFALTICA.</v>
          </cell>
          <cell r="C12029" t="str">
            <v>m3</v>
          </cell>
          <cell r="D12029">
            <v>0.56000000000000005</v>
          </cell>
          <cell r="E12029">
            <v>0.45</v>
          </cell>
        </row>
        <row r="12030">
          <cell r="A12030" t="str">
            <v/>
          </cell>
        </row>
        <row r="12031">
          <cell r="A12031" t="str">
            <v>73900-010</v>
          </cell>
          <cell r="B12031" t="str">
            <v>ENSAIOS DE PRE MISTURADO A FRIO.</v>
          </cell>
          <cell r="C12031" t="str">
            <v>m3</v>
          </cell>
          <cell r="D12031">
            <v>0.43</v>
          </cell>
          <cell r="E12031">
            <v>0.35</v>
          </cell>
        </row>
        <row r="12032">
          <cell r="A12032" t="str">
            <v/>
          </cell>
        </row>
        <row r="12033">
          <cell r="A12033" t="str">
            <v>73900-011</v>
          </cell>
          <cell r="B12033" t="str">
            <v>ENSAIOS DE AREIA ASFALTO A QUENTE.</v>
          </cell>
          <cell r="C12033" t="str">
            <v>T</v>
          </cell>
          <cell r="D12033">
            <v>14.33</v>
          </cell>
          <cell r="E12033">
            <v>11.47</v>
          </cell>
        </row>
        <row r="12034">
          <cell r="A12034" t="str">
            <v/>
          </cell>
        </row>
        <row r="12035">
          <cell r="A12035" t="str">
            <v>73900-012</v>
          </cell>
          <cell r="B12035" t="str">
            <v>ENSAIOS DE CONCRETO ASFALTICO.</v>
          </cell>
          <cell r="C12035" t="str">
            <v>T</v>
          </cell>
          <cell r="D12035">
            <v>19.95</v>
          </cell>
          <cell r="E12035">
            <v>15.96</v>
          </cell>
        </row>
        <row r="12036">
          <cell r="A12036" t="str">
            <v/>
          </cell>
        </row>
        <row r="12037">
          <cell r="A12037" t="str">
            <v>73901-001</v>
          </cell>
          <cell r="B12037" t="str">
            <v>TRANSPORTE VERTICAL MANUAL DE MATERIAIS DIVERSOS A 1ª LAJE.</v>
          </cell>
          <cell r="C12037" t="str">
            <v>m3</v>
          </cell>
          <cell r="D12037">
            <v>13.66</v>
          </cell>
          <cell r="E12037">
            <v>10.93</v>
          </cell>
        </row>
        <row r="12038">
          <cell r="A12038" t="str">
            <v/>
          </cell>
        </row>
        <row r="12039">
          <cell r="A12039" t="str">
            <v>73901-002</v>
          </cell>
          <cell r="B12039" t="str">
            <v>TRANSPORTE VERTICAL MANUAL DE MATERIAIS DIVERSOS A 2ª LAJE.</v>
          </cell>
          <cell r="C12039" t="str">
            <v>m3</v>
          </cell>
          <cell r="D12039">
            <v>32.799999999999997</v>
          </cell>
          <cell r="E12039">
            <v>26.24</v>
          </cell>
        </row>
        <row r="12040">
          <cell r="A12040" t="str">
            <v/>
          </cell>
        </row>
        <row r="12041">
          <cell r="A12041" t="str">
            <v>73901-003</v>
          </cell>
          <cell r="B12041" t="str">
            <v>TRANSPORTE VERTICAL MANUAL DE MATERIAIS DIVERSOS A 1ª LAJE.</v>
          </cell>
          <cell r="C12041" t="str">
            <v>T</v>
          </cell>
          <cell r="D12041">
            <v>27.33</v>
          </cell>
          <cell r="E12041">
            <v>21.87</v>
          </cell>
        </row>
        <row r="12042">
          <cell r="A12042" t="str">
            <v/>
          </cell>
        </row>
        <row r="12043">
          <cell r="A12043" t="str">
            <v>73901-004</v>
          </cell>
          <cell r="B12043" t="str">
            <v>TRANSPORTE VERTICAL MANUAL DE MATERIAIS DIVERSOS A 2ª LAJE.</v>
          </cell>
          <cell r="C12043" t="str">
            <v>T</v>
          </cell>
          <cell r="D12043">
            <v>45.3</v>
          </cell>
          <cell r="E12043">
            <v>36.24</v>
          </cell>
        </row>
        <row r="12044">
          <cell r="A12044" t="str">
            <v/>
          </cell>
        </row>
        <row r="12045">
          <cell r="A12045" t="str">
            <v>73902-001</v>
          </cell>
          <cell r="B12045" t="str">
            <v>CAMADA DRENANTE COM BRITA NUM 3.</v>
          </cell>
          <cell r="C12045" t="str">
            <v>m3</v>
          </cell>
          <cell r="D12045">
            <v>112.37</v>
          </cell>
          <cell r="E12045">
            <v>89.9</v>
          </cell>
        </row>
        <row r="12046">
          <cell r="A12046" t="str">
            <v/>
          </cell>
        </row>
        <row r="12047">
          <cell r="A12047" t="str">
            <v>73903-001</v>
          </cell>
          <cell r="B12047" t="str">
            <v>LIMPEZA SUPERFICIAL DA CAMADA VEGETAL EM JAZIDA.</v>
          </cell>
          <cell r="C12047" t="str">
            <v>m2</v>
          </cell>
          <cell r="D12047">
            <v>0.55000000000000004</v>
          </cell>
          <cell r="E12047">
            <v>0.44</v>
          </cell>
        </row>
        <row r="12048">
          <cell r="A12048" t="str">
            <v/>
          </cell>
        </row>
        <row r="12049">
          <cell r="A12049" t="str">
            <v>73903-002</v>
          </cell>
          <cell r="B12049" t="str">
            <v>EXPURGO DE JAZIDA.</v>
          </cell>
          <cell r="C12049" t="str">
            <v>m3</v>
          </cell>
          <cell r="D12049">
            <v>2.86</v>
          </cell>
          <cell r="E12049">
            <v>2.29</v>
          </cell>
        </row>
        <row r="12050">
          <cell r="A12050" t="str">
            <v/>
          </cell>
        </row>
        <row r="12051">
          <cell r="A12051" t="str">
            <v>73904-001</v>
          </cell>
          <cell r="B12051" t="str">
            <v>ATERRO APILOADO(MANUAL) EM CAMADAS DE 20 CM COM MATERIAL DE EMPRÉSTIMO.</v>
          </cell>
          <cell r="C12051" t="str">
            <v>m3</v>
          </cell>
          <cell r="D12051">
            <v>92.17</v>
          </cell>
          <cell r="E12051">
            <v>73.739999999999995</v>
          </cell>
        </row>
        <row r="12052">
          <cell r="A12052" t="str">
            <v/>
          </cell>
        </row>
        <row r="12053">
          <cell r="A12053" t="str">
            <v>73904-002</v>
          </cell>
          <cell r="B12053" t="str">
            <v>REATERRO APILOADO (MANUAL) DE VALA COM DESLOCAMENTO DE MATERIAL EM CAMADAS DE 20 CM (BECOS, FAVELAS ETC.).</v>
          </cell>
          <cell r="C12053" t="str">
            <v>m3</v>
          </cell>
          <cell r="D12053">
            <v>27.33</v>
          </cell>
          <cell r="E12053">
            <v>21.87</v>
          </cell>
        </row>
        <row r="12054">
          <cell r="A12054" t="str">
            <v/>
          </cell>
        </row>
        <row r="12055">
          <cell r="A12055" t="str">
            <v>73905-001</v>
          </cell>
          <cell r="B12055" t="str">
            <v>BANDEIRA PARA VIDRO EM MADEIRA 1A FIXA SEM ADUELA E ALIZAR, 40X60CM.</v>
          </cell>
          <cell r="C12055" t="str">
            <v>Un</v>
          </cell>
          <cell r="D12055">
            <v>46.12</v>
          </cell>
          <cell r="E12055">
            <v>36.9</v>
          </cell>
        </row>
        <row r="12056">
          <cell r="A12056" t="str">
            <v/>
          </cell>
        </row>
        <row r="12057">
          <cell r="A12057" t="str">
            <v>73905-002</v>
          </cell>
          <cell r="B12057" t="str">
            <v>BANDEIRA PARA VIDRO EM MADEIRA 2A FIXA SEM ADUELA E ALIZAR, 40X60CM.</v>
          </cell>
          <cell r="C12057" t="str">
            <v>Un</v>
          </cell>
          <cell r="D12057">
            <v>39.200000000000003</v>
          </cell>
          <cell r="E12057">
            <v>31.36</v>
          </cell>
        </row>
        <row r="12058">
          <cell r="A12058" t="str">
            <v/>
          </cell>
        </row>
        <row r="12059">
          <cell r="A12059" t="str">
            <v>73906-001</v>
          </cell>
          <cell r="B12059" t="str">
            <v>PORTA DE MADEIRA TIPO VENEZIANA, 70X210X3,5CM, INCLUSO ADUELA 1A, ALIZAR 1A E DOBRADICA COM ANEIS.</v>
          </cell>
          <cell r="C12059" t="str">
            <v>Un</v>
          </cell>
          <cell r="D12059">
            <v>537.61</v>
          </cell>
          <cell r="E12059">
            <v>430.09</v>
          </cell>
        </row>
        <row r="12060">
          <cell r="A12060" t="str">
            <v/>
          </cell>
        </row>
        <row r="12061">
          <cell r="A12061" t="str">
            <v>73906-002</v>
          </cell>
          <cell r="B12061" t="str">
            <v>PORTA DE MADEIRA TIPO VENEZIANA 70X210X3,5CM C/MARCO 1A 7X3,5CM C/DOBRADICA LATAO CROMADO C/ANEIS</v>
          </cell>
          <cell r="C12061" t="str">
            <v>Un</v>
          </cell>
          <cell r="D12061">
            <v>424.1</v>
          </cell>
          <cell r="E12061">
            <v>339.28</v>
          </cell>
        </row>
        <row r="12062">
          <cell r="A12062" t="str">
            <v/>
          </cell>
        </row>
        <row r="12063">
          <cell r="A12063" t="str">
            <v>73906-003</v>
          </cell>
          <cell r="B12063" t="str">
            <v>PORTA DE MADEIRA TIPO VENEZIANA, 80X210X3CM, INCLUSO ADUELA 1A, ALIZAR 1A E DOBRADICA COM ANEIS</v>
          </cell>
          <cell r="C12063" t="str">
            <v>Un</v>
          </cell>
          <cell r="D12063">
            <v>656.13</v>
          </cell>
          <cell r="E12063">
            <v>524.91</v>
          </cell>
        </row>
        <row r="12064">
          <cell r="A12064" t="str">
            <v/>
          </cell>
        </row>
        <row r="12065">
          <cell r="A12065" t="str">
            <v>73906-004</v>
          </cell>
          <cell r="B12065" t="str">
            <v>PORTA DE MADEIRA TIPO VENEZIANA, 120X210X3CM, 2 FOLHAS, INCLUSO ADUELA 1A, ALIZAR 1A E DOBRADICA COM ANEIS</v>
          </cell>
          <cell r="C12065" t="str">
            <v>Un</v>
          </cell>
          <cell r="D12065">
            <v>895</v>
          </cell>
          <cell r="E12065">
            <v>716</v>
          </cell>
        </row>
        <row r="12066">
          <cell r="A12066" t="str">
            <v/>
          </cell>
        </row>
        <row r="12067">
          <cell r="A12067" t="str">
            <v>73906-005</v>
          </cell>
          <cell r="B12067" t="str">
            <v>PORTA DE MADEIRA TIPO VENEZIANA, 140X210X3CM, 2 FOLHAS, INCLUSO ADUELA 1A, ALIZAR 1A E DOBRADICA COM ANEIS</v>
          </cell>
          <cell r="C12067" t="str">
            <v>Un</v>
          </cell>
          <cell r="D12067">
            <v>927.45</v>
          </cell>
          <cell r="E12067">
            <v>741.96</v>
          </cell>
        </row>
        <row r="12068">
          <cell r="A12068" t="str">
            <v/>
          </cell>
        </row>
        <row r="12069">
          <cell r="A12069" t="str">
            <v>73906-006</v>
          </cell>
          <cell r="B12069" t="str">
            <v>PORTA DE MADEIRA TIPO VENEZIANA, 60X210X3CM, INCLUSO ADUELA 1A, ALIZAR 1A E DOBRADICA COM ANEIS.</v>
          </cell>
          <cell r="C12069" t="str">
            <v>Un</v>
          </cell>
          <cell r="D12069">
            <v>559.30999999999995</v>
          </cell>
          <cell r="E12069">
            <v>447.45</v>
          </cell>
        </row>
        <row r="12070">
          <cell r="A12070" t="str">
            <v/>
          </cell>
        </row>
        <row r="12071">
          <cell r="A12071" t="str">
            <v>73907-001</v>
          </cell>
          <cell r="B12071" t="str">
            <v xml:space="preserve">LASTRO DE CONCRETO TRACO 1:2,5:5, ESPESSURA 8CM, PREPARO MECANICO. </v>
          </cell>
          <cell r="C12071" t="str">
            <v>m2</v>
          </cell>
          <cell r="D12071">
            <v>39.700000000000003</v>
          </cell>
          <cell r="E12071">
            <v>31.76</v>
          </cell>
        </row>
        <row r="12072">
          <cell r="A12072" t="str">
            <v/>
          </cell>
        </row>
        <row r="12073">
          <cell r="A12073" t="str">
            <v>73907-002</v>
          </cell>
          <cell r="B12073" t="str">
            <v xml:space="preserve">LASTRO DE CONCRETO TRACO 1:2,5:5, ESPESSURA 7CM, PREPARO MECANICO. </v>
          </cell>
          <cell r="C12073" t="str">
            <v>m2</v>
          </cell>
          <cell r="D12073">
            <v>35.06</v>
          </cell>
          <cell r="E12073">
            <v>28.05</v>
          </cell>
        </row>
        <row r="12074">
          <cell r="A12074" t="str">
            <v/>
          </cell>
        </row>
        <row r="12075">
          <cell r="A12075" t="str">
            <v>73907-003</v>
          </cell>
          <cell r="B12075" t="str">
            <v>CONTRAPISO/LASTRO CONCRETO 1:3:6 S/BETONEIRA E=5CM.</v>
          </cell>
          <cell r="C12075" t="str">
            <v>m2</v>
          </cell>
          <cell r="D12075">
            <v>25.78</v>
          </cell>
          <cell r="E12075">
            <v>20.63</v>
          </cell>
        </row>
        <row r="12076">
          <cell r="A12076" t="str">
            <v/>
          </cell>
        </row>
        <row r="12077">
          <cell r="A12077" t="str">
            <v>73907-004</v>
          </cell>
          <cell r="B12077" t="str">
            <v xml:space="preserve">LASTRO DE CONCRETO TRACO 1:2,5:5, ESPESSURA 3CM, PREPARO MECANICO. </v>
          </cell>
          <cell r="C12077" t="str">
            <v>m2</v>
          </cell>
          <cell r="D12077">
            <v>16.510000000000002</v>
          </cell>
          <cell r="E12077">
            <v>13.21</v>
          </cell>
        </row>
        <row r="12078">
          <cell r="A12078" t="str">
            <v/>
          </cell>
        </row>
        <row r="12079">
          <cell r="A12079" t="str">
            <v>73907-005</v>
          </cell>
          <cell r="B12079" t="str">
            <v xml:space="preserve">LASTRO DE CONCRETO TRACO 1:3:5, ESPESSURA 7CM, PREPARO MECANICO. </v>
          </cell>
          <cell r="C12079" t="str">
            <v>m2</v>
          </cell>
          <cell r="D12079">
            <v>34.31</v>
          </cell>
          <cell r="E12079">
            <v>27.45</v>
          </cell>
        </row>
        <row r="12080">
          <cell r="A12080" t="str">
            <v/>
          </cell>
        </row>
        <row r="12081">
          <cell r="A12081" t="str">
            <v>73907-006</v>
          </cell>
          <cell r="B12081" t="str">
            <v xml:space="preserve">LASTRO DE CONCRETO TRACO 1:4:8, ESPESSURA 3CM, PREPARO MECANICO. </v>
          </cell>
          <cell r="C12081" t="str">
            <v>m2</v>
          </cell>
          <cell r="D12081">
            <v>15.16</v>
          </cell>
          <cell r="E12081">
            <v>12.13</v>
          </cell>
        </row>
        <row r="12082">
          <cell r="A12082" t="str">
            <v/>
          </cell>
        </row>
        <row r="12083">
          <cell r="A12083" t="str">
            <v>73907-007</v>
          </cell>
          <cell r="B12083" t="str">
            <v xml:space="preserve">LASTRO DE CONCRETO TRACO 1:3:5, ESPESSURA 5CM, PREPARO MECANICO. </v>
          </cell>
          <cell r="C12083" t="str">
            <v>m2</v>
          </cell>
          <cell r="D12083">
            <v>25.25</v>
          </cell>
          <cell r="E12083">
            <v>20.2</v>
          </cell>
        </row>
        <row r="12084">
          <cell r="A12084" t="str">
            <v/>
          </cell>
        </row>
        <row r="12085">
          <cell r="A12085" t="str">
            <v>73907-008</v>
          </cell>
          <cell r="B12085" t="str">
            <v xml:space="preserve">LASTRO DE CONCRETO TRACO 1:3:5, ESPESSURA 8CM, PREPARO MECANICO. </v>
          </cell>
          <cell r="C12085" t="str">
            <v>m2</v>
          </cell>
          <cell r="D12085">
            <v>38.85</v>
          </cell>
          <cell r="E12085">
            <v>31.08</v>
          </cell>
        </row>
        <row r="12086">
          <cell r="A12086" t="str">
            <v/>
          </cell>
        </row>
        <row r="12087">
          <cell r="A12087" t="str">
            <v>73907-009</v>
          </cell>
          <cell r="B12087" t="str">
            <v xml:space="preserve">LASTRO DE CONCRETO TRACO 1:3:5, ESPESSURA 3CM, PREPARO MECANICO. </v>
          </cell>
          <cell r="C12087" t="str">
            <v>m2</v>
          </cell>
          <cell r="D12087">
            <v>16.18</v>
          </cell>
          <cell r="E12087">
            <v>12.95</v>
          </cell>
        </row>
        <row r="12088">
          <cell r="A12088" t="str">
            <v/>
          </cell>
        </row>
        <row r="12089">
          <cell r="A12089" t="str">
            <v>73907-010</v>
          </cell>
          <cell r="B12089" t="str">
            <v xml:space="preserve">LASTRO DE CONCRETO TRACO 1:3:5, ESPESSURA 10CM.  </v>
          </cell>
          <cell r="C12089" t="str">
            <v>m2</v>
          </cell>
          <cell r="D12089">
            <v>47.91</v>
          </cell>
          <cell r="E12089">
            <v>38.33</v>
          </cell>
        </row>
        <row r="12090">
          <cell r="A12090" t="str">
            <v/>
          </cell>
        </row>
        <row r="12091">
          <cell r="A12091" t="str">
            <v>73907-011</v>
          </cell>
          <cell r="B12091" t="str">
            <v>LASTRO DE CONCRETO TRACO 1:4:8, ESPESSURA 10CM, PREPARO MECANICO .</v>
          </cell>
          <cell r="C12091" t="str">
            <v>m2</v>
          </cell>
          <cell r="D12091">
            <v>44.48</v>
          </cell>
          <cell r="E12091">
            <v>35.590000000000003</v>
          </cell>
        </row>
        <row r="12092">
          <cell r="A12092" t="str">
            <v/>
          </cell>
        </row>
        <row r="12093">
          <cell r="A12093" t="str">
            <v>73907-012</v>
          </cell>
          <cell r="B12093" t="str">
            <v xml:space="preserve">LASTRO DE CONCRETO TRACO 1:2,5:5, ESPESSURA 10CM, PREPARO MECANICO. </v>
          </cell>
          <cell r="C12093" t="str">
            <v>m2</v>
          </cell>
          <cell r="D12093">
            <v>48.97</v>
          </cell>
          <cell r="E12093">
            <v>39.18</v>
          </cell>
        </row>
        <row r="12094">
          <cell r="A12094" t="str">
            <v/>
          </cell>
        </row>
        <row r="12095">
          <cell r="A12095" t="str">
            <v>73908-001</v>
          </cell>
          <cell r="B12095" t="str">
            <v>CANTONEIRA DE ALUMINIO 2X2, PARA PROTECAO DE QUINA DE PAREDE.</v>
          </cell>
          <cell r="C12095" t="str">
            <v>m</v>
          </cell>
          <cell r="D12095">
            <v>28.35</v>
          </cell>
          <cell r="E12095">
            <v>22.68</v>
          </cell>
        </row>
        <row r="12096">
          <cell r="A12096" t="str">
            <v/>
          </cell>
        </row>
        <row r="12097">
          <cell r="A12097" t="str">
            <v>73908-002</v>
          </cell>
          <cell r="B12097" t="str">
            <v>CANTONEIRA DE ALUMINIO 1X1" , PARA PROTECAO DE QUINA DE PAREDE.</v>
          </cell>
          <cell r="C12097" t="str">
            <v>m</v>
          </cell>
          <cell r="D12097">
            <v>19.5</v>
          </cell>
          <cell r="E12097">
            <v>15.6</v>
          </cell>
        </row>
        <row r="12098">
          <cell r="A12098" t="str">
            <v/>
          </cell>
        </row>
        <row r="12099">
          <cell r="A12099" t="str">
            <v>73909-001</v>
          </cell>
          <cell r="B12099" t="str">
            <v xml:space="preserve"> DIVISORIA EM MADEIRA COMPENSADA RESINADA ESPESSURA 6MM, ESTRUTURADA EM MADEIRA DE LEI 3"X3".</v>
          </cell>
          <cell r="C12099" t="str">
            <v>m2</v>
          </cell>
          <cell r="D12099">
            <v>166.65</v>
          </cell>
          <cell r="E12099">
            <v>133.32</v>
          </cell>
        </row>
        <row r="12100">
          <cell r="A12100" t="str">
            <v/>
          </cell>
        </row>
        <row r="12101">
          <cell r="A12101" t="str">
            <v>73910-001</v>
          </cell>
          <cell r="B12101" t="str">
            <v>PORTA DE MADEIRA COMPENSADA LISA PARA PINTURA, 0,60X2,10M, INCLUSO ADUELA 2A, ALIZAR 2A E DOBRADICA.</v>
          </cell>
          <cell r="C12101" t="str">
            <v>Un</v>
          </cell>
          <cell r="D12101">
            <v>273.72000000000003</v>
          </cell>
          <cell r="E12101">
            <v>218.98</v>
          </cell>
        </row>
        <row r="12102">
          <cell r="A12102" t="str">
            <v/>
          </cell>
        </row>
        <row r="12103">
          <cell r="A12103" t="str">
            <v>73910-002</v>
          </cell>
          <cell r="B12103" t="str">
            <v xml:space="preserve"> PORTA DE MADEIRA COMPENSADA LISA PARA CERA/VERNIZ, 0,60X2,10M, INCLUSO ADUELA 1A, ALIZAR 1A E DOBRADICA COM ANEL.</v>
          </cell>
          <cell r="C12103" t="str">
            <v>Un</v>
          </cell>
          <cell r="D12103">
            <v>394.21</v>
          </cell>
          <cell r="E12103">
            <v>315.37</v>
          </cell>
        </row>
        <row r="12104">
          <cell r="A12104" t="str">
            <v/>
          </cell>
        </row>
        <row r="12105">
          <cell r="A12105" t="str">
            <v>73910-003</v>
          </cell>
          <cell r="B12105" t="str">
            <v>PORTA DE MADEIRA COMPENSADA LISA PARA PINTURA, 0,70X2,10M, INCLUSO ADUELA 2A, ALIZAR 2A E DOBRADICA.</v>
          </cell>
          <cell r="C12105" t="str">
            <v>Un</v>
          </cell>
          <cell r="D12105">
            <v>276.43</v>
          </cell>
          <cell r="E12105">
            <v>221.15</v>
          </cell>
        </row>
        <row r="12106">
          <cell r="A12106" t="str">
            <v/>
          </cell>
        </row>
        <row r="12107">
          <cell r="A12107" t="str">
            <v>73910-004</v>
          </cell>
          <cell r="B12107" t="str">
            <v>PORTA DE MADEIRA COMPENSADA LISA PARA CERA/VERNIZ, 0,70X2,10M, INCLUSO ADUELA 1A, ALIZAR 1A E DOBRADICA COM ANEL.</v>
          </cell>
          <cell r="C12107" t="str">
            <v>Un</v>
          </cell>
          <cell r="D12107">
            <v>399.08</v>
          </cell>
          <cell r="E12107">
            <v>319.27</v>
          </cell>
        </row>
        <row r="12108">
          <cell r="A12108" t="str">
            <v/>
          </cell>
        </row>
        <row r="12109">
          <cell r="A12109" t="str">
            <v>73910-005</v>
          </cell>
          <cell r="B12109" t="str">
            <v>PORTA DE MADEIRA COMPENSADA LISA PARA PINTURA, 0,80X2,10M, INCLUSO ADUELA 2A, ALIZAR 2A E DOBRADICA.</v>
          </cell>
          <cell r="C12109" t="str">
            <v>Un</v>
          </cell>
          <cell r="D12109">
            <v>279.36</v>
          </cell>
          <cell r="E12109">
            <v>223.49</v>
          </cell>
        </row>
        <row r="12110">
          <cell r="A12110" t="str">
            <v/>
          </cell>
        </row>
        <row r="12111">
          <cell r="A12111" t="str">
            <v>73910-006</v>
          </cell>
          <cell r="B12111" t="str">
            <v>73910/006 PORTA DE MADEIRA COMPENSADA LISA PARA CERA/VERNIZ, 0,80X2,10M, INCLUSO ADUELA 1A, ALIZAR 1A E DOBRADICA COM ANEL.</v>
          </cell>
          <cell r="C12111" t="str">
            <v>Un</v>
          </cell>
          <cell r="D12111">
            <v>404.9</v>
          </cell>
          <cell r="E12111">
            <v>323.92</v>
          </cell>
        </row>
        <row r="12112">
          <cell r="A12112" t="str">
            <v/>
          </cell>
        </row>
        <row r="12113">
          <cell r="A12113" t="str">
            <v>73910-007</v>
          </cell>
          <cell r="B12113" t="str">
            <v>PORTA DE MADEIRA COMPENSADA LISA PARA CERA/VERNIZ, 0,90X2,10M, INCLUSO ADUELA 1A, ALIZAR 1A E DOBRADICA COM ANEL.</v>
          </cell>
          <cell r="C12113" t="str">
            <v>Un</v>
          </cell>
          <cell r="D12113">
            <v>416.96</v>
          </cell>
          <cell r="E12113">
            <v>333.57</v>
          </cell>
        </row>
        <row r="12114">
          <cell r="A12114" t="str">
            <v/>
          </cell>
        </row>
        <row r="12115">
          <cell r="A12115" t="str">
            <v>73910-008</v>
          </cell>
          <cell r="B12115" t="str">
            <v>PORTA DE MADEIRA COMPENSADA LISA PARA PINTURA, 1,20X2,10M, 2 FOLHAS, INCLUSO ADUELA 2A, ALIZAR 2A E DOBRADICA.</v>
          </cell>
          <cell r="C12115" t="str">
            <v>Un</v>
          </cell>
          <cell r="D12115">
            <v>409.31</v>
          </cell>
          <cell r="E12115">
            <v>327.45</v>
          </cell>
        </row>
        <row r="12116">
          <cell r="A12116" t="str">
            <v/>
          </cell>
        </row>
        <row r="12117">
          <cell r="A12117" t="str">
            <v>73910-009</v>
          </cell>
          <cell r="B12117" t="str">
            <v>PORTA DE MADEIRA COMPENSADA LISA PARA CERA/VERNIZ, 1,20X2,10M, 2 FOLHAS, INCLUSO ADUELA 1A, ALIZAR 1A E DOBRADICA COM ANEL.</v>
          </cell>
          <cell r="C12117" t="str">
            <v>Un</v>
          </cell>
          <cell r="D12117">
            <v>561.95000000000005</v>
          </cell>
          <cell r="E12117">
            <v>449.56</v>
          </cell>
        </row>
        <row r="12118">
          <cell r="A12118" t="str">
            <v/>
          </cell>
        </row>
        <row r="12119">
          <cell r="A12119" t="str">
            <v>73910-010</v>
          </cell>
          <cell r="B12119" t="str">
            <v>PORTA DE MADEIRA COMPENSADA LISA PARA PINTURA, 0,90X2,10M, INCLUSO ADUELA 2A, ALIZAR 2A E DOBRADICA.</v>
          </cell>
          <cell r="C12119" t="str">
            <v>Un</v>
          </cell>
          <cell r="D12119">
            <v>293.20999999999998</v>
          </cell>
          <cell r="E12119">
            <v>234.57</v>
          </cell>
        </row>
        <row r="12120">
          <cell r="A12120" t="str">
            <v/>
          </cell>
        </row>
        <row r="12121">
          <cell r="A12121" t="str">
            <v>73910-011</v>
          </cell>
          <cell r="B12121" t="str">
            <v>PORTA DE MADEIRA COMPENSADA LISA PARA PINTURA, 1,60X2,10M, 2 FOLHAS, INCLUSO ADUELA 2A, ALIZAR 2A E DOBRADICA.</v>
          </cell>
          <cell r="C12121" t="str">
            <v>Un</v>
          </cell>
          <cell r="D12121">
            <v>424.33</v>
          </cell>
          <cell r="E12121">
            <v>339.47</v>
          </cell>
        </row>
        <row r="12122">
          <cell r="A12122" t="str">
            <v/>
          </cell>
        </row>
        <row r="12123">
          <cell r="A12123" t="str">
            <v>73911-001</v>
          </cell>
          <cell r="B12123" t="str">
            <v>CUBA ACO INOXIDAVEL 40,0X34,0X11,5 CM, COM SIFAO EM METAL CROMADO 1.1/   2X1.1/2", VALVULA EM METAL CROMADO TIPO AMERICANA 3.1/2"X1.1/2" PARA P  IA - FORNECIMENTO E INSTALACAO.</v>
          </cell>
          <cell r="C12123" t="str">
            <v>Un</v>
          </cell>
          <cell r="D12123">
            <v>160.16999999999999</v>
          </cell>
          <cell r="E12123">
            <v>128.13999999999999</v>
          </cell>
        </row>
        <row r="12124">
          <cell r="A12124" t="str">
            <v/>
          </cell>
        </row>
        <row r="12125">
          <cell r="A12125" t="str">
            <v>73911-002</v>
          </cell>
          <cell r="B12125" t="str">
            <v>CUBA ACO INOXIDAVEL 56,0X33,0X11,5 CM, COM SIFAO EM METAL CROMADO 1.1/   2X1.1/2", VALVULA EM METAL CROMADO TIPO AMERICANA 3.1/2"X1.1/2" PARA P  IA - FORNECIMENTO E INSTALACAO.</v>
          </cell>
          <cell r="C12125" t="str">
            <v>Un</v>
          </cell>
          <cell r="D12125">
            <v>169.73</v>
          </cell>
          <cell r="E12125">
            <v>135.79</v>
          </cell>
        </row>
        <row r="12126">
          <cell r="A12126" t="str">
            <v/>
          </cell>
        </row>
        <row r="12127">
          <cell r="A12127" t="str">
            <v>73912-001</v>
          </cell>
          <cell r="B12127" t="str">
            <v>CERAMICA ESMALTADA EM PAREDES 1A, PEI-4, 20X20CM, PADRAO MEDIO, FIXADA COM ARGAMASSA COLANTE E REJUNTAMENTO COM CIMENTO BRANCO.</v>
          </cell>
          <cell r="C12127" t="str">
            <v>m2</v>
          </cell>
          <cell r="D12127">
            <v>24.13</v>
          </cell>
          <cell r="E12127">
            <v>19.309999999999999</v>
          </cell>
        </row>
        <row r="12128">
          <cell r="A12128" t="str">
            <v/>
          </cell>
        </row>
        <row r="12129">
          <cell r="A12129" t="str">
            <v>73912-002</v>
          </cell>
          <cell r="B12129" t="str">
            <v>CERAMICA ESMALTADA EM PAREDES 1A, PEI-4, 20X20CM, PADRAO ALTO, FIXADA COM ARGAMASSA COLANTE E REJUNTAMENTO COM CIMENTO BRANCO.</v>
          </cell>
          <cell r="C12129" t="str">
            <v>m2</v>
          </cell>
          <cell r="D12129">
            <v>24.56</v>
          </cell>
          <cell r="E12129">
            <v>19.649999999999999</v>
          </cell>
        </row>
        <row r="12130">
          <cell r="A12130" t="str">
            <v/>
          </cell>
        </row>
        <row r="12131">
          <cell r="A12131" t="str">
            <v>73913-001</v>
          </cell>
          <cell r="B12131" t="str">
            <v>BANCADA (TAMPO) COM CUBA EM MARMORITE, GRANILITE OU GRANITINA 120X60CM PARA PIA - FORNECIMENTO E INSTALACAO.</v>
          </cell>
          <cell r="C12131" t="str">
            <v>Un</v>
          </cell>
          <cell r="D12131">
            <v>102.01</v>
          </cell>
          <cell r="E12131">
            <v>81.61</v>
          </cell>
        </row>
        <row r="12132">
          <cell r="A12132" t="str">
            <v/>
          </cell>
        </row>
        <row r="12133">
          <cell r="A12133" t="str">
            <v>73915-001</v>
          </cell>
          <cell r="B12133" t="str">
            <v>PONTO DE CAMPAINHA COM CIGARRA.</v>
          </cell>
          <cell r="C12133" t="str">
            <v>Un</v>
          </cell>
          <cell r="D12133">
            <v>43.22</v>
          </cell>
          <cell r="E12133">
            <v>34.58</v>
          </cell>
        </row>
        <row r="12134">
          <cell r="A12134" t="str">
            <v/>
          </cell>
        </row>
        <row r="12135">
          <cell r="A12135" t="str">
            <v>73915-002</v>
          </cell>
          <cell r="B12135" t="str">
            <v>PONTO DE TV SECO PARA EDIFICIOS.</v>
          </cell>
          <cell r="C12135" t="str">
            <v>Un</v>
          </cell>
          <cell r="D12135">
            <v>25.12</v>
          </cell>
          <cell r="E12135">
            <v>20.100000000000001</v>
          </cell>
        </row>
        <row r="12136">
          <cell r="A12136" t="str">
            <v/>
          </cell>
        </row>
        <row r="12137">
          <cell r="A12137" t="str">
            <v>73916-001</v>
          </cell>
          <cell r="B12137" t="str">
            <v>PLACA DE IDENTIFICAÇÃO EM CHAPA GALVANIZADA NUM. 18, 12X18CM.</v>
          </cell>
          <cell r="C12137" t="str">
            <v>Un</v>
          </cell>
          <cell r="D12137">
            <v>68.2</v>
          </cell>
          <cell r="E12137">
            <v>54.56</v>
          </cell>
        </row>
        <row r="12138">
          <cell r="A12138" t="str">
            <v/>
          </cell>
        </row>
        <row r="12139">
          <cell r="A12139" t="str">
            <v>73916-002</v>
          </cell>
          <cell r="B12139" t="str">
            <v>PLACA ESMALTADA PARA IDENTIFICAÇÃO NR DE RUA, DIMENSÕES 45X25CM.</v>
          </cell>
          <cell r="C12139" t="str">
            <v>Un</v>
          </cell>
          <cell r="D12139">
            <v>179.27</v>
          </cell>
          <cell r="E12139">
            <v>143.41999999999999</v>
          </cell>
        </row>
        <row r="12140">
          <cell r="A12140" t="str">
            <v/>
          </cell>
        </row>
        <row r="12141">
          <cell r="A12141" t="str">
            <v>73916-003</v>
          </cell>
          <cell r="B12141" t="str">
            <v>PLACA DE IDENTIFICAÇÃO EM CHAPA GALVANIZADA NUM. 18, DIMENSÕES 8X12CM.</v>
          </cell>
          <cell r="C12141" t="str">
            <v>Un</v>
          </cell>
          <cell r="D12141">
            <v>32.130000000000003</v>
          </cell>
          <cell r="E12141">
            <v>25.71</v>
          </cell>
        </row>
        <row r="12142">
          <cell r="A12142" t="str">
            <v/>
          </cell>
        </row>
        <row r="12143">
          <cell r="A12143" t="str">
            <v>73917-001</v>
          </cell>
          <cell r="B12143" t="str">
            <v>PONTO TOMADA BIPOLAR 10A/250V EM PISO COM ELETRODUTO PVC 1/2" E CAIXA FERRO GALVANIZADO 4X2" SEM PLACA.</v>
          </cell>
          <cell r="C12143" t="str">
            <v>Pt</v>
          </cell>
          <cell r="D12143">
            <v>57.63</v>
          </cell>
          <cell r="E12143">
            <v>46.11</v>
          </cell>
        </row>
        <row r="12144">
          <cell r="A12144" t="str">
            <v/>
          </cell>
        </row>
        <row r="12145">
          <cell r="A12145" t="str">
            <v>73917-002</v>
          </cell>
          <cell r="B12145" t="str">
            <v>PONTO TOMADA BIPOLAR 10A/250V EM PISO COM ELETRODUTO DE FERRO GALV 3/4 " E CAIXA FERRO GALVANIZADO 4X4" SEM PLACA.</v>
          </cell>
          <cell r="C12145" t="str">
            <v>Pt</v>
          </cell>
          <cell r="D12145">
            <v>132.81</v>
          </cell>
          <cell r="E12145">
            <v>106.25</v>
          </cell>
        </row>
        <row r="12146">
          <cell r="A12146" t="str">
            <v/>
          </cell>
        </row>
        <row r="12147">
          <cell r="A12147" t="str">
            <v>73917-003</v>
          </cell>
          <cell r="B12147" t="str">
            <v>PONTO TOMADA BIPOLAR 10A/250V COM ELETRODUTO PVC 1/2" E CAIXA 4X2" COM PLACA.</v>
          </cell>
          <cell r="C12147" t="str">
            <v>Pt</v>
          </cell>
          <cell r="D12147">
            <v>62.52</v>
          </cell>
          <cell r="E12147">
            <v>50.02</v>
          </cell>
        </row>
        <row r="12148">
          <cell r="A12148" t="str">
            <v/>
          </cell>
        </row>
        <row r="12149">
          <cell r="A12149" t="str">
            <v>73917-004</v>
          </cell>
          <cell r="B12149" t="str">
            <v>PONTO TOMADA BIPOLAR 10A/250V COM ELETRODUTO FERRO ESMALTADO 3/4" E CAIXA 4X2" COM PLACA.</v>
          </cell>
          <cell r="C12149" t="str">
            <v>Pt</v>
          </cell>
          <cell r="D12149">
            <v>88.42</v>
          </cell>
          <cell r="E12149">
            <v>70.739999999999995</v>
          </cell>
        </row>
        <row r="12150">
          <cell r="A12150" t="str">
            <v/>
          </cell>
        </row>
        <row r="12151">
          <cell r="A12151" t="str">
            <v>73917-005</v>
          </cell>
          <cell r="B12151" t="str">
            <v>PONTO TOMADA BIPOLAR 10A/250V COM ELETRODUTO FERRO GALVANIZADO 3/4" E CAIXA 4X2" COM PLACA.</v>
          </cell>
          <cell r="C12151" t="str">
            <v>Pt</v>
          </cell>
          <cell r="D12151">
            <v>126.33</v>
          </cell>
          <cell r="E12151">
            <v>101.07</v>
          </cell>
        </row>
        <row r="12152">
          <cell r="A12152" t="str">
            <v/>
          </cell>
        </row>
        <row r="12153">
          <cell r="A12153" t="str">
            <v>73917-006</v>
          </cell>
          <cell r="B12153" t="str">
            <v xml:space="preserve"> PONTO TOMADA BIPOLAR COM CONTATO TERRA 20A/250V COM ELETRODUTO PVC 3/4" E CAIXA 4X2" COM PLACA.</v>
          </cell>
          <cell r="C12153" t="str">
            <v>Pt</v>
          </cell>
          <cell r="D12153">
            <v>150.25</v>
          </cell>
          <cell r="E12153">
            <v>120.2</v>
          </cell>
        </row>
        <row r="12154">
          <cell r="A12154" t="str">
            <v/>
          </cell>
        </row>
        <row r="12155">
          <cell r="A12155" t="str">
            <v>73918-001</v>
          </cell>
          <cell r="B12155" t="str">
            <v xml:space="preserve">CAIXA DE PASSAGEM PARA TELEFONE 10X10X5CM, FORNECIMENTO E INSTALACAO.   </v>
          </cell>
          <cell r="C12155" t="str">
            <v>Un</v>
          </cell>
          <cell r="D12155">
            <v>32.28</v>
          </cell>
          <cell r="E12155">
            <v>25.83</v>
          </cell>
        </row>
        <row r="12156">
          <cell r="A12156" t="str">
            <v/>
          </cell>
        </row>
        <row r="12157">
          <cell r="A12157" t="str">
            <v>73918-002</v>
          </cell>
          <cell r="B12157" t="str">
            <v>CAIXA DE PASSAGEM PARA TELEFONE 80X80X15CM, FORNECIMENTO E INSTALACAO.</v>
          </cell>
          <cell r="C12157" t="str">
            <v>Un</v>
          </cell>
          <cell r="D12157">
            <v>256.7</v>
          </cell>
          <cell r="E12157">
            <v>205.36</v>
          </cell>
        </row>
        <row r="12158">
          <cell r="A12158" t="str">
            <v/>
          </cell>
        </row>
        <row r="12159">
          <cell r="A12159" t="str">
            <v>73918-003</v>
          </cell>
          <cell r="B12159" t="str">
            <v xml:space="preserve">CAIXA DE PASSAGEM PARA TELEFONE 150X150X15CM, FORNECIMENTO E INSTALACAO.  </v>
          </cell>
          <cell r="C12159" t="str">
            <v>Un</v>
          </cell>
          <cell r="D12159">
            <v>932.73</v>
          </cell>
          <cell r="E12159">
            <v>746.19</v>
          </cell>
        </row>
        <row r="12160">
          <cell r="A12160" t="str">
            <v/>
          </cell>
        </row>
        <row r="12161">
          <cell r="A12161" t="str">
            <v>73919-001</v>
          </cell>
          <cell r="B12161" t="str">
            <v>CONTRAPISO EM ARGAMASSA TRACO 1:4 (CIMENTO E AREIA), ESPESSURA 6CM, PREPARO MANUAL.</v>
          </cell>
          <cell r="C12161" t="str">
            <v>m2</v>
          </cell>
          <cell r="D12161">
            <v>33.799999999999997</v>
          </cell>
          <cell r="E12161">
            <v>27.04</v>
          </cell>
        </row>
        <row r="12162">
          <cell r="A12162" t="str">
            <v/>
          </cell>
        </row>
        <row r="12163">
          <cell r="A12163" t="str">
            <v>73919-002</v>
          </cell>
          <cell r="B12163" t="str">
            <v>CONTRAPISO EM ARGAMASSA TRACO 1:4 (CIMENTO E AREIA), ESPESSURA 5CM, PREPARO MANUAL.</v>
          </cell>
          <cell r="C12163" t="str">
            <v>m2</v>
          </cell>
          <cell r="D12163">
            <v>28.01</v>
          </cell>
          <cell r="E12163">
            <v>22.41</v>
          </cell>
        </row>
        <row r="12164">
          <cell r="A12164" t="str">
            <v/>
          </cell>
        </row>
        <row r="12165">
          <cell r="A12165" t="str">
            <v>73919-003</v>
          </cell>
          <cell r="B12165" t="str">
            <v>CONTRAPISO EM ARGAMASSA TRACO 1:4 (CIMENTO E AREIA), ESPESSURA 4CM, PREPARO MANUAL.</v>
          </cell>
          <cell r="C12165" t="str">
            <v>m2</v>
          </cell>
          <cell r="D12165">
            <v>22.22</v>
          </cell>
          <cell r="E12165">
            <v>17.78</v>
          </cell>
        </row>
        <row r="12166">
          <cell r="A12166" t="str">
            <v/>
          </cell>
        </row>
        <row r="12167">
          <cell r="A12167" t="str">
            <v>73919-004</v>
          </cell>
          <cell r="B12167" t="str">
            <v>CONTRAPISO EM ARGAMASSA TRACO 1:4 (CIMENTO E AREIA), ESPESSURA 7CM, PREPARO MANUAL.</v>
          </cell>
          <cell r="C12167" t="str">
            <v>m2</v>
          </cell>
          <cell r="D12167">
            <v>37.76</v>
          </cell>
          <cell r="E12167">
            <v>30.21</v>
          </cell>
        </row>
        <row r="12168">
          <cell r="A12168" t="str">
            <v/>
          </cell>
        </row>
        <row r="12169">
          <cell r="A12169" t="str">
            <v>73919-005</v>
          </cell>
          <cell r="B12169" t="str">
            <v>CONTRAPISO EM ARGAMASSA TRACO 1:3 (CIMENTO E AREIA), INTERNO SOBRE LAJE, ADERIDO, ESPESSURA 2,5CM, PREPARO MECANICO.</v>
          </cell>
          <cell r="C12169" t="str">
            <v>m2</v>
          </cell>
          <cell r="D12169">
            <v>21.51</v>
          </cell>
          <cell r="E12169">
            <v>17.21</v>
          </cell>
        </row>
        <row r="12170">
          <cell r="A12170" t="str">
            <v/>
          </cell>
        </row>
        <row r="12171">
          <cell r="A12171" t="str">
            <v>73919-006</v>
          </cell>
          <cell r="B12171" t="str">
            <v>CONTRAPISO EM ARGAMASSA TRACO 1:4 (CIMENTO E AREIA), INTERNO SOBRE LAJE, ADERIDO, ESPESSURA 2,5CM, PREPARO MECANICO.</v>
          </cell>
          <cell r="C12171" t="str">
            <v>m2</v>
          </cell>
          <cell r="D12171">
            <v>20.93</v>
          </cell>
          <cell r="E12171">
            <v>16.75</v>
          </cell>
        </row>
        <row r="12172">
          <cell r="A12172" t="str">
            <v/>
          </cell>
        </row>
        <row r="12173">
          <cell r="A12173" t="str">
            <v>73919-007</v>
          </cell>
          <cell r="B12173" t="str">
            <v>CONTRAPISO EM ARGAMASSA TRACO 1:5 (CIMENTO E AREIA), INTERNO SOBRE LAJE, ADERIDO, ESPESSURA 2,5CM, PREPARO MECANICO.</v>
          </cell>
          <cell r="C12173" t="str">
            <v>m2</v>
          </cell>
          <cell r="D12173">
            <v>19.95</v>
          </cell>
          <cell r="E12173">
            <v>15.96</v>
          </cell>
        </row>
        <row r="12174">
          <cell r="A12174" t="str">
            <v/>
          </cell>
        </row>
        <row r="12175">
          <cell r="A12175" t="str">
            <v>73919-008</v>
          </cell>
          <cell r="B12175" t="str">
            <v>CONTRAPISO EM ARGAMASSA TRACO 1:6 (CIMENTO E AREIA), INTERNO SOBRE LAJE, ADERIDO, ESPESSURA 2,5CM, PREPARO MECANICO.</v>
          </cell>
          <cell r="C12175" t="str">
            <v>m2</v>
          </cell>
          <cell r="D12175">
            <v>19.25</v>
          </cell>
          <cell r="E12175">
            <v>15.4</v>
          </cell>
        </row>
        <row r="12176">
          <cell r="A12176" t="str">
            <v/>
          </cell>
        </row>
        <row r="12177">
          <cell r="A12177" t="str">
            <v>73919-009</v>
          </cell>
          <cell r="B12177" t="str">
            <v>CONTRAPISO EM ARGAMASSA TRACO 1:4 (CIMENTO E AREIA), INTERNO SOBRE LAJE, NAO ADERIDO, ESPESSURA 3,5CM, PREPARO MECANICO.</v>
          </cell>
          <cell r="C12177" t="str">
            <v>m2</v>
          </cell>
          <cell r="D12177">
            <v>27.15</v>
          </cell>
          <cell r="E12177">
            <v>21.72</v>
          </cell>
        </row>
        <row r="12178">
          <cell r="A12178" t="str">
            <v/>
          </cell>
        </row>
        <row r="12179">
          <cell r="A12179" t="str">
            <v>73919-010</v>
          </cell>
          <cell r="B12179" t="str">
            <v>CONTRAPISO EM ARGAMASSA TRACO 1:5 (CIMENTO E AREIA), INTERNO SOBRE LAJE, NAO ADERIDO, ESPESSURA 3,5CM, PREPARO MECANICO.</v>
          </cell>
          <cell r="C12179" t="str">
            <v>m2</v>
          </cell>
          <cell r="D12179">
            <v>25.8</v>
          </cell>
          <cell r="E12179">
            <v>20.64</v>
          </cell>
        </row>
        <row r="12180">
          <cell r="A12180" t="str">
            <v/>
          </cell>
        </row>
        <row r="12181">
          <cell r="A12181" t="str">
            <v>73919-011</v>
          </cell>
          <cell r="B12181" t="str">
            <v xml:space="preserve"> CONTRAPISO EM ARGAMASSA TRACO 1:6 (CIMENTO E AREIA), INTERNO SOBRE LAJE, NAO ADERIDO, ESPESSURA 3,5CM, PREPARO MECANICO.</v>
          </cell>
          <cell r="C12181" t="str">
            <v>m2</v>
          </cell>
          <cell r="D12181">
            <v>24.86</v>
          </cell>
          <cell r="E12181">
            <v>19.89</v>
          </cell>
        </row>
        <row r="12182">
          <cell r="A12182" t="str">
            <v/>
          </cell>
        </row>
        <row r="12183">
          <cell r="A12183" t="str">
            <v>73920-001</v>
          </cell>
          <cell r="B12183" t="str">
            <v>REGULARIZACAO DE PISO/BASE EM ARGAMASSA TRACO 1:3 (CIMENTO E AREIA), ESPESSURA 2,0CM, PREPARO MANUAL.</v>
          </cell>
          <cell r="C12183" t="str">
            <v>m2</v>
          </cell>
          <cell r="D12183">
            <v>12.75</v>
          </cell>
          <cell r="E12183">
            <v>10.199999999999999</v>
          </cell>
        </row>
        <row r="12184">
          <cell r="A12184" t="str">
            <v/>
          </cell>
        </row>
        <row r="12185">
          <cell r="A12185" t="str">
            <v>73920-002</v>
          </cell>
          <cell r="B12185" t="str">
            <v>REGULARIZACAO DE PISO/BASE EM ARGAMASSA TRACO 1:3 (CIMENTO E AREIA), ESPESSURA 3,0CM, PREPARO MANUAL.</v>
          </cell>
          <cell r="C12185" t="str">
            <v>m2</v>
          </cell>
          <cell r="D12185">
            <v>18.21</v>
          </cell>
          <cell r="E12185">
            <v>14.57</v>
          </cell>
        </row>
        <row r="12186">
          <cell r="A12186" t="str">
            <v/>
          </cell>
        </row>
        <row r="12187">
          <cell r="A12187" t="str">
            <v>73920-003</v>
          </cell>
          <cell r="B12187" t="str">
            <v>REGULARIZACAO DE PISO/BASE EM ARGAMASSA TRACO 1:4 (CIMENTO E AREIA), ESPESSURA 3,0CM, PREPARO MANUAL.</v>
          </cell>
          <cell r="C12187" t="str">
            <v>m2</v>
          </cell>
          <cell r="D12187">
            <v>16.45</v>
          </cell>
          <cell r="E12187">
            <v>13.16</v>
          </cell>
        </row>
        <row r="12188">
          <cell r="A12188" t="str">
            <v/>
          </cell>
        </row>
        <row r="12189">
          <cell r="A12189" t="str">
            <v>73920-004</v>
          </cell>
          <cell r="B12189" t="str">
            <v>REGULARIZACAO DE PISO/BASE EM ARGAMASSA TRACO 1:5 (CIMENTO E AREIA), ESPESSURA 2,0CM, PREPARO MANUAL.</v>
          </cell>
          <cell r="C12189" t="str">
            <v>m2</v>
          </cell>
          <cell r="D12189">
            <v>10.68</v>
          </cell>
          <cell r="E12189">
            <v>8.5500000000000007</v>
          </cell>
        </row>
        <row r="12190">
          <cell r="A12190" t="str">
            <v/>
          </cell>
        </row>
        <row r="12191">
          <cell r="A12191" t="str">
            <v>73920-005</v>
          </cell>
          <cell r="B12191" t="str">
            <v>REGULARIZACAO DE PISO/BASE EM ARGAMASSA TRACO 1:5 (CIMENTO E AREIA), ESPESSURA 3,0CM, PREPARO MANUAL.</v>
          </cell>
          <cell r="C12191" t="str">
            <v>m2</v>
          </cell>
          <cell r="D12191">
            <v>15.12</v>
          </cell>
          <cell r="E12191">
            <v>12.1</v>
          </cell>
        </row>
        <row r="12192">
          <cell r="A12192" t="str">
            <v/>
          </cell>
        </row>
        <row r="12193">
          <cell r="A12193" t="str">
            <v>73920-006</v>
          </cell>
          <cell r="B12193" t="str">
            <v>REGULARIZACAO DE PISO/BASE EM ARGAMASSA TRACO 1:5 (CIMENTO E AREIA), ESPESSURA 5,0CM, PREPARO MANUAL.</v>
          </cell>
          <cell r="C12193" t="str">
            <v>m2</v>
          </cell>
          <cell r="D12193">
            <v>25.81</v>
          </cell>
          <cell r="E12193">
            <v>20.65</v>
          </cell>
        </row>
        <row r="12194">
          <cell r="A12194" t="str">
            <v/>
          </cell>
        </row>
        <row r="12195">
          <cell r="A12195" t="str">
            <v>73921-001</v>
          </cell>
          <cell r="B12195" t="str">
            <v>PISO EM PEDRA PORTUGUESA 50% BRANCA 50% PRETA, ASSENTADA SOBRE BASE DE SAIBRO, COM REJUNTAMENTO EM CIMENTO BRANCO.</v>
          </cell>
          <cell r="C12195" t="str">
            <v>m2</v>
          </cell>
          <cell r="D12195">
            <v>59.35</v>
          </cell>
          <cell r="E12195">
            <v>47.48</v>
          </cell>
        </row>
        <row r="12196">
          <cell r="A12196" t="str">
            <v/>
          </cell>
        </row>
        <row r="12197">
          <cell r="A12197" t="str">
            <v>73921-002</v>
          </cell>
          <cell r="B12197" t="str">
            <v>PISO EM PEDRA ARDOSIA, 40X40CM, ESPESSURA 1CM, ASSENTADA COM ARGAMASSA COLANTE, COM REJUNTE EM CIMENTO COMUM.</v>
          </cell>
          <cell r="C12197" t="str">
            <v>m2</v>
          </cell>
          <cell r="D12197">
            <v>25.23</v>
          </cell>
          <cell r="E12197">
            <v>20.190000000000001</v>
          </cell>
        </row>
        <row r="12198">
          <cell r="A12198" t="str">
            <v/>
          </cell>
        </row>
        <row r="12199">
          <cell r="A12199" t="str">
            <v>73922-001</v>
          </cell>
          <cell r="B12199" t="str">
            <v>PISO CIMENTADO LISO DESEMPENADO, TRACO 1:3 (CIMENTO E AREIA), ESPESSURA 3,5CM, PREPARO MANUAL.</v>
          </cell>
          <cell r="C12199" t="str">
            <v>m2</v>
          </cell>
          <cell r="D12199">
            <v>34.130000000000003</v>
          </cell>
          <cell r="E12199">
            <v>27.31</v>
          </cell>
        </row>
        <row r="12200">
          <cell r="A12200" t="str">
            <v/>
          </cell>
        </row>
        <row r="12201">
          <cell r="A12201" t="str">
            <v>73922-002</v>
          </cell>
          <cell r="B12201" t="str">
            <v>PISO CIMENTADO LISO DESEMPENADO, TRACO 1:4 (CIMENTO E AREIA), ESPESSUR A 2,5CM, PREPARO MANUAL.</v>
          </cell>
          <cell r="C12201" t="str">
            <v>m2</v>
          </cell>
          <cell r="D12201">
            <v>28.11</v>
          </cell>
          <cell r="E12201">
            <v>22.49</v>
          </cell>
        </row>
        <row r="12202">
          <cell r="A12202" t="str">
            <v/>
          </cell>
        </row>
        <row r="12203">
          <cell r="A12203" t="str">
            <v>73922-003</v>
          </cell>
          <cell r="B12203" t="str">
            <v>PISO CIMENTADO LISO DESEMPENADO, TRACO 1:3 (CIMENTO E AREIA), ESPESSUR A 2,0CM, PREPARO MANUAL.</v>
          </cell>
          <cell r="C12203" t="str">
            <v>m2</v>
          </cell>
          <cell r="D12203">
            <v>27.3</v>
          </cell>
          <cell r="E12203">
            <v>21.84</v>
          </cell>
        </row>
        <row r="12204">
          <cell r="A12204" t="str">
            <v/>
          </cell>
        </row>
        <row r="12205">
          <cell r="A12205" t="str">
            <v>73922-004</v>
          </cell>
          <cell r="B12205" t="str">
            <v>PISO CIMENTADO LISO DESEMPENADO, TRACO 1:4 (CIMENTO E AREIA), ESPESSUR A 2,0CM, PREPARO MANUAL.</v>
          </cell>
          <cell r="C12205" t="str">
            <v>m2</v>
          </cell>
          <cell r="D12205">
            <v>26.12</v>
          </cell>
          <cell r="E12205">
            <v>20.9</v>
          </cell>
        </row>
        <row r="12206">
          <cell r="A12206" t="str">
            <v/>
          </cell>
        </row>
        <row r="12207">
          <cell r="A12207" t="str">
            <v>73922-005</v>
          </cell>
          <cell r="B12207" t="str">
            <v>PISO CIMENTADO LISO DESEMPENADO, TRACO 1:3 (CIMENTO E AREIA), ESPESSURA 3,0CM, PREPARO MANUAL.</v>
          </cell>
          <cell r="C12207" t="str">
            <v>m2</v>
          </cell>
          <cell r="D12207">
            <v>31.86</v>
          </cell>
          <cell r="E12207">
            <v>25.49</v>
          </cell>
        </row>
        <row r="12208">
          <cell r="A12208" t="str">
            <v/>
          </cell>
        </row>
        <row r="12209">
          <cell r="A12209" t="str">
            <v>73923-001</v>
          </cell>
          <cell r="B12209" t="str">
            <v>PISO CIMENTADO RUSTICO TRACO 1:4 (CIMENTO E AREIA), ESPESSURA 2,0CM, PREPARO MANUAL.</v>
          </cell>
          <cell r="C12209" t="str">
            <v>m2</v>
          </cell>
          <cell r="D12209">
            <v>23.4</v>
          </cell>
          <cell r="E12209">
            <v>18.72</v>
          </cell>
        </row>
        <row r="12210">
          <cell r="A12210" t="str">
            <v/>
          </cell>
        </row>
        <row r="12211">
          <cell r="A12211" t="str">
            <v>73923-002</v>
          </cell>
          <cell r="B12211" t="str">
            <v>PISO CIMENTADO RUSTICO TRACO 1:4 (CIMENTO E AREIA), ESPESSURA 3,0CM, PREPARO MANUAL.</v>
          </cell>
          <cell r="C12211" t="str">
            <v>m2</v>
          </cell>
          <cell r="D12211">
            <v>27.36</v>
          </cell>
          <cell r="E12211">
            <v>21.89</v>
          </cell>
        </row>
        <row r="12212">
          <cell r="A12212" t="str">
            <v/>
          </cell>
        </row>
        <row r="12213">
          <cell r="A12213" t="str">
            <v>73923-003</v>
          </cell>
          <cell r="B12213" t="str">
            <v>PISO CIMENTADO RUSTICO TRACO 1:3 (CIMENTO E AREIA), ESPESSURA 2,0CM, INCLUSO FRISO ANTI-DERRAPANTE, PREPARO MANUAL.</v>
          </cell>
          <cell r="C12213" t="str">
            <v>m2</v>
          </cell>
          <cell r="D12213">
            <v>26.12</v>
          </cell>
          <cell r="E12213">
            <v>20.9</v>
          </cell>
        </row>
        <row r="12214">
          <cell r="A12214" t="str">
            <v/>
          </cell>
        </row>
        <row r="12215">
          <cell r="A12215" t="str">
            <v>73924-001</v>
          </cell>
          <cell r="B12215" t="str">
            <v xml:space="preserve">PINTURA ESMALTE BRILHANTE, DUAS DEMAOS, PARA FERRO. </v>
          </cell>
          <cell r="C12215" t="str">
            <v>m2</v>
          </cell>
          <cell r="D12215">
            <v>16.72</v>
          </cell>
          <cell r="E12215">
            <v>13.38</v>
          </cell>
        </row>
        <row r="12216">
          <cell r="A12216" t="str">
            <v/>
          </cell>
        </row>
        <row r="12217">
          <cell r="A12217" t="str">
            <v>73924-002</v>
          </cell>
          <cell r="B12217" t="str">
            <v>PINTURA ESMALTE ACETINADO, DUAS DEMAOS, PARA FERRO.</v>
          </cell>
          <cell r="C12217" t="str">
            <v>m2</v>
          </cell>
          <cell r="D12217">
            <v>17.07</v>
          </cell>
          <cell r="E12217">
            <v>13.66</v>
          </cell>
        </row>
        <row r="12218">
          <cell r="A12218" t="str">
            <v/>
          </cell>
        </row>
        <row r="12219">
          <cell r="A12219" t="str">
            <v>73924-003</v>
          </cell>
          <cell r="B12219" t="str">
            <v>PINTURA ESMALTE FOSCO, DUAS DEMAOS, PARA FERRO.</v>
          </cell>
          <cell r="C12219" t="str">
            <v>m2</v>
          </cell>
          <cell r="D12219">
            <v>17.22</v>
          </cell>
          <cell r="E12219">
            <v>13.78</v>
          </cell>
        </row>
        <row r="12220">
          <cell r="A12220" t="str">
            <v/>
          </cell>
        </row>
        <row r="12221">
          <cell r="A12221" t="str">
            <v>73925-001</v>
          </cell>
          <cell r="B12221" t="str">
            <v>AZULEJO 1A 15X15CM FIXADO COM NATA DE CIMENTO, REJUNTAMENTO COM CIMENTO BRANCO.</v>
          </cell>
          <cell r="C12221" t="str">
            <v>m2</v>
          </cell>
          <cell r="D12221">
            <v>36.97</v>
          </cell>
          <cell r="E12221">
            <v>29.58</v>
          </cell>
        </row>
        <row r="12222">
          <cell r="A12222" t="str">
            <v/>
          </cell>
        </row>
        <row r="12223">
          <cell r="A12223" t="str">
            <v>73925-002</v>
          </cell>
          <cell r="B12223" t="str">
            <v>AZULEJO 1A 15X15CM FIXADO ARGAMASSA COLANTE, REJUNTAMENTO COM CIMENTO BRANCO.</v>
          </cell>
          <cell r="C12223" t="str">
            <v>m2</v>
          </cell>
          <cell r="D12223">
            <v>36.78</v>
          </cell>
          <cell r="E12223">
            <v>29.43</v>
          </cell>
        </row>
        <row r="12224">
          <cell r="A12224" t="str">
            <v/>
          </cell>
        </row>
        <row r="12225">
          <cell r="A12225" t="str">
            <v>73926-001</v>
          </cell>
          <cell r="B12225" t="str">
            <v>BARRA LISA COM ARGAMASSA TRACO 1:2 (CIMENTO E AREIA), ESPESSURA 0,5CM, PREPARO MANUAL.</v>
          </cell>
          <cell r="C12225" t="str">
            <v>m2</v>
          </cell>
          <cell r="D12225">
            <v>17.91</v>
          </cell>
          <cell r="E12225">
            <v>14.33</v>
          </cell>
        </row>
        <row r="12226">
          <cell r="A12226" t="str">
            <v/>
          </cell>
        </row>
        <row r="12227">
          <cell r="A12227" t="str">
            <v>73926-002</v>
          </cell>
          <cell r="B12227" t="str">
            <v>BARRA LISA COM ARGAMASSA TRACO 1:3 (CIMENTO E AREIA), ESPESSURA 1,5CM, PREPARO MANUAL.</v>
          </cell>
          <cell r="C12227" t="str">
            <v>m2</v>
          </cell>
          <cell r="D12227">
            <v>23.81</v>
          </cell>
          <cell r="E12227">
            <v>19.05</v>
          </cell>
        </row>
        <row r="12228">
          <cell r="A12228" t="str">
            <v/>
          </cell>
        </row>
        <row r="12229">
          <cell r="A12229" t="str">
            <v>73926-003</v>
          </cell>
          <cell r="B12229" t="str">
            <v>BARRA LISA COM ARGAMASSA TRACO 1:3 (CIMENTO E AREIA), ESPESSURA 1,0CM, PREPARO MANUAL.</v>
          </cell>
          <cell r="C12229" t="str">
            <v>m2</v>
          </cell>
          <cell r="D12229">
            <v>21.53</v>
          </cell>
          <cell r="E12229">
            <v>17.23</v>
          </cell>
        </row>
        <row r="12230">
          <cell r="A12230" t="str">
            <v/>
          </cell>
        </row>
        <row r="12231">
          <cell r="A12231" t="str">
            <v>73926-004</v>
          </cell>
          <cell r="B12231" t="str">
            <v>BARRA LISA COM ARGAMASSA TRACO 1:4 (CIMENTO E AREIA), ESPESSURA 2,0CM, PREPARO MANUAL.</v>
          </cell>
          <cell r="C12231" t="str">
            <v>m2</v>
          </cell>
          <cell r="D12231">
            <v>26.72</v>
          </cell>
          <cell r="E12231">
            <v>21.38</v>
          </cell>
        </row>
        <row r="12232">
          <cell r="A12232" t="str">
            <v/>
          </cell>
        </row>
        <row r="12233">
          <cell r="A12233" t="str">
            <v>73926-005</v>
          </cell>
          <cell r="B12233" t="str">
            <v>BARRA LISA COM ARGAMASSA TRACO 1:5 (CIMENTO E AREIA), ESPESSURA 1,5CM, PREPARO MANUAL.</v>
          </cell>
          <cell r="C12233" t="str">
            <v>m2</v>
          </cell>
          <cell r="D12233">
            <v>22.26</v>
          </cell>
          <cell r="E12233">
            <v>17.809999999999999</v>
          </cell>
        </row>
        <row r="12234">
          <cell r="A12234" t="str">
            <v/>
          </cell>
        </row>
        <row r="12235">
          <cell r="A12235" t="str">
            <v>73926-006</v>
          </cell>
          <cell r="B12235" t="str">
            <v>BARRA LISA COM ARGAMASSA TRACO 1:5 (CIMENTO E AREIA), ESPESSURA 1,0CM, PREPARO MANUAL.</v>
          </cell>
          <cell r="C12235" t="str">
            <v>m2</v>
          </cell>
          <cell r="D12235">
            <v>20.5</v>
          </cell>
          <cell r="E12235">
            <v>16.399999999999999</v>
          </cell>
        </row>
        <row r="12236">
          <cell r="A12236" t="str">
            <v/>
          </cell>
        </row>
        <row r="12237">
          <cell r="A12237" t="str">
            <v>73926-007</v>
          </cell>
          <cell r="B12237" t="str">
            <v>BARRA LISA COM ARGAMASSA TRACO 1:3 (CIMENTO E AREIA), ESPESSURA 0,5CM, PREPARO MANUAL.</v>
          </cell>
          <cell r="C12237" t="str">
            <v>m2</v>
          </cell>
          <cell r="D12237">
            <v>17.43</v>
          </cell>
          <cell r="E12237">
            <v>13.95</v>
          </cell>
        </row>
        <row r="12238">
          <cell r="A12238" t="str">
            <v/>
          </cell>
        </row>
        <row r="12239">
          <cell r="A12239" t="str">
            <v>73926-008</v>
          </cell>
          <cell r="B12239" t="str">
            <v>BARRA LISA COM ARGAMASSA TRACO 1:4 (CIMENTO E AREIA), COM CORANTE AMARELO, ESPESSURA 2,0CM, PREPARO MANUAL.</v>
          </cell>
          <cell r="C12239" t="str">
            <v>m2</v>
          </cell>
          <cell r="D12239">
            <v>34.619999999999997</v>
          </cell>
          <cell r="E12239">
            <v>27.7</v>
          </cell>
        </row>
        <row r="12240">
          <cell r="A12240" t="str">
            <v/>
          </cell>
        </row>
        <row r="12241">
          <cell r="A12241" t="str">
            <v>73927-001</v>
          </cell>
          <cell r="B12241" t="str">
            <v xml:space="preserve">EMBOCO TRACO 1:7 (CIMENTO E AREIA), ESPESSURA 1,5CM, PREPARO MANUAL. </v>
          </cell>
          <cell r="C12241" t="str">
            <v>m2</v>
          </cell>
          <cell r="D12241">
            <v>13.62</v>
          </cell>
          <cell r="E12241">
            <v>10.9</v>
          </cell>
        </row>
        <row r="12242">
          <cell r="A12242" t="str">
            <v/>
          </cell>
        </row>
        <row r="12243">
          <cell r="A12243" t="str">
            <v>73927-002</v>
          </cell>
          <cell r="B12243" t="str">
            <v xml:space="preserve">EMBOCO TRACO 1:4 (CIMENTO E AREIA), ESPESSURA 2,0CM, PREPARO MANUAL. </v>
          </cell>
          <cell r="C12243" t="str">
            <v>m2</v>
          </cell>
          <cell r="D12243">
            <v>18.850000000000001</v>
          </cell>
          <cell r="E12243">
            <v>15.08</v>
          </cell>
        </row>
        <row r="12244">
          <cell r="A12244" t="str">
            <v/>
          </cell>
        </row>
        <row r="12245">
          <cell r="A12245" t="str">
            <v>73927-003</v>
          </cell>
          <cell r="B12245" t="str">
            <v>EMBOCO TRACO 1:2:8 (CIMENTO, CAL E AREIA), ESPESSURA 1,5CM, PREPARO MANUAL.</v>
          </cell>
          <cell r="C12245" t="str">
            <v>m2</v>
          </cell>
          <cell r="D12245">
            <v>15.1</v>
          </cell>
          <cell r="E12245">
            <v>12.08</v>
          </cell>
        </row>
        <row r="12246">
          <cell r="A12246" t="str">
            <v/>
          </cell>
        </row>
        <row r="12247">
          <cell r="A12247" t="str">
            <v>73927-004</v>
          </cell>
          <cell r="B12247" t="str">
            <v>EMBOCO TRACO 1:2:6 (CIMENTO, CAL E AREIA), ESPESSURA 2,0CM, PREPARO MANUAL.</v>
          </cell>
          <cell r="C12247" t="str">
            <v>m2</v>
          </cell>
          <cell r="D12247">
            <v>20.41</v>
          </cell>
          <cell r="E12247">
            <v>16.329999999999998</v>
          </cell>
        </row>
        <row r="12248">
          <cell r="A12248" t="str">
            <v/>
          </cell>
        </row>
        <row r="12249">
          <cell r="A12249" t="str">
            <v>73927-005</v>
          </cell>
          <cell r="B12249" t="str">
            <v>EMBOCO PAULISTA (MASSA UNICA) TRACO 1:6 (CIMENTO E AREIA), ESPESSURA 2 ,5CM, PREPARO MANUAL.</v>
          </cell>
          <cell r="C12249" t="str">
            <v>m2</v>
          </cell>
          <cell r="D12249">
            <v>20.81</v>
          </cell>
          <cell r="E12249">
            <v>16.649999999999999</v>
          </cell>
        </row>
        <row r="12250">
          <cell r="A12250" t="str">
            <v/>
          </cell>
        </row>
        <row r="12251">
          <cell r="A12251" t="str">
            <v>73927-006</v>
          </cell>
          <cell r="B12251" t="str">
            <v>EMBOCO PAULISTA (MASSA UNICA) TRACO 1:1:6 (CIMENTO, CAL E AREIA), ESPE   SSURA 2,0CM, PREPARO MANUAL.</v>
          </cell>
          <cell r="C12251" t="str">
            <v>m2</v>
          </cell>
          <cell r="D12251">
            <v>18.899999999999999</v>
          </cell>
          <cell r="E12251">
            <v>15.12</v>
          </cell>
        </row>
        <row r="12252">
          <cell r="A12252" t="str">
            <v/>
          </cell>
        </row>
        <row r="12253">
          <cell r="A12253" t="str">
            <v>73927-007</v>
          </cell>
          <cell r="B12253" t="str">
            <v>EMBOCO PAULISTA (MASSA UNICA) TRACO 1:2:9 (CIMENTO, CAL E AREIA), ESPE   SSURA 2,0CM, PREPARO MANUAL.</v>
          </cell>
          <cell r="C12253" t="str">
            <v>m2</v>
          </cell>
          <cell r="D12253">
            <v>18.420000000000002</v>
          </cell>
          <cell r="E12253">
            <v>14.74</v>
          </cell>
        </row>
        <row r="12254">
          <cell r="A12254" t="str">
            <v/>
          </cell>
        </row>
        <row r="12255">
          <cell r="A12255" t="str">
            <v>73927-008</v>
          </cell>
          <cell r="B12255" t="str">
            <v>EMBOCO PAULISTA (MASSA UNICA) TRACO 1:2:8 (CIMENTO, CAL E AREIA), ESPE   SSURA 1,5CM, PREPARO MANUAL.</v>
          </cell>
          <cell r="C12255" t="str">
            <v>m2</v>
          </cell>
          <cell r="D12255">
            <v>15.1</v>
          </cell>
          <cell r="E12255">
            <v>12.08</v>
          </cell>
        </row>
        <row r="12256">
          <cell r="A12256" t="str">
            <v/>
          </cell>
        </row>
        <row r="12257">
          <cell r="A12257" t="str">
            <v>73927-009</v>
          </cell>
          <cell r="B12257" t="str">
            <v>EMBOCO PAULISTA (MASSA UNICA) TRACO 1:2:8 (CIMENTO, CAL E AREIA), ESPE   SSURA 2,0CM, PREPARO MANUAL.</v>
          </cell>
          <cell r="C12257" t="str">
            <v>m2</v>
          </cell>
          <cell r="D12257">
            <v>18.920000000000002</v>
          </cell>
          <cell r="E12257">
            <v>15.14</v>
          </cell>
        </row>
        <row r="12258">
          <cell r="A12258" t="str">
            <v/>
          </cell>
        </row>
        <row r="12259">
          <cell r="A12259" t="str">
            <v>73927-010</v>
          </cell>
          <cell r="B12259" t="str">
            <v xml:space="preserve">EMBOCO PAULISTA CIMENTO/CAL/AREIA 1:3:10 E=3,0CM. </v>
          </cell>
          <cell r="C12259" t="str">
            <v>m2</v>
          </cell>
          <cell r="D12259">
            <v>34.33</v>
          </cell>
          <cell r="E12259">
            <v>27.47</v>
          </cell>
        </row>
        <row r="12260">
          <cell r="A12260" t="str">
            <v/>
          </cell>
        </row>
        <row r="12261">
          <cell r="A12261" t="str">
            <v>73927-011</v>
          </cell>
          <cell r="B12261" t="str">
            <v>EMBOCO PAULISTA (MASSA UNICA) TRACO 1:3 (CIMENTO E AREIA), ESPESSURA 2 ,0CM, PREPARO MANUAL.</v>
          </cell>
          <cell r="C12261" t="str">
            <v>m2</v>
          </cell>
          <cell r="D12261">
            <v>20.02</v>
          </cell>
          <cell r="E12261">
            <v>16.02</v>
          </cell>
        </row>
        <row r="12262">
          <cell r="A12262" t="str">
            <v/>
          </cell>
        </row>
        <row r="12263">
          <cell r="A12263" t="str">
            <v>73928-001</v>
          </cell>
          <cell r="B12263" t="str">
            <v>CHAPISCO EM PAREDES TRACO 1:4 (CIMENTO E AREIA), ESPESSURA 0,5CM, PREPARO MANUAL.</v>
          </cell>
          <cell r="C12263" t="str">
            <v>m2</v>
          </cell>
          <cell r="D12263">
            <v>3.8</v>
          </cell>
          <cell r="E12263">
            <v>3.04</v>
          </cell>
        </row>
        <row r="12264">
          <cell r="A12264" t="str">
            <v/>
          </cell>
        </row>
        <row r="12265">
          <cell r="A12265" t="str">
            <v>73928-002</v>
          </cell>
          <cell r="B12265" t="str">
            <v xml:space="preserve">CHAPISCO TRACO 1:3 (CIMENTO E AREIA), ESPESSURA 0,5CM, PREPARO MANUAL. </v>
          </cell>
          <cell r="C12265" t="str">
            <v>m2</v>
          </cell>
          <cell r="D12265">
            <v>4.0999999999999996</v>
          </cell>
          <cell r="E12265">
            <v>3.28</v>
          </cell>
        </row>
        <row r="12266">
          <cell r="A12266" t="str">
            <v/>
          </cell>
        </row>
        <row r="12267">
          <cell r="A12267" t="str">
            <v>73928-003</v>
          </cell>
          <cell r="B12267" t="str">
            <v>CHAPISCA ARGAMASSA CIMENTO/AREIA 1:4 E=0,7CM.</v>
          </cell>
          <cell r="C12267" t="str">
            <v>m2</v>
          </cell>
          <cell r="D12267">
            <v>5.5</v>
          </cell>
          <cell r="E12267">
            <v>4.4000000000000004</v>
          </cell>
        </row>
        <row r="12268">
          <cell r="A12268" t="str">
            <v/>
          </cell>
        </row>
        <row r="12269">
          <cell r="A12269" t="str">
            <v>73928-004</v>
          </cell>
          <cell r="B12269" t="str">
            <v>CHAPISCO ARGAMASSA CIMENTO/AREIA 1:6 E=0,7CM.</v>
          </cell>
          <cell r="C12269" t="str">
            <v>m2</v>
          </cell>
          <cell r="D12269">
            <v>4.9800000000000004</v>
          </cell>
          <cell r="E12269">
            <v>3.99</v>
          </cell>
        </row>
        <row r="12270">
          <cell r="A12270" t="str">
            <v/>
          </cell>
        </row>
        <row r="12271">
          <cell r="A12271" t="str">
            <v>73928-005</v>
          </cell>
          <cell r="B12271" t="str">
            <v>CHAPISCO TRACO 1:3 (CIMENTO E AREIA), ESPESSURA 0,5CM, PREPARO MECANICO, INCLUSO ADITIVO IMPERMEABILIZANTE.</v>
          </cell>
          <cell r="C12271" t="str">
            <v>m2</v>
          </cell>
          <cell r="D12271">
            <v>4.46</v>
          </cell>
          <cell r="E12271">
            <v>3.57</v>
          </cell>
        </row>
        <row r="12272">
          <cell r="A12272" t="str">
            <v/>
          </cell>
        </row>
        <row r="12273">
          <cell r="A12273" t="str">
            <v>73928-006</v>
          </cell>
          <cell r="B12273" t="str">
            <v>CHAPISCO TRACO 1:4 (CIMENTO E AREIA), ESPESSURA 0,5CM, PREPARO MANUAL, INCLUSO ADITIVO IMPERMEABILIZANTE.</v>
          </cell>
          <cell r="C12273" t="str">
            <v>m2</v>
          </cell>
          <cell r="D12273">
            <v>4.46</v>
          </cell>
          <cell r="E12273">
            <v>3.57</v>
          </cell>
        </row>
        <row r="12274">
          <cell r="A12274" t="str">
            <v/>
          </cell>
        </row>
        <row r="12275">
          <cell r="A12275" t="str">
            <v>73928-007</v>
          </cell>
          <cell r="B12275" t="str">
            <v>CHAPISCO TRACO 1:4 (CIMENTO E PEDRISCO), ESPESSURA 0,5CM, PREPARO MANUAL.</v>
          </cell>
          <cell r="C12275" t="str">
            <v>m2</v>
          </cell>
          <cell r="D12275">
            <v>5.46</v>
          </cell>
          <cell r="E12275">
            <v>4.37</v>
          </cell>
        </row>
        <row r="12276">
          <cell r="A12276" t="str">
            <v/>
          </cell>
        </row>
        <row r="12277">
          <cell r="A12277" t="str">
            <v>73929-001</v>
          </cell>
          <cell r="B12277" t="str">
            <v>CIMENTO ESPECIAL CRISTALIZANTE DENVERLIT C/EMULSAO ADESIVA DENVERFIX - DENVER-COM ADESIVO LIQUIDO DE ALTA PERFORMANCE A BASE DE RESINA ACRÍLICA, UMA DEMAO P/SUB SOLO /BALDRAMES /GALERIAS /JARDINEIRAS /ETC.</v>
          </cell>
          <cell r="C12277" t="str">
            <v>m2</v>
          </cell>
          <cell r="D12277">
            <v>17.38</v>
          </cell>
          <cell r="E12277">
            <v>13.91</v>
          </cell>
        </row>
        <row r="12278">
          <cell r="A12278" t="str">
            <v/>
          </cell>
        </row>
        <row r="12279">
          <cell r="A12279" t="str">
            <v>73929-002</v>
          </cell>
          <cell r="B12279" t="str">
            <v>CIMENTO ESPECIAL CRISTALIZANTE DENVERLIT C/EMULSAO ADESIVA DENVERFIX - DENVER-COM ADESIVO LIQUIDO DE ALTA PERFORMANCE A BASE DE RESINA ACRÍLICA, TRES DEMAOS P/SUB SOLO /BALDRAMES /GALERIAS /JARDINEIRAS /ETC.</v>
          </cell>
          <cell r="C12279" t="str">
            <v>m2</v>
          </cell>
          <cell r="D12279">
            <v>52.15</v>
          </cell>
          <cell r="E12279">
            <v>41.72</v>
          </cell>
        </row>
        <row r="12280">
          <cell r="A12280" t="str">
            <v/>
          </cell>
        </row>
        <row r="12281">
          <cell r="A12281" t="str">
            <v>73929-003</v>
          </cell>
          <cell r="B12281" t="str">
            <v>IMPERMEABILIZACAO COM PO CRISTALIZANTE DENVERLIT C/EMULSAO ADESIVA DENVERFIX - DENVER- COM ADITIVO PEGA RAPIDA E SELADOR PARA AREAS SUJEITAS A PRESSAO DE LENCOL FREATICO P/SUB SOLO /BALDRAMES /GALERIAS /JARDINEIRAS /ETC .</v>
          </cell>
          <cell r="C12281" t="str">
            <v>m2</v>
          </cell>
          <cell r="D12281">
            <v>42.45</v>
          </cell>
          <cell r="E12281">
            <v>33.96</v>
          </cell>
        </row>
        <row r="12282">
          <cell r="A12282" t="str">
            <v/>
          </cell>
        </row>
        <row r="12283">
          <cell r="A12283" t="str">
            <v>73929-004</v>
          </cell>
          <cell r="B12283" t="str">
            <v>IMPERMEABILIZACAO COM CIMENTO CRISTALIZANTE DENVERLIT C/EMULSAO ADESIVA DENVERFIX - DENVER- COM EMULSAO ADESIVA PARA ESTRUTURA ENTERRADA, PROFUNDIDADE ATE 7M P/SUB OLO /BALDRAMES /GALERIAS /JARDINEIRAS /ETC.</v>
          </cell>
          <cell r="C12283" t="str">
            <v>m2</v>
          </cell>
          <cell r="D12283">
            <v>31.06</v>
          </cell>
          <cell r="E12283">
            <v>24.85</v>
          </cell>
        </row>
        <row r="12284">
          <cell r="A12284" t="str">
            <v/>
          </cell>
        </row>
        <row r="12285">
          <cell r="A12285" t="str">
            <v>73930-001</v>
          </cell>
          <cell r="B12285" t="str">
            <v xml:space="preserve"> CORDAO DE ARREMATE COM TELHA CERAMICA TIPO CANAL EMBOCADA COM ARGAMASSA TRACO 1:3 (CIMENTO E AREIA).</v>
          </cell>
          <cell r="C12285" t="str">
            <v>m</v>
          </cell>
          <cell r="D12285">
            <v>12.6</v>
          </cell>
          <cell r="E12285">
            <v>10.08</v>
          </cell>
        </row>
        <row r="12286">
          <cell r="A12286" t="str">
            <v/>
          </cell>
        </row>
        <row r="12287">
          <cell r="A12287" t="str">
            <v>73931-001</v>
          </cell>
          <cell r="B12287" t="str">
            <v>ESTRUTURA PARA TELHA ONDULADA FIBROCIMENTO, ALUMINIO OU PLASTICA, EM MADEIRA APARELHADA, APOIADA EM LAJE OU PAREDE.</v>
          </cell>
          <cell r="C12287" t="str">
            <v>m2</v>
          </cell>
          <cell r="D12287">
            <v>38.880000000000003</v>
          </cell>
          <cell r="E12287">
            <v>31.11</v>
          </cell>
        </row>
        <row r="12288">
          <cell r="A12288" t="str">
            <v/>
          </cell>
        </row>
        <row r="12289">
          <cell r="A12289" t="str">
            <v>73931-002</v>
          </cell>
          <cell r="B12289" t="str">
            <v>ESTRUTURA PARA TELHA ESTRUTURAL FIBROCIMENTO, EM MADEIRA APARELHADA, ANCORADA EM LAJE OU PAREDE.</v>
          </cell>
          <cell r="C12289" t="str">
            <v>m2</v>
          </cell>
          <cell r="D12289">
            <v>30.02</v>
          </cell>
          <cell r="E12289">
            <v>24.02</v>
          </cell>
        </row>
        <row r="12290">
          <cell r="A12290" t="str">
            <v/>
          </cell>
        </row>
        <row r="12291">
          <cell r="A12291" t="str">
            <v>73931-003</v>
          </cell>
          <cell r="B12291" t="str">
            <v>ESTRUTURA PARA TELHA CERAMICA, EM MADEIRA APARELHADA, APOIADA EM PAREDE.</v>
          </cell>
          <cell r="C12291" t="str">
            <v>m2</v>
          </cell>
          <cell r="D12291">
            <v>72.81</v>
          </cell>
          <cell r="E12291">
            <v>58.25</v>
          </cell>
        </row>
        <row r="12292">
          <cell r="A12292" t="str">
            <v/>
          </cell>
        </row>
        <row r="12293">
          <cell r="A12293" t="str">
            <v>73932-001</v>
          </cell>
          <cell r="B12293" t="str">
            <v>GRADE DE FERRO EM BARRA CHATA 3/16".</v>
          </cell>
          <cell r="C12293" t="str">
            <v>m2</v>
          </cell>
          <cell r="D12293">
            <v>243.27</v>
          </cell>
          <cell r="E12293">
            <v>194.62</v>
          </cell>
        </row>
        <row r="12294">
          <cell r="A12294" t="str">
            <v/>
          </cell>
        </row>
        <row r="12295">
          <cell r="A12295" t="str">
            <v>73933-001</v>
          </cell>
          <cell r="B12295" t="str">
            <v>PORTA DE FERRO ABRIR TIPO GRADE COM CHAPA 0,87X2,10M, INCLUSO GUARNICOES.</v>
          </cell>
          <cell r="C12295" t="str">
            <v>m2</v>
          </cell>
          <cell r="D12295">
            <v>214.87</v>
          </cell>
          <cell r="E12295">
            <v>171.9</v>
          </cell>
        </row>
        <row r="12296">
          <cell r="A12296" t="str">
            <v/>
          </cell>
        </row>
        <row r="12297">
          <cell r="A12297" t="str">
            <v>73933-002</v>
          </cell>
          <cell r="B12297" t="str">
            <v>PORTA DE FERRO ABRIR TIPO CHAPA LISA 0,87X2,10M, INCLUSO GUARNICOES.</v>
          </cell>
          <cell r="C12297" t="str">
            <v>m2</v>
          </cell>
          <cell r="D12297">
            <v>254.5</v>
          </cell>
          <cell r="E12297">
            <v>203.6</v>
          </cell>
        </row>
        <row r="12298">
          <cell r="A12298" t="str">
            <v/>
          </cell>
        </row>
        <row r="12299">
          <cell r="A12299" t="str">
            <v>73933-003</v>
          </cell>
          <cell r="B12299" t="str">
            <v>PORTA DE FERRO, DE ABRIR, VENEZIANA SEM BANDEIRA SEM FERRAGENS.</v>
          </cell>
          <cell r="C12299" t="str">
            <v>m2</v>
          </cell>
          <cell r="D12299">
            <v>232.21</v>
          </cell>
          <cell r="E12299">
            <v>185.77</v>
          </cell>
        </row>
        <row r="12300">
          <cell r="A12300" t="str">
            <v/>
          </cell>
        </row>
        <row r="12301">
          <cell r="A12301" t="str">
            <v>73933-004</v>
          </cell>
          <cell r="B12301" t="str">
            <v>PORTA DE FERRO, DE ABRIR, BARRA CHATA COM REQUADRO E GUARNIÇÃO.</v>
          </cell>
          <cell r="C12301" t="str">
            <v>m2</v>
          </cell>
          <cell r="D12301">
            <v>206.52</v>
          </cell>
          <cell r="E12301">
            <v>165.22</v>
          </cell>
        </row>
        <row r="12302">
          <cell r="A12302" t="str">
            <v/>
          </cell>
        </row>
        <row r="12303">
          <cell r="A12303" t="str">
            <v>73934-001</v>
          </cell>
          <cell r="B12303" t="str">
            <v>PORTA EM CHAPA DE FIBRA DE EUCALIPTO LISA PARA PINTURA, 0,80X2,10 M, INCLUSO ADUELA 3A, ALIZAR 3A E DOBRADICA.</v>
          </cell>
          <cell r="C12303" t="str">
            <v>Un</v>
          </cell>
          <cell r="D12303">
            <v>287.76</v>
          </cell>
          <cell r="E12303">
            <v>230.21</v>
          </cell>
        </row>
        <row r="12304">
          <cell r="A12304" t="str">
            <v/>
          </cell>
        </row>
        <row r="12305">
          <cell r="A12305" t="str">
            <v>73934-002</v>
          </cell>
          <cell r="B12305" t="str">
            <v>PORTA EM CHAPA DE FIBRA DE EUCALIPTO LISA PARA PINTURA, 0,70X2,10 M, INCLUSO ADUELA 3A, ALIZAR 3A E DOBRADICA.</v>
          </cell>
          <cell r="C12305" t="str">
            <v>Un</v>
          </cell>
          <cell r="D12305">
            <v>319.16000000000003</v>
          </cell>
          <cell r="E12305">
            <v>255.33</v>
          </cell>
        </row>
        <row r="12306">
          <cell r="A12306" t="str">
            <v/>
          </cell>
        </row>
        <row r="12307">
          <cell r="A12307" t="str">
            <v>73934-003</v>
          </cell>
          <cell r="B12307" t="str">
            <v>PORTA EM CHAPA DE FIBRA DE EUCALIPTO LISA PARA PINTURA, 0,60X2,10 M,   INCLUSO ADUELA 3A, ALIZAR 3A E DOBRADICA.</v>
          </cell>
          <cell r="C12307" t="str">
            <v>Un</v>
          </cell>
          <cell r="D12307">
            <v>314.57</v>
          </cell>
          <cell r="E12307">
            <v>251.66</v>
          </cell>
        </row>
        <row r="12308">
          <cell r="A12308" t="str">
            <v/>
          </cell>
        </row>
        <row r="12309">
          <cell r="A12309" t="str">
            <v>73935-001</v>
          </cell>
          <cell r="B12309" t="str">
            <v>ALVENARIA EM TIJOLO CERAMICO FURADO 10X20X20CM, 1/2 VEZ, ASSENTADO EM ARGAMASSA TRACO 1:4 (CIMENTO E AREIA),E=1CM.</v>
          </cell>
          <cell r="C12309" t="str">
            <v>m2</v>
          </cell>
          <cell r="D12309">
            <v>35.21</v>
          </cell>
          <cell r="E12309">
            <v>28.17</v>
          </cell>
        </row>
        <row r="12310">
          <cell r="A12310" t="str">
            <v/>
          </cell>
        </row>
        <row r="12311">
          <cell r="A12311" t="str">
            <v>73935-002</v>
          </cell>
          <cell r="B12311" t="str">
            <v>ALVENARIA EM TIJOLO CERAMICO FURADO 10X20X20CM, 1 VEZ, ASSENTADO EM ARGAMASSA TRACO 1:5 (CIMENTO E AREIA), E=1CM.</v>
          </cell>
          <cell r="C12311" t="str">
            <v>m2</v>
          </cell>
          <cell r="D12311">
            <v>62.88</v>
          </cell>
          <cell r="E12311">
            <v>50.31</v>
          </cell>
        </row>
        <row r="12312">
          <cell r="A12312" t="str">
            <v/>
          </cell>
        </row>
        <row r="12313">
          <cell r="A12313" t="str">
            <v>73935-003</v>
          </cell>
          <cell r="B12313" t="str">
            <v>ALVENARIA EM TIJOLO CERAMICO FURADO 4 FUROS 10X10X20CM, 1/2 VEZ, ASSENTADO EM ARGAMASSA TRACO 1:8 (CIMENTO E AREIA), E= 1CM.</v>
          </cell>
          <cell r="C12313" t="str">
            <v>m2</v>
          </cell>
          <cell r="D12313">
            <v>53.77</v>
          </cell>
          <cell r="E12313">
            <v>43.02</v>
          </cell>
        </row>
        <row r="12314">
          <cell r="A12314" t="str">
            <v/>
          </cell>
        </row>
        <row r="12315">
          <cell r="A12315" t="str">
            <v>73935-004</v>
          </cell>
          <cell r="B12315" t="str">
            <v>ALVENARIA EM TIJOLO CERAMICO FURADO 10X10X20CM, 1 VEZ, ASSENTADO EM ARGAMASSA TRACO 1:8 (CIMENTO E AREIA) E=1,0CM.</v>
          </cell>
          <cell r="C12315" t="str">
            <v>m2</v>
          </cell>
          <cell r="D12315">
            <v>97.56</v>
          </cell>
          <cell r="E12315">
            <v>78.05</v>
          </cell>
        </row>
        <row r="12316">
          <cell r="A12316" t="str">
            <v/>
          </cell>
        </row>
        <row r="12317">
          <cell r="A12317" t="str">
            <v>73935-005</v>
          </cell>
          <cell r="B12317" t="str">
            <v xml:space="preserve"> ALVENARIA EM TIJOLO CERAMICO FURADO 10X15X20CM, 1/2 VEZ, ASSENTADO EM ARGAMASSA TRACO 1:4 (CIMENTO E AREIA).</v>
          </cell>
          <cell r="C12317" t="str">
            <v>m2</v>
          </cell>
          <cell r="D12317">
            <v>42.22</v>
          </cell>
          <cell r="E12317">
            <v>33.78</v>
          </cell>
        </row>
        <row r="12318">
          <cell r="A12318" t="str">
            <v/>
          </cell>
        </row>
        <row r="12319">
          <cell r="A12319" t="str">
            <v>73936-001</v>
          </cell>
          <cell r="B12319" t="str">
            <v>CONCRETO 1:2:3 (18 MPA) , C/ BRITA 1 E 2, C/BETONEIRA,  PREPARADO EM OBRA.</v>
          </cell>
          <cell r="C12319" t="str">
            <v>m3</v>
          </cell>
          <cell r="D12319">
            <v>384.43</v>
          </cell>
          <cell r="E12319">
            <v>307.55</v>
          </cell>
        </row>
        <row r="12320">
          <cell r="A12320" t="str">
            <v/>
          </cell>
        </row>
        <row r="12321">
          <cell r="A12321" t="str">
            <v>73936-002</v>
          </cell>
          <cell r="B12321" t="str">
            <v xml:space="preserve">CONCRETO 1:2:4 (14 MPA), C/ BRITA 1 E 2, C/BETONEIRA,  PREPARADO EM OBRA. </v>
          </cell>
          <cell r="C12321" t="str">
            <v>m3</v>
          </cell>
          <cell r="D12321">
            <v>360.01</v>
          </cell>
          <cell r="E12321">
            <v>288.01</v>
          </cell>
        </row>
        <row r="12322">
          <cell r="A12322" t="str">
            <v/>
          </cell>
        </row>
        <row r="12323">
          <cell r="A12323" t="str">
            <v>73936-003</v>
          </cell>
          <cell r="B12323" t="str">
            <v>CONCRETO 1:2,5:5 ( 9 MPA),C/ BRITA 1 E2, C/BETONEIRA.  PREPARADO EM OBRA.</v>
          </cell>
          <cell r="C12323" t="str">
            <v>m3</v>
          </cell>
          <cell r="D12323">
            <v>333.73</v>
          </cell>
          <cell r="E12323">
            <v>266.99</v>
          </cell>
        </row>
        <row r="12324">
          <cell r="A12324" t="str">
            <v/>
          </cell>
        </row>
        <row r="12325">
          <cell r="A12325" t="str">
            <v>73936-005</v>
          </cell>
          <cell r="B12325" t="str">
            <v xml:space="preserve">CONCRETO 1:3:5 ( 7 MPA), C/ BRITA 1 E 2, C/BETONEIRA.  PREPARADO EM OBRA. </v>
          </cell>
          <cell r="C12325" t="str">
            <v>m3</v>
          </cell>
          <cell r="D12325">
            <v>323.06</v>
          </cell>
          <cell r="E12325">
            <v>258.45</v>
          </cell>
        </row>
        <row r="12326">
          <cell r="A12326" t="str">
            <v/>
          </cell>
        </row>
        <row r="12327">
          <cell r="A12327" t="str">
            <v>73936-007</v>
          </cell>
          <cell r="B12327" t="str">
            <v xml:space="preserve">CONCRETO 1:3:6 ( 6 MPA), C/ BRITA 1 E 2, C/BETONEIRA,  PREPARADO EM OBRA. </v>
          </cell>
          <cell r="C12327" t="str">
            <v>m3</v>
          </cell>
          <cell r="D12327">
            <v>312.58</v>
          </cell>
          <cell r="E12327">
            <v>250.07</v>
          </cell>
        </row>
        <row r="12328">
          <cell r="A12328" t="str">
            <v/>
          </cell>
        </row>
        <row r="12329">
          <cell r="A12329" t="str">
            <v>73936-009</v>
          </cell>
          <cell r="B12329" t="str">
            <v>CONCRETO 1:4:6 ( 5 MPA), C/ BRITA 1 E 2, C/BETONEIRA.   PREPARADO EM OBRA.</v>
          </cell>
          <cell r="C12329" t="str">
            <v>m3</v>
          </cell>
          <cell r="D12329">
            <v>300.95</v>
          </cell>
          <cell r="E12329">
            <v>240.76</v>
          </cell>
        </row>
        <row r="12330">
          <cell r="A12330" t="str">
            <v/>
          </cell>
        </row>
        <row r="12331">
          <cell r="A12331" t="str">
            <v>73936-011</v>
          </cell>
          <cell r="B12331" t="str">
            <v>CONCRETO 1:4:8, CONCRETO MAGRO, C/ BRITA 1 E 2, C/BETONEIRA,  PREPARADO EM OBRA.</v>
          </cell>
          <cell r="C12331" t="str">
            <v>m3</v>
          </cell>
          <cell r="D12331">
            <v>288.77999999999997</v>
          </cell>
          <cell r="E12331">
            <v>231.03</v>
          </cell>
        </row>
        <row r="12332">
          <cell r="A12332" t="str">
            <v/>
          </cell>
        </row>
        <row r="12333">
          <cell r="A12333" t="str">
            <v>73937-001</v>
          </cell>
          <cell r="B12333" t="str">
            <v>COBOGO DE CONCRETO (ELEMENTO VAZADO), 7X50X50CM, ASSENTADO COM ARGAMASSA TRACO 1:4 (CIMENTO E AREIA).</v>
          </cell>
          <cell r="C12333" t="str">
            <v>m2</v>
          </cell>
          <cell r="D12333">
            <v>89.8</v>
          </cell>
          <cell r="E12333">
            <v>71.84</v>
          </cell>
        </row>
        <row r="12334">
          <cell r="A12334" t="str">
            <v/>
          </cell>
        </row>
        <row r="12335">
          <cell r="A12335" t="str">
            <v>73937-002</v>
          </cell>
          <cell r="B12335" t="str">
            <v>ALVENARIA ELEM VAZADO CONCRETO VENEZIANA 15X22X39CM 72A-NEO REX CIMENTO/AREIA 1:4.</v>
          </cell>
          <cell r="C12335" t="str">
            <v>m2</v>
          </cell>
          <cell r="D12335">
            <v>93.58</v>
          </cell>
          <cell r="E12335">
            <v>74.87</v>
          </cell>
        </row>
        <row r="12336">
          <cell r="A12336" t="str">
            <v/>
          </cell>
        </row>
        <row r="12337">
          <cell r="A12337" t="str">
            <v>73937-003</v>
          </cell>
          <cell r="B12337" t="str">
            <v xml:space="preserve"> COBOGO DE CONCRETO (ELEMENTO VAZADO), 7X50X50CM, ASSENTADO COM ARGAMASSA TRACO 1:3 (CIMENTO E AREIA).</v>
          </cell>
          <cell r="C12337" t="str">
            <v>m2</v>
          </cell>
          <cell r="D12337">
            <v>90.07</v>
          </cell>
          <cell r="E12337">
            <v>72.06</v>
          </cell>
        </row>
        <row r="12338">
          <cell r="A12338" t="str">
            <v/>
          </cell>
        </row>
        <row r="12339">
          <cell r="A12339" t="str">
            <v>73937-004</v>
          </cell>
          <cell r="B12339" t="str">
            <v>COBOGO DE CONCRETO (ELEMENTO VAZADO), 6X29X29CM, ASSENTADO COM ARGAMASSA TRACO 1:7 (CIMENTO E AREIA).</v>
          </cell>
          <cell r="C12339" t="str">
            <v>m2</v>
          </cell>
          <cell r="D12339">
            <v>135.76</v>
          </cell>
          <cell r="E12339">
            <v>108.61</v>
          </cell>
        </row>
        <row r="12340">
          <cell r="A12340" t="str">
            <v/>
          </cell>
        </row>
        <row r="12341">
          <cell r="A12341" t="str">
            <v>73937-005</v>
          </cell>
          <cell r="B12341" t="str">
            <v>COBOGO DE CONCRETO (ELEMENTO VAZADO), 10X29X39CM ABERTURA COM VIDRO, ASSENTADO COM ARGAMASSA TRACO 1:5 (CIMENTO E AREIA).</v>
          </cell>
          <cell r="C12341" t="str">
            <v>m2</v>
          </cell>
          <cell r="D12341">
            <v>108.35</v>
          </cell>
          <cell r="E12341">
            <v>86.68</v>
          </cell>
        </row>
        <row r="12342">
          <cell r="A12342" t="str">
            <v/>
          </cell>
        </row>
        <row r="12343">
          <cell r="A12343" t="str">
            <v>73938-001</v>
          </cell>
          <cell r="B12343" t="str">
            <v>COBERTURA EM TELHA CERAMICA TIPO COLONIAL, COM ARGAMASSA TRACO 1:3 (CIMENTO E AREIA).</v>
          </cell>
          <cell r="C12343" t="str">
            <v>m2</v>
          </cell>
          <cell r="D12343">
            <v>48.6</v>
          </cell>
          <cell r="E12343">
            <v>38.880000000000003</v>
          </cell>
        </row>
        <row r="12344">
          <cell r="A12344" t="str">
            <v/>
          </cell>
        </row>
        <row r="12345">
          <cell r="A12345" t="str">
            <v>73938-002</v>
          </cell>
          <cell r="B12345" t="str">
            <v>COBERTURA EM TELHA CERAMICA TIPO PLAN.</v>
          </cell>
          <cell r="C12345" t="str">
            <v>m2</v>
          </cell>
          <cell r="D12345">
            <v>66.3</v>
          </cell>
          <cell r="E12345">
            <v>53.04</v>
          </cell>
        </row>
        <row r="12346">
          <cell r="A12346" t="str">
            <v/>
          </cell>
        </row>
        <row r="12347">
          <cell r="A12347" t="str">
            <v>73938-003</v>
          </cell>
          <cell r="B12347" t="str">
            <v>COBERTURA EM TELHA CERAMICA TIPO FRANCESA OU MARSELHA.</v>
          </cell>
          <cell r="C12347" t="str">
            <v>m2</v>
          </cell>
          <cell r="D12347">
            <v>28</v>
          </cell>
          <cell r="E12347">
            <v>22.4</v>
          </cell>
        </row>
        <row r="12348">
          <cell r="A12348" t="str">
            <v/>
          </cell>
        </row>
        <row r="12349">
          <cell r="A12349" t="str">
            <v>73938-004</v>
          </cell>
          <cell r="B12349" t="str">
            <v xml:space="preserve"> COBERTURA EM TELHA CERAMICA TIPO CANAL, COM ARGAMASSA TRACO 1:3 (CIMENTO E AREIA) E ARAME RECOZIDO.</v>
          </cell>
          <cell r="C12349" t="str">
            <v>m2</v>
          </cell>
          <cell r="D12349">
            <v>53.43</v>
          </cell>
          <cell r="E12349">
            <v>42.75</v>
          </cell>
        </row>
        <row r="12350">
          <cell r="A12350" t="str">
            <v/>
          </cell>
        </row>
        <row r="12351">
          <cell r="A12351" t="str">
            <v>73938-005</v>
          </cell>
          <cell r="B12351" t="str">
            <v>COBERTURA EM TELHA CERAMICA TIPO PAULISTA, COM ARGAMASSA TRACO 1:3 (CIMENTO E AREIA) E ARAME RECOZIDO.</v>
          </cell>
          <cell r="C12351" t="str">
            <v>m2</v>
          </cell>
          <cell r="D12351">
            <v>60.62</v>
          </cell>
          <cell r="E12351">
            <v>48.5</v>
          </cell>
        </row>
        <row r="12352">
          <cell r="A12352" t="str">
            <v/>
          </cell>
        </row>
        <row r="12353">
          <cell r="A12353" t="str">
            <v>73938-006</v>
          </cell>
          <cell r="B12353" t="str">
            <v>CORDAO DE ARREMATE EM BEIRAIS COM TELHA CERAMICA EMBOCADA TRACO 1:2:8 (CIMENTO, CAL E AREIA).</v>
          </cell>
          <cell r="C12353" t="str">
            <v>m</v>
          </cell>
          <cell r="D12353">
            <v>11.68</v>
          </cell>
          <cell r="E12353">
            <v>9.35</v>
          </cell>
        </row>
        <row r="12354">
          <cell r="A12354" t="str">
            <v/>
          </cell>
        </row>
        <row r="12355">
          <cell r="A12355" t="str">
            <v>73938-007</v>
          </cell>
          <cell r="B12355" t="str">
            <v>EMBOCAMENTO DE ULTIMA FIADA DE TELHA PLAN, COLONIAL OU PAULISTA, COM ARGAMASSA TRACO 1:2:8 (CIMENTO, CAL HIDRATADA E AREIA).</v>
          </cell>
          <cell r="C12355" t="str">
            <v>m</v>
          </cell>
          <cell r="D12355">
            <v>6.2</v>
          </cell>
          <cell r="E12355">
            <v>4.96</v>
          </cell>
        </row>
        <row r="12356">
          <cell r="A12356" t="str">
            <v/>
          </cell>
        </row>
        <row r="12357">
          <cell r="A12357" t="str">
            <v>73939-001</v>
          </cell>
          <cell r="B12357" t="str">
            <v xml:space="preserve">TESOURA COMPLETA EM MACARANDUBA SERRADA, PARA TELHADOS COM VAOS DE 4M. </v>
          </cell>
          <cell r="C12357" t="str">
            <v>Un</v>
          </cell>
          <cell r="D12357">
            <v>649.62</v>
          </cell>
          <cell r="E12357">
            <v>519.70000000000005</v>
          </cell>
        </row>
        <row r="12358">
          <cell r="A12358" t="str">
            <v/>
          </cell>
        </row>
        <row r="12359">
          <cell r="A12359" t="str">
            <v>73939-002</v>
          </cell>
          <cell r="B12359" t="str">
            <v>TESOURA COMPLETA EM MACARANDUBA APARELHADA, PARA TELHADOS COM VAOS DE 4M.</v>
          </cell>
          <cell r="C12359" t="str">
            <v>Un</v>
          </cell>
          <cell r="D12359">
            <v>1001.7</v>
          </cell>
          <cell r="E12359">
            <v>801.36</v>
          </cell>
        </row>
        <row r="12360">
          <cell r="A12360" t="str">
            <v/>
          </cell>
        </row>
        <row r="12361">
          <cell r="A12361" t="str">
            <v>73939-003</v>
          </cell>
          <cell r="B12361" t="str">
            <v xml:space="preserve"> TESOURA COMPLETA EM MACARANDUBA SERRADA, PARA TELHADOS COM VAOS DE 5M.</v>
          </cell>
          <cell r="C12361" t="str">
            <v>Un</v>
          </cell>
          <cell r="D12361">
            <v>787.08</v>
          </cell>
          <cell r="E12361">
            <v>629.66999999999996</v>
          </cell>
        </row>
        <row r="12362">
          <cell r="A12362" t="str">
            <v/>
          </cell>
        </row>
        <row r="12363">
          <cell r="A12363" t="str">
            <v>73939-004</v>
          </cell>
          <cell r="B12363" t="str">
            <v>TESOURA COMPLETA EM MACARANDUBA APARELHADA, PARA TELHADOS COM VAOS DE 5M.</v>
          </cell>
          <cell r="C12363" t="str">
            <v>Un</v>
          </cell>
          <cell r="D12363">
            <v>1026.9000000000001</v>
          </cell>
          <cell r="E12363">
            <v>821.52</v>
          </cell>
        </row>
        <row r="12364">
          <cell r="A12364" t="str">
            <v/>
          </cell>
        </row>
        <row r="12365">
          <cell r="A12365" t="str">
            <v>73939-005</v>
          </cell>
          <cell r="B12365" t="str">
            <v xml:space="preserve">TESOURA COMPLETA EM MACARANDUBA SERRADA, PARA TELHADOS COM VAOS DE 6M. </v>
          </cell>
          <cell r="C12365" t="str">
            <v>Un</v>
          </cell>
          <cell r="D12365">
            <v>992.93</v>
          </cell>
          <cell r="E12365">
            <v>794.35</v>
          </cell>
        </row>
        <row r="12366">
          <cell r="A12366" t="str">
            <v/>
          </cell>
        </row>
        <row r="12367">
          <cell r="A12367" t="str">
            <v>73939-006</v>
          </cell>
          <cell r="B12367" t="str">
            <v>TESOURA COMPLETA EM MACARANDUBA APARELHADA, PARA TELHADOS COM VAOS DE 6M.</v>
          </cell>
          <cell r="C12367" t="str">
            <v>Un</v>
          </cell>
          <cell r="D12367">
            <v>1289.45</v>
          </cell>
          <cell r="E12367">
            <v>1031.56</v>
          </cell>
        </row>
        <row r="12368">
          <cell r="A12368" t="str">
            <v/>
          </cell>
        </row>
        <row r="12369">
          <cell r="A12369" t="str">
            <v>73939-007</v>
          </cell>
          <cell r="B12369" t="str">
            <v>TESOURA COMPLETA EM MACARANDUBA SERRADA, PARA TELHADOS COM VAOS DE 7M.</v>
          </cell>
          <cell r="C12369" t="str">
            <v>Un</v>
          </cell>
          <cell r="D12369">
            <v>1158.5</v>
          </cell>
          <cell r="E12369">
            <v>926.8</v>
          </cell>
        </row>
        <row r="12370">
          <cell r="A12370" t="str">
            <v/>
          </cell>
        </row>
        <row r="12371">
          <cell r="A12371" t="str">
            <v>73939-008</v>
          </cell>
          <cell r="B12371" t="str">
            <v>TESOURA COMPLETA EM MACARANDUBA APARELHADA, PARA TELHADOS COM VAOS DE 7M.</v>
          </cell>
          <cell r="C12371" t="str">
            <v>Un</v>
          </cell>
          <cell r="D12371">
            <v>1512.05</v>
          </cell>
          <cell r="E12371">
            <v>1209.6400000000001</v>
          </cell>
        </row>
        <row r="12372">
          <cell r="A12372" t="str">
            <v/>
          </cell>
        </row>
        <row r="12373">
          <cell r="A12373" t="str">
            <v>73939-009</v>
          </cell>
          <cell r="B12373" t="str">
            <v>TESOURA COMPLETA EM MACARANDUBA SERRADA, PARA TELHADOS COM VAOS DE 8M.</v>
          </cell>
          <cell r="C12373" t="str">
            <v>Un</v>
          </cell>
          <cell r="D12373">
            <v>1483.21</v>
          </cell>
          <cell r="E12373">
            <v>1186.57</v>
          </cell>
        </row>
        <row r="12374">
          <cell r="A12374" t="str">
            <v/>
          </cell>
        </row>
        <row r="12375">
          <cell r="A12375" t="str">
            <v>73939-010</v>
          </cell>
          <cell r="B12375" t="str">
            <v>TESOURA COMPLETA EM MACARANDUBA APARELHADA, PARA TELHADOS COM VAOS DE 8M.</v>
          </cell>
          <cell r="C12375" t="str">
            <v>Un</v>
          </cell>
          <cell r="D12375">
            <v>2122.27</v>
          </cell>
          <cell r="E12375">
            <v>1697.82</v>
          </cell>
        </row>
        <row r="12376">
          <cell r="A12376" t="str">
            <v/>
          </cell>
        </row>
        <row r="12377">
          <cell r="A12377" t="str">
            <v>73939-011</v>
          </cell>
          <cell r="B12377" t="str">
            <v xml:space="preserve">TESOURA COMPLETA EM MACARANDUBA SERRADA, PARA TELHADOS COM VAOS DE 9M. </v>
          </cell>
          <cell r="C12377" t="str">
            <v>Un</v>
          </cell>
          <cell r="D12377">
            <v>1675.96</v>
          </cell>
          <cell r="E12377">
            <v>1340.77</v>
          </cell>
        </row>
        <row r="12378">
          <cell r="A12378" t="str">
            <v/>
          </cell>
        </row>
        <row r="12379">
          <cell r="A12379" t="str">
            <v>73939-012</v>
          </cell>
          <cell r="B12379" t="str">
            <v>TESOURA COMPLETA EM MACARANDUBA APARELHADA, PARA TELHADOS COM VAOS DE 9M.</v>
          </cell>
          <cell r="C12379" t="str">
            <v>Un</v>
          </cell>
          <cell r="D12379">
            <v>2401.21</v>
          </cell>
          <cell r="E12379">
            <v>1920.97</v>
          </cell>
        </row>
        <row r="12380">
          <cell r="A12380" t="str">
            <v/>
          </cell>
        </row>
        <row r="12381">
          <cell r="A12381" t="str">
            <v>73939-013</v>
          </cell>
          <cell r="B12381" t="str">
            <v>TESOURA COMPLETA EM MACARANDUBA SERRADA, PARA TELHADOS COM VAOS DE 10M.</v>
          </cell>
          <cell r="C12381" t="str">
            <v>Un</v>
          </cell>
          <cell r="D12381">
            <v>1998.4</v>
          </cell>
          <cell r="E12381">
            <v>1598.72</v>
          </cell>
        </row>
        <row r="12382">
          <cell r="A12382" t="str">
            <v/>
          </cell>
        </row>
        <row r="12383">
          <cell r="A12383" t="str">
            <v>73939-014</v>
          </cell>
          <cell r="B12383" t="str">
            <v>TESOURA COMPLETA EM MACARANDUBA APARELHADA, PARA TELHADOS COM VAOS DE 10M.</v>
          </cell>
          <cell r="C12383" t="str">
            <v>Un</v>
          </cell>
          <cell r="D12383">
            <v>2665.46</v>
          </cell>
          <cell r="E12383">
            <v>2132.37</v>
          </cell>
        </row>
        <row r="12384">
          <cell r="A12384" t="str">
            <v/>
          </cell>
        </row>
        <row r="12385">
          <cell r="A12385" t="str">
            <v>73939-015</v>
          </cell>
          <cell r="B12385" t="str">
            <v>TESOURA COMPLETA EM MACARANDUBA SERRADA, PARA TELHADOS COM VAOS DE 11M.</v>
          </cell>
          <cell r="C12385" t="str">
            <v>Un</v>
          </cell>
          <cell r="D12385">
            <v>2367.0100000000002</v>
          </cell>
          <cell r="E12385">
            <v>1893.61</v>
          </cell>
        </row>
        <row r="12386">
          <cell r="A12386" t="str">
            <v/>
          </cell>
        </row>
        <row r="12387">
          <cell r="A12387" t="str">
            <v>73939-016</v>
          </cell>
          <cell r="B12387" t="str">
            <v>TESOURA COMPLETA EM MACARANDUBA APARELHADA, PARA TELHADOS COM VAOS DE 11M.</v>
          </cell>
          <cell r="C12387" t="str">
            <v>Un</v>
          </cell>
          <cell r="D12387">
            <v>3145.87</v>
          </cell>
          <cell r="E12387">
            <v>2516.6999999999998</v>
          </cell>
        </row>
        <row r="12388">
          <cell r="A12388" t="str">
            <v/>
          </cell>
        </row>
        <row r="12389">
          <cell r="A12389" t="str">
            <v>73939-017</v>
          </cell>
          <cell r="B12389" t="str">
            <v>TESOURA COMPLETA EM MACARANDUBA SERRADA, PARA TELHADOS COM VAOS DE 12M.</v>
          </cell>
          <cell r="C12389" t="str">
            <v>Un</v>
          </cell>
          <cell r="D12389">
            <v>2605.63</v>
          </cell>
          <cell r="E12389">
            <v>2084.5100000000002</v>
          </cell>
        </row>
        <row r="12390">
          <cell r="A12390" t="str">
            <v/>
          </cell>
        </row>
        <row r="12391">
          <cell r="A12391" t="str">
            <v>73939-018</v>
          </cell>
          <cell r="B12391" t="str">
            <v>TESOURA COMPLETA EM MACARANDUBA APARELHADA, PARA TELHADOS COM VAOS DE UN 12M.</v>
          </cell>
          <cell r="C12391" t="str">
            <v>Un</v>
          </cell>
          <cell r="D12391">
            <v>3487.23</v>
          </cell>
          <cell r="E12391">
            <v>2789.79</v>
          </cell>
        </row>
        <row r="12392">
          <cell r="A12392" t="str">
            <v/>
          </cell>
        </row>
        <row r="12393">
          <cell r="A12393" t="str">
            <v>73939-019</v>
          </cell>
          <cell r="B12393" t="str">
            <v>TESOURA COMPLETA EM MACARANDUBA SERRADA, PARA TELHADOS COM VAOS DE 14M.</v>
          </cell>
          <cell r="C12393" t="str">
            <v>Un</v>
          </cell>
          <cell r="D12393">
            <v>2996.76</v>
          </cell>
          <cell r="E12393">
            <v>2397.41</v>
          </cell>
        </row>
        <row r="12394">
          <cell r="A12394" t="str">
            <v/>
          </cell>
        </row>
        <row r="12395">
          <cell r="A12395" t="str">
            <v>73939-020</v>
          </cell>
          <cell r="B12395" t="str">
            <v>TESOURA COMPLETA EM MACARANDUBA APARELHADA, PARA TELHADOS COM VAOS DE 14M.</v>
          </cell>
          <cell r="C12395" t="str">
            <v>Un</v>
          </cell>
          <cell r="D12395">
            <v>4005.92</v>
          </cell>
          <cell r="E12395">
            <v>3204.74</v>
          </cell>
        </row>
        <row r="12396">
          <cell r="A12396" t="str">
            <v/>
          </cell>
        </row>
        <row r="12397">
          <cell r="A12397" t="str">
            <v>73940-001</v>
          </cell>
          <cell r="B12397" t="str">
            <v>JANELA DE CORRER EM CHAPA DE ACO DOBRADA, QUATRO FOLHAS, SEM DIVISAO HORIZONTAL, PARA VIDRO, 1,50X1,20M.</v>
          </cell>
          <cell r="C12397" t="str">
            <v>Un</v>
          </cell>
          <cell r="D12397">
            <v>369.42</v>
          </cell>
          <cell r="E12397">
            <v>295.54000000000002</v>
          </cell>
        </row>
        <row r="12398">
          <cell r="A12398" t="str">
            <v/>
          </cell>
        </row>
        <row r="12399">
          <cell r="A12399" t="str">
            <v>73942-001</v>
          </cell>
          <cell r="B12399" t="str">
            <v>ARMAÇÃO DE AÇO CA-60 DIAM.7,0 À 8,0MM - FORNECIMENTO/ CORTE (C/ PERDA DE 10%) / DOBRA / COLOCAÇÃO.</v>
          </cell>
          <cell r="C12399" t="str">
            <v>Kg</v>
          </cell>
          <cell r="D12399">
            <v>7.67</v>
          </cell>
          <cell r="E12399">
            <v>6.14</v>
          </cell>
        </row>
        <row r="12400">
          <cell r="A12400" t="str">
            <v/>
          </cell>
        </row>
        <row r="12401">
          <cell r="A12401" t="str">
            <v>73942-002</v>
          </cell>
          <cell r="B12401" t="str">
            <v>ARMACAO DE ACO CA-60 DIAM. 3,4 A 6,0MM.- FORNECIMENTO / CORTE (C/PERDA DE 10%) / DOBRA / COLOCAÇÃO.</v>
          </cell>
          <cell r="C12401" t="str">
            <v>Kg</v>
          </cell>
          <cell r="D12401">
            <v>8.3800000000000008</v>
          </cell>
          <cell r="E12401">
            <v>6.71</v>
          </cell>
        </row>
        <row r="12402">
          <cell r="A12402" t="str">
            <v/>
          </cell>
        </row>
        <row r="12403">
          <cell r="A12403" t="str">
            <v>73943-001</v>
          </cell>
          <cell r="B12403" t="str">
            <v>ALVENARIA DE TIJOLOS MACICOS, E=10 CM , C/ ARGAMASSA CIM/ CAL/AREIA,TRACO 1:2:8</v>
          </cell>
          <cell r="C12403" t="str">
            <v>m2</v>
          </cell>
          <cell r="D12403">
            <v>79.7</v>
          </cell>
          <cell r="E12403">
            <v>63.76</v>
          </cell>
        </row>
        <row r="12404">
          <cell r="A12404" t="str">
            <v/>
          </cell>
        </row>
        <row r="12405">
          <cell r="A12405" t="str">
            <v>73944-001</v>
          </cell>
          <cell r="B12405" t="str">
            <v>CONCRETO SIMPLES ( 13,5 MPA), C/ BETONEIRA, LANÇAMENTO E ADENSAMENTO C / VIBRADOR.</v>
          </cell>
          <cell r="C12405" t="str">
            <v>m3</v>
          </cell>
          <cell r="D12405">
            <v>445.27</v>
          </cell>
          <cell r="E12405">
            <v>356.22</v>
          </cell>
        </row>
        <row r="12406">
          <cell r="A12406" t="str">
            <v/>
          </cell>
        </row>
        <row r="12407">
          <cell r="A12407" t="str">
            <v>73945-001</v>
          </cell>
          <cell r="B12407" t="str">
            <v>JANELA DE CHAPA DOBRADA ACO DE CORRER, DUAS FOLHAS, DIVISAO HORIZONTAL.</v>
          </cell>
          <cell r="C12407" t="str">
            <v>m2</v>
          </cell>
          <cell r="D12407">
            <v>358.22</v>
          </cell>
          <cell r="E12407">
            <v>286.58</v>
          </cell>
        </row>
        <row r="12408">
          <cell r="A12408" t="str">
            <v/>
          </cell>
        </row>
        <row r="12409">
          <cell r="A12409" t="str">
            <v>73946-001</v>
          </cell>
          <cell r="B12409" t="str">
            <v>PISO EM CERAMICA ESMALTADA LINHA POPULAR PEI-4, ASSENTADA COM ARGAMASSA COLANTE, COM REJUNTAMENTO EM CIMENTO BRANCO.</v>
          </cell>
          <cell r="C12409" t="str">
            <v>m2</v>
          </cell>
          <cell r="D12409">
            <v>25.3</v>
          </cell>
          <cell r="E12409">
            <v>20.239999999999998</v>
          </cell>
        </row>
        <row r="12410">
          <cell r="A12410" t="str">
            <v/>
          </cell>
        </row>
        <row r="12411">
          <cell r="A12411" t="str">
            <v>73947-001</v>
          </cell>
          <cell r="B12411" t="str">
            <v>LAVATORIO LOUCA BR MEDIO LUXO C/LADRAO MED 55X45 RABICHO CROMADO DE 1/2", C/COLUNA INCL ACESSORIOS DE FIXACAO.FERRAGENS EM METAL CROMADO SIFAO 1680 DE 1"X1.1/4" APARELHO MISTURADOR 1875/C45 C/AREJADOR VALVULA DE ESCOAMENTO 1603 RABICHO EM PVC. FORN</v>
          </cell>
          <cell r="C12411" t="str">
            <v>Un</v>
          </cell>
          <cell r="D12411">
            <v>348.5</v>
          </cell>
          <cell r="E12411">
            <v>278.8</v>
          </cell>
        </row>
        <row r="12412">
          <cell r="A12412" t="str">
            <v/>
          </cell>
        </row>
        <row r="12413">
          <cell r="A12413" t="str">
            <v>73947-002</v>
          </cell>
          <cell r="B12413" t="str">
            <v>LAVATORIO LOUCA BR EMBUTIR(CUBA) MEDIO LUXO S/LADRAO 52X39CM FERRA   GENS EM METAL CROMADO SIFAO 1680 1"X1.1/4" TORNEIRA DE PRESSAO 1193  DE 1/2" E VALVULA DE ESCOAMENTO 1600 RABICHO EM PVC FORNECIMENTO.</v>
          </cell>
          <cell r="C12413" t="str">
            <v>Un</v>
          </cell>
          <cell r="D12413">
            <v>169.32</v>
          </cell>
          <cell r="E12413">
            <v>135.46</v>
          </cell>
        </row>
        <row r="12414">
          <cell r="A12414" t="str">
            <v/>
          </cell>
        </row>
        <row r="12415">
          <cell r="A12415" t="str">
            <v>73947-003</v>
          </cell>
          <cell r="B12415" t="str">
            <v>TANQUE LOUCA BRANCA C/COLUNA MED 56X48CM (EM TORNO)INCL ACESSORIOS DE FIX FERRAGENS EM METAL CROMADO TORNEIRA DE PRESSAO 1158 DE 1/2" VALVULA DE ESCOAMENTO 1605 E SIFAO 1680 DE 1.1/4"X1.1/2" - FORNEC.</v>
          </cell>
          <cell r="C12415" t="str">
            <v>Un</v>
          </cell>
          <cell r="D12415">
            <v>245.07</v>
          </cell>
          <cell r="E12415">
            <v>196.06</v>
          </cell>
        </row>
        <row r="12416">
          <cell r="A12416" t="str">
            <v/>
          </cell>
        </row>
        <row r="12417">
          <cell r="A12417" t="str">
            <v>73947-004</v>
          </cell>
          <cell r="B12417" t="str">
            <v>TANQUE LOUCA BRANCA C/COLUNAS E MED 60X56CM (EM TORNO)INCL ACESSORIOS DE FIX FERRAGENS EM METAL CROMADO TORNEIRA PRESSAO 1158 1/2" VALVULA ESCOAMENTO 1605 E SIFAO 1680 DE 1.1/2"X1.1/2" - FORNECIMENTO.</v>
          </cell>
          <cell r="C12417" t="str">
            <v>Un</v>
          </cell>
          <cell r="D12417">
            <v>242.25</v>
          </cell>
          <cell r="E12417">
            <v>193.8</v>
          </cell>
        </row>
        <row r="12418">
          <cell r="A12418" t="str">
            <v/>
          </cell>
        </row>
        <row r="12419">
          <cell r="A12419" t="str">
            <v>73947-005</v>
          </cell>
          <cell r="B12419" t="str">
            <v>MICTORIO DE LOUCA BRANCA C/SIFAO INTEGRADO E MED 33X28X53CM FERRAGENS EM METAL CROMADO REGISTRO DE PRESSAO 1416 DE 1/2" E TUBO DE LIGACAO DE 1/2" - FORNECIMENTO.</v>
          </cell>
          <cell r="C12419" t="str">
            <v>Un</v>
          </cell>
          <cell r="D12419">
            <v>172.31</v>
          </cell>
          <cell r="E12419">
            <v>137.85</v>
          </cell>
        </row>
        <row r="12420">
          <cell r="A12420" t="str">
            <v/>
          </cell>
        </row>
        <row r="12421">
          <cell r="A12421" t="str">
            <v>73947-006</v>
          </cell>
          <cell r="B12421" t="str">
            <v>LAVATORIO LOUCA BRANCA D/SOBREPOR MED LUXO C/LADRAO 53X43CM FERRAGENS E METAL CROMADO SIFAO 1680 1"X1.1/4",TORNEIRA D/PRESSAO 1193 1/2" E VALVULA DE ESCOAMENTO 1603 RABICHO EM PVC FORNECIMENTO.</v>
          </cell>
          <cell r="C12421" t="str">
            <v>Un</v>
          </cell>
          <cell r="D12421">
            <v>195.7</v>
          </cell>
          <cell r="E12421">
            <v>156.56</v>
          </cell>
        </row>
        <row r="12422">
          <cell r="A12422" t="str">
            <v/>
          </cell>
        </row>
        <row r="12423">
          <cell r="A12423" t="str">
            <v>73947-007</v>
          </cell>
          <cell r="B12423" t="str">
            <v>LAVATORIO LOUCA BRANCA D/EMBUTIR(CUBA) MED LUXO 52X39CM C/LADRAO FERRAGENS EM METAL CROMADO SIFAO 1680 1"X1.1/4" TORNEIRA DE PRESSAO 1193 DE 1/2" E VALVULA DE ESCOAMENTO 1603 RABICHO EM PVC FORNECIMENTO.</v>
          </cell>
          <cell r="C12423" t="str">
            <v>Un</v>
          </cell>
          <cell r="D12423">
            <v>197.28</v>
          </cell>
          <cell r="E12423">
            <v>157.83000000000001</v>
          </cell>
        </row>
        <row r="12424">
          <cell r="A12424" t="str">
            <v/>
          </cell>
        </row>
        <row r="12425">
          <cell r="A12425" t="str">
            <v>73947-008</v>
          </cell>
          <cell r="B12425" t="str">
            <v>LAVATORIO LOUCA BRANCA POPULAR S/LADRAO MED 47X35CM INCLUSIVE ACESSORIOS DE FIX - FORNECIMENTO.</v>
          </cell>
          <cell r="C12425" t="str">
            <v>Un</v>
          </cell>
          <cell r="D12425">
            <v>30.83</v>
          </cell>
          <cell r="E12425">
            <v>24.67</v>
          </cell>
        </row>
        <row r="12426">
          <cell r="A12426" t="str">
            <v/>
          </cell>
        </row>
        <row r="12427">
          <cell r="A12427" t="str">
            <v>73947-009</v>
          </cell>
          <cell r="B12427" t="str">
            <v xml:space="preserve">SABONETEIRA LOUCA BRANCA 15X15CM - FORNECIMENTO E INSTALACAO.   </v>
          </cell>
          <cell r="C12427" t="str">
            <v>Un</v>
          </cell>
          <cell r="D12427">
            <v>22.9</v>
          </cell>
          <cell r="E12427">
            <v>18.32</v>
          </cell>
        </row>
        <row r="12428">
          <cell r="A12428" t="str">
            <v/>
          </cell>
        </row>
        <row r="12429">
          <cell r="A12429" t="str">
            <v>73947-010</v>
          </cell>
          <cell r="B12429" t="str">
            <v>PORTA-TOALHA DE LOUCA BRANCA COM BASTÃO PLASTICO - FORNECIMENTO E INSTALACAO.</v>
          </cell>
          <cell r="C12429" t="str">
            <v>Un</v>
          </cell>
          <cell r="D12429">
            <v>25.66</v>
          </cell>
          <cell r="E12429">
            <v>20.53</v>
          </cell>
        </row>
        <row r="12430">
          <cell r="A12430" t="str">
            <v/>
          </cell>
        </row>
        <row r="12431">
          <cell r="A12431" t="str">
            <v>73947-011</v>
          </cell>
          <cell r="B12431" t="str">
            <v>VASO SANITARIO LOUCA BRANCA CAIXA DESCARGA ACOPLADA 35X65X35CM INCL ASSENTO PLASTICO E RABICHO CROMADO EXCL COLOCACAO.</v>
          </cell>
          <cell r="C12431" t="str">
            <v>Un</v>
          </cell>
          <cell r="D12431">
            <v>208.57</v>
          </cell>
          <cell r="E12431">
            <v>166.86</v>
          </cell>
        </row>
        <row r="12432">
          <cell r="A12432" t="str">
            <v/>
          </cell>
        </row>
        <row r="12433">
          <cell r="A12433" t="str">
            <v>73947-012</v>
          </cell>
          <cell r="B12433" t="str">
            <v xml:space="preserve">PORTA SABONETE LIQUIDO FORNECIMENTO. </v>
          </cell>
          <cell r="C12433" t="str">
            <v>Un</v>
          </cell>
          <cell r="D12433">
            <v>34.07</v>
          </cell>
          <cell r="E12433">
            <v>27.26</v>
          </cell>
        </row>
        <row r="12434">
          <cell r="A12434" t="str">
            <v/>
          </cell>
        </row>
        <row r="12435">
          <cell r="A12435" t="str">
            <v>73948-001</v>
          </cell>
          <cell r="B12435" t="str">
            <v xml:space="preserve"> LIMPEZA REVESTIMENTO PLASTICO EM PAREDE.</v>
          </cell>
          <cell r="C12435" t="str">
            <v>m2</v>
          </cell>
          <cell r="D12435">
            <v>9.91</v>
          </cell>
          <cell r="E12435">
            <v>7.93</v>
          </cell>
        </row>
        <row r="12436">
          <cell r="A12436" t="str">
            <v/>
          </cell>
        </row>
        <row r="12437">
          <cell r="A12437" t="str">
            <v>73948-002</v>
          </cell>
          <cell r="B12437" t="str">
            <v>LIMPEZA/PREPARO SUPERFICIE CONCRETO P/PINTURA.</v>
          </cell>
          <cell r="C12437" t="str">
            <v>m2</v>
          </cell>
          <cell r="D12437">
            <v>4.37</v>
          </cell>
          <cell r="E12437">
            <v>3.5</v>
          </cell>
        </row>
        <row r="12438">
          <cell r="A12438" t="str">
            <v/>
          </cell>
        </row>
        <row r="12439">
          <cell r="A12439" t="str">
            <v>73948-003</v>
          </cell>
          <cell r="B12439" t="str">
            <v>LIMPEZA AZULEJO.</v>
          </cell>
          <cell r="C12439" t="str">
            <v>m2</v>
          </cell>
          <cell r="D12439">
            <v>3.23</v>
          </cell>
          <cell r="E12439">
            <v>2.59</v>
          </cell>
        </row>
        <row r="12440">
          <cell r="A12440" t="str">
            <v/>
          </cell>
        </row>
        <row r="12441">
          <cell r="A12441" t="str">
            <v>73948-004</v>
          </cell>
          <cell r="B12441" t="str">
            <v>LIMPEZA E LAVAGEM DE PASTILHAS.</v>
          </cell>
          <cell r="C12441" t="str">
            <v>m2</v>
          </cell>
          <cell r="D12441">
            <v>4.38</v>
          </cell>
          <cell r="E12441">
            <v>3.51</v>
          </cell>
        </row>
        <row r="12442">
          <cell r="A12442" t="str">
            <v/>
          </cell>
        </row>
        <row r="12443">
          <cell r="A12443" t="str">
            <v>73948-005</v>
          </cell>
          <cell r="B12443" t="str">
            <v xml:space="preserve"> LIMPEZA CHAPA MELAMINICA EM PAREDE. </v>
          </cell>
          <cell r="C12443" t="str">
            <v>m2</v>
          </cell>
          <cell r="D12443">
            <v>3.38</v>
          </cell>
          <cell r="E12443">
            <v>2.71</v>
          </cell>
        </row>
        <row r="12444">
          <cell r="A12444" t="str">
            <v/>
          </cell>
        </row>
        <row r="12445">
          <cell r="A12445" t="str">
            <v>73948-006</v>
          </cell>
          <cell r="B12445" t="str">
            <v>LIMPEZA LAMBRI ALUMINIO.</v>
          </cell>
          <cell r="C12445" t="str">
            <v>m2</v>
          </cell>
          <cell r="D12445">
            <v>7.61</v>
          </cell>
          <cell r="E12445">
            <v>6.09</v>
          </cell>
        </row>
        <row r="12446">
          <cell r="A12446" t="str">
            <v/>
          </cell>
        </row>
        <row r="12447">
          <cell r="A12447" t="str">
            <v>73948-007</v>
          </cell>
          <cell r="B12447" t="str">
            <v xml:space="preserve"> LIMPEZA ESQUADRIA FERRO C/SOLVENTE.</v>
          </cell>
          <cell r="C12447" t="str">
            <v>m2</v>
          </cell>
          <cell r="D12447">
            <v>13.02</v>
          </cell>
          <cell r="E12447">
            <v>10.42</v>
          </cell>
        </row>
        <row r="12448">
          <cell r="A12448" t="str">
            <v/>
          </cell>
        </row>
        <row r="12449">
          <cell r="A12449" t="str">
            <v>73948-008</v>
          </cell>
          <cell r="B12449" t="str">
            <v>LIMPEZA VIDRO COMUM.</v>
          </cell>
          <cell r="C12449" t="str">
            <v>m2</v>
          </cell>
          <cell r="D12449">
            <v>6.27</v>
          </cell>
          <cell r="E12449">
            <v>5.0199999999999996</v>
          </cell>
        </row>
        <row r="12450">
          <cell r="A12450" t="str">
            <v/>
          </cell>
        </row>
        <row r="12451">
          <cell r="A12451" t="str">
            <v>73948-009</v>
          </cell>
          <cell r="B12451" t="str">
            <v>LIMPEZA FORRO.</v>
          </cell>
          <cell r="C12451" t="str">
            <v>m2</v>
          </cell>
          <cell r="D12451">
            <v>12.18</v>
          </cell>
          <cell r="E12451">
            <v>9.75</v>
          </cell>
        </row>
        <row r="12452">
          <cell r="A12452" t="str">
            <v/>
          </cell>
        </row>
        <row r="12453">
          <cell r="A12453" t="str">
            <v>73948-010</v>
          </cell>
          <cell r="B12453" t="str">
            <v>LIMPEZA PISO MARMORE/GRANITO.</v>
          </cell>
          <cell r="C12453" t="str">
            <v>m2</v>
          </cell>
          <cell r="D12453">
            <v>12.25</v>
          </cell>
          <cell r="E12453">
            <v>9.8000000000000007</v>
          </cell>
        </row>
        <row r="12454">
          <cell r="A12454" t="str">
            <v/>
          </cell>
        </row>
        <row r="12455">
          <cell r="A12455" t="str">
            <v>73948-011</v>
          </cell>
          <cell r="B12455" t="str">
            <v>LIMPEZA PISO CERAMICO.</v>
          </cell>
          <cell r="C12455" t="str">
            <v>m2</v>
          </cell>
          <cell r="D12455">
            <v>10.67</v>
          </cell>
          <cell r="E12455">
            <v>8.5399999999999991</v>
          </cell>
        </row>
        <row r="12456">
          <cell r="A12456" t="str">
            <v/>
          </cell>
        </row>
        <row r="12457">
          <cell r="A12457" t="str">
            <v>73948-012</v>
          </cell>
          <cell r="B12457" t="str">
            <v>LIMPEZA PISO PLACA BORRACHA C/ENCERAMENTO.</v>
          </cell>
          <cell r="C12457" t="str">
            <v>m2</v>
          </cell>
          <cell r="D12457">
            <v>16</v>
          </cell>
          <cell r="E12457">
            <v>12.8</v>
          </cell>
        </row>
        <row r="12458">
          <cell r="A12458" t="str">
            <v/>
          </cell>
        </row>
        <row r="12459">
          <cell r="A12459" t="str">
            <v>73948-013</v>
          </cell>
          <cell r="B12459" t="str">
            <v>LIMPEZA PISO PLACA BORRACHA.</v>
          </cell>
          <cell r="C12459" t="str">
            <v>m2</v>
          </cell>
          <cell r="D12459">
            <v>5.63</v>
          </cell>
          <cell r="E12459">
            <v>4.51</v>
          </cell>
        </row>
        <row r="12460">
          <cell r="A12460" t="str">
            <v/>
          </cell>
        </row>
        <row r="12461">
          <cell r="A12461" t="str">
            <v>73948-014</v>
          </cell>
          <cell r="B12461" t="str">
            <v>LIMPEZA PISO CIMENTADO.</v>
          </cell>
          <cell r="C12461" t="str">
            <v>m2</v>
          </cell>
          <cell r="D12461">
            <v>7.2</v>
          </cell>
          <cell r="E12461">
            <v>5.76</v>
          </cell>
        </row>
        <row r="12462">
          <cell r="A12462" t="str">
            <v/>
          </cell>
        </row>
        <row r="12463">
          <cell r="A12463" t="str">
            <v>73948-015</v>
          </cell>
          <cell r="B12463" t="str">
            <v>LIMPEZA PISO MARMORITE/GRANILITE.</v>
          </cell>
          <cell r="C12463" t="str">
            <v>m2</v>
          </cell>
          <cell r="D12463">
            <v>7.91</v>
          </cell>
          <cell r="E12463">
            <v>6.33</v>
          </cell>
        </row>
        <row r="12464">
          <cell r="A12464" t="str">
            <v/>
          </cell>
        </row>
        <row r="12465">
          <cell r="A12465" t="str">
            <v>73948-016</v>
          </cell>
          <cell r="B12465" t="str">
            <v>LIMPEZA MANUAL DO TERRENO (C/ RASPAGEM SUPERFICIAL).</v>
          </cell>
          <cell r="C12465" t="str">
            <v>m2</v>
          </cell>
          <cell r="D12465">
            <v>1.95</v>
          </cell>
          <cell r="E12465">
            <v>1.56</v>
          </cell>
        </row>
        <row r="12466">
          <cell r="A12466" t="str">
            <v/>
          </cell>
        </row>
        <row r="12467">
          <cell r="A12467" t="str">
            <v>73949-001</v>
          </cell>
          <cell r="B12467" t="str">
            <v>TORNEIRA CROMADA 1/2" OU 3/4" PARA JARDIM OU TANQUE, PADRAO ALTO - FORNECIMENTO E INSTALACAO.</v>
          </cell>
          <cell r="C12467" t="str">
            <v>Un</v>
          </cell>
          <cell r="D12467">
            <v>59.55</v>
          </cell>
          <cell r="E12467">
            <v>47.64</v>
          </cell>
        </row>
        <row r="12468">
          <cell r="A12468" t="str">
            <v/>
          </cell>
        </row>
        <row r="12469">
          <cell r="A12469" t="str">
            <v>73949-002</v>
          </cell>
          <cell r="B12469" t="str">
            <v>TORNEIRA CROMADA LONGA 1/2" OU 3/4" DE PAREDE PARA PIA, PADRAO POPULAR - FORNECIMENTO E INSTALACAO.</v>
          </cell>
          <cell r="C12469" t="str">
            <v>Un</v>
          </cell>
          <cell r="D12469">
            <v>37.299999999999997</v>
          </cell>
          <cell r="E12469">
            <v>29.84</v>
          </cell>
        </row>
        <row r="12470">
          <cell r="A12470" t="str">
            <v/>
          </cell>
        </row>
        <row r="12471">
          <cell r="A12471" t="str">
            <v>73949-003</v>
          </cell>
          <cell r="B12471" t="str">
            <v>TORNEIRA CROMADA LONGA 1/2" OU 3/4" DE PAREDE PARA PIA DE COZINHA COM AREJADOR, PADRAO MEDIO - FORNECIMENTO E INSTALACAO.</v>
          </cell>
          <cell r="C12471" t="str">
            <v>Un</v>
          </cell>
          <cell r="D12471">
            <v>98.56</v>
          </cell>
          <cell r="E12471">
            <v>78.849999999999994</v>
          </cell>
        </row>
        <row r="12472">
          <cell r="A12472" t="str">
            <v/>
          </cell>
        </row>
        <row r="12473">
          <cell r="A12473" t="str">
            <v>73949-004</v>
          </cell>
          <cell r="B12473" t="str">
            <v>TORNEIRA CROMADA TUBO MOVEL DE PAREDE 1/2" OU 3/4" PARA PIA DE COZINHA, PADRAO MEDIO - FORNECIMENTO E INSTALACAO.</v>
          </cell>
          <cell r="C12473" t="str">
            <v>Un</v>
          </cell>
          <cell r="D12473">
            <v>112.65</v>
          </cell>
          <cell r="E12473">
            <v>90.12</v>
          </cell>
        </row>
        <row r="12474">
          <cell r="A12474" t="str">
            <v/>
          </cell>
        </row>
        <row r="12475">
          <cell r="A12475" t="str">
            <v>73949-005</v>
          </cell>
          <cell r="B12475" t="str">
            <v>TORNEIRA CROMADA 1/2" OU 3/4" DE BANCADA PARA LAVATORIO, PADRAO POPULAR COM ENGATE FLEXIVEL EM METAL CROMADO 1/2"X30CM- FORNECIMENTO E INSTALACAO.</v>
          </cell>
          <cell r="C12475" t="str">
            <v>Un</v>
          </cell>
          <cell r="D12475">
            <v>56.78</v>
          </cell>
          <cell r="E12475">
            <v>45.43</v>
          </cell>
        </row>
        <row r="12476">
          <cell r="A12476" t="str">
            <v/>
          </cell>
        </row>
        <row r="12477">
          <cell r="A12477" t="str">
            <v>73949-006</v>
          </cell>
          <cell r="B12477" t="str">
            <v>TORNEIRA CROMADA MÉDIA 1/2" OU 3/4", DE PAREDE, PADRÃO POPULAR - FORNECIMENTO E INSTALACAO.</v>
          </cell>
          <cell r="C12477" t="str">
            <v>Un</v>
          </cell>
          <cell r="D12477">
            <v>38.57</v>
          </cell>
          <cell r="E12477">
            <v>30.86</v>
          </cell>
        </row>
        <row r="12478">
          <cell r="A12478" t="str">
            <v/>
          </cell>
        </row>
        <row r="12479">
          <cell r="A12479" t="str">
            <v>73949-007</v>
          </cell>
          <cell r="B12479" t="str">
            <v>TORNEIRA CROMADA TUBO MOVEL PARA BANCADA 1/2" OU 3/4" PARA PIA DE COZINHA, PADRAO ALTO - FORNECIMENTO E INSTALACAO.</v>
          </cell>
          <cell r="C12479" t="str">
            <v>Un</v>
          </cell>
          <cell r="D12479">
            <v>187.15</v>
          </cell>
          <cell r="E12479">
            <v>149.72</v>
          </cell>
        </row>
        <row r="12480">
          <cell r="A12480" t="str">
            <v/>
          </cell>
        </row>
        <row r="12481">
          <cell r="A12481" t="str">
            <v>73949-008</v>
          </cell>
          <cell r="B12481" t="str">
            <v>TORNEIRA CROMADA 1/2" OU 3/4" PARA TANQUE, PADRÃO POPULAR - FORNECIMENTO E INSTALACAO.</v>
          </cell>
          <cell r="C12481" t="str">
            <v>Un</v>
          </cell>
          <cell r="D12481">
            <v>24.11</v>
          </cell>
          <cell r="E12481">
            <v>19.29</v>
          </cell>
        </row>
        <row r="12482">
          <cell r="A12482" t="str">
            <v/>
          </cell>
        </row>
        <row r="12483">
          <cell r="A12483" t="str">
            <v>73949-009</v>
          </cell>
          <cell r="B12483" t="str">
            <v>TORNEIRA CROMADA 1/2" OU 3/4" PARA LAVATORIO, PADRÃO POPULAR, COM ENGATE FLEXIVEL PLASTICO 1/2"X30CM - FORNECIMENTO E INSTALACAO.</v>
          </cell>
          <cell r="C12483" t="str">
            <v>Un</v>
          </cell>
          <cell r="D12483">
            <v>43.58</v>
          </cell>
          <cell r="E12483">
            <v>34.869999999999997</v>
          </cell>
        </row>
        <row r="12484">
          <cell r="A12484" t="str">
            <v/>
          </cell>
        </row>
        <row r="12485">
          <cell r="A12485" t="str">
            <v>73950-001</v>
          </cell>
          <cell r="B12485" t="str">
            <v>CAIXA TIPO BOCA LOBO 30X90X90CM, EM ALV TIJ MACICO 1 VEZ, REVESTIDA COM ARGAMASSA 1:4 CIMENTO:AREIA, SOBRE BASE DE CONCRETO SIMPLES FCK=10MPA, COM GRELHA FOFO 135KG, INCLUINDO ESCAVACAO E REATERRO.</v>
          </cell>
          <cell r="C12485" t="str">
            <v>Un</v>
          </cell>
          <cell r="D12485">
            <v>1046.97</v>
          </cell>
          <cell r="E12485">
            <v>837.58</v>
          </cell>
        </row>
        <row r="12486">
          <cell r="A12486" t="str">
            <v/>
          </cell>
        </row>
        <row r="12487">
          <cell r="A12487" t="str">
            <v>73951-001</v>
          </cell>
          <cell r="B12487" t="str">
            <v>SIFAO PLASTICO PARA LAVATORIO OU PIA TIPO COPO 1.1/4" - FORNECIMENTO E   INSTALACAO.</v>
          </cell>
          <cell r="C12487" t="str">
            <v>Un</v>
          </cell>
          <cell r="D12487">
            <v>16.809999999999999</v>
          </cell>
          <cell r="E12487">
            <v>13.45</v>
          </cell>
        </row>
        <row r="12488">
          <cell r="A12488" t="str">
            <v/>
          </cell>
        </row>
        <row r="12489">
          <cell r="A12489" t="str">
            <v>73951-002</v>
          </cell>
          <cell r="B12489" t="str">
            <v xml:space="preserve">SIFAO PLASTICO PARA LAVATORIO OU PIA TIPO COPO 1" - FORNECIMENTO E INSTALACAO. </v>
          </cell>
          <cell r="C12489" t="str">
            <v>Un</v>
          </cell>
          <cell r="D12489">
            <v>16.88</v>
          </cell>
          <cell r="E12489">
            <v>13.51</v>
          </cell>
        </row>
        <row r="12490">
          <cell r="A12490" t="str">
            <v/>
          </cell>
        </row>
        <row r="12491">
          <cell r="A12491" t="str">
            <v>73952-001</v>
          </cell>
          <cell r="B12491" t="str">
            <v>INSTALACAO PONTO TOMADA EQUIVALENTE 2 VARAS ELETRODUTO FERRO ESMALTADO 3/4", 12M FIO 2,5MM2, CAIXAS CONEXOES E TOMADA DE EMBUTIR COM PLACA, INCLUSIVE ABERTURA E FECHAMENTO DE RASGO EM ALVENARIA</v>
          </cell>
          <cell r="C12491" t="str">
            <v>Un</v>
          </cell>
          <cell r="D12491">
            <v>149.18</v>
          </cell>
          <cell r="E12491">
            <v>119.35</v>
          </cell>
        </row>
        <row r="12492">
          <cell r="A12492" t="str">
            <v/>
          </cell>
        </row>
        <row r="12493">
          <cell r="A12493" t="str">
            <v>73952-002</v>
          </cell>
          <cell r="B12493" t="str">
            <v>INSTALACAO 1 CONJUNTO 2 PONTOS TOMADA COM 3 VARAS ELETRODUTO FERRO ESMALTADO 3/4", 18M DE FIO 2,5MM2 CAIXAS CONEXOES E TOMADAS DE EMBUTIR COM PLACAS INCLUSIVE ABERTURA E FECHAMENTO DE RASGO EM ALVENARIA</v>
          </cell>
          <cell r="C12493" t="str">
            <v>Un</v>
          </cell>
          <cell r="D12493">
            <v>200.97</v>
          </cell>
          <cell r="E12493">
            <v>160.78</v>
          </cell>
        </row>
        <row r="12494">
          <cell r="A12494" t="str">
            <v/>
          </cell>
        </row>
        <row r="12495">
          <cell r="A12495" t="str">
            <v>73952-003</v>
          </cell>
          <cell r="B12495" t="str">
            <v>INSTALACAO 1 CONJUNTO 3 PONTOS TOMADA COM 4 VARAS ELETRODUTO FERRO ESMALTADO 3/4", 25M DE DE FIO 2,5MM2 CAIXAS CONEXOES E TOMADAS DE EMBUTIR COM PLACAS, INCLUSIVE ABERTURA E FECHAMENTO DE RASGO EM ALVENARIA</v>
          </cell>
          <cell r="C12495" t="str">
            <v>Un</v>
          </cell>
          <cell r="D12495">
            <v>253.5</v>
          </cell>
          <cell r="E12495">
            <v>202.8</v>
          </cell>
        </row>
        <row r="12496">
          <cell r="A12496" t="str">
            <v/>
          </cell>
        </row>
        <row r="12497">
          <cell r="A12497" t="str">
            <v>73952-004</v>
          </cell>
          <cell r="B12497" t="str">
            <v>INSTALACAO 1 CONJUNTO 4 PONTOS TOMADA COM 5 VARAS ELETRODUTO FERRO ESMALTADO 3/4", 30M DE FIO 2,5MM2 CAIXAS CONEXOES E TOMADAS DE EMBUTIR COM PLACAS, INCLUSIVE ABERTURA E FECHAMENTO DE RASGOS EM ALVENARIA</v>
          </cell>
          <cell r="C12497" t="str">
            <v>Un</v>
          </cell>
          <cell r="D12497">
            <v>304.55</v>
          </cell>
          <cell r="E12497">
            <v>243.64</v>
          </cell>
        </row>
        <row r="12498">
          <cell r="A12498" t="str">
            <v/>
          </cell>
        </row>
        <row r="12499">
          <cell r="A12499" t="str">
            <v>73952-005</v>
          </cell>
          <cell r="B12499" t="str">
            <v>INSTALACAO PONTO TOMADA EQUIVALENTE 2 VARAS ELETRODUTO PVC RIGIDO DE 3/4" 12M DE FIO 2,5MM2 CAIXAS CONEXOES E TOMADA DE EMBUTIR COM PLACA, INCLUSIVE ABERTURA E FECHAMENTO DE RASGO EM ALVENARIA</v>
          </cell>
          <cell r="C12499" t="str">
            <v>Un</v>
          </cell>
          <cell r="D12499">
            <v>110.81</v>
          </cell>
          <cell r="E12499">
            <v>88.65</v>
          </cell>
        </row>
        <row r="12500">
          <cell r="A12500" t="str">
            <v/>
          </cell>
        </row>
        <row r="12501">
          <cell r="A12501" t="str">
            <v>73952-006</v>
          </cell>
          <cell r="B12501" t="str">
            <v>INSTALACAO PONTO TOMADA EQUIVALENTE 2 VARAS ELETRODUTO PVC RIGIDO DE 1/2" 12M DE FIO 2,5MM2 CAIXAS CONEXOES TOMADA DE EMBUTIR COM PLACA, INCLUSIVE ABERTURA E FECHAMENTO DE RASGO EM ALVENARIA</v>
          </cell>
          <cell r="C12501" t="str">
            <v>Un</v>
          </cell>
          <cell r="D12501">
            <v>95.1</v>
          </cell>
          <cell r="E12501">
            <v>76.08</v>
          </cell>
        </row>
        <row r="12502">
          <cell r="A12502" t="str">
            <v/>
          </cell>
        </row>
        <row r="12503">
          <cell r="A12503" t="str">
            <v>73952-007</v>
          </cell>
          <cell r="B12503" t="str">
            <v xml:space="preserve"> INSTALACAO 1 CONJUNTO 2 TOMADAS EQUIVALENTE 3 VARAS ELETRODUTO PVC RIGIDO 3/4 18M DE FIO 2,5MM2 CAIXAS CONEXOES E TOMADAS DE EMBUTIR COM PLACA INCLUSIVE ABERTURA E FECHAMENTO DE RASGO EM ALVENARIA</v>
          </cell>
          <cell r="C12503" t="str">
            <v>Un</v>
          </cell>
          <cell r="D12503">
            <v>144.65</v>
          </cell>
          <cell r="E12503">
            <v>115.72</v>
          </cell>
        </row>
        <row r="12504">
          <cell r="A12504" t="str">
            <v/>
          </cell>
        </row>
        <row r="12505">
          <cell r="A12505" t="str">
            <v>73952-008</v>
          </cell>
          <cell r="B12505" t="str">
            <v xml:space="preserve"> INSTALACAO 1 CONJUNTO 2 TOMADAS EQUIVALENTE 3 VARAS ELETRODUTO PVC RIGIDO 1/2", 18M DE FIO 2,5MM2 CAIXAS CONEXOES E TOMADAS DE EMBUTIR COM PLACA, INCLUSIVE ABERTURA E FECHAMENTO DE RASGO EM ALVENARIA</v>
          </cell>
          <cell r="C12505" t="str">
            <v>Un</v>
          </cell>
          <cell r="D12505">
            <v>133.85</v>
          </cell>
          <cell r="E12505">
            <v>107.08</v>
          </cell>
        </row>
        <row r="12506">
          <cell r="A12506" t="str">
            <v/>
          </cell>
        </row>
        <row r="12507">
          <cell r="A12507" t="str">
            <v>73952-009</v>
          </cell>
          <cell r="B12507" t="str">
            <v xml:space="preserve"> INSTALACAO 1 CONJUNTO 3 TOMADAS EQUIVALENTE 4 VARAS ELETRODUTO PVC RIGIDO 3/4", 25M DE FIO 2,5MM2 CAIXAS CONEXOES E TOMADAS DE EMBUTIR COM PLACA, INCLUSIVE ABERTURA E FECHAMENTO DE RASGO EM ALVENARIA</v>
          </cell>
          <cell r="C12507" t="str">
            <v>Un</v>
          </cell>
          <cell r="D12507">
            <v>191.51</v>
          </cell>
          <cell r="E12507">
            <v>153.21</v>
          </cell>
        </row>
        <row r="12508">
          <cell r="A12508" t="str">
            <v/>
          </cell>
        </row>
        <row r="12509">
          <cell r="A12509" t="str">
            <v>73952-010</v>
          </cell>
          <cell r="B12509" t="str">
            <v xml:space="preserve"> INSTALACAO 1 CONJUNTO 3 TOMADAS EQUIVALENTE 4 VARAS ELETRODUTO PVC RIGIDO 1/2", 25M DE FIO 2,5MM2 CAIXAS CONEXOES E TOMADAS DE EMBUTIR COM PLACA, INCLUSIVE CONEXOES E FECHAMENTO DE RASGO EM ALVENARIA</v>
          </cell>
          <cell r="C12509" t="str">
            <v>Un</v>
          </cell>
          <cell r="D12509">
            <v>171.17</v>
          </cell>
          <cell r="E12509">
            <v>136.94</v>
          </cell>
        </row>
        <row r="12510">
          <cell r="A12510" t="str">
            <v/>
          </cell>
        </row>
        <row r="12511">
          <cell r="A12511" t="str">
            <v>73952-011</v>
          </cell>
          <cell r="B12511" t="str">
            <v xml:space="preserve"> INSTALACAO 1 CONJUNTO 4 TOMADAS EQUIVALENTE 5 VARAS ELETRODUTO PVC RIGIDO DE 3/4", 30M DE FIO 2,5MM2 CAIXAS CONEXOES E TOMADAS DE EMBUTIR COM PLACA, INCLUSIVE ABERTURA E FECHAMENTO DE RASGO EM ALVENARIA</v>
          </cell>
          <cell r="C12511" t="str">
            <v>Un</v>
          </cell>
          <cell r="D12511">
            <v>231.36</v>
          </cell>
          <cell r="E12511">
            <v>185.09</v>
          </cell>
        </row>
        <row r="12512">
          <cell r="A12512" t="str">
            <v/>
          </cell>
        </row>
        <row r="12513">
          <cell r="A12513" t="str">
            <v>73952-012</v>
          </cell>
          <cell r="B12513" t="str">
            <v>INSTALACAO 1 CONJUNTO 4 TOMADAS EQUIVALENTE 5 VARAS ELETRODUTO PVC RIGIDO 1/2", 30M DE FIO 2,5MM2 CAIXAS CONEXOES E TOMADAS DE EMBUTIR COM PLACA, INCLUSIVE ABERTURA E FECHAMENTO DE RASGO EM ALVENARIA</v>
          </cell>
          <cell r="C12513" t="str">
            <v>Un</v>
          </cell>
          <cell r="D12513">
            <v>203.67</v>
          </cell>
          <cell r="E12513">
            <v>162.94</v>
          </cell>
        </row>
        <row r="12514">
          <cell r="A12514" t="str">
            <v/>
          </cell>
        </row>
        <row r="12515">
          <cell r="A12515" t="str">
            <v>73952-013</v>
          </cell>
          <cell r="B12515" t="str">
            <v>PONTO TOMADA BIPOLAR COM CONTATO TERRA 20A/250V EMBUTIDO PAREDE, ELETRODUTO PVC RIGIDO</v>
          </cell>
          <cell r="C12515" t="str">
            <v>Un</v>
          </cell>
          <cell r="D12515">
            <v>211.17</v>
          </cell>
          <cell r="E12515">
            <v>168.94</v>
          </cell>
        </row>
        <row r="12516">
          <cell r="A12516" t="str">
            <v/>
          </cell>
        </row>
        <row r="12517">
          <cell r="A12517" t="str">
            <v>73953-001</v>
          </cell>
          <cell r="B12517" t="str">
            <v>LUMINARIA TIPO CALHA, DE SOBREPOR, COM REATOR DE PARTIDA RAPIDA E LAMPADA FLUORESCENTE 1X20W, COMPLETA, FORNECIMENTO E INSTALACAO.</v>
          </cell>
          <cell r="C12517" t="str">
            <v>Un</v>
          </cell>
          <cell r="D12517">
            <v>58.11</v>
          </cell>
          <cell r="E12517">
            <v>46.49</v>
          </cell>
        </row>
        <row r="12518">
          <cell r="A12518" t="str">
            <v/>
          </cell>
        </row>
        <row r="12519">
          <cell r="A12519" t="str">
            <v>73953-002</v>
          </cell>
          <cell r="B12519" t="str">
            <v>LUMINARIA TIPO CALHA, DE SOBREPOR, COM REATOR DE PARTIDA RAPIDA E LAMPADA FLUORESCENTE 2X20W, COMPLETA, FORNECIMENTO E INSTALACAO.</v>
          </cell>
          <cell r="C12519" t="str">
            <v>Un</v>
          </cell>
          <cell r="D12519">
            <v>88.6</v>
          </cell>
          <cell r="E12519">
            <v>70.88</v>
          </cell>
        </row>
        <row r="12520">
          <cell r="A12520" t="str">
            <v/>
          </cell>
        </row>
        <row r="12521">
          <cell r="A12521" t="str">
            <v>73953-003</v>
          </cell>
          <cell r="B12521" t="str">
            <v>LUMINARIA TIPO CALHA, DE SOBREPOR, COM REATOR DE PARTIDA RAPIDA E LAMPADA FLUORESCENTE 3X20W, COMPLETA, FORNECIMENTO E INSTALACAO.</v>
          </cell>
          <cell r="C12521" t="str">
            <v>Un</v>
          </cell>
          <cell r="D12521">
            <v>134.94999999999999</v>
          </cell>
          <cell r="E12521">
            <v>107.96</v>
          </cell>
        </row>
        <row r="12522">
          <cell r="A12522" t="str">
            <v/>
          </cell>
        </row>
        <row r="12523">
          <cell r="A12523" t="str">
            <v>73953-004</v>
          </cell>
          <cell r="B12523" t="str">
            <v>LUMINARIA TIPO CALHA, DE SOBREPOR, COM REATOR DE PARTIDA RAPIDA E LAMPADA FLUORESCENTE 4X20W, COMPLETA, FORNECIMENTO E INSTALACAO.</v>
          </cell>
          <cell r="C12523" t="str">
            <v>Un</v>
          </cell>
          <cell r="D12523">
            <v>143.88</v>
          </cell>
          <cell r="E12523">
            <v>115.11</v>
          </cell>
        </row>
        <row r="12524">
          <cell r="A12524" t="str">
            <v/>
          </cell>
        </row>
        <row r="12525">
          <cell r="A12525" t="str">
            <v>73953-005</v>
          </cell>
          <cell r="B12525" t="str">
            <v xml:space="preserve"> LUMINARIA TIPO CALHA, DE SOBREPOR, COM REATOR DE PARTIDA RAPIDA E LAMPADA FLUORESCENTE 1X40W, COMPLETA, FORNECIMENTO E INSTALACAO.</v>
          </cell>
          <cell r="C12525" t="str">
            <v>Un</v>
          </cell>
          <cell r="D12525">
            <v>67.33</v>
          </cell>
          <cell r="E12525">
            <v>53.87</v>
          </cell>
        </row>
        <row r="12526">
          <cell r="A12526" t="str">
            <v/>
          </cell>
        </row>
        <row r="12527">
          <cell r="A12527" t="str">
            <v>73953-006</v>
          </cell>
          <cell r="B12527" t="str">
            <v>LUMINARIA TIPO CALHA, DE SOBREPOR, COM REATOR DE PARTIDA RAPIDA E LAMPADA FLUORESCENTE 2X40W, COMPLETA, FORNECIMENTO E INSTALACAO.</v>
          </cell>
          <cell r="C12527" t="str">
            <v>Un</v>
          </cell>
          <cell r="D12527">
            <v>95.15</v>
          </cell>
          <cell r="E12527">
            <v>76.12</v>
          </cell>
        </row>
        <row r="12528">
          <cell r="A12528" t="str">
            <v/>
          </cell>
        </row>
        <row r="12529">
          <cell r="A12529" t="str">
            <v>73953-007</v>
          </cell>
          <cell r="B12529" t="str">
            <v>LUMINARIA TIPO CALHA, DE SOBREPOR, COM REATOR DE PARTIDA RAPIDA E LAMPADA FLUORESCENTE 3X40W, COMPLETA, FORNECIMENTO E INSTALACAO.</v>
          </cell>
          <cell r="C12529" t="str">
            <v>Un</v>
          </cell>
          <cell r="D12529">
            <v>132.68</v>
          </cell>
          <cell r="E12529">
            <v>106.15</v>
          </cell>
        </row>
        <row r="12530">
          <cell r="A12530" t="str">
            <v/>
          </cell>
        </row>
        <row r="12531">
          <cell r="A12531" t="str">
            <v>73953-008</v>
          </cell>
          <cell r="B12531" t="str">
            <v>LUMINARIA TIPO CALHA, DE SOBREPOR, COM REATOR DE PARTIDA RAPIDA E LAMPADA FLUORESCENTE 4X40W, COMPLETA, FORNECIMENTO E INSTALACAO.</v>
          </cell>
          <cell r="C12531" t="str">
            <v>Un</v>
          </cell>
          <cell r="D12531">
            <v>166.66</v>
          </cell>
          <cell r="E12531">
            <v>133.33000000000001</v>
          </cell>
        </row>
        <row r="12532">
          <cell r="A12532" t="str">
            <v/>
          </cell>
        </row>
        <row r="12533">
          <cell r="A12533" t="str">
            <v>73953-009</v>
          </cell>
          <cell r="B12533" t="str">
            <v>LUMINARIA SOBREPOR TP CALHA C/REATOR PART CONVENC LAMP 1X20W E STARTER FIX EM LAJE OU FORRO - FORNECIMENTO E COLOCACAO.</v>
          </cell>
          <cell r="C12533" t="str">
            <v>Un</v>
          </cell>
          <cell r="D12533">
            <v>54.47</v>
          </cell>
          <cell r="E12533">
            <v>43.58</v>
          </cell>
        </row>
        <row r="12534">
          <cell r="A12534" t="str">
            <v/>
          </cell>
        </row>
        <row r="12535">
          <cell r="A12535" t="str">
            <v>73954-001</v>
          </cell>
          <cell r="B12535" t="str">
            <v>PINTURA LATEX ACRILICA AMBIENTES INTERNOS/EXTERNOS, TRES DEMAOS S/SELADOR.</v>
          </cell>
          <cell r="C12535" t="str">
            <v>m2</v>
          </cell>
          <cell r="D12535">
            <v>15.13</v>
          </cell>
          <cell r="E12535">
            <v>12.11</v>
          </cell>
        </row>
        <row r="12536">
          <cell r="A12536" t="str">
            <v/>
          </cell>
        </row>
        <row r="12537">
          <cell r="A12537" t="str">
            <v>73954-002</v>
          </cell>
          <cell r="B12537" t="str">
            <v xml:space="preserve">PINTURA LATEX ACRILICA AMBIENTES INTERNOS/EXTERNOS, DUAS DEMAOS S/SELADOR.      </v>
          </cell>
          <cell r="C12537" t="str">
            <v>m2</v>
          </cell>
          <cell r="D12537">
            <v>12.23</v>
          </cell>
          <cell r="E12537">
            <v>9.7899999999999991</v>
          </cell>
        </row>
        <row r="12538">
          <cell r="A12538" t="str">
            <v/>
          </cell>
        </row>
        <row r="12539">
          <cell r="A12539" t="str">
            <v>73954-003</v>
          </cell>
          <cell r="B12539" t="str">
            <v>PINTURA LATEX ACRILICA AMBIENTES INTERNOS/EXTERNOS, UMA DEMAOS S/ SELADOR.</v>
          </cell>
          <cell r="C12539" t="str">
            <v>m2</v>
          </cell>
          <cell r="D12539">
            <v>8.75</v>
          </cell>
          <cell r="E12539">
            <v>7</v>
          </cell>
        </row>
        <row r="12540">
          <cell r="A12540" t="str">
            <v/>
          </cell>
        </row>
        <row r="12541">
          <cell r="A12541" t="str">
            <v>73955-001</v>
          </cell>
          <cell r="B12541" t="str">
            <v>EMASSAMENTO COM MASSA LATEX PVA PARA AMBIENTES INTERNOS, UMA DEMAO.</v>
          </cell>
          <cell r="C12541" t="str">
            <v>m2</v>
          </cell>
          <cell r="D12541">
            <v>3.81</v>
          </cell>
          <cell r="E12541">
            <v>3.05</v>
          </cell>
        </row>
        <row r="12542">
          <cell r="A12542" t="str">
            <v/>
          </cell>
        </row>
        <row r="12543">
          <cell r="A12543" t="str">
            <v>73955-002</v>
          </cell>
          <cell r="B12543" t="str">
            <v>EMASSAMENTO COM MASSA LATEX PVA PARA AMBIENTES INTERNOS, DUAS DEMAOS.</v>
          </cell>
          <cell r="C12543" t="str">
            <v>m2</v>
          </cell>
          <cell r="D12543">
            <v>7.62</v>
          </cell>
          <cell r="E12543">
            <v>6.1</v>
          </cell>
        </row>
        <row r="12544">
          <cell r="A12544" t="str">
            <v/>
          </cell>
        </row>
        <row r="12545">
          <cell r="A12545" t="str">
            <v>73956-001</v>
          </cell>
          <cell r="B12545" t="str">
            <v xml:space="preserve">TORNEIRA PLÁSTICA 3/4" PARA TANQUE - FORNECIMENTO E INSTALACAO. </v>
          </cell>
          <cell r="C12545" t="str">
            <v>Un</v>
          </cell>
          <cell r="D12545">
            <v>16.95</v>
          </cell>
          <cell r="E12545">
            <v>13.56</v>
          </cell>
        </row>
        <row r="12546">
          <cell r="A12546" t="str">
            <v/>
          </cell>
        </row>
        <row r="12547">
          <cell r="A12547" t="str">
            <v>73956-002</v>
          </cell>
          <cell r="B12547" t="str">
            <v xml:space="preserve">TORNEIRA PLASTICA 1/2 PARA PIA - FORNECIMENTO E INSTALACAO. </v>
          </cell>
          <cell r="C12547" t="str">
            <v>Un</v>
          </cell>
          <cell r="D12547">
            <v>17.28</v>
          </cell>
          <cell r="E12547">
            <v>13.83</v>
          </cell>
        </row>
        <row r="12548">
          <cell r="A12548" t="str">
            <v/>
          </cell>
        </row>
        <row r="12549">
          <cell r="A12549" t="str">
            <v>73956-003</v>
          </cell>
          <cell r="B12549" t="str">
            <v>TORNEIRA PLASTICA 1/2" PARA LAVATORIO COM ENGATE FLEXIVEL EM METAL CROMADO 1/2"X30CM - FORNECIMENTO E INSTALACAO.</v>
          </cell>
          <cell r="C12549" t="str">
            <v>Un</v>
          </cell>
          <cell r="D12549">
            <v>35.6</v>
          </cell>
          <cell r="E12549">
            <v>28.48</v>
          </cell>
        </row>
        <row r="12550">
          <cell r="A12550" t="str">
            <v/>
          </cell>
        </row>
        <row r="12551">
          <cell r="A12551" t="str">
            <v>73957-001</v>
          </cell>
          <cell r="B12551" t="str">
            <v>RECOMPOSICAO DE PISO EM PEDRA PORTUGUESA, ASSENTADA SOBRE ARGAMASSA SECA TRACO 1:5 (CIMENTO E SAIBRO), COM REJUNTE EM CIMENTO COMUM, COM APROVEITAMENTO DA PEDRA .</v>
          </cell>
          <cell r="C12551" t="str">
            <v>m2</v>
          </cell>
          <cell r="D12551">
            <v>46.78</v>
          </cell>
          <cell r="E12551">
            <v>37.43</v>
          </cell>
        </row>
        <row r="12552">
          <cell r="A12552" t="str">
            <v/>
          </cell>
        </row>
        <row r="12553">
          <cell r="A12553" t="str">
            <v>73958-001</v>
          </cell>
          <cell r="B12553" t="str">
            <v>PONTO DE ESGOTO PVC 100MM - MEDIA 1,10M DE TUBO PVC ESGOTO PREDIAL DN 100MM E 1 JOELHO PVC 90GRAUS ESGOTO PREDIAL DN 100MM - FORNECIMENTO E INSTALACAO.</v>
          </cell>
          <cell r="C12553" t="str">
            <v>Pt</v>
          </cell>
          <cell r="D12553">
            <v>78.16</v>
          </cell>
          <cell r="E12553">
            <v>62.53</v>
          </cell>
        </row>
        <row r="12554">
          <cell r="A12554" t="str">
            <v/>
          </cell>
        </row>
        <row r="12555">
          <cell r="A12555" t="str">
            <v>73959-001</v>
          </cell>
          <cell r="B12555" t="str">
            <v>PONTO DE AGUA FRIA PVC 3/4" - MEDIA 5,00M DE TUBO DE PVC ROSCAVEL AGU   A FRIA 3/4" E 2 JOELHOS DE PVC ROSCAVEL 90GRAUS AGUA FRIA 3/4" - FORNE  CIMENTO E INSTALACAO.</v>
          </cell>
          <cell r="C12555" t="str">
            <v>Pt</v>
          </cell>
          <cell r="D12555">
            <v>67.75</v>
          </cell>
          <cell r="E12555">
            <v>54.2</v>
          </cell>
        </row>
        <row r="12556">
          <cell r="A12556" t="str">
            <v/>
          </cell>
        </row>
        <row r="12557">
          <cell r="A12557" t="str">
            <v>73959-002</v>
          </cell>
          <cell r="B12557" t="str">
            <v>PONTO DE AGUA FRIA PVC 1/2" - MEDIA 5,00M DE TUBO DE PVC ROSCAVEL AGU    A FRIA 1/2" E 2 JOELHOS DE PVC ROSCAVEL 90GRAUS AGUA FRIA 1/2" - FORNE  CIMENTO E INSTALACAO.</v>
          </cell>
          <cell r="C12557" t="str">
            <v>Pt</v>
          </cell>
          <cell r="D12557">
            <v>62.71</v>
          </cell>
          <cell r="E12557">
            <v>50.17</v>
          </cell>
        </row>
        <row r="12558">
          <cell r="A12558" t="str">
            <v/>
          </cell>
        </row>
        <row r="12559">
          <cell r="A12559" t="str">
            <v>73960-001</v>
          </cell>
          <cell r="B12559" t="str">
            <v>INSTAL/LIGACAO PROVISORIA ELETRICA BAIXA TENSAO P/CANT OBRA OBRA,M3-CHAVE 100A CARGA 3KWH,20CV EXCL FORN MEDIDOR.</v>
          </cell>
          <cell r="C12559" t="str">
            <v>Un</v>
          </cell>
          <cell r="D12559">
            <v>1145.1500000000001</v>
          </cell>
          <cell r="E12559">
            <v>916.12</v>
          </cell>
        </row>
        <row r="12560">
          <cell r="A12560" t="str">
            <v/>
          </cell>
        </row>
        <row r="12561">
          <cell r="A12561" t="str">
            <v>73961-001</v>
          </cell>
          <cell r="B12561" t="str">
            <v>JANELA MAXIM AIR CHAPA DOBRADA.</v>
          </cell>
          <cell r="C12561" t="str">
            <v>m2</v>
          </cell>
          <cell r="D12561">
            <v>398.3</v>
          </cell>
          <cell r="E12561">
            <v>318.64</v>
          </cell>
        </row>
        <row r="12562">
          <cell r="A12562" t="str">
            <v/>
          </cell>
        </row>
        <row r="12563">
          <cell r="A12563" t="str">
            <v>73962-004</v>
          </cell>
          <cell r="B12563" t="str">
            <v>ESCAVACAO DE VALA NAO ESCORADA EM MATERIAL DE 1A CATEGORIA COM PROFUNDIDADE DE 1,5 ATE 3M COM RETROESCAVADEIRA 75HP, SEM ESGOTAMENTO.</v>
          </cell>
          <cell r="C12563" t="str">
            <v>m3</v>
          </cell>
          <cell r="D12563">
            <v>7.46</v>
          </cell>
          <cell r="E12563">
            <v>5.97</v>
          </cell>
        </row>
        <row r="12564">
          <cell r="A12564" t="str">
            <v/>
          </cell>
        </row>
        <row r="12565">
          <cell r="A12565" t="str">
            <v>73962-013</v>
          </cell>
          <cell r="B12565" t="str">
            <v>ESCAVACAO DE VALA NAO ESCORADA EM MATERIAL 1A CATEGORIA , PROFUNDIDADE ATE 1,5 M COM ESCAVADEIRA HIDRAULICA 105 HP(CAPACIDADE DE 0,78M3), SEM ESGOTAMENTO.</v>
          </cell>
          <cell r="C12565" t="str">
            <v>m3</v>
          </cell>
          <cell r="D12565">
            <v>4.8</v>
          </cell>
          <cell r="E12565">
            <v>3.84</v>
          </cell>
        </row>
        <row r="12566">
          <cell r="A12566" t="str">
            <v/>
          </cell>
        </row>
        <row r="12567">
          <cell r="A12567" t="str">
            <v>73962-021</v>
          </cell>
          <cell r="B12567" t="str">
            <v>ESCAVACAO DE VALA ESCORADA EM MATERIAL 1A CATEGORIA , PROFUNDIDADE ATE 1,5 M COM ESCAVADEIRA HIDRAULICA 105 HP(CAPACIDADE DE 0,78M3), SEM ESGOTAMENTO.</v>
          </cell>
          <cell r="C12567" t="str">
            <v>m3</v>
          </cell>
          <cell r="D12567">
            <v>5.77</v>
          </cell>
          <cell r="E12567">
            <v>4.62</v>
          </cell>
        </row>
        <row r="12568">
          <cell r="A12568" t="str">
            <v/>
          </cell>
        </row>
        <row r="12569">
          <cell r="A12569" t="str">
            <v>73963-001</v>
          </cell>
          <cell r="B12569" t="str">
            <v>POCO DE VISITA PARA REDE DE ESG. SANIT., EM ANEIS DE CONCRETO, DIÂMETRO = 60CM, PROF=80CM, INCLUINDO DEGRAU, EXCLUINDO TAMPAO FERRO FUNDIDO.</v>
          </cell>
          <cell r="C12569" t="str">
            <v>Un</v>
          </cell>
          <cell r="D12569">
            <v>235.12</v>
          </cell>
          <cell r="E12569">
            <v>188.1</v>
          </cell>
        </row>
        <row r="12570">
          <cell r="A12570" t="str">
            <v/>
          </cell>
        </row>
        <row r="12571">
          <cell r="A12571" t="str">
            <v>73963-002</v>
          </cell>
          <cell r="B12571" t="str">
            <v>POCO DE VISITA PARA REDE DE ESG. SANIT., EM ANEIS DE CONCRETO, DIÂMETRO = 60CM, PROF = 100CM, INCLUINDO DEGRAU, EXCLUINDO TAMPAO FERRO FUNDIDO.</v>
          </cell>
          <cell r="C12571" t="str">
            <v>Un</v>
          </cell>
          <cell r="D12571">
            <v>298.64999999999998</v>
          </cell>
          <cell r="E12571">
            <v>238.92</v>
          </cell>
        </row>
        <row r="12572">
          <cell r="A12572" t="str">
            <v/>
          </cell>
        </row>
        <row r="12573">
          <cell r="A12573" t="str">
            <v>73963-003</v>
          </cell>
          <cell r="B12573" t="str">
            <v>POCO DE VISITA PARA REDE DE ESG. SANIT., EM ANEIS DE CONCRETO, DIÂMETRO = 60CM, PROF = 60CM, INCLUINDO DEGRAU, EXCLUINDO TAMPAO FERRO FUNDIDO.</v>
          </cell>
          <cell r="C12573" t="str">
            <v>Un</v>
          </cell>
          <cell r="D12573">
            <v>208.06</v>
          </cell>
          <cell r="E12573">
            <v>166.45</v>
          </cell>
        </row>
        <row r="12574">
          <cell r="A12574" t="str">
            <v/>
          </cell>
        </row>
        <row r="12575">
          <cell r="A12575" t="str">
            <v>73963-004</v>
          </cell>
          <cell r="B12575" t="str">
            <v>POCO DE VISITA PARA REDE DE ESG. SANIT., EM ANEIS DE CONCRETO, DIÂMETRO = 60CM E 110CM, PROF = 105CM, INCLUINDO DEGRAU, EXCLUINDO TAMPAO FERRO FUNDIDO.</v>
          </cell>
          <cell r="C12575" t="str">
            <v>Un</v>
          </cell>
          <cell r="D12575">
            <v>848.92</v>
          </cell>
          <cell r="E12575">
            <v>679.14</v>
          </cell>
        </row>
        <row r="12576">
          <cell r="A12576" t="str">
            <v/>
          </cell>
        </row>
        <row r="12577">
          <cell r="A12577" t="str">
            <v>73963-005</v>
          </cell>
          <cell r="B12577" t="str">
            <v>POCO DE VISITA PARA REDE DE ESG. SANIT., EM ANEIS DE CONCRETO, DIÂMETRO = 60CM E 110CM, PROF = 120CM, INCLUINDO DEGRAU, EXCLUINDO TAMPAO FERRO FUNDIDO.</v>
          </cell>
          <cell r="C12577" t="str">
            <v>Un</v>
          </cell>
          <cell r="D12577">
            <v>926.5</v>
          </cell>
          <cell r="E12577">
            <v>741.2</v>
          </cell>
        </row>
        <row r="12578">
          <cell r="A12578" t="str">
            <v/>
          </cell>
        </row>
        <row r="12579">
          <cell r="A12579" t="str">
            <v>73963-006</v>
          </cell>
          <cell r="B12579" t="str">
            <v>POCO DE VISITA PARA REDE DE ESG. SANIT., EM ANEIS DE CONCRETO, DIÂMETRO = 60CM E 110CM, PROF = 140CM, INCLUINDO DEGRAU, EXCLUINDO TAMPAO FERRO FUNDIDO.</v>
          </cell>
          <cell r="C12579" t="str">
            <v>l</v>
          </cell>
          <cell r="D12579">
            <v>1057.6500000000001</v>
          </cell>
          <cell r="E12579">
            <v>846.12</v>
          </cell>
        </row>
        <row r="12580">
          <cell r="A12580" t="str">
            <v/>
          </cell>
        </row>
        <row r="12581">
          <cell r="A12581" t="str">
            <v>73963-007</v>
          </cell>
          <cell r="B12581" t="str">
            <v>POCO DE VISITA PARA REDE DE ESG. SANIT., EM ANEIS DE CONCRETO, DIÂMETRO = 60CM E 110CM, PROF = 150CM, INCLUINDO DEGRAU, EXCLUINDO TAMPAO FERRO FUNDIDO.</v>
          </cell>
          <cell r="C12581" t="str">
            <v>Un</v>
          </cell>
          <cell r="D12581">
            <v>1131</v>
          </cell>
          <cell r="E12581">
            <v>904.8</v>
          </cell>
        </row>
        <row r="12582">
          <cell r="A12582" t="str">
            <v/>
          </cell>
        </row>
        <row r="12583">
          <cell r="A12583" t="str">
            <v>73963-008</v>
          </cell>
          <cell r="B12583" t="str">
            <v>POCO DE VISITA PARA REDE DE ESG. SANIT., EM ANEIS DE CONCRETO, DIÂMETRO = 60CM E 110CM, PROF = 160CM, INCLUINDO DEGRAU, EXCLUINDO TAMPAO FERRO FUNDIDO.</v>
          </cell>
          <cell r="C12583" t="str">
            <v>Un</v>
          </cell>
          <cell r="D12583">
            <v>1136.23</v>
          </cell>
          <cell r="E12583">
            <v>908.99</v>
          </cell>
        </row>
        <row r="12584">
          <cell r="A12584" t="str">
            <v/>
          </cell>
        </row>
        <row r="12585">
          <cell r="A12585" t="str">
            <v>73963-009</v>
          </cell>
          <cell r="B12585" t="str">
            <v>POCO DE VISITA PARA REDE DE ESG. SANIT., EM ANEIS DE CONCRETO, DIÂMETRO = 110CM, PROF = 170CM, INCLUINDO DEGRAU, EXCLUINDO TAMPAO FERRO FUNDIDO.</v>
          </cell>
          <cell r="C12585" t="str">
            <v>Un</v>
          </cell>
          <cell r="D12585">
            <v>1215.93</v>
          </cell>
          <cell r="E12585">
            <v>972.75</v>
          </cell>
        </row>
        <row r="12586">
          <cell r="A12586" t="str">
            <v/>
          </cell>
        </row>
        <row r="12587">
          <cell r="A12587" t="str">
            <v>73963-010</v>
          </cell>
          <cell r="B12587" t="str">
            <v>POCO DE VISITA PARA REDE DE ESG. SANIT., EM ANEIS DE CONCRETO, DIÂMETRO = 60CM E 110CM, PROF = 200CM, INCLUINDO DEGRAU, EXCLUINDO TAMPAO FERRO FUNDIDO.</v>
          </cell>
          <cell r="C12587" t="str">
            <v>Un</v>
          </cell>
          <cell r="D12587">
            <v>1297.2</v>
          </cell>
          <cell r="E12587">
            <v>1037.76</v>
          </cell>
        </row>
        <row r="12588">
          <cell r="A12588" t="str">
            <v/>
          </cell>
        </row>
        <row r="12589">
          <cell r="A12589" t="str">
            <v>73963-011</v>
          </cell>
          <cell r="B12589" t="str">
            <v>POCO DE VISITA PARA REDE DE ESG. SANIT., EM ANEIS DE CONCRETO, DIÂMETRO = 60CM E 110CM, PROF = 230CM, INCLUINDO DEGRAU, EXCLUINDO TAMPAO FERRO FUNDIDO.</v>
          </cell>
          <cell r="C12589" t="str">
            <v>Un</v>
          </cell>
          <cell r="D12589">
            <v>1402.47</v>
          </cell>
          <cell r="E12589">
            <v>1121.98</v>
          </cell>
        </row>
        <row r="12590">
          <cell r="A12590" t="str">
            <v/>
          </cell>
        </row>
        <row r="12591">
          <cell r="A12591" t="str">
            <v>73963-012</v>
          </cell>
          <cell r="B12591" t="str">
            <v>POCO DE VISITA PARA REDE DE ESG. SANIT., EM ANEIS DE CONCRETO, DIÂMETRO = 60CM E 110CM, PROF = 260CM, INCLUINDO DEGRAU, EXCLUINDO TAMPAO FERRO FUNDIDO.</v>
          </cell>
          <cell r="C12591" t="str">
            <v>Un</v>
          </cell>
          <cell r="D12591">
            <v>1555.75</v>
          </cell>
          <cell r="E12591">
            <v>1244.5999999999999</v>
          </cell>
        </row>
        <row r="12592">
          <cell r="A12592" t="str">
            <v/>
          </cell>
        </row>
        <row r="12593">
          <cell r="A12593" t="str">
            <v>73963-013</v>
          </cell>
          <cell r="B12593" t="str">
            <v>POCO DE VISITA PARA REDE DE ESG. SANIT., EM ANEIS DE CONCRETO, DIÂMETRO = 60CM E 110CM, PROF = 290CM, INCLUINDO DEGRAU, EXCLUINDO TAMPAO FERRO FUNDIDO.</v>
          </cell>
          <cell r="C12593" t="str">
            <v>Un</v>
          </cell>
          <cell r="D12593">
            <v>1706.35</v>
          </cell>
          <cell r="E12593">
            <v>1365.08</v>
          </cell>
        </row>
        <row r="12594">
          <cell r="A12594" t="str">
            <v/>
          </cell>
        </row>
        <row r="12595">
          <cell r="A12595" t="str">
            <v>73963-014</v>
          </cell>
          <cell r="B12595" t="str">
            <v>POCO DE VISITA PARA REDE DE ESG. SANIT., EM ANEIS DE CONCRETO, DIÂMETRO = 60CM E 110CM, PROF = 320CM, INCLUINDO DEGRAU, EXCLUINDO TAMPAO FERRO FUNDIDO.</v>
          </cell>
          <cell r="C12595" t="str">
            <v>Un</v>
          </cell>
          <cell r="D12595">
            <v>1800.57</v>
          </cell>
          <cell r="E12595">
            <v>1440.46</v>
          </cell>
        </row>
        <row r="12596">
          <cell r="A12596" t="str">
            <v/>
          </cell>
        </row>
        <row r="12597">
          <cell r="A12597" t="str">
            <v>73963-015</v>
          </cell>
          <cell r="B12597" t="str">
            <v>POCO DE VISITA PARA REDE DE ESG. SANIT., EM ANEIS DE CONCRETO, DIÂMETRO = 60CM E 110CM, PROF = 350CM, INCLUINDO DEGRAU, EXCLUINDO TAMPAO FERRO FUNDIDO.</v>
          </cell>
          <cell r="C12597" t="str">
            <v>Un</v>
          </cell>
          <cell r="D12597">
            <v>1961.43</v>
          </cell>
          <cell r="E12597">
            <v>1569.15</v>
          </cell>
        </row>
        <row r="12598">
          <cell r="A12598" t="str">
            <v/>
          </cell>
        </row>
        <row r="12599">
          <cell r="A12599" t="str">
            <v>73963-016</v>
          </cell>
          <cell r="B12599" t="str">
            <v>POCO DE VISITA PARA REDE DE ESG. SANIT., EM ANEIS DE CONCRETO, DIÂMETRO = 60CM E 110CM, PROF = 380CM, INCLUINDO DEGRAU, EXCLUINDO TAMPAO FERRO FUNDIDO.</v>
          </cell>
          <cell r="C12599" t="str">
            <v>Un</v>
          </cell>
          <cell r="D12599">
            <v>2101.9</v>
          </cell>
          <cell r="E12599">
            <v>1681.52</v>
          </cell>
        </row>
        <row r="12600">
          <cell r="A12600" t="str">
            <v/>
          </cell>
        </row>
        <row r="12601">
          <cell r="A12601" t="str">
            <v>73963-017</v>
          </cell>
          <cell r="B12601" t="str">
            <v>POCO DE VISITA PARA REDE DE ESG. SANIT., EM ANEIS DE CONCRETO, DIÂMETRO = 60CM E 110CM, PROF = 410CM, INCLUINDO DEGRAU, EXCLUINDO TAMPAO FERRO FUNDIDO.</v>
          </cell>
          <cell r="C12601" t="str">
            <v>Un</v>
          </cell>
          <cell r="D12601">
            <v>2264.4299999999998</v>
          </cell>
          <cell r="E12601">
            <v>1811.55</v>
          </cell>
        </row>
        <row r="12602">
          <cell r="A12602" t="str">
            <v/>
          </cell>
        </row>
        <row r="12603">
          <cell r="A12603" t="str">
            <v>73963-018</v>
          </cell>
          <cell r="B12603" t="str">
            <v>POCO DE VISITA PARA REDE DE ESG. SANIT., EM ANEIS DE CONCRETO, DIÂMETRO = 60CM E 110CM, PROF = 440CM, INCLUINDO DEGRAU, EXCLUINDO TAMPAO FERRO FUNDIDO.</v>
          </cell>
          <cell r="C12603" t="str">
            <v>Un</v>
          </cell>
          <cell r="D12603">
            <v>2366.5300000000002</v>
          </cell>
          <cell r="E12603">
            <v>1893.23</v>
          </cell>
        </row>
        <row r="12604">
          <cell r="A12604" t="str">
            <v/>
          </cell>
        </row>
        <row r="12605">
          <cell r="A12605" t="str">
            <v>73963-019</v>
          </cell>
          <cell r="B12605" t="str">
            <v>POCO DE VISITA PARA REDE DE ESG. SANIT., EM ANEIS DE CONCRETO, DIÂMETRO = 60CM E 110CM, PROF = 470CM, INCLUINDO DEGRAU, EXCLUINDO TAMPAO FERRO FUNDIDO.</v>
          </cell>
          <cell r="C12605" t="str">
            <v>Un</v>
          </cell>
          <cell r="D12605">
            <v>2517.38</v>
          </cell>
          <cell r="E12605">
            <v>2013.91</v>
          </cell>
        </row>
        <row r="12606">
          <cell r="A12606" t="str">
            <v/>
          </cell>
        </row>
        <row r="12607">
          <cell r="A12607" t="str">
            <v>73963-020</v>
          </cell>
          <cell r="B12607" t="str">
            <v>POCO DE VISITA PARA REDE DE ESG. SANIT., EM ANEIS DE CONCRETO, DIÂMETRO = 60CM E 110CM, PROF = 500CM, INCLUINDO DEGRAU, EXCLUINDO TAMPAO FERRO FUNDIDO.</v>
          </cell>
          <cell r="C12607" t="str">
            <v>Un</v>
          </cell>
          <cell r="D12607">
            <v>2667.82</v>
          </cell>
          <cell r="E12607">
            <v>2134.2600000000002</v>
          </cell>
        </row>
        <row r="12608">
          <cell r="A12608" t="str">
            <v/>
          </cell>
        </row>
        <row r="12609">
          <cell r="A12609" t="str">
            <v>73963-021</v>
          </cell>
          <cell r="B12609" t="str">
            <v>POCO DE VISITA PARA REDE DE ESG. SANIT., EM ANEIS DE CONCRETO, DIÂMETRO = 60CM E 110CM, PROF = 530CM, INCLUINDO DEGRAU, EXCLUINDO TAMPAO FERRO FUNDIDO.</v>
          </cell>
          <cell r="C12609" t="str">
            <v>Un</v>
          </cell>
          <cell r="D12609">
            <v>2827.85</v>
          </cell>
          <cell r="E12609">
            <v>2262.2800000000002</v>
          </cell>
        </row>
        <row r="12610">
          <cell r="A12610" t="str">
            <v/>
          </cell>
        </row>
        <row r="12611">
          <cell r="A12611" t="str">
            <v>73963-022</v>
          </cell>
          <cell r="B12611" t="str">
            <v>POCO DE VISITA PARA REDE DE ESG. SANIT., EM ANEIS DE CONCRETO, DIÂMETRO = 60CM E 110CM, PROF = 560CM, INCLUINDO DEGRAU, EXCLUINDO TAMPAO FERRO FUNDIDO.</v>
          </cell>
          <cell r="C12611" t="str">
            <v>Un</v>
          </cell>
          <cell r="D12611">
            <v>2978.28</v>
          </cell>
          <cell r="E12611">
            <v>2382.63</v>
          </cell>
        </row>
        <row r="12612">
          <cell r="A12612" t="str">
            <v/>
          </cell>
        </row>
        <row r="12613">
          <cell r="A12613" t="str">
            <v>73963-023</v>
          </cell>
          <cell r="B12613" t="str">
            <v>POCO DE VISITA PARA REDE DE ESG. SANIT., EM ANEIS DE CONCRETO, DIÂMETRO = 60CM E 110CM, PROF = 590CM, INCLUINDO DEGRAU, EXCLUINDO TAMPAO FERRO FUNDIDO.</v>
          </cell>
          <cell r="C12613" t="str">
            <v>Un</v>
          </cell>
          <cell r="D12613">
            <v>3128.71</v>
          </cell>
          <cell r="E12613">
            <v>2502.9699999999998</v>
          </cell>
        </row>
        <row r="12614">
          <cell r="A12614" t="str">
            <v/>
          </cell>
        </row>
        <row r="12615">
          <cell r="A12615" t="str">
            <v>73963-024</v>
          </cell>
          <cell r="B12615" t="str">
            <v>POCO DE VISITA PARA REDE DE ESG. SANIT., EM ANEIS DE CONCRETO, DIÂMETRO = 60CM E 110CM, PROF = 690CM, INCLUINDO DEGRAU, EXCLUINDO TAMPAO FERRO FUNDIDO.</v>
          </cell>
          <cell r="C12615" t="str">
            <v>Un</v>
          </cell>
          <cell r="D12615">
            <v>3279.95</v>
          </cell>
          <cell r="E12615">
            <v>2623.96</v>
          </cell>
        </row>
        <row r="12616">
          <cell r="A12616" t="str">
            <v/>
          </cell>
        </row>
        <row r="12617">
          <cell r="A12617" t="str">
            <v>73963-025</v>
          </cell>
          <cell r="B12617" t="str">
            <v>POCO DE VISITA PARA REDE DE ESG. SANIT., EM ANEIS DE CONCRETO, DIÂMETRO = 60CM E 110CM, PROF = 650CM, INCLUINDO DEGRAU, EXCLUINDO TAMPAO FERRO FUNDIDO.</v>
          </cell>
          <cell r="C12617" t="str">
            <v>Un</v>
          </cell>
          <cell r="D12617">
            <v>3430.37</v>
          </cell>
          <cell r="E12617">
            <v>2744.3</v>
          </cell>
        </row>
        <row r="12618">
          <cell r="A12618" t="str">
            <v/>
          </cell>
        </row>
        <row r="12619">
          <cell r="A12619" t="str">
            <v>73963-026</v>
          </cell>
          <cell r="B12619" t="str">
            <v>POCO DE VISITA PARA REDE DE ESG. SANIT., EM ANEIS DE CONCRETO, DIÂMETRO = 60CM E 110CM, PROF = 680CM, INCLUINDO DEGRAU, EXCLUINDO TAMPAO FERRO FUNDIDO.</v>
          </cell>
          <cell r="C12619" t="str">
            <v>Un</v>
          </cell>
          <cell r="D12619">
            <v>3581.23</v>
          </cell>
          <cell r="E12619">
            <v>2864.99</v>
          </cell>
        </row>
        <row r="12620">
          <cell r="A12620" t="str">
            <v/>
          </cell>
        </row>
        <row r="12621">
          <cell r="A12621" t="str">
            <v>73963-027</v>
          </cell>
          <cell r="B12621" t="str">
            <v>POCO DE VISITA PARA REDE DE ESG. SANIT., EM ANEIS DE CONCRETO, DIÂMETRO = 60CM E 110CM, PROF = 710CM, INCLUINDO DEGRAU, EXCLUINDO TAMPAO FERRO FUNDIDO.</v>
          </cell>
          <cell r="C12621" t="str">
            <v>Un</v>
          </cell>
          <cell r="D12621">
            <v>3731.66</v>
          </cell>
          <cell r="E12621">
            <v>2985.33</v>
          </cell>
        </row>
        <row r="12622">
          <cell r="A12622" t="str">
            <v/>
          </cell>
        </row>
        <row r="12623">
          <cell r="A12623" t="str">
            <v>73963-028</v>
          </cell>
          <cell r="B12623" t="str">
            <v>POCO VISITA ESG SANIT ANEL CONC PRE-MOLD PROF=1,20M C/TAMPAO FF TIPO MEDIO(AD)D=60CM 125KG/DEGRAUS FF/REJUNTAMENTO ANEIS/REVEST LISO CALHA INTERNA C/ARG CIM/AREIA 1:4. BASE/BANQUETA EM CONCR FCK=10MPA.</v>
          </cell>
          <cell r="C12623" t="str">
            <v>Un</v>
          </cell>
          <cell r="D12623">
            <v>1175.32</v>
          </cell>
          <cell r="E12623">
            <v>940.26</v>
          </cell>
        </row>
        <row r="12624">
          <cell r="A12624" t="str">
            <v/>
          </cell>
        </row>
        <row r="12625">
          <cell r="A12625" t="str">
            <v>73963-029</v>
          </cell>
          <cell r="B12625" t="str">
            <v>POCO VISITA ESG SANIT ANEL CONC PRE-MOLD PROF=1,40M C/TAMPAO FF TIPO MEDIO(AD)D=60CM 125KG/DEGRAUS FF/REJUNTAMENTO ANEIS/REVEST LISO CALHA INTERNA C/ARG CIM/AREIA 1:4. BASE/BANQUETA EM CONCR FCK=10MPA.</v>
          </cell>
          <cell r="C12625" t="str">
            <v>Un</v>
          </cell>
          <cell r="D12625">
            <v>1295.3499999999999</v>
          </cell>
          <cell r="E12625">
            <v>1036.28</v>
          </cell>
        </row>
        <row r="12626">
          <cell r="A12626" t="str">
            <v/>
          </cell>
        </row>
        <row r="12627">
          <cell r="A12627" t="str">
            <v>73963-030</v>
          </cell>
          <cell r="B12627" t="str">
            <v>POCO VISITA ESG SANIT ANEL CONC PRE-MOLD PROF=1,50M C/TAMPAO FF TIPO MEDIO(AD)D=60CM 125KG/DEGRAUS FF/REJUNTAMENTO ANEIS/REVEST LISO CALHA INTERNA C/ARG CIM/AREIA 1:4. BASE/BANQUETA EM CONCR FCK=10MPA.</v>
          </cell>
          <cell r="C12627" t="str">
            <v>Un</v>
          </cell>
          <cell r="D12627">
            <v>1394.38</v>
          </cell>
          <cell r="E12627">
            <v>1115.51</v>
          </cell>
        </row>
        <row r="12628">
          <cell r="A12628" t="str">
            <v/>
          </cell>
        </row>
        <row r="12629">
          <cell r="A12629" t="str">
            <v>73963-031</v>
          </cell>
          <cell r="B12629" t="str">
            <v>POCO VISITA ESG SANIT ANEL CONC PRE-MOLD PROF=1,60M C/TAMPAO FF TIPO MEDIO(AD)D=60CM 125KG/DEGRAUS FF/REJUNTAMENTO ANEIS/ REVEST LISO CALHA INTERNA C/ARG CIM/AREIA 1:4. BASE/BANQUETA EM CONCR FCK=10MPA.</v>
          </cell>
          <cell r="C12629" t="str">
            <v>Un</v>
          </cell>
          <cell r="D12629">
            <v>1400.3</v>
          </cell>
          <cell r="E12629">
            <v>1120.24</v>
          </cell>
        </row>
        <row r="12630">
          <cell r="A12630" t="str">
            <v/>
          </cell>
        </row>
        <row r="12631">
          <cell r="A12631" t="str">
            <v>73963-032</v>
          </cell>
          <cell r="B12631" t="str">
            <v>POCO VISITA ESG SANIT ANEL CONC PRE-MOLD PROF=1,70M C/TAMPAO FF TIPO MEDIO(AD)D=60CM 125KG/DEGRAUS FF/REJUNTAMENTO ANEIS/REVEST LISO CALHA INTERNA C/ARG CIM/AREIA 1:4. BASE/BANQUETA EM CONCR FCK=10MPA.</v>
          </cell>
          <cell r="C12631" t="str">
            <v>Un</v>
          </cell>
          <cell r="D12631">
            <v>1418.82</v>
          </cell>
          <cell r="E12631">
            <v>1135.06</v>
          </cell>
        </row>
        <row r="12632">
          <cell r="A12632" t="str">
            <v/>
          </cell>
        </row>
        <row r="12633">
          <cell r="A12633" t="str">
            <v>73963-033</v>
          </cell>
          <cell r="B12633" t="str">
            <v>POCO VISITA ESG SANIT ANEL CONC PRE-MOLD PROF=2,00M C/TAMPAO   FF TIPO MEDIO(AD)D=60CM 125KG/DEGRAUS FF/REJUNTAMENTO ANEIS/  REVEST LISO CALHA INTERNA C/ARG CIM/AREIA 1:4. BASE/BANQUETA EM CONCR FCK=10MPA.</v>
          </cell>
          <cell r="C12633" t="str">
            <v>Un</v>
          </cell>
          <cell r="D12633">
            <v>1570.8</v>
          </cell>
          <cell r="E12633">
            <v>1256.6400000000001</v>
          </cell>
        </row>
        <row r="12634">
          <cell r="A12634" t="str">
            <v/>
          </cell>
        </row>
        <row r="12635">
          <cell r="A12635" t="str">
            <v>73963-034</v>
          </cell>
          <cell r="B12635" t="str">
            <v>POCO VISITA ESG SANIT ANEL CONC PRE MOLD PROF=2,30M C/TAMPAO FF TIPO MEDIO(AD)D=60CM 125KG/DEGRAUS FF/REJUNTAMENTO ANEIS/REVEST LISO CALHA INTERNA C/ARG CIM/AREIA 1:4. BASE/BANQUETA EM CONCR FCK=10MPA.</v>
          </cell>
          <cell r="C12635" t="str">
            <v>Un</v>
          </cell>
          <cell r="D12635">
            <v>1664.2</v>
          </cell>
          <cell r="E12635">
            <v>1331.36</v>
          </cell>
        </row>
        <row r="12636">
          <cell r="A12636" t="str">
            <v/>
          </cell>
        </row>
        <row r="12637">
          <cell r="A12637" t="str">
            <v>73963-035</v>
          </cell>
          <cell r="B12637" t="str">
            <v xml:space="preserve"> POCO VISITA ESG SANIT ANEL CONC PRE-MOLD PROF=2,60M C/TAMPAO FF TIPO MEDIO(AD)D=60CM 125KG/DEGRAUS FF/REJUNTAMENTO ANEIS/REVEST LISO CALHA INTERNA C/ARG CIM/AREIA 1:4. BASE/BANQUETA EM CONCR FCK=10MPA.</v>
          </cell>
          <cell r="C12637" t="str">
            <v>Un</v>
          </cell>
          <cell r="D12637">
            <v>1816.17</v>
          </cell>
          <cell r="E12637">
            <v>1452.94</v>
          </cell>
        </row>
        <row r="12638">
          <cell r="A12638" t="str">
            <v/>
          </cell>
        </row>
        <row r="12639">
          <cell r="A12639" t="str">
            <v>73963-036</v>
          </cell>
          <cell r="B12639" t="str">
            <v>POCO VISITA ESG SANIT ANEL CONC PRE-MOLD PROF=2,90M C/TAMPAO   FF TIPO MEDIO(AD) D=60CM 125KG/DEGRAUS FF/REJUNTAMENTO ANEIS/  REVEST LISO CALHA INTERNA C/ARG CIM/AREIA 1:4. BASE/BANQUETA EM CONCR FCK=10MPA.</v>
          </cell>
          <cell r="C12639" t="str">
            <v>Un</v>
          </cell>
          <cell r="D12639">
            <v>1968.15</v>
          </cell>
          <cell r="E12639">
            <v>1574.52</v>
          </cell>
        </row>
        <row r="12640">
          <cell r="A12640" t="str">
            <v/>
          </cell>
        </row>
        <row r="12641">
          <cell r="A12641" t="str">
            <v>73963-037</v>
          </cell>
          <cell r="B12641" t="str">
            <v>POCO VISITA ESG SANIT ANEL CONC PRE-MOLD PROF=3,20M C/TAMPAO FF TIPO MEDIO(AD)D=60CM 125KG/DEGRAUS REJUNTAMENTOANEIS/ REVEST LISO CALHA INTERNA C/ARG CIM/AREIA 1:4. BASE/BANQUETA EM CONCR FCK=10MPA.</v>
          </cell>
          <cell r="C12641" t="str">
            <v>Un</v>
          </cell>
          <cell r="D12641">
            <v>2071.8000000000002</v>
          </cell>
          <cell r="E12641">
            <v>1657.44</v>
          </cell>
        </row>
        <row r="12642">
          <cell r="A12642" t="str">
            <v/>
          </cell>
        </row>
        <row r="12643">
          <cell r="A12643" t="str">
            <v>73963-038</v>
          </cell>
          <cell r="B12643" t="str">
            <v>POCO VISITA ESG SANIT ANEL CONC PRE-MOLD PROF=3,50M C/TAMPAO FF TIPO MEDIO(AD)D=60CM 125KG/DEGRAUS FF/REJUNTAMENTO/ANEIS/REVEST LISO CALHA INTERNA C/ARG CIM/AREIA 1:4. BASE/BANQUETA EM CONCR FCK=10MPA.</v>
          </cell>
          <cell r="C12643" t="str">
            <v>Un</v>
          </cell>
          <cell r="D12643">
            <v>2224.16</v>
          </cell>
          <cell r="E12643">
            <v>1779.33</v>
          </cell>
        </row>
        <row r="12644">
          <cell r="A12644" t="str">
            <v/>
          </cell>
        </row>
        <row r="12645">
          <cell r="A12645" t="str">
            <v>73963-039</v>
          </cell>
          <cell r="B12645" t="str">
            <v>POCO VISITA ESG SANIT ANEL CONC PRE-MOLD PROF=3,80M C/TAMPAO FF TIPO MEDIO(AD)D=60CM 125KG/DEGRAUS FF/REJUNTAMENTO ANEIS/REVEST LISO CALHA INTERNA C/ARG CIM/AREIA 1:4. BASE/BANQUETA EM CONCR FCK=10MPA.</v>
          </cell>
          <cell r="C12645" t="str">
            <v>Un</v>
          </cell>
          <cell r="D12645">
            <v>2376.4</v>
          </cell>
          <cell r="E12645">
            <v>1901.12</v>
          </cell>
        </row>
        <row r="12646">
          <cell r="A12646" t="str">
            <v/>
          </cell>
        </row>
        <row r="12647">
          <cell r="A12647" t="str">
            <v>73963-040</v>
          </cell>
          <cell r="B12647" t="str">
            <v>POCO VISITA ESG SANIT ANEL CONC PRE-MOLD PROF=4,10M C/TAMPAO  FF TIPO MEDIO(AD)D=60CM 125KG/DEGRAUS FF/REJUNTAMENTO ANEIS/  REVEST LISO CALHA INTERNA C/ARG CIM/AREIA 1:4. BASE/BANQUETA  EM CONCR FCK=10MPA.</v>
          </cell>
          <cell r="C12647" t="str">
            <v>Un</v>
          </cell>
          <cell r="D12647">
            <v>2476.35</v>
          </cell>
          <cell r="E12647">
            <v>1981.08</v>
          </cell>
        </row>
        <row r="12648">
          <cell r="A12648" t="str">
            <v/>
          </cell>
        </row>
        <row r="12649">
          <cell r="A12649" t="str">
            <v>73963-041</v>
          </cell>
          <cell r="B12649" t="str">
            <v>POCO VISITA ESG SANIT ANEL CONC PRE MOLD PROF=4,40M C/TAMPAO FF TIPO MEDIO(AD)D=60CM 125KG/DEGRAUS FF/REJUNTAMENTO ANEIS/REVEST LISO CALHA INTERNA C/ARG CIM/AREIA 1:4. BASE/BANQUETA EM CONCR FCK=10MPA.</v>
          </cell>
          <cell r="C12649" t="str">
            <v>Un</v>
          </cell>
          <cell r="D12649">
            <v>2627.92</v>
          </cell>
          <cell r="E12649">
            <v>2102.34</v>
          </cell>
        </row>
        <row r="12650">
          <cell r="A12650" t="str">
            <v/>
          </cell>
        </row>
        <row r="12651">
          <cell r="A12651" t="str">
            <v>73963-042</v>
          </cell>
          <cell r="B12651" t="str">
            <v xml:space="preserve"> POCO VISITA ESG SANIT ANEL CONC PRE-MOLD PROF=4,70M C/TAMPAO FF TIPO MEDIO(AD)D=60CM 125KG/DEGRAUS FF/REJUNTAMENTO ANEIS/REVEST LISO CALHA INTERNA C/ARG CIM/AREIA 1:4. BASE/BANQUETA EM CONCR FCK=10MPA.</v>
          </cell>
          <cell r="C12651" t="str">
            <v>Un</v>
          </cell>
          <cell r="D12651">
            <v>2735.97</v>
          </cell>
          <cell r="E12651">
            <v>2188.7800000000002</v>
          </cell>
        </row>
        <row r="12652">
          <cell r="A12652" t="str">
            <v/>
          </cell>
        </row>
        <row r="12653">
          <cell r="A12653" t="str">
            <v>73963-043</v>
          </cell>
          <cell r="B12653" t="str">
            <v>POCO VISITA ESG SANIT ANEL CONC PRE-MOLD PROF=5,00M C/TAMPAO FF TIPO MEDIO(AD)D=60CM 125KG/DEGRAUS FF/REJUNTAMENTO ANEIS/REVEST LISO CALHA INTERNA C/ARG CIM/AREIA 1:4. BASE/BANQUETA EM CONCR FCK=10MPA.</v>
          </cell>
          <cell r="C12653" t="str">
            <v>Un</v>
          </cell>
          <cell r="D12653">
            <v>2866.02</v>
          </cell>
          <cell r="E12653">
            <v>2292.8200000000002</v>
          </cell>
        </row>
        <row r="12654">
          <cell r="A12654" t="str">
            <v/>
          </cell>
        </row>
        <row r="12655">
          <cell r="A12655" t="str">
            <v>73963-044</v>
          </cell>
          <cell r="B12655" t="str">
            <v xml:space="preserve"> POCO VISITA ESG SANIT ANEL CONC PRE-MOLD PROF=0,80M C/TAMPAO FF TIPO MEDIO(AD)D=60CM 125KG/DEGRAUS FF/REJUNTAMENTO ANEIS/REVEST LISO CALHA INTERNA C/ARG CIM/AREIA 1:4. BASE/BANQUETA EM CONCR FCK=10MPA.</v>
          </cell>
          <cell r="C12655" t="str">
            <v>Un</v>
          </cell>
          <cell r="D12655">
            <v>590.46</v>
          </cell>
          <cell r="E12655">
            <v>472.37</v>
          </cell>
        </row>
        <row r="12656">
          <cell r="A12656" t="str">
            <v/>
          </cell>
        </row>
        <row r="12657">
          <cell r="A12657" t="str">
            <v>73963-045</v>
          </cell>
          <cell r="B12657" t="str">
            <v>POCO DE VISITA PARA REDE DE ESG. SANIT., EM ANEIS DE CONCRETO, DIÂMETRO = 60CM E 110CM, PROF = 240CM, INCLUINDO DEGRAU, EXCLUINDO TAMPAO FERRO FUNDIDO.</v>
          </cell>
          <cell r="C12657" t="str">
            <v>Un</v>
          </cell>
          <cell r="D12657">
            <v>1462.95</v>
          </cell>
          <cell r="E12657">
            <v>1170.3599999999999</v>
          </cell>
        </row>
        <row r="12658">
          <cell r="A12658" t="str">
            <v/>
          </cell>
        </row>
        <row r="12659">
          <cell r="A12659" t="str">
            <v>73963-046</v>
          </cell>
          <cell r="B12659" t="str">
            <v>POCO DE VISITA PARA REDE DE ESG. SANIT., EM ANEIS DE CONCRETO, DIÂMETRO = 60CM E 110CM, PROF = 250CM, INCLUINDO DEGRAU, EXCLUINDO TAMPAO FERRO FUNDIDO.</v>
          </cell>
          <cell r="C12659" t="str">
            <v>Un</v>
          </cell>
          <cell r="D12659">
            <v>1504.66</v>
          </cell>
          <cell r="E12659">
            <v>1203.73</v>
          </cell>
        </row>
        <row r="12660">
          <cell r="A12660" t="str">
            <v/>
          </cell>
        </row>
        <row r="12661">
          <cell r="A12661" t="str">
            <v>73963-047</v>
          </cell>
          <cell r="B12661" t="str">
            <v>POCO DE VISITA PARA REDE DE ESG. SANIT., EM ANEIS DE CONCRETO, DIÂMETRO = 60CM E 110CM, PROF = 280CM, INCLUINDO DEGRAU, EXCLUINDO TAMPAO FERRO FUNDIDO.</v>
          </cell>
          <cell r="C12661" t="str">
            <v>Un</v>
          </cell>
          <cell r="D12661">
            <v>1656.15</v>
          </cell>
          <cell r="E12661">
            <v>1324.92</v>
          </cell>
        </row>
        <row r="12662">
          <cell r="A12662" t="str">
            <v/>
          </cell>
        </row>
        <row r="12663">
          <cell r="A12663" t="str">
            <v>73963-048</v>
          </cell>
          <cell r="B12663" t="str">
            <v>POCO DE VISITA PARA REDE DE ESG. SANIT., EM ANEIS DE CONCRETO, DIÂMETRO = 60CM E 110CM, PROF = 310CM, INCLUINDO DEGRAU, EXCLUINDO TAMPAO FERRO FUNDIDO.</v>
          </cell>
          <cell r="C12663" t="str">
            <v>Un</v>
          </cell>
          <cell r="D12663">
            <v>1769.16</v>
          </cell>
          <cell r="E12663">
            <v>1415.33</v>
          </cell>
        </row>
        <row r="12664">
          <cell r="A12664" t="str">
            <v/>
          </cell>
        </row>
        <row r="12665">
          <cell r="A12665" t="str">
            <v>73964-001</v>
          </cell>
          <cell r="B12665" t="str">
            <v>REATERRO DE VALA/CAVA COMPACTADA A MACO EM CAMADAS DE 20CM ( EM BECOS DE ATÉ 2,50M DE LARGURA EM FAVELAS).</v>
          </cell>
          <cell r="C12665" t="str">
            <v>m3</v>
          </cell>
          <cell r="D12665">
            <v>23.42</v>
          </cell>
          <cell r="E12665">
            <v>18.739999999999998</v>
          </cell>
        </row>
        <row r="12666">
          <cell r="A12666" t="str">
            <v/>
          </cell>
        </row>
        <row r="12667">
          <cell r="A12667" t="str">
            <v>73964-002</v>
          </cell>
          <cell r="B12667" t="str">
            <v>REATER VALA/CAVA COMPACT/MACO CAMADAS 30CM EM BECO ATE 2,50M   LARGURA EM FAVELAS.</v>
          </cell>
          <cell r="C12667" t="str">
            <v>m3</v>
          </cell>
          <cell r="D12667">
            <v>19.68</v>
          </cell>
          <cell r="E12667">
            <v>15.75</v>
          </cell>
        </row>
        <row r="12668">
          <cell r="A12668" t="str">
            <v/>
          </cell>
        </row>
        <row r="12669">
          <cell r="A12669" t="str">
            <v>73964-003</v>
          </cell>
          <cell r="B12669" t="str">
            <v>REATERRO VALA/CAVA C/TRATOR 200CV EXCL COMPACTACAO.</v>
          </cell>
          <cell r="C12669" t="str">
            <v>m3</v>
          </cell>
          <cell r="D12669">
            <v>2.1800000000000002</v>
          </cell>
          <cell r="E12669">
            <v>1.75</v>
          </cell>
        </row>
        <row r="12670">
          <cell r="A12670" t="str">
            <v/>
          </cell>
        </row>
        <row r="12671">
          <cell r="A12671" t="str">
            <v>73964-004</v>
          </cell>
          <cell r="B12671" t="str">
            <v xml:space="preserve">REATERRO DE VALAS / CAVAS, COMPACTADA A MAÇO, EM CAMADAS DE ATÉ 30 CM. </v>
          </cell>
          <cell r="C12671" t="str">
            <v>m3</v>
          </cell>
          <cell r="D12671">
            <v>16.399999999999999</v>
          </cell>
          <cell r="E12671">
            <v>13.12</v>
          </cell>
        </row>
        <row r="12672">
          <cell r="A12672" t="str">
            <v/>
          </cell>
        </row>
        <row r="12673">
          <cell r="A12673" t="str">
            <v>73964-005</v>
          </cell>
          <cell r="B12673" t="str">
            <v>REATERRO DE VALA/CAVA SEM CONTROLE DE COMPACTAÇÃO , UTILIZANDO RETRO-ESCAVADEIRA E COMPACTACADOR VIBRATORIO COM MATERIAL REAPROVEITADO.</v>
          </cell>
          <cell r="C12673" t="str">
            <v>m3</v>
          </cell>
          <cell r="D12673">
            <v>6.77</v>
          </cell>
          <cell r="E12673">
            <v>5.42</v>
          </cell>
        </row>
        <row r="12674">
          <cell r="A12674" t="str">
            <v/>
          </cell>
        </row>
        <row r="12675">
          <cell r="A12675" t="str">
            <v>73964-006</v>
          </cell>
          <cell r="B12675" t="str">
            <v>REATERRO MANUAL DE VALAS.</v>
          </cell>
          <cell r="C12675" t="str">
            <v>m3</v>
          </cell>
          <cell r="D12675">
            <v>23.42</v>
          </cell>
          <cell r="E12675">
            <v>18.739999999999998</v>
          </cell>
        </row>
        <row r="12676">
          <cell r="A12676" t="str">
            <v/>
          </cell>
        </row>
        <row r="12677">
          <cell r="A12677" t="str">
            <v>73965-001</v>
          </cell>
          <cell r="B12677" t="str">
            <v>ESCAVAÇÃO MANUAL DE VALA, A FRIO, EM MATERIAL DE 2A CATEGORIA (MOLEDOOU ROCHA DECOMPOSTA) ATÉ 1,50M.</v>
          </cell>
          <cell r="C12677" t="str">
            <v>m3</v>
          </cell>
          <cell r="D12677">
            <v>58.57</v>
          </cell>
          <cell r="E12677">
            <v>46.86</v>
          </cell>
        </row>
        <row r="12678">
          <cell r="A12678" t="str">
            <v/>
          </cell>
        </row>
        <row r="12679">
          <cell r="A12679" t="str">
            <v>73965-002</v>
          </cell>
          <cell r="B12679" t="str">
            <v xml:space="preserve"> ESCAVAÇÃO MANUAL DE VALA, A FRIO, EM MATERIAL DE 2A CATEGORIA (MOLEDO OU ROCHA DECOMPOSTA), DE 3 ATÉ 4,5M, EXCLUINDO ESGOTAMENTO E ESCORAMENTO.</v>
          </cell>
          <cell r="C12679" t="str">
            <v>m3</v>
          </cell>
          <cell r="D12679">
            <v>85.91</v>
          </cell>
          <cell r="E12679">
            <v>68.73</v>
          </cell>
        </row>
        <row r="12680">
          <cell r="A12680" t="str">
            <v/>
          </cell>
        </row>
        <row r="12681">
          <cell r="A12681" t="str">
            <v>73965-003</v>
          </cell>
          <cell r="B12681" t="str">
            <v>ESCAVAÇÃO MANUAL DE VALA, A FRIO, EM MATERIAL DE 2A CATEGORIA (MOLEDO OU ROCHA DECOMPOSTA), DE 4,5 ATÉ 6M, EXCLUINDO ESGOTAMENTO E ESCORAMENTO.</v>
          </cell>
          <cell r="C12681" t="str">
            <v>m3</v>
          </cell>
          <cell r="D12681">
            <v>101.53</v>
          </cell>
          <cell r="E12681">
            <v>81.23</v>
          </cell>
        </row>
        <row r="12682">
          <cell r="A12682" t="str">
            <v/>
          </cell>
        </row>
        <row r="12683">
          <cell r="A12683" t="str">
            <v>73965-004</v>
          </cell>
          <cell r="B12683" t="str">
            <v>ESCAVACAO MANUAL DE VALA EM ARGILA OU PEDRA SOLTA DO TAMANHO MEDIO DE PEDRA DE MAO, ATE 1,5M, EXCLUINDO ESGOTAMENTO/ESCORAMENTO.</v>
          </cell>
          <cell r="C12683" t="str">
            <v>m3</v>
          </cell>
          <cell r="D12683">
            <v>37.479999999999997</v>
          </cell>
          <cell r="E12683">
            <v>29.99</v>
          </cell>
        </row>
        <row r="12684">
          <cell r="A12684" t="str">
            <v/>
          </cell>
        </row>
        <row r="12685">
          <cell r="A12685" t="str">
            <v>73965-005</v>
          </cell>
          <cell r="B12685" t="str">
            <v>ESCAVACAO MANUAL DE VALA EM ARGILA OU PEDRA SOLTA DO TAMANHO MEDIO DE PEDRA DE MAO, DE 1,5 ATE 3M, EXCLUINDO ESGOTAMENTO/ESCORAMENTO.</v>
          </cell>
          <cell r="C12685" t="str">
            <v>m3</v>
          </cell>
          <cell r="D12685">
            <v>43.73</v>
          </cell>
          <cell r="E12685">
            <v>34.99</v>
          </cell>
        </row>
        <row r="12686">
          <cell r="A12686" t="str">
            <v/>
          </cell>
        </row>
        <row r="12687">
          <cell r="A12687" t="str">
            <v>73965-006</v>
          </cell>
          <cell r="B12687" t="str">
            <v>ESCAVACAO MANUAL DE VALA EM ARGILA OU PEDRA SOLTA DO TAMANHO MEDIO DE PEDRA DE MAO, DE 3 ATE 4,5M, EXCLUINDO ESGOTAMENTO/ESCORAMENTO.</v>
          </cell>
          <cell r="C12687" t="str">
            <v>m3</v>
          </cell>
          <cell r="D12687">
            <v>70.28</v>
          </cell>
          <cell r="E12687">
            <v>56.23</v>
          </cell>
        </row>
        <row r="12688">
          <cell r="A12688" t="str">
            <v/>
          </cell>
        </row>
        <row r="12689">
          <cell r="A12689" t="str">
            <v>73965-007</v>
          </cell>
          <cell r="B12689" t="str">
            <v>ESCAVACAO MANUAL DE VALA EM ARGILA OU PEDRA SOLTA DO TAMANHO MEDIO DE PEDRA DE MAO, DE 4,5 ATE 6M, EXCLUINDO ESGOTAMENTO/ESCORAMENTO.</v>
          </cell>
          <cell r="C12689" t="str">
            <v>m3</v>
          </cell>
          <cell r="D12689">
            <v>85.91</v>
          </cell>
          <cell r="E12689">
            <v>68.73</v>
          </cell>
        </row>
        <row r="12690">
          <cell r="A12690" t="str">
            <v/>
          </cell>
        </row>
        <row r="12691">
          <cell r="A12691" t="str">
            <v>73965-008</v>
          </cell>
          <cell r="B12691" t="str">
            <v>ESCAVACAO MANUAL DE VALA EM LODO, ATE 1,5M, EXCLUINDO ESGOTAMENTO/ESCORAMENTO.</v>
          </cell>
          <cell r="C12691" t="str">
            <v>m3</v>
          </cell>
          <cell r="D12691">
            <v>42.95</v>
          </cell>
          <cell r="E12691">
            <v>34.36</v>
          </cell>
        </row>
        <row r="12692">
          <cell r="A12692" t="str">
            <v/>
          </cell>
        </row>
        <row r="12693">
          <cell r="A12693" t="str">
            <v>73965-009</v>
          </cell>
          <cell r="B12693" t="str">
            <v>ESCAVACAO MANUAL DE VALA EM LODO, DE 1,5 ATE 3M, EXCLUINDO ESGOTAMENTO /ESCORAMENTO.</v>
          </cell>
          <cell r="C12693" t="str">
            <v>m3</v>
          </cell>
          <cell r="D12693">
            <v>78.099999999999994</v>
          </cell>
          <cell r="E12693">
            <v>62.48</v>
          </cell>
        </row>
        <row r="12694">
          <cell r="A12694" t="str">
            <v/>
          </cell>
        </row>
        <row r="12695">
          <cell r="A12695" t="str">
            <v>73965-010</v>
          </cell>
          <cell r="B12695" t="str">
            <v>ESCAVACAO MANUAL DE VALA EM MATERIAL DE 1A CATEGORIA ATE 1,5M EXCLUINDO ESGOTAMENTO / ESCORAMENTO.</v>
          </cell>
          <cell r="C12695" t="str">
            <v>m3</v>
          </cell>
          <cell r="D12695">
            <v>27.33</v>
          </cell>
          <cell r="E12695">
            <v>21.87</v>
          </cell>
        </row>
        <row r="12696">
          <cell r="A12696" t="str">
            <v/>
          </cell>
        </row>
        <row r="12697">
          <cell r="A12697" t="str">
            <v>73965-011</v>
          </cell>
          <cell r="B12697" t="str">
            <v>ESCAVACAO MANUAL DE VALA EM MATERIAL DE 1A CATEGORIA DE 1,5 ATE 3M E   XCLUINDO ESGOTAMENTO / ESCORAMENTO.</v>
          </cell>
          <cell r="C12697" t="str">
            <v>m3</v>
          </cell>
          <cell r="D12697">
            <v>35.15</v>
          </cell>
          <cell r="E12697">
            <v>28.12</v>
          </cell>
        </row>
        <row r="12698">
          <cell r="A12698" t="str">
            <v/>
          </cell>
        </row>
        <row r="12699">
          <cell r="A12699" t="str">
            <v>73965-012</v>
          </cell>
          <cell r="B12699" t="str">
            <v>ESCAVACAO MANUAL DE VALA EM MATERIAL DE 1A CATEGORIA DE 3 ATE 4,5M E   XCLUINDO ESGOTAMENTO / ESCORAMENTO.</v>
          </cell>
          <cell r="C12699" t="str">
            <v>m3</v>
          </cell>
          <cell r="D12699">
            <v>46.86</v>
          </cell>
          <cell r="E12699">
            <v>37.49</v>
          </cell>
        </row>
        <row r="12700">
          <cell r="A12700" t="str">
            <v/>
          </cell>
        </row>
        <row r="12701">
          <cell r="A12701" t="str">
            <v>73965-013</v>
          </cell>
          <cell r="B12701" t="str">
            <v>ESCAVACAO MANUAL DE VALA EM MATERIAL DE 1A CATEGORIA, DE 6 A 7,5M,   EXCLUINDO ESGOTAMENTO / ESCORAMENTO.</v>
          </cell>
          <cell r="C12701" t="str">
            <v>m3</v>
          </cell>
          <cell r="D12701">
            <v>78.099999999999994</v>
          </cell>
          <cell r="E12701">
            <v>62.48</v>
          </cell>
        </row>
        <row r="12702">
          <cell r="A12702" t="str">
            <v/>
          </cell>
        </row>
        <row r="12703">
          <cell r="A12703" t="str">
            <v>73965-014</v>
          </cell>
          <cell r="B12703" t="str">
            <v>ESCAVACAO MANUAL DE VALA EM ARGILA RIJA OU PEDRA SOLTA DO TAMANHO MEDIO DE PEDRA DE MAO, DE 6 A 7,5M, EXCLUINDO ESGOTAMENTO / ESCORAMENTO.</v>
          </cell>
          <cell r="C12703" t="str">
            <v>m3</v>
          </cell>
          <cell r="D12703">
            <v>101.53</v>
          </cell>
          <cell r="E12703">
            <v>81.23</v>
          </cell>
        </row>
        <row r="12704">
          <cell r="A12704" t="str">
            <v/>
          </cell>
        </row>
        <row r="12705">
          <cell r="A12705" t="str">
            <v>73965-015</v>
          </cell>
          <cell r="B12705" t="str">
            <v>ESCAVACAO MANUAL DE VALAS H &lt;= 1,50 M.</v>
          </cell>
          <cell r="C12705" t="str">
            <v>m3</v>
          </cell>
          <cell r="D12705">
            <v>23.42</v>
          </cell>
          <cell r="E12705">
            <v>18.739999999999998</v>
          </cell>
        </row>
        <row r="12706">
          <cell r="A12706" t="str">
            <v/>
          </cell>
        </row>
        <row r="12707">
          <cell r="A12707" t="str">
            <v>73966-001</v>
          </cell>
          <cell r="B12707" t="str">
            <v>PINTURA VERNIZ SINTETICO BRILHANTE EM SUPERFICIE DE CONCRETO OU TIJOLO APARENTE, DUAS DEMAOS.</v>
          </cell>
          <cell r="C12707" t="str">
            <v>m2</v>
          </cell>
          <cell r="D12707">
            <v>6.01</v>
          </cell>
          <cell r="E12707">
            <v>4.8099999999999996</v>
          </cell>
        </row>
        <row r="12708">
          <cell r="A12708" t="str">
            <v/>
          </cell>
        </row>
        <row r="12709">
          <cell r="A12709" t="str">
            <v>73966-002</v>
          </cell>
          <cell r="B12709" t="str">
            <v>PINTURA VERNIZ ACRILICO INCOLOR EM SUPERFICIE DE CONCRETO OU TIJOLO APARENTE, TRES DEMAOS.</v>
          </cell>
          <cell r="C12709" t="str">
            <v>m2</v>
          </cell>
          <cell r="D12709">
            <v>10</v>
          </cell>
          <cell r="E12709">
            <v>8</v>
          </cell>
        </row>
        <row r="12710">
          <cell r="A12710" t="str">
            <v/>
          </cell>
        </row>
        <row r="12711">
          <cell r="A12711" t="str">
            <v>73966-003</v>
          </cell>
          <cell r="B12711" t="str">
            <v>PINTURA VERNIZ POLIURETANO BRILHANTE INCOLOR EM CONCRETO APICOADO, TRES DEMAOS.</v>
          </cell>
          <cell r="C12711" t="str">
            <v>m2</v>
          </cell>
          <cell r="D12711">
            <v>19.98</v>
          </cell>
          <cell r="E12711">
            <v>15.99</v>
          </cell>
        </row>
        <row r="12712">
          <cell r="A12712" t="str">
            <v/>
          </cell>
        </row>
        <row r="12713">
          <cell r="A12713" t="str">
            <v>73967-001</v>
          </cell>
          <cell r="B12713" t="str">
            <v xml:space="preserve">ARBUSTO CO ALTURA MAIOR DO QUE 1,00 METRO. </v>
          </cell>
          <cell r="C12713" t="str">
            <v>Un</v>
          </cell>
          <cell r="D12713">
            <v>40.82</v>
          </cell>
          <cell r="E12713">
            <v>32.659999999999997</v>
          </cell>
        </row>
        <row r="12714">
          <cell r="A12714" t="str">
            <v/>
          </cell>
        </row>
        <row r="12715">
          <cell r="A12715" t="str">
            <v>73967-002</v>
          </cell>
          <cell r="B12715" t="str">
            <v>PLANTIO DE ARVORE COM ALTURA MAIOR DO QUE 2,00 METROS.</v>
          </cell>
          <cell r="C12715" t="str">
            <v>Un</v>
          </cell>
          <cell r="D12715">
            <v>50.85</v>
          </cell>
          <cell r="E12715">
            <v>40.68</v>
          </cell>
        </row>
        <row r="12716">
          <cell r="A12716" t="str">
            <v/>
          </cell>
        </row>
        <row r="12717">
          <cell r="A12717" t="str">
            <v>73967-003</v>
          </cell>
          <cell r="B12717" t="str">
            <v>PLANTIO DE ARVORE ISOLADA ATÉ 2,00M DE ALT, DE QUALQUER ESPECIE, EM LOGRADOURO PUBLICO, INCLUSIVE TRANSPORTE DE TERRA PRETA. EXCLUSIVE FORNECIMENTO DA ARVORE.</v>
          </cell>
          <cell r="C12717" t="str">
            <v>Un</v>
          </cell>
          <cell r="D12717">
            <v>27.68</v>
          </cell>
          <cell r="E12717">
            <v>22.15</v>
          </cell>
        </row>
        <row r="12718">
          <cell r="A12718" t="str">
            <v/>
          </cell>
        </row>
        <row r="12719">
          <cell r="A12719" t="str">
            <v>73967-004</v>
          </cell>
          <cell r="B12719" t="str">
            <v>IRRIGAÇÃO DE ÁRVORE COM CARRO PIPA.</v>
          </cell>
          <cell r="C12719" t="str">
            <v>Un</v>
          </cell>
          <cell r="D12719">
            <v>0.22</v>
          </cell>
          <cell r="E12719">
            <v>0.18</v>
          </cell>
        </row>
        <row r="12720">
          <cell r="A12720" t="str">
            <v/>
          </cell>
        </row>
        <row r="12721">
          <cell r="A12721" t="str">
            <v>73967-005</v>
          </cell>
          <cell r="B12721" t="str">
            <v>ESTACA MANGUE.</v>
          </cell>
          <cell r="C12721" t="str">
            <v>Un</v>
          </cell>
          <cell r="D12721">
            <v>6.62</v>
          </cell>
          <cell r="E12721">
            <v>5.3</v>
          </cell>
        </row>
        <row r="12722">
          <cell r="A12722" t="str">
            <v/>
          </cell>
        </row>
        <row r="12723">
          <cell r="A12723" t="str">
            <v>73968-001</v>
          </cell>
          <cell r="B12723" t="str">
            <v>COLOCACAO MANTA IMPERMEABILIZANTE.</v>
          </cell>
          <cell r="C12723" t="str">
            <v>m2</v>
          </cell>
          <cell r="D12723">
            <v>40.369999999999997</v>
          </cell>
          <cell r="E12723">
            <v>32.299999999999997</v>
          </cell>
        </row>
        <row r="12724">
          <cell r="A12724" t="str">
            <v/>
          </cell>
        </row>
        <row r="12725">
          <cell r="A12725" t="str">
            <v>73969-001</v>
          </cell>
          <cell r="B12725" t="str">
            <v>DRENOS DE CHORUME EM TUBOS DRENANTES DE CONCRETO, DIAM=200MM, ENVOLTOS EM BRITA E GEOTEXTIL.</v>
          </cell>
          <cell r="C12725" t="str">
            <v>m</v>
          </cell>
          <cell r="D12725">
            <v>59.62</v>
          </cell>
          <cell r="E12725">
            <v>47.7</v>
          </cell>
        </row>
        <row r="12726">
          <cell r="A12726" t="str">
            <v/>
          </cell>
        </row>
        <row r="12727">
          <cell r="A12727" t="str">
            <v>73970-001</v>
          </cell>
          <cell r="B12727" t="str">
            <v>ESTRUTURA METALICA EM ACO ESTRUTURAL PERFIL I 12 X 5 1/4.</v>
          </cell>
          <cell r="C12727" t="str">
            <v>Kg</v>
          </cell>
          <cell r="D12727">
            <v>10.31</v>
          </cell>
          <cell r="E12727">
            <v>8.25</v>
          </cell>
        </row>
        <row r="12728">
          <cell r="A12728" t="str">
            <v/>
          </cell>
        </row>
        <row r="12729">
          <cell r="A12729" t="str">
            <v>73970-002</v>
          </cell>
          <cell r="B12729" t="str">
            <v>ESTRUTURA METALICA EM ACO ESTRUTURAL PERFIL I 6 X 3 3/8.</v>
          </cell>
          <cell r="C12729" t="str">
            <v>Kg</v>
          </cell>
          <cell r="D12729">
            <v>7.31</v>
          </cell>
          <cell r="E12729">
            <v>5.85</v>
          </cell>
        </row>
        <row r="12730">
          <cell r="A12730" t="str">
            <v/>
          </cell>
        </row>
        <row r="12731">
          <cell r="A12731" t="str">
            <v>73971-001</v>
          </cell>
          <cell r="B12731" t="str">
            <v>IMPERMEABILIZACAO COM MANTA ASFALTICA 4MM.</v>
          </cell>
          <cell r="C12731" t="str">
            <v>m2</v>
          </cell>
          <cell r="D12731">
            <v>44.1</v>
          </cell>
          <cell r="E12731">
            <v>35.28</v>
          </cell>
        </row>
        <row r="12732">
          <cell r="A12732" t="str">
            <v/>
          </cell>
        </row>
        <row r="12733">
          <cell r="A12733" t="str">
            <v>73972-001</v>
          </cell>
          <cell r="B12733" t="str">
            <v>CONCRETO ESTRUTURAL FCK=25MPA, VIRADO EM BETONEIRA, NA OBRA, SEM LANÇAMENTO.</v>
          </cell>
          <cell r="C12733" t="str">
            <v>m3</v>
          </cell>
          <cell r="D12733">
            <v>416</v>
          </cell>
          <cell r="E12733">
            <v>332.8</v>
          </cell>
        </row>
        <row r="12734">
          <cell r="A12734" t="str">
            <v/>
          </cell>
        </row>
        <row r="12735">
          <cell r="A12735" t="str">
            <v>73972-002</v>
          </cell>
          <cell r="B12735" t="str">
            <v>CONCRETO ESTRUTURAL FCK=20MPA, VIRADO EM BETONEIRA, NA OBRA, SEM LANÇAMENTO.</v>
          </cell>
          <cell r="C12735" t="str">
            <v>m3</v>
          </cell>
          <cell r="D12735">
            <v>402.3</v>
          </cell>
          <cell r="E12735">
            <v>321.83999999999997</v>
          </cell>
        </row>
        <row r="12736">
          <cell r="A12736" t="str">
            <v/>
          </cell>
        </row>
        <row r="12737">
          <cell r="A12737" t="str">
            <v>73974-001</v>
          </cell>
          <cell r="B12737" t="str">
            <v>PISO CIMENTADO RUSTICO TRACO 1:3 (CIMENTO E AREIA), ESPESSURA 2,0CM, PREPARO MANUAL.</v>
          </cell>
          <cell r="C12737" t="str">
            <v>m2</v>
          </cell>
          <cell r="D12737">
            <v>25.03</v>
          </cell>
          <cell r="E12737">
            <v>20.03</v>
          </cell>
        </row>
        <row r="12738">
          <cell r="A12738" t="str">
            <v/>
          </cell>
        </row>
        <row r="12739">
          <cell r="A12739" t="str">
            <v>73975-001</v>
          </cell>
          <cell r="B12739" t="str">
            <v>REGISTRO PRESSAO 3/4" COM CANOPLA ACABAMENTO CROMADO SIMPLES - FORNECIMENTO E INSTALACAO.</v>
          </cell>
          <cell r="C12739" t="str">
            <v>Un</v>
          </cell>
          <cell r="D12739">
            <v>73.13</v>
          </cell>
          <cell r="E12739">
            <v>58.51</v>
          </cell>
        </row>
        <row r="12740">
          <cell r="A12740" t="str">
            <v/>
          </cell>
        </row>
        <row r="12741">
          <cell r="A12741" t="str">
            <v>73976-002</v>
          </cell>
          <cell r="B12741" t="str">
            <v>TUBO DE AÇO GALVANIZADO COM COSTURA 1/2" (15MM), INCLUSIVE CONEXÕES - FORNECIMENTO E INSTALAÇÃO.</v>
          </cell>
          <cell r="C12741" t="str">
            <v>m</v>
          </cell>
          <cell r="D12741">
            <v>14</v>
          </cell>
          <cell r="E12741">
            <v>11.2</v>
          </cell>
        </row>
        <row r="12742">
          <cell r="A12742" t="str">
            <v/>
          </cell>
        </row>
        <row r="12743">
          <cell r="A12743" t="str">
            <v>73976-003</v>
          </cell>
          <cell r="B12743" t="str">
            <v>TUBO DE AÇO GALVANIZADO COM COSTURA 3/4" (20MM), INCLUSIVE CONEXÕES   FORNECIMENTO E INSTALAÇÃO</v>
          </cell>
          <cell r="C12743" t="str">
            <v>m</v>
          </cell>
          <cell r="D12743">
            <v>18.78</v>
          </cell>
          <cell r="E12743">
            <v>15.03</v>
          </cell>
        </row>
        <row r="12744">
          <cell r="A12744" t="str">
            <v/>
          </cell>
        </row>
        <row r="12745">
          <cell r="A12745" t="str">
            <v>73976-004</v>
          </cell>
          <cell r="B12745" t="str">
            <v>TUBO DE AÇO GALVANIZADO COM COSTURA 1" (25MM), INCLUSIVE CONEXOES - FORNECIMENTO E INSTALACAO.</v>
          </cell>
          <cell r="C12745" t="str">
            <v>m</v>
          </cell>
          <cell r="D12745">
            <v>47.68</v>
          </cell>
          <cell r="E12745">
            <v>38.15</v>
          </cell>
        </row>
        <row r="12746">
          <cell r="A12746" t="str">
            <v/>
          </cell>
        </row>
        <row r="12747">
          <cell r="A12747" t="str">
            <v>73976-005</v>
          </cell>
          <cell r="B12747" t="str">
            <v xml:space="preserve">TUBO DE AÇO GALVANIZADO COM COSTURA 1.1/4" (32MM), INCLUSIVE CONEXOES </v>
          </cell>
          <cell r="C12747" t="str">
            <v>m</v>
          </cell>
          <cell r="D12747">
            <v>62.37</v>
          </cell>
          <cell r="E12747">
            <v>49.9</v>
          </cell>
        </row>
        <row r="12748">
          <cell r="A12748" t="str">
            <v/>
          </cell>
        </row>
        <row r="12749">
          <cell r="A12749" t="str">
            <v>73976-006</v>
          </cell>
          <cell r="B12749" t="str">
            <v>TUBO DE AÇO GALVANIZADO COM COSTURA 1.1/2" (40MM), INCLUSIVE CONEXOES - FORNECIMENTO E INSTALACAO.</v>
          </cell>
          <cell r="C12749" t="str">
            <v>m</v>
          </cell>
          <cell r="D12749">
            <v>67.42</v>
          </cell>
          <cell r="E12749">
            <v>53.94</v>
          </cell>
        </row>
        <row r="12750">
          <cell r="A12750" t="str">
            <v/>
          </cell>
        </row>
        <row r="12751">
          <cell r="A12751" t="str">
            <v>73976-007</v>
          </cell>
          <cell r="B12751" t="str">
            <v>TUBO DE AÇO GALVANIZADO COM COSTURA 2" (50MM), INCLUSIVE CONEXOES - FORNECIMENTO E INSTALACAO.</v>
          </cell>
          <cell r="C12751" t="str">
            <v>m</v>
          </cell>
          <cell r="D12751">
            <v>87.38</v>
          </cell>
          <cell r="E12751">
            <v>69.91</v>
          </cell>
        </row>
        <row r="12752">
          <cell r="A12752" t="str">
            <v/>
          </cell>
        </row>
        <row r="12753">
          <cell r="A12753" t="str">
            <v>73976-008</v>
          </cell>
          <cell r="B12753" t="str">
            <v>TUBO DE AÇO GALVANIZADO COM COSTURA 2.1/2" (65MM), INCLUSIVE CONEXOES - FORNECIMENTO E INSTALACAO.</v>
          </cell>
          <cell r="C12753" t="str">
            <v>m</v>
          </cell>
          <cell r="D12753">
            <v>109.57</v>
          </cell>
          <cell r="E12753">
            <v>87.66</v>
          </cell>
        </row>
        <row r="12754">
          <cell r="A12754" t="str">
            <v/>
          </cell>
        </row>
        <row r="12755">
          <cell r="A12755" t="str">
            <v>73976-009</v>
          </cell>
          <cell r="B12755" t="str">
            <v>TUBO DE AÇO GALVANIZADO COM COSTURA 3" (80MM), INCLUSIVE CONEXOES - FORNECIMENTO E INSTALACAO.</v>
          </cell>
          <cell r="C12755" t="str">
            <v>m</v>
          </cell>
          <cell r="D12755">
            <v>117.36</v>
          </cell>
          <cell r="E12755">
            <v>93.89</v>
          </cell>
        </row>
        <row r="12756">
          <cell r="A12756" t="str">
            <v/>
          </cell>
        </row>
        <row r="12757">
          <cell r="A12757" t="str">
            <v>73976-010</v>
          </cell>
          <cell r="B12757" t="str">
            <v>TUBO DE AÇO GALVANIZADO COM COSTURA 4" (100MM), INCLUSIVE CONEXOES - FORNECIMENTO E INSTALACAO.</v>
          </cell>
          <cell r="C12757" t="str">
            <v>m</v>
          </cell>
          <cell r="D12757">
            <v>170.02</v>
          </cell>
          <cell r="E12757">
            <v>136.02000000000001</v>
          </cell>
        </row>
        <row r="12758">
          <cell r="A12758" t="str">
            <v/>
          </cell>
        </row>
        <row r="12759">
          <cell r="A12759" t="str">
            <v>73976-011</v>
          </cell>
          <cell r="B12759" t="str">
            <v>TUBO DE AÇO GALVANIZADO COM COSTURA 6" (150MM), INCLUSIVE CONEXÕES - INSTALAÇÃO.</v>
          </cell>
          <cell r="C12759" t="str">
            <v>m</v>
          </cell>
          <cell r="D12759">
            <v>248.93</v>
          </cell>
          <cell r="E12759">
            <v>199.15</v>
          </cell>
        </row>
        <row r="12760">
          <cell r="A12760" t="str">
            <v/>
          </cell>
        </row>
        <row r="12761">
          <cell r="A12761" t="str">
            <v>73977-001</v>
          </cell>
          <cell r="B12761" t="str">
            <v>REGULARIZACAO DE PISO/BASE EM ARGAMASSA TRACO 1:3 (CIMENTO E AREIA GROSSA SEM PENEIRAR), ESPESSURA 3,0CM, PREPARO MECANICO.</v>
          </cell>
          <cell r="C12761" t="str">
            <v>m2</v>
          </cell>
          <cell r="D12761">
            <v>17.920000000000002</v>
          </cell>
          <cell r="E12761">
            <v>14.34</v>
          </cell>
        </row>
        <row r="12762">
          <cell r="A12762" t="str">
            <v/>
          </cell>
        </row>
        <row r="12763">
          <cell r="A12763" t="str">
            <v>73977-002</v>
          </cell>
          <cell r="B12763" t="str">
            <v>REGULARIZACAO DE PISO/BASE EM ARGAMASSA TRACO 1:3 (CIMENTO E AREIA GROSSA SEM PENEIRAR), ESPESSURA 5,0CM, PREPARO MECANICO.</v>
          </cell>
          <cell r="C12763" t="str">
            <v>m2</v>
          </cell>
          <cell r="D12763">
            <v>26.85</v>
          </cell>
          <cell r="E12763">
            <v>21.48</v>
          </cell>
        </row>
        <row r="12764">
          <cell r="A12764" t="str">
            <v/>
          </cell>
        </row>
        <row r="12765">
          <cell r="A12765" t="str">
            <v>73978-001</v>
          </cell>
          <cell r="B12765" t="str">
            <v>PINTURA HIDROFUGANTE COM SOLUCAO DE SILICONE, PARA APLICACAO EM TIJOLOS E CONCRETO APARENTE, UMA DEMAO.</v>
          </cell>
          <cell r="C12765" t="str">
            <v>m2</v>
          </cell>
          <cell r="D12765">
            <v>11.21</v>
          </cell>
          <cell r="E12765">
            <v>8.9700000000000006</v>
          </cell>
        </row>
        <row r="12766">
          <cell r="A12766" t="str">
            <v/>
          </cell>
        </row>
        <row r="12767">
          <cell r="A12767" t="str">
            <v>73979-001</v>
          </cell>
          <cell r="B12767" t="str">
            <v>FORMAS PLANAS EM COMPENSADO PLASTIFICADO 18MM P/ VIADUTOS. REAPROVEITAMENTO 2X, INCLUSIVE DESMOLDAGEM.</v>
          </cell>
          <cell r="C12767" t="str">
            <v>m2</v>
          </cell>
          <cell r="D12767">
            <v>78.31</v>
          </cell>
          <cell r="E12767">
            <v>62.65</v>
          </cell>
        </row>
        <row r="12768">
          <cell r="A12768" t="str">
            <v/>
          </cell>
        </row>
        <row r="12769">
          <cell r="A12769" t="str">
            <v>73979-002</v>
          </cell>
          <cell r="B12769" t="str">
            <v>FORMA PLANA EM COMPENSADO PLASTIFICADO 18MM PARA LAJE MACICA REAP. 12X  INCL. ESCORAMENTO/MONT/DESMONTAGEM.</v>
          </cell>
          <cell r="C12769" t="str">
            <v>m2</v>
          </cell>
          <cell r="D12769">
            <v>34.409999999999997</v>
          </cell>
          <cell r="E12769">
            <v>27.53</v>
          </cell>
        </row>
        <row r="12770">
          <cell r="A12770" t="str">
            <v/>
          </cell>
        </row>
        <row r="12771">
          <cell r="A12771" t="str">
            <v>73979-003</v>
          </cell>
          <cell r="B12771" t="str">
            <v>FORMA PLANA C/COMPENSADO PLASTIFICADO 18MM REAP.6X INCL.ESCORAMENTO, MONTAGEM E DESFORMA.</v>
          </cell>
          <cell r="C12771" t="str">
            <v>m2</v>
          </cell>
          <cell r="D12771">
            <v>41.68</v>
          </cell>
          <cell r="E12771">
            <v>33.35</v>
          </cell>
        </row>
        <row r="12772">
          <cell r="A12772" t="str">
            <v/>
          </cell>
        </row>
        <row r="12773">
          <cell r="A12773" t="str">
            <v>73979-004</v>
          </cell>
          <cell r="B12773" t="str">
            <v>DESFORMA DE ESTRUTURAS, H=1,50M.</v>
          </cell>
          <cell r="C12773" t="str">
            <v>m2</v>
          </cell>
          <cell r="D12773">
            <v>8.18</v>
          </cell>
          <cell r="E12773">
            <v>6.55</v>
          </cell>
        </row>
        <row r="12774">
          <cell r="A12774" t="str">
            <v/>
          </cell>
        </row>
        <row r="12775">
          <cell r="A12775" t="str">
            <v>73980-001</v>
          </cell>
          <cell r="B12775" t="str">
            <v>ADENSAMENTO, DESEMPENO E PREPARO JUNTAS CONCRETAGEM EM CONCRETO BOMBEADO.</v>
          </cell>
          <cell r="C12775" t="str">
            <v>m3</v>
          </cell>
          <cell r="D12775">
            <v>21.95</v>
          </cell>
          <cell r="E12775">
            <v>17.559999999999999</v>
          </cell>
        </row>
        <row r="12776">
          <cell r="A12776" t="str">
            <v/>
          </cell>
        </row>
        <row r="12777">
          <cell r="A12777" t="str">
            <v>73981-001</v>
          </cell>
          <cell r="B12777" t="str">
            <v xml:space="preserve">LASTRO DE CONCRETO TRACO 1:4:8, ESPESSURA 7CM, PREPARO MECANICO. </v>
          </cell>
          <cell r="C12777" t="str">
            <v>m2</v>
          </cell>
          <cell r="D12777">
            <v>31.91</v>
          </cell>
          <cell r="E12777">
            <v>25.53</v>
          </cell>
        </row>
        <row r="12778">
          <cell r="A12778" t="str">
            <v/>
          </cell>
        </row>
        <row r="12779">
          <cell r="A12779" t="str">
            <v>73981-002</v>
          </cell>
          <cell r="B12779" t="str">
            <v xml:space="preserve">LASTRO DE CONCRETO TRACO 1:4:8, ESPESSURA 5CM, PREPARO MECANICO. </v>
          </cell>
          <cell r="C12779" t="str">
            <v>m2</v>
          </cell>
          <cell r="D12779">
            <v>23.53</v>
          </cell>
          <cell r="E12779">
            <v>18.829999999999998</v>
          </cell>
        </row>
        <row r="12780">
          <cell r="A12780" t="str">
            <v/>
          </cell>
        </row>
        <row r="12781">
          <cell r="A12781" t="str">
            <v>73981-003</v>
          </cell>
          <cell r="B12781" t="str">
            <v xml:space="preserve">LASTRO DE CONCRETO TRACO 1:4:8, ESPESSURA 8CM, PREPARO MECANICO. </v>
          </cell>
          <cell r="C12781" t="str">
            <v>m2</v>
          </cell>
          <cell r="D12781">
            <v>36.1</v>
          </cell>
          <cell r="E12781">
            <v>28.88</v>
          </cell>
        </row>
        <row r="12782">
          <cell r="A12782" t="str">
            <v/>
          </cell>
        </row>
        <row r="12783">
          <cell r="A12783" t="str">
            <v>73982-001</v>
          </cell>
          <cell r="B12783" t="str">
            <v>ALVENARIA EM TIJOLO CERAMICO FURADO 10X20X20CM, 1/2 VEZ, ASSENTADO EM ARGAMASSA TRACO 1:2:8 (CIMENTO, CAL E AREIA), JUNTAS 12MM.</v>
          </cell>
          <cell r="C12783" t="str">
            <v>m2</v>
          </cell>
          <cell r="D12783">
            <v>31.67</v>
          </cell>
          <cell r="E12783">
            <v>25.34</v>
          </cell>
        </row>
        <row r="12784">
          <cell r="A12784" t="str">
            <v/>
          </cell>
        </row>
        <row r="12785">
          <cell r="A12785" t="str">
            <v>73983-001</v>
          </cell>
          <cell r="B12785" t="str">
            <v>CONCRETO ESTRUTURAL VIRADO NA OBRA CONTROLE C COM IMPERMEABILIZANTE FC K=15MPA SEM LANÇAMENTO.</v>
          </cell>
          <cell r="C12785" t="str">
            <v>m3</v>
          </cell>
          <cell r="D12785">
            <v>415.8</v>
          </cell>
          <cell r="E12785">
            <v>332.64</v>
          </cell>
        </row>
        <row r="12786">
          <cell r="A12786" t="str">
            <v/>
          </cell>
        </row>
        <row r="12787">
          <cell r="A12787" t="str">
            <v>73984-001</v>
          </cell>
          <cell r="B12787" t="str">
            <v>JANELA DE CORRER EM CHAPA DE ACO, COM 04 FOLHAS PARA VIDRO, COM DIVISAO HORIZONTAL.</v>
          </cell>
          <cell r="C12787" t="str">
            <v>m2</v>
          </cell>
          <cell r="D12787">
            <v>344.81</v>
          </cell>
          <cell r="E12787">
            <v>275.85000000000002</v>
          </cell>
        </row>
        <row r="12788">
          <cell r="A12788" t="str">
            <v/>
          </cell>
        </row>
        <row r="12789">
          <cell r="A12789" t="str">
            <v>73984-002</v>
          </cell>
          <cell r="B12789" t="str">
            <v>JANELA DE CORRER EM FERRO TIPO VENEZIANA, 02 FOLHAS, LINHA POPULAR.</v>
          </cell>
          <cell r="C12789" t="str">
            <v>m2</v>
          </cell>
          <cell r="D12789">
            <v>427.46</v>
          </cell>
          <cell r="E12789">
            <v>341.97</v>
          </cell>
        </row>
        <row r="12790">
          <cell r="A12790" t="str">
            <v/>
          </cell>
        </row>
        <row r="12791">
          <cell r="A12791" t="str">
            <v>73985-001</v>
          </cell>
          <cell r="B12791" t="str">
            <v>RODAPE EM CERAMICA ESMALTADA LINHA POPULAR PEI-4, ASSENTADA COM ARGAMASSA FABRICADA NO LOCAL, COM REJUNTAMENTO EM CIMENTO BRANCO.</v>
          </cell>
          <cell r="C12791" t="str">
            <v>m</v>
          </cell>
          <cell r="D12791">
            <v>8.2100000000000009</v>
          </cell>
          <cell r="E12791">
            <v>6.57</v>
          </cell>
        </row>
        <row r="12792">
          <cell r="A12792" t="str">
            <v/>
          </cell>
        </row>
        <row r="12793">
          <cell r="A12793" t="str">
            <v>73986-001</v>
          </cell>
          <cell r="B12793" t="str">
            <v>FORRO DE GESSO EM PLACAS 60X60CM, ESPESSURA 1,2CM, INCLUSIVE FIXACAO COM ARAME.</v>
          </cell>
          <cell r="C12793" t="str">
            <v>m2</v>
          </cell>
          <cell r="D12793">
            <v>17</v>
          </cell>
          <cell r="E12793">
            <v>13.6</v>
          </cell>
        </row>
        <row r="12794">
          <cell r="A12794" t="str">
            <v/>
          </cell>
        </row>
        <row r="12795">
          <cell r="A12795" t="str">
            <v>73987-001</v>
          </cell>
          <cell r="B12795" t="str">
            <v>ALVENARIA EM TIJOLO CERAMICO FURADO 10X20X20CM, 1 VEZ, ASSENTADO EM ARGAMASSA TRACO 1:2:8 (CIMENTO, CAL E AREIA), JUNTAS 10MM.</v>
          </cell>
          <cell r="C12795" t="str">
            <v>m2</v>
          </cell>
          <cell r="D12795">
            <v>63.96</v>
          </cell>
          <cell r="E12795">
            <v>51.17</v>
          </cell>
        </row>
        <row r="12796">
          <cell r="A12796" t="str">
            <v/>
          </cell>
        </row>
        <row r="12797">
          <cell r="A12797" t="str">
            <v>73988-001</v>
          </cell>
          <cell r="B12797" t="str">
            <v xml:space="preserve"> ENCUNHAMENTO (APERTO) DE ALVENARIA 1 VEZ COM ARGAMASSA TRACO 1:0,5:8 (CIMENTO, CAL E AREIA), ESPESSURA 3CM.</v>
          </cell>
          <cell r="C12797" t="str">
            <v>m</v>
          </cell>
          <cell r="D12797">
            <v>6</v>
          </cell>
          <cell r="E12797">
            <v>4.8</v>
          </cell>
        </row>
        <row r="12798">
          <cell r="A12798" t="str">
            <v/>
          </cell>
        </row>
        <row r="12799">
          <cell r="A12799" t="str">
            <v>73988-002</v>
          </cell>
          <cell r="B12799" t="str">
            <v>ENCUNHAMENTO (APERTO) DE ALVENARIA 1/2 VEZ COM ARGAMASSA TRACO 1:0,5:8 (CIMENTO, CAL E AREIA), ESPESSURA 3CM</v>
          </cell>
          <cell r="C12799" t="str">
            <v>m</v>
          </cell>
          <cell r="D12799">
            <v>3.71</v>
          </cell>
          <cell r="E12799">
            <v>2.97</v>
          </cell>
        </row>
        <row r="12800">
          <cell r="A12800" t="str">
            <v/>
          </cell>
        </row>
        <row r="12801">
          <cell r="A12801" t="str">
            <v>73989-001</v>
          </cell>
          <cell r="B12801" t="str">
            <v xml:space="preserve">FORMA PLANA EM CHAPA COMPENSADA RESINADA, ESTRUTURAL, E = 14 MM. </v>
          </cell>
          <cell r="C12801" t="str">
            <v>m2</v>
          </cell>
          <cell r="D12801">
            <v>54.37</v>
          </cell>
          <cell r="E12801">
            <v>43.5</v>
          </cell>
        </row>
        <row r="12802">
          <cell r="A12802" t="str">
            <v/>
          </cell>
        </row>
        <row r="12803">
          <cell r="A12803" t="str">
            <v>73990-001</v>
          </cell>
          <cell r="B12803" t="str">
            <v>ARMACAO ACO CA-50 P/1,0M3 DE CONCRETO.</v>
          </cell>
          <cell r="C12803" t="str">
            <v>Un</v>
          </cell>
          <cell r="D12803">
            <v>545.05999999999995</v>
          </cell>
          <cell r="E12803">
            <v>436.05</v>
          </cell>
        </row>
        <row r="12804">
          <cell r="A12804" t="str">
            <v/>
          </cell>
        </row>
        <row r="12805">
          <cell r="A12805" t="str">
            <v>73991-001</v>
          </cell>
          <cell r="B12805" t="str">
            <v>PISO CIMENTADO LISO (QUEIMADO), TRACO 1:4 (CIMENTO E AREIA), ESPESSURA 1,5CM, PREPARO MANUAL, INCLUSO ADITIVO IMPERMEABILIZANTE.</v>
          </cell>
          <cell r="C12805" t="str">
            <v>m2</v>
          </cell>
          <cell r="D12805">
            <v>26.22</v>
          </cell>
          <cell r="E12805">
            <v>20.98</v>
          </cell>
        </row>
        <row r="12806">
          <cell r="A12806" t="str">
            <v/>
          </cell>
        </row>
        <row r="12807">
          <cell r="A12807" t="str">
            <v>73991-002</v>
          </cell>
          <cell r="B12807" t="str">
            <v>PISO CIMENTADO LISO (QUEIMADO), TRACO 1:3 (CIMENTO E AREIA), ESPESSURA 1,5CM, PREPARO MANUAL.</v>
          </cell>
          <cell r="C12807" t="str">
            <v>m2</v>
          </cell>
          <cell r="D12807">
            <v>24.26</v>
          </cell>
          <cell r="E12807">
            <v>19.41</v>
          </cell>
        </row>
        <row r="12808">
          <cell r="A12808" t="str">
            <v/>
          </cell>
        </row>
        <row r="12809">
          <cell r="A12809" t="str">
            <v>73991-003</v>
          </cell>
          <cell r="B12809" t="str">
            <v>PISO CIMENTADO LISO (QUEIMADO), TRACO 1:3 (CIMENTO E AREIA), ESPESSURA   3,0CM, PREPARO MECANICO, INCLUSO ADITIVO IMPERMEABILIZANTE.</v>
          </cell>
          <cell r="C12809" t="str">
            <v>m2</v>
          </cell>
          <cell r="D12809">
            <v>35.770000000000003</v>
          </cell>
          <cell r="E12809">
            <v>28.62</v>
          </cell>
        </row>
        <row r="12810">
          <cell r="A12810" t="str">
            <v/>
          </cell>
        </row>
        <row r="12811">
          <cell r="A12811" t="str">
            <v>73991-004</v>
          </cell>
          <cell r="B12811" t="str">
            <v>PISO CIMENTADO LISO (QUEIMADO), TRACO 1:3 (CIMENTO E AREIA), ESPESSURA 1,5 CM, PREPARO MECANICO, INCLUSO ADITIVO IMPERMEABILIZANTE.</v>
          </cell>
          <cell r="C12811" t="str">
            <v>m2</v>
          </cell>
          <cell r="D12811">
            <v>25.02</v>
          </cell>
          <cell r="E12811">
            <v>20.02</v>
          </cell>
        </row>
        <row r="12812">
          <cell r="A12812" t="str">
            <v/>
          </cell>
        </row>
        <row r="12813">
          <cell r="A12813" t="str">
            <v>73992-001</v>
          </cell>
          <cell r="B12813" t="str">
            <v>LOCACAO CONVENCIONAL DE OBRA, ATRAVÉS DE GABARITO DE TABUAS CORRIDAS PONTALETADAS A CADA 1,50M, SEM REAPROVEITAMENTO.</v>
          </cell>
          <cell r="C12813" t="str">
            <v>m2</v>
          </cell>
          <cell r="D12813">
            <v>6.18</v>
          </cell>
          <cell r="E12813">
            <v>4.95</v>
          </cell>
        </row>
        <row r="12814">
          <cell r="A12814" t="str">
            <v/>
          </cell>
        </row>
        <row r="12815">
          <cell r="A12815" t="str">
            <v>73993-001</v>
          </cell>
          <cell r="B12815" t="str">
            <v>FORMA CIMBRAMENTO TABUAS 3A P/VIGAS E PILARES (SEM REAPROVEITAMENTO).</v>
          </cell>
          <cell r="C12815" t="str">
            <v>m2</v>
          </cell>
          <cell r="D12815">
            <v>84.52</v>
          </cell>
          <cell r="E12815">
            <v>67.62</v>
          </cell>
        </row>
        <row r="12816">
          <cell r="A12816" t="str">
            <v/>
          </cell>
        </row>
        <row r="12817">
          <cell r="A12817" t="str">
            <v>73994-001</v>
          </cell>
          <cell r="B12817" t="str">
            <v xml:space="preserve">ARMACAO EM TELA SOLDADA Q-138 (ACO CA-60 4,2MM C/10CM). </v>
          </cell>
          <cell r="C12817" t="str">
            <v>Kg</v>
          </cell>
          <cell r="D12817">
            <v>6.67</v>
          </cell>
          <cell r="E12817">
            <v>5.34</v>
          </cell>
        </row>
        <row r="12818">
          <cell r="A12818" t="str">
            <v/>
          </cell>
        </row>
        <row r="12819">
          <cell r="A12819" t="str">
            <v>73995-001</v>
          </cell>
          <cell r="B12819" t="str">
            <v>CINTA DE AMARRAÇÃO EM CONCRETO ARMADO FCK=20MPA CONTROLE C.PREP.MECANICO NA OBRA, AÇO(55KG/M3), FORMAS MADEIRA C/ MONT/DESMON E LANCAMENTO/VIBRACAO MANUAL.</v>
          </cell>
          <cell r="C12819" t="str">
            <v>m3</v>
          </cell>
          <cell r="D12819">
            <v>1460.97</v>
          </cell>
          <cell r="E12819">
            <v>1168.78</v>
          </cell>
        </row>
        <row r="12820">
          <cell r="A12820" t="str">
            <v/>
          </cell>
        </row>
        <row r="12821">
          <cell r="A12821" t="str">
            <v>73996-001</v>
          </cell>
          <cell r="B12821" t="str">
            <v>TANQUE SIMPLES PRE-MOLDADO DE CONCRETO COM VALVULA EM PLASTICO BRANCO 1.1/4"X1.1/2", SIFAO PLASTICO TIPO COPO 1.1/4" E TORNEIRA PLASTICA 3/4" - FORNECIMENTO E INSTALACAO.</v>
          </cell>
          <cell r="C12821" t="str">
            <v>Un</v>
          </cell>
          <cell r="D12821">
            <v>135.91</v>
          </cell>
          <cell r="E12821">
            <v>108.73</v>
          </cell>
        </row>
        <row r="12822">
          <cell r="A12822" t="str">
            <v/>
          </cell>
        </row>
        <row r="12823">
          <cell r="A12823" t="str">
            <v>73998-001</v>
          </cell>
          <cell r="B12823" t="str">
            <v>ALVENARIA DE BLOCOS DE CONCRETO VEDACAO 9X19X39CM, ESPESSURA 9CM, ASSENTADOS COM ARGAMASSA TRACO 1:0,5:11 (CIMENTO, CAL E AREIA).</v>
          </cell>
          <cell r="C12823" t="str">
            <v>m2</v>
          </cell>
          <cell r="D12823">
            <v>35.51</v>
          </cell>
          <cell r="E12823">
            <v>28.41</v>
          </cell>
        </row>
        <row r="12824">
          <cell r="A12824" t="str">
            <v/>
          </cell>
        </row>
        <row r="12825">
          <cell r="A12825" t="str">
            <v>73998-002</v>
          </cell>
          <cell r="B12825" t="str">
            <v>ALVENARIA DE BLOCOS DE CONCRETO VEDACAO TIPO CANALETA 14X19X19CM, ASSENTADOS COM ARGAMASSA TRACO 1:0,5:11 (CIMENTO, CAL E AREIA).</v>
          </cell>
          <cell r="C12825" t="str">
            <v>m2</v>
          </cell>
          <cell r="D12825">
            <v>52.4</v>
          </cell>
          <cell r="E12825">
            <v>41.92</v>
          </cell>
        </row>
        <row r="12826">
          <cell r="A12826" t="str">
            <v/>
          </cell>
        </row>
        <row r="12827">
          <cell r="A12827" t="str">
            <v>73998-003</v>
          </cell>
          <cell r="B12827" t="str">
            <v xml:space="preserve">ALV ESTRUTURAL BL CONC 14X19X39CM -4.5MPA, ARG.CIM/CAL/AREIA 1:5:11.  </v>
          </cell>
          <cell r="C12827" t="str">
            <v>m2</v>
          </cell>
          <cell r="D12827">
            <v>51.06</v>
          </cell>
          <cell r="E12827">
            <v>40.85</v>
          </cell>
        </row>
        <row r="12828">
          <cell r="A12828" t="str">
            <v/>
          </cell>
        </row>
        <row r="12829">
          <cell r="A12829" t="str">
            <v>73998-004</v>
          </cell>
          <cell r="B12829" t="str">
            <v>ALVENARIA DE BLOCOS DE CONCRETO ESTRUTURAL 14X19X39CM, ESPESSURA 14CM, ASSENTADOS COM ARGAMASSA TRACO 1:0,25:4 (CIMENTO, CAL E AREIA).</v>
          </cell>
          <cell r="C12829" t="str">
            <v>m2</v>
          </cell>
          <cell r="D12829">
            <v>56.88</v>
          </cell>
          <cell r="E12829">
            <v>45.51</v>
          </cell>
        </row>
        <row r="12830">
          <cell r="A12830" t="str">
            <v/>
          </cell>
        </row>
        <row r="12831">
          <cell r="A12831" t="str">
            <v>73998-005</v>
          </cell>
          <cell r="B12831" t="str">
            <v>ALVENARIA DE BLOCOS DE CONCRETO ESTRUTURAL TIPO CANALETA 9X19X19CM, ASSENTADOS COM ARGAMASSA TRACO 1:0,25:4 (CIMENTO, CAL E AREIA).</v>
          </cell>
          <cell r="C12831" t="str">
            <v>m2</v>
          </cell>
          <cell r="D12831">
            <v>39.17</v>
          </cell>
          <cell r="E12831">
            <v>31.34</v>
          </cell>
        </row>
        <row r="12832">
          <cell r="A12832" t="str">
            <v/>
          </cell>
        </row>
        <row r="12833">
          <cell r="A12833" t="str">
            <v>73998-006</v>
          </cell>
          <cell r="B12833" t="str">
            <v>ALVENARIA DE BLOCOS DE CONCRETO ESTRUTURAL 19X19X39CM, ESPESSURA 19CM,  ASSENTADOS COM ARGAMASSA TRACO 1:0,25:4 (CIMENTO, CAL E AREIA).</v>
          </cell>
          <cell r="C12833" t="str">
            <v>m2</v>
          </cell>
          <cell r="D12833">
            <v>68.42</v>
          </cell>
          <cell r="E12833">
            <v>54.74</v>
          </cell>
        </row>
        <row r="12834">
          <cell r="A12834" t="str">
            <v/>
          </cell>
        </row>
        <row r="12835">
          <cell r="A12835" t="str">
            <v>73998-007</v>
          </cell>
          <cell r="B12835" t="str">
            <v>ALVENARIA DE BLOCOS DE CONCRETO VEDACAO 19X19X39CM, ESPESSURA 19CM, ASSENTADOS COM ARGAMASSA TRACO 1:0,5:8 (CIMENTO, CAL E AREIA), COM JUNTA DE 10MM.</v>
          </cell>
          <cell r="C12835" t="str">
            <v>m2</v>
          </cell>
          <cell r="D12835">
            <v>48.91</v>
          </cell>
          <cell r="E12835">
            <v>39.130000000000003</v>
          </cell>
        </row>
        <row r="12836">
          <cell r="A12836" t="str">
            <v/>
          </cell>
        </row>
        <row r="12837">
          <cell r="A12837" t="str">
            <v>73998-008</v>
          </cell>
          <cell r="B12837" t="str">
            <v>ALVENARIA DE BLOCOS DE CONCRETO VEDACAO 9X19X39CM, ESPESSURA 9CM, ASSENTADOS COM PASTA DE ARGAMASSA COLANTE, COM JUNTA DE 10MM.</v>
          </cell>
          <cell r="C12837" t="str">
            <v>m2</v>
          </cell>
          <cell r="D12837">
            <v>27.53</v>
          </cell>
          <cell r="E12837">
            <v>22.03</v>
          </cell>
        </row>
        <row r="12838">
          <cell r="A12838" t="str">
            <v/>
          </cell>
        </row>
        <row r="12839">
          <cell r="A12839" t="str">
            <v>73998-009</v>
          </cell>
          <cell r="B12839" t="str">
            <v>ALVENARIA DE BLOCOS DE CONCRETO VEDACAO 14X19X39CM, ESPESSURA 14CM, ASSENTADOS COM ARGAMASSA TRACO 1:0,5:8 (CIMENTO, CAL E AREIA), COM JUNTA DE 10MM.</v>
          </cell>
          <cell r="C12839" t="str">
            <v>m2</v>
          </cell>
          <cell r="D12839">
            <v>42.1</v>
          </cell>
          <cell r="E12839">
            <v>33.68</v>
          </cell>
        </row>
        <row r="12840">
          <cell r="A12840" t="str">
            <v/>
          </cell>
        </row>
        <row r="12841">
          <cell r="A12841" t="str">
            <v>73998-010</v>
          </cell>
          <cell r="B12841" t="str">
            <v xml:space="preserve"> ALVENARIA DE BLOCOS DE CONCRETO VEDACAO 9X19X39CM, ESPESSURA 9CM, ASSENTADOS COM ARGAMASSA TRACO 1:0,5:8 (CIMENTO, CAL E AREIA), C/ JUNTA DE 10MM.</v>
          </cell>
          <cell r="C12841" t="str">
            <v>m2</v>
          </cell>
          <cell r="D12841">
            <v>34.25</v>
          </cell>
          <cell r="E12841">
            <v>27.4</v>
          </cell>
        </row>
        <row r="12842">
          <cell r="A12842" t="str">
            <v/>
          </cell>
        </row>
        <row r="12843">
          <cell r="A12843" t="str">
            <v>73999-001</v>
          </cell>
          <cell r="B12843" t="str">
            <v>PINTURA COM CAL, EM PAREDES INTERNAS, TRES DEMAOS, INCLUSO OLEO DE LINHACA.</v>
          </cell>
          <cell r="C12843" t="str">
            <v>m2</v>
          </cell>
          <cell r="D12843">
            <v>4.18</v>
          </cell>
          <cell r="E12843">
            <v>3.35</v>
          </cell>
        </row>
        <row r="12844">
          <cell r="A12844" t="str">
            <v/>
          </cell>
        </row>
        <row r="12845">
          <cell r="A12845" t="str">
            <v>74000-001</v>
          </cell>
          <cell r="B12845" t="str">
            <v>IMPERMEABILIZACAO COM ARMAGASSA TRACO 1:3 (CIMENTO E AREIA GROSSA) ESPESSURA 2,5CM COM IMPERMEABILIZANTE BASE HIDROFUGA.</v>
          </cell>
          <cell r="C12845" t="str">
            <v>m2</v>
          </cell>
          <cell r="D12845">
            <v>34.85</v>
          </cell>
          <cell r="E12845">
            <v>27.88</v>
          </cell>
        </row>
        <row r="12846">
          <cell r="A12846" t="str">
            <v/>
          </cell>
        </row>
        <row r="12847">
          <cell r="A12847" t="str">
            <v>74001-001</v>
          </cell>
          <cell r="B12847" t="str">
            <v>REBOCO COM ARGAMASSA PRE-FABRICADA, ESPESSURA 0,5CM, PREPARO MECANICO.</v>
          </cell>
          <cell r="C12847" t="str">
            <v>m2</v>
          </cell>
          <cell r="D12847">
            <v>11.6</v>
          </cell>
          <cell r="E12847">
            <v>9.2799999999999994</v>
          </cell>
        </row>
        <row r="12848">
          <cell r="A12848" t="str">
            <v/>
          </cell>
        </row>
        <row r="12849">
          <cell r="A12849" t="str">
            <v>74001-002</v>
          </cell>
          <cell r="B12849" t="str">
            <v>REVESTIMENTO DE GESSO EM PAREDES INTERNAS EM BLOCOS DE CONCRETO, ESPESSURA 0,7CM.</v>
          </cell>
          <cell r="C12849" t="str">
            <v>m2</v>
          </cell>
          <cell r="D12849">
            <v>9.33</v>
          </cell>
          <cell r="E12849">
            <v>7.47</v>
          </cell>
        </row>
        <row r="12850">
          <cell r="A12850" t="str">
            <v/>
          </cell>
        </row>
        <row r="12851">
          <cell r="A12851" t="str">
            <v>74002-001</v>
          </cell>
          <cell r="B12851" t="str">
            <v>INSTALACOES TELEFONICAS P/ EDIFICIO RESIDENCIAL C/ 4 PAVTOS 16 UNID.</v>
          </cell>
          <cell r="C12851" t="str">
            <v>Un</v>
          </cell>
          <cell r="D12851">
            <v>3275.78</v>
          </cell>
          <cell r="E12851">
            <v>2620.63</v>
          </cell>
        </row>
        <row r="12852">
          <cell r="A12852" t="str">
            <v/>
          </cell>
        </row>
        <row r="12853">
          <cell r="A12853" t="str">
            <v>74003-001</v>
          </cell>
          <cell r="B12853" t="str">
            <v xml:space="preserve"> INSTALACOES GAS CENTRAL P/ EDIFICIO RESIDENCIAL C/ 4 PAVTOS 16 UNID.   UMA CENTRAL POR BLOCO COM 16 PONTOS</v>
          </cell>
          <cell r="C12853" t="str">
            <v>Un</v>
          </cell>
          <cell r="D12853">
            <v>3853.37</v>
          </cell>
          <cell r="E12853">
            <v>3082.7</v>
          </cell>
        </row>
        <row r="12854">
          <cell r="A12854" t="str">
            <v/>
          </cell>
        </row>
        <row r="12855">
          <cell r="A12855" t="str">
            <v>74004-001</v>
          </cell>
          <cell r="B12855" t="str">
            <v>CONCRETO NAO-ESTRUTURAL, CONSUMO 150 KG CIMENTO/M3 ( TRAÇO 1:3,5:7), PREPARO MECÂNICO EM BETONEIRA, COM LANÇAMENTO(C/ REDUTOR).</v>
          </cell>
          <cell r="C12855" t="str">
            <v>m3</v>
          </cell>
          <cell r="D12855">
            <v>310.55</v>
          </cell>
          <cell r="E12855">
            <v>248.44</v>
          </cell>
        </row>
        <row r="12856">
          <cell r="A12856" t="str">
            <v/>
          </cell>
        </row>
        <row r="12857">
          <cell r="A12857" t="str">
            <v>74004-002</v>
          </cell>
          <cell r="B12857" t="str">
            <v>FORNECIMENTO, LANÇAMENTO E ADENSAMENTO DE CONCRETO USINADO BOMBEADO FC K=20MPA.</v>
          </cell>
          <cell r="C12857" t="str">
            <v>m3</v>
          </cell>
          <cell r="D12857">
            <v>377.68</v>
          </cell>
          <cell r="E12857">
            <v>302.14999999999998</v>
          </cell>
        </row>
        <row r="12858">
          <cell r="A12858" t="str">
            <v/>
          </cell>
        </row>
        <row r="12859">
          <cell r="A12859" t="str">
            <v>74004-003</v>
          </cell>
          <cell r="B12859" t="str">
            <v>CONCRETO GROUT, FCK=14 MPA INCLUI FORNECIMENTO, LANCAMENTO NAS FORMAS, ADENSAMENTO, DESEMPENO E PREPARO DAS JUNTAS DE CONCRETAGEM..</v>
          </cell>
          <cell r="C12859" t="str">
            <v>m3</v>
          </cell>
          <cell r="D12859">
            <v>428.37</v>
          </cell>
          <cell r="E12859">
            <v>342.7</v>
          </cell>
        </row>
        <row r="12860">
          <cell r="A12860" t="str">
            <v/>
          </cell>
        </row>
        <row r="12861">
          <cell r="A12861" t="str">
            <v>74004-004</v>
          </cell>
          <cell r="B12861" t="str">
            <v>FORNECIMENTO DE CONCRETO USINADO BOMBEADO FCK=15MPA. (CONFORME NBR 6118, PERMITIDO APENAS PARA FUNDAÇÕES).</v>
          </cell>
          <cell r="C12861" t="str">
            <v>m3</v>
          </cell>
          <cell r="D12861">
            <v>337.5</v>
          </cell>
          <cell r="E12861">
            <v>270</v>
          </cell>
        </row>
        <row r="12862">
          <cell r="A12862" t="str">
            <v/>
          </cell>
        </row>
        <row r="12863">
          <cell r="A12863" t="str">
            <v>74005-001</v>
          </cell>
          <cell r="B12863" t="str">
            <v xml:space="preserve"> COMPACTACAO MECANICA, SEM CONTROLE DO GC (C/COMPACTADOR PLACA 400 KG).</v>
          </cell>
          <cell r="C12863" t="str">
            <v>m3</v>
          </cell>
          <cell r="D12863">
            <v>2.4500000000000002</v>
          </cell>
          <cell r="E12863">
            <v>1.96</v>
          </cell>
        </row>
        <row r="12864">
          <cell r="A12864" t="str">
            <v/>
          </cell>
        </row>
        <row r="12865">
          <cell r="A12865" t="str">
            <v>74005-002</v>
          </cell>
          <cell r="B12865" t="str">
            <v xml:space="preserve"> COMPACTACAO MECANICA C/ CONTROLE DO GC&gt;=95% DO PN (AREAS) (C/MONIVELADORA 140 HP E ROLO COMPRESSOR VIBRATORIO 80 HP).</v>
          </cell>
          <cell r="C12865" t="str">
            <v>m3</v>
          </cell>
          <cell r="D12865">
            <v>3.26</v>
          </cell>
          <cell r="E12865">
            <v>2.61</v>
          </cell>
        </row>
        <row r="12866">
          <cell r="A12866" t="str">
            <v/>
          </cell>
        </row>
        <row r="12867">
          <cell r="A12867" t="str">
            <v>74006-001</v>
          </cell>
          <cell r="B12867" t="str">
            <v>COMPACTACAO DE VALAS,MANUALMENTE, SEM CONTROLE DE GC.</v>
          </cell>
          <cell r="C12867" t="str">
            <v>m2</v>
          </cell>
          <cell r="D12867">
            <v>13.27</v>
          </cell>
          <cell r="E12867">
            <v>10.62</v>
          </cell>
        </row>
        <row r="12868">
          <cell r="A12868" t="str">
            <v/>
          </cell>
        </row>
        <row r="12869">
          <cell r="A12869" t="str">
            <v>74007-001</v>
          </cell>
          <cell r="B12869" t="str">
            <v>FORMA DE MADEIRA P/FUNDACAO C/TABUAS 3A 1X12" REAPR 10X INCLUINDO OS SERVICOS DE ESCORAMENTO, MONTAGEM, DESMONTAGEM, PARA CONCRETO NAO ESTRUTURAL.</v>
          </cell>
          <cell r="C12869" t="str">
            <v>m2</v>
          </cell>
          <cell r="D12869">
            <v>27.06</v>
          </cell>
          <cell r="E12869">
            <v>21.65</v>
          </cell>
        </row>
        <row r="12870">
          <cell r="A12870" t="str">
            <v/>
          </cell>
        </row>
        <row r="12871">
          <cell r="A12871" t="str">
            <v>74007-002</v>
          </cell>
          <cell r="B12871" t="str">
            <v>FORMA TABUAS MADEIRA 3A P/PECAS CONCRETO ARM, REAPR 2X, INCL MONT/DESM EXCL ESCORAMENTO, PARA CONCRETO NAO ESTRUTURAL.</v>
          </cell>
          <cell r="C12871" t="str">
            <v>m2</v>
          </cell>
          <cell r="D12871">
            <v>35.85</v>
          </cell>
          <cell r="E12871">
            <v>28.68</v>
          </cell>
        </row>
        <row r="12872">
          <cell r="A12872" t="str">
            <v/>
          </cell>
        </row>
        <row r="12873">
          <cell r="A12873" t="str">
            <v>74009-001</v>
          </cell>
          <cell r="B12873" t="str">
            <v xml:space="preserve">REGULARIZACAO E COMPACTACAO MANUAL DE TERRENO. </v>
          </cell>
          <cell r="C12873" t="str">
            <v>m2</v>
          </cell>
          <cell r="D12873">
            <v>2.57</v>
          </cell>
          <cell r="E12873">
            <v>2.06</v>
          </cell>
        </row>
        <row r="12874">
          <cell r="A12874" t="str">
            <v/>
          </cell>
        </row>
        <row r="12875">
          <cell r="A12875" t="str">
            <v>74010-001</v>
          </cell>
          <cell r="B12875" t="str">
            <v>CARGA E DESCARGA MECANICA DE SOLO UTILIZANDO CAMINHAO BASCULANTE 5,0M3/11T E PA CARREGADEIRA SOBRE PNEUS * 105 HP * CAP. 1,72M3.</v>
          </cell>
          <cell r="C12875" t="str">
            <v>m3</v>
          </cell>
          <cell r="D12875">
            <v>1.35</v>
          </cell>
          <cell r="E12875">
            <v>1.08</v>
          </cell>
        </row>
        <row r="12876">
          <cell r="A12876" t="str">
            <v/>
          </cell>
        </row>
        <row r="12877">
          <cell r="A12877" t="str">
            <v>74011-001</v>
          </cell>
          <cell r="B12877" t="str">
            <v>TRANSPORTE LOCAL EM LEITO NATURAL, COM CAMINHAO BASCULANTE 6M3.</v>
          </cell>
          <cell r="C12877" t="str">
            <v>M3/KM</v>
          </cell>
          <cell r="D12877">
            <v>1.38</v>
          </cell>
          <cell r="E12877">
            <v>1.1100000000000001</v>
          </cell>
        </row>
        <row r="12878">
          <cell r="A12878" t="str">
            <v/>
          </cell>
        </row>
        <row r="12879">
          <cell r="A12879" t="str">
            <v>74012-001</v>
          </cell>
          <cell r="B12879" t="str">
            <v>SARJETA EM CONCRETO, PREPARO MANUAL, COM SEIXO ROLADO, ESPESSURA = 8CM, LARGURA = 40CM.</v>
          </cell>
          <cell r="C12879" t="str">
            <v>m</v>
          </cell>
          <cell r="D12879">
            <v>32.36</v>
          </cell>
          <cell r="E12879">
            <v>25.89</v>
          </cell>
        </row>
        <row r="12880">
          <cell r="A12880" t="str">
            <v/>
          </cell>
        </row>
        <row r="12881">
          <cell r="A12881" t="str">
            <v>74013-001</v>
          </cell>
          <cell r="B12881" t="str">
            <v xml:space="preserve"> BANCADA DE MARMORE POLIDO BRANCO E=3,0CM, LARGURA 60CM, COM PREVISAO DE ALVENARIA E CINTA DE AMARRACAO - FORNECIMENTO E INSTALACAO.</v>
          </cell>
          <cell r="C12881" t="str">
            <v>m</v>
          </cell>
          <cell r="D12881">
            <v>303.42</v>
          </cell>
          <cell r="E12881">
            <v>242.74</v>
          </cell>
        </row>
        <row r="12882">
          <cell r="A12882" t="str">
            <v/>
          </cell>
        </row>
        <row r="12883">
          <cell r="A12883" t="str">
            <v>74014-001</v>
          </cell>
          <cell r="B12883" t="str">
            <v xml:space="preserve">VALVULA EM METAL CROMADO 3.1/2"X1.1/2" - FORNECIMENTO E INSTALACAO </v>
          </cell>
          <cell r="C12883" t="str">
            <v>Un</v>
          </cell>
          <cell r="D12883">
            <v>32.92</v>
          </cell>
          <cell r="E12883">
            <v>26.34</v>
          </cell>
        </row>
        <row r="12884">
          <cell r="A12884" t="str">
            <v/>
          </cell>
        </row>
        <row r="12885">
          <cell r="A12885" t="str">
            <v>74014-002</v>
          </cell>
          <cell r="B12885" t="str">
            <v xml:space="preserve"> VALVULA EM PLASTICO CROMADO 1" PARA LAVATORIO - FORNECIMENTO E INSTALACAO.</v>
          </cell>
          <cell r="C12885" t="str">
            <v>Un</v>
          </cell>
          <cell r="D12885">
            <v>9.9</v>
          </cell>
          <cell r="E12885">
            <v>7.92</v>
          </cell>
        </row>
        <row r="12886">
          <cell r="A12886" t="str">
            <v/>
          </cell>
        </row>
        <row r="12887">
          <cell r="A12887" t="str">
            <v>74015-001</v>
          </cell>
          <cell r="B12887" t="str">
            <v>REATERRO E COMPACTACAO MECANICO DE VALA COM COMPACTADOR MANUAL TIPO SOQUETE VIBRATORIO.</v>
          </cell>
          <cell r="C12887" t="str">
            <v>m3</v>
          </cell>
          <cell r="D12887">
            <v>18.93</v>
          </cell>
          <cell r="E12887">
            <v>15.15</v>
          </cell>
        </row>
        <row r="12888">
          <cell r="A12888" t="str">
            <v/>
          </cell>
        </row>
        <row r="12889">
          <cell r="A12889" t="str">
            <v>74016-001</v>
          </cell>
          <cell r="B12889" t="str">
            <v>REGULARIZACAO E COMPACTACAO DE TERRENO, COM SOQUETE.</v>
          </cell>
          <cell r="C12889" t="str">
            <v>m2</v>
          </cell>
          <cell r="D12889">
            <v>2.57</v>
          </cell>
          <cell r="E12889">
            <v>2.06</v>
          </cell>
        </row>
        <row r="12890">
          <cell r="A12890" t="str">
            <v/>
          </cell>
        </row>
        <row r="12891">
          <cell r="A12891" t="str">
            <v>74017-001</v>
          </cell>
          <cell r="B12891" t="str">
            <v>DRENOS DE CHORUME EM TUBOS DRENANTES, PVC, DIAM=100 MM, ENVOLTOS EM BRITA E GEOTEXTIL.</v>
          </cell>
          <cell r="C12891" t="str">
            <v>m</v>
          </cell>
          <cell r="D12891">
            <v>44</v>
          </cell>
          <cell r="E12891">
            <v>35.200000000000003</v>
          </cell>
        </row>
        <row r="12892">
          <cell r="A12892" t="str">
            <v/>
          </cell>
        </row>
        <row r="12893">
          <cell r="A12893" t="str">
            <v>74017-002</v>
          </cell>
          <cell r="B12893" t="str">
            <v>DRENOS DE CHORUME EM TUBOS DRENANTES, PVC, DIAM=150 MM, ENVOLTOS EM BRITA E GEOTEXTIL.</v>
          </cell>
          <cell r="C12893" t="str">
            <v>m</v>
          </cell>
          <cell r="D12893">
            <v>53.32</v>
          </cell>
          <cell r="E12893">
            <v>42.66</v>
          </cell>
        </row>
        <row r="12894">
          <cell r="A12894" t="str">
            <v/>
          </cell>
        </row>
        <row r="12895">
          <cell r="A12895" t="str">
            <v>74018-001</v>
          </cell>
          <cell r="B12895" t="str">
            <v>CAIXA EM ALVENARIA ENTERRADA, DE TIJOLOS CERAMICOS MACICOS 1/2 VEZ DIMENSOES EXTERNAS 60X60X60CM, INCLUSO TAMPA EM CONCRETO E EMBOCAMENTO.</v>
          </cell>
          <cell r="C12895" t="str">
            <v>Un</v>
          </cell>
          <cell r="D12895">
            <v>126.71</v>
          </cell>
          <cell r="E12895">
            <v>101.37</v>
          </cell>
        </row>
        <row r="12896">
          <cell r="A12896" t="str">
            <v/>
          </cell>
        </row>
        <row r="12897">
          <cell r="A12897" t="str">
            <v>74019-001</v>
          </cell>
          <cell r="B12897" t="str">
            <v>ESCAVACAO MANUAL (VALAS OU FUNDACOES RASAS).</v>
          </cell>
          <cell r="C12897" t="str">
            <v>m3</v>
          </cell>
          <cell r="D12897">
            <v>25.38</v>
          </cell>
          <cell r="E12897">
            <v>20.309999999999999</v>
          </cell>
        </row>
        <row r="12898">
          <cell r="A12898" t="str">
            <v/>
          </cell>
        </row>
        <row r="12899">
          <cell r="A12899" t="str">
            <v>74020-001</v>
          </cell>
          <cell r="B12899" t="str">
            <v>ENSAIO DE PAVIMENTO DE CONCRETO.</v>
          </cell>
          <cell r="C12899" t="str">
            <v>m3</v>
          </cell>
          <cell r="D12899">
            <v>9.58</v>
          </cell>
          <cell r="E12899">
            <v>7.67</v>
          </cell>
        </row>
        <row r="12900">
          <cell r="A12900" t="str">
            <v/>
          </cell>
        </row>
        <row r="12901">
          <cell r="A12901" t="str">
            <v>74020-002</v>
          </cell>
          <cell r="B12901" t="str">
            <v>ENSAIOS DE PAVIMENTO DE CONCRETO COMPACTADO COM ROLO.</v>
          </cell>
          <cell r="C12901" t="str">
            <v>m3</v>
          </cell>
          <cell r="D12901">
            <v>8.6999999999999993</v>
          </cell>
          <cell r="E12901">
            <v>6.96</v>
          </cell>
        </row>
        <row r="12902">
          <cell r="A12902" t="str">
            <v/>
          </cell>
        </row>
        <row r="12903">
          <cell r="A12903" t="str">
            <v>74021-001</v>
          </cell>
          <cell r="B12903" t="str">
            <v>ENSAIOS DE TERRAPLENAGEM - CORPO DO ATERRO.</v>
          </cell>
          <cell r="C12903" t="str">
            <v>m3</v>
          </cell>
          <cell r="D12903">
            <v>0.23</v>
          </cell>
          <cell r="E12903">
            <v>0.19</v>
          </cell>
        </row>
        <row r="12904">
          <cell r="A12904" t="str">
            <v/>
          </cell>
        </row>
        <row r="12905">
          <cell r="A12905" t="str">
            <v>74021-002</v>
          </cell>
          <cell r="B12905" t="str">
            <v>ENSAIO DE TERRAPLENAGEM - CAMADA FINAL DO ATERRO.</v>
          </cell>
          <cell r="C12905" t="str">
            <v>m3</v>
          </cell>
          <cell r="D12905">
            <v>0.76</v>
          </cell>
          <cell r="E12905">
            <v>0.61</v>
          </cell>
        </row>
        <row r="12906">
          <cell r="A12906" t="str">
            <v/>
          </cell>
        </row>
        <row r="12907">
          <cell r="A12907" t="str">
            <v>74021-003</v>
          </cell>
          <cell r="B12907" t="str">
            <v>ENSAIOS DE REGULARIZACAO DO SUBLEITO.</v>
          </cell>
          <cell r="C12907" t="str">
            <v>m2</v>
          </cell>
          <cell r="D12907">
            <v>0.36</v>
          </cell>
          <cell r="E12907">
            <v>0.28999999999999998</v>
          </cell>
        </row>
        <row r="12908">
          <cell r="A12908" t="str">
            <v/>
          </cell>
        </row>
        <row r="12909">
          <cell r="A12909" t="str">
            <v>74021-004</v>
          </cell>
          <cell r="B12909" t="str">
            <v xml:space="preserve">ENSAIOS DE REFORCO DO SUBLEITO.   </v>
          </cell>
          <cell r="C12909" t="str">
            <v>m3</v>
          </cell>
          <cell r="D12909">
            <v>0.63</v>
          </cell>
          <cell r="E12909">
            <v>0.51</v>
          </cell>
        </row>
        <row r="12910">
          <cell r="A12910" t="str">
            <v/>
          </cell>
        </row>
        <row r="12911">
          <cell r="A12911" t="str">
            <v>74021-005</v>
          </cell>
          <cell r="B12911" t="str">
            <v>ENSAIOS DE SUB BASE DE SOLO MELHORADO COM CIMENTO.</v>
          </cell>
          <cell r="C12911" t="str">
            <v>m3</v>
          </cell>
          <cell r="D12911">
            <v>0.63</v>
          </cell>
          <cell r="E12911">
            <v>0.51</v>
          </cell>
        </row>
        <row r="12912">
          <cell r="A12912" t="str">
            <v/>
          </cell>
        </row>
        <row r="12913">
          <cell r="A12913" t="str">
            <v>74021-006</v>
          </cell>
          <cell r="B12913" t="str">
            <v>ENSAIOS DE BASE ESTABILIZADA GRANULOMETRICAMENTE.</v>
          </cell>
          <cell r="C12913" t="str">
            <v>m3</v>
          </cell>
          <cell r="D12913">
            <v>0.68</v>
          </cell>
          <cell r="E12913">
            <v>0.55000000000000004</v>
          </cell>
        </row>
        <row r="12914">
          <cell r="A12914" t="str">
            <v/>
          </cell>
        </row>
        <row r="12915">
          <cell r="A12915" t="str">
            <v>74021-007</v>
          </cell>
          <cell r="B12915" t="str">
            <v>ENSAIO DE BASE DE SOLO MELHORADO COM CIMENTO.</v>
          </cell>
          <cell r="C12915" t="str">
            <v>m3</v>
          </cell>
          <cell r="D12915">
            <v>0.63</v>
          </cell>
          <cell r="E12915">
            <v>0.51</v>
          </cell>
        </row>
        <row r="12916">
          <cell r="A12916" t="str">
            <v/>
          </cell>
        </row>
        <row r="12917">
          <cell r="A12917" t="str">
            <v>74021-008</v>
          </cell>
          <cell r="B12917" t="str">
            <v>ENSAIOS DE BASE DE SOLO CIMENTO.</v>
          </cell>
          <cell r="C12917" t="str">
            <v>m3</v>
          </cell>
          <cell r="D12917">
            <v>0.7</v>
          </cell>
          <cell r="E12917">
            <v>0.56000000000000005</v>
          </cell>
        </row>
        <row r="12918">
          <cell r="A12918" t="str">
            <v/>
          </cell>
        </row>
        <row r="12919">
          <cell r="A12919" t="str">
            <v>74022-001</v>
          </cell>
          <cell r="B12919" t="str">
            <v>ENSAIO DE PENETRACAO - MATERIAL BETUMINOSO.</v>
          </cell>
          <cell r="C12919" t="str">
            <v>Un</v>
          </cell>
          <cell r="D12919">
            <v>53.98</v>
          </cell>
          <cell r="E12919">
            <v>43.19</v>
          </cell>
        </row>
        <row r="12920">
          <cell r="A12920" t="str">
            <v/>
          </cell>
        </row>
        <row r="12921">
          <cell r="A12921" t="str">
            <v>74022-002</v>
          </cell>
          <cell r="B12921" t="str">
            <v>ENSAIO DE VISCOSIDADE SAYBOLT - FUROL - MATERIAL BETUMINOSO.</v>
          </cell>
          <cell r="C12921" t="str">
            <v>Un</v>
          </cell>
          <cell r="D12921">
            <v>69.86</v>
          </cell>
          <cell r="E12921">
            <v>55.89</v>
          </cell>
        </row>
        <row r="12922">
          <cell r="A12922" t="str">
            <v/>
          </cell>
        </row>
        <row r="12923">
          <cell r="A12923" t="str">
            <v>74022-003</v>
          </cell>
          <cell r="B12923" t="str">
            <v>ENSAIO DE DETERMINACAO DA PENEIRACAO - EMULSAO ASFALTICA.</v>
          </cell>
          <cell r="C12923" t="str">
            <v>Un</v>
          </cell>
          <cell r="D12923">
            <v>63.51</v>
          </cell>
          <cell r="E12923">
            <v>50.81</v>
          </cell>
        </row>
        <row r="12924">
          <cell r="A12924" t="str">
            <v/>
          </cell>
        </row>
        <row r="12925">
          <cell r="A12925" t="str">
            <v>74022-004</v>
          </cell>
          <cell r="B12925" t="str">
            <v>ENSAIO DE DETERMINACAO DA SEDIMENTACAO - EMULSAO ASFALTICA .</v>
          </cell>
          <cell r="C12925" t="str">
            <v>Un</v>
          </cell>
          <cell r="D12925">
            <v>69.86</v>
          </cell>
          <cell r="E12925">
            <v>55.89</v>
          </cell>
        </row>
        <row r="12926">
          <cell r="A12926" t="str">
            <v/>
          </cell>
        </row>
        <row r="12927">
          <cell r="A12927" t="str">
            <v>74022-005</v>
          </cell>
          <cell r="B12927" t="str">
            <v>ENSAIO DE DETERMINACAO DO TEOR DE BETUME - CIMENTO ASFALTICO DE PETROLEO.</v>
          </cell>
          <cell r="C12927" t="str">
            <v>Un</v>
          </cell>
          <cell r="D12927">
            <v>55.57</v>
          </cell>
          <cell r="E12927">
            <v>44.46</v>
          </cell>
        </row>
        <row r="12928">
          <cell r="A12928" t="str">
            <v/>
          </cell>
        </row>
        <row r="12929">
          <cell r="A12929" t="str">
            <v>74022-006</v>
          </cell>
          <cell r="B12929" t="str">
            <v>ENSAIO DE GRANULOMETRIA POR PENEIRAMENTO - SOLOS.</v>
          </cell>
          <cell r="C12929" t="str">
            <v>Un</v>
          </cell>
          <cell r="D12929">
            <v>50.81</v>
          </cell>
          <cell r="E12929">
            <v>40.65</v>
          </cell>
        </row>
        <row r="12930">
          <cell r="A12930" t="str">
            <v/>
          </cell>
        </row>
        <row r="12931">
          <cell r="A12931" t="str">
            <v>74022-007</v>
          </cell>
          <cell r="B12931" t="str">
            <v>ENSAIO DE GRANULOMETRIA POR PENEIRAMENTO E SEDIMENTACAO - SOLOS.</v>
          </cell>
          <cell r="C12931" t="str">
            <v>Un</v>
          </cell>
          <cell r="D12931">
            <v>60.33</v>
          </cell>
          <cell r="E12931">
            <v>48.27</v>
          </cell>
        </row>
        <row r="12932">
          <cell r="A12932" t="str">
            <v/>
          </cell>
        </row>
        <row r="12933">
          <cell r="A12933" t="str">
            <v>74022-008</v>
          </cell>
          <cell r="B12933" t="str">
            <v>ENSAIO DE LIMITE DE LIQUIDEZ - SOLOS.</v>
          </cell>
          <cell r="C12933" t="str">
            <v>Un</v>
          </cell>
          <cell r="D12933">
            <v>31.76</v>
          </cell>
          <cell r="E12933">
            <v>25.41</v>
          </cell>
        </row>
        <row r="12934">
          <cell r="A12934" t="str">
            <v/>
          </cell>
        </row>
        <row r="12935">
          <cell r="A12935" t="str">
            <v>74022-009</v>
          </cell>
          <cell r="B12935" t="str">
            <v>ENSAIO DE LIMITE DE PLASTICIDADE - SOLOS.</v>
          </cell>
          <cell r="C12935" t="str">
            <v>Un</v>
          </cell>
          <cell r="D12935">
            <v>28.57</v>
          </cell>
          <cell r="E12935">
            <v>22.86</v>
          </cell>
        </row>
        <row r="12936">
          <cell r="A12936" t="str">
            <v/>
          </cell>
        </row>
        <row r="12937">
          <cell r="A12937" t="str">
            <v>74022-010</v>
          </cell>
          <cell r="B12937" t="str">
            <v>ENSAIO DE COMPACTACAO - AMOSTRAS NAO TRABALHADAS - ENERGIA NORMAL - SOLOS</v>
          </cell>
          <cell r="C12937" t="str">
            <v>Un</v>
          </cell>
          <cell r="D12937">
            <v>60.33</v>
          </cell>
          <cell r="E12937">
            <v>48.27</v>
          </cell>
        </row>
        <row r="12938">
          <cell r="A12938" t="str">
            <v/>
          </cell>
        </row>
        <row r="12939">
          <cell r="A12939" t="str">
            <v>74022-011</v>
          </cell>
          <cell r="B12939" t="str">
            <v>ENSAIO DE COMPACTACAO - AMOSTRAS NAO TRABALHADAS - ENERGIA INTERMEDIARIA - SOLOS.</v>
          </cell>
          <cell r="C12939" t="str">
            <v>Un</v>
          </cell>
          <cell r="D12939">
            <v>92.1</v>
          </cell>
          <cell r="E12939">
            <v>73.680000000000007</v>
          </cell>
        </row>
        <row r="12940">
          <cell r="A12940" t="str">
            <v/>
          </cell>
        </row>
        <row r="12941">
          <cell r="A12941" t="str">
            <v>74022-012</v>
          </cell>
          <cell r="B12941" t="str">
            <v>ENSAIO DE COMPACTACAO - AMOSTRAS NAO TRABALHADAS - ENERGIA MODIFICADA - SOLOS.</v>
          </cell>
          <cell r="C12941" t="str">
            <v>Un</v>
          </cell>
          <cell r="D12941">
            <v>120.67</v>
          </cell>
          <cell r="E12941">
            <v>96.54</v>
          </cell>
        </row>
        <row r="12942">
          <cell r="A12942" t="str">
            <v/>
          </cell>
        </row>
        <row r="12943">
          <cell r="A12943" t="str">
            <v>74022-013</v>
          </cell>
          <cell r="B12943" t="str">
            <v>ENSAIO DE COMPACTACAO - AMOSTRAS TRABALHADAS - SOLOS.</v>
          </cell>
          <cell r="C12943" t="str">
            <v>Un</v>
          </cell>
          <cell r="D12943">
            <v>63.51</v>
          </cell>
          <cell r="E12943">
            <v>50.81</v>
          </cell>
        </row>
        <row r="12944">
          <cell r="A12944" t="str">
            <v/>
          </cell>
        </row>
        <row r="12945">
          <cell r="A12945" t="str">
            <v>74022-014</v>
          </cell>
          <cell r="B12945" t="str">
            <v>ENSAIO DE MASSA ESPECIFICA - IN SITU - METODO FRASCO DE AREIA - SOLOS.</v>
          </cell>
          <cell r="C12945" t="str">
            <v>Un</v>
          </cell>
          <cell r="D12945">
            <v>22.22</v>
          </cell>
          <cell r="E12945">
            <v>17.78</v>
          </cell>
        </row>
        <row r="12946">
          <cell r="A12946" t="str">
            <v/>
          </cell>
        </row>
        <row r="12947">
          <cell r="A12947" t="str">
            <v>74022-015</v>
          </cell>
          <cell r="B12947" t="str">
            <v>ENSAIO DE MASSA ESPECIFICA - IN SITU - METODO BALAO DE BORRACHA - SOLO S</v>
          </cell>
          <cell r="C12947" t="str">
            <v>Un</v>
          </cell>
          <cell r="D12947">
            <v>25.4</v>
          </cell>
          <cell r="E12947">
            <v>20.32</v>
          </cell>
        </row>
        <row r="12948">
          <cell r="A12948" t="str">
            <v/>
          </cell>
        </row>
        <row r="12949">
          <cell r="A12949" t="str">
            <v>74022-016</v>
          </cell>
          <cell r="B12949" t="str">
            <v>ENSAIO DE DENSIDADE REAL - SOLOS.</v>
          </cell>
          <cell r="C12949" t="str">
            <v>Un</v>
          </cell>
          <cell r="D12949">
            <v>28.57</v>
          </cell>
          <cell r="E12949">
            <v>22.86</v>
          </cell>
        </row>
        <row r="12950">
          <cell r="A12950" t="str">
            <v/>
          </cell>
        </row>
        <row r="12951">
          <cell r="A12951" t="str">
            <v>74022-017</v>
          </cell>
          <cell r="B12951" t="str">
            <v>ENSAIO DE ABRASAO LOS ANGELES - AGREGADOS.</v>
          </cell>
          <cell r="C12951" t="str">
            <v>Un</v>
          </cell>
          <cell r="D12951">
            <v>133.37</v>
          </cell>
          <cell r="E12951">
            <v>106.7</v>
          </cell>
        </row>
        <row r="12952">
          <cell r="A12952" t="str">
            <v/>
          </cell>
        </row>
        <row r="12953">
          <cell r="A12953" t="str">
            <v>74022-018</v>
          </cell>
          <cell r="B12953" t="str">
            <v>ENSAIO DE MASSA ESPECIFICA - IN SITU - EMPREGO DO OLEO - SOLOS.</v>
          </cell>
          <cell r="C12953" t="str">
            <v>Un</v>
          </cell>
          <cell r="D12953">
            <v>34.93</v>
          </cell>
          <cell r="E12953">
            <v>27.95</v>
          </cell>
        </row>
        <row r="12954">
          <cell r="A12954" t="str">
            <v/>
          </cell>
        </row>
        <row r="12955">
          <cell r="A12955" t="str">
            <v>74022-019</v>
          </cell>
          <cell r="B12955" t="str">
            <v>ENSAIO DE INDICE DE SUPORTE CALIFORNIA - AMOSTRAS NAO TRABALHADAS - ENERGIA NORMAL - SOLOS.</v>
          </cell>
          <cell r="C12955" t="str">
            <v>Un</v>
          </cell>
          <cell r="D12955">
            <v>73.03</v>
          </cell>
          <cell r="E12955">
            <v>58.43</v>
          </cell>
        </row>
        <row r="12956">
          <cell r="A12956" t="str">
            <v/>
          </cell>
        </row>
        <row r="12957">
          <cell r="A12957" t="str">
            <v>74022-020</v>
          </cell>
          <cell r="B12957" t="str">
            <v>ENSAIO DE INDICE DE SUPORTE CALIFORNIA - AMOSTRAS NAO TRABALHADAS - ENERGIA INTERMEDIARIA - SOLOS.</v>
          </cell>
          <cell r="C12957" t="str">
            <v>Un</v>
          </cell>
          <cell r="D12957">
            <v>82.56</v>
          </cell>
          <cell r="E12957">
            <v>66.05</v>
          </cell>
        </row>
        <row r="12958">
          <cell r="A12958" t="str">
            <v/>
          </cell>
        </row>
        <row r="12959">
          <cell r="A12959" t="str">
            <v>74022-021</v>
          </cell>
          <cell r="B12959" t="str">
            <v>ENSAIO DE INDICE DE SUPORTE CALIFORNIA- AMOSTRAS NAO TRABALHADAS - ENERGIA MODIFICADA- SOLOS.</v>
          </cell>
          <cell r="C12959" t="str">
            <v>Un</v>
          </cell>
          <cell r="D12959">
            <v>88.92</v>
          </cell>
          <cell r="E12959">
            <v>71.14</v>
          </cell>
        </row>
        <row r="12960">
          <cell r="A12960" t="str">
            <v/>
          </cell>
        </row>
        <row r="12961">
          <cell r="A12961" t="str">
            <v>74022-022</v>
          </cell>
          <cell r="B12961" t="str">
            <v>ENSAIO DE TEOR DE UMIDADE - METODO EXPEDITO DO ALCOOL - SOLOS.</v>
          </cell>
          <cell r="C12961" t="str">
            <v>Un</v>
          </cell>
          <cell r="D12961">
            <v>19.05</v>
          </cell>
          <cell r="E12961">
            <v>15.24</v>
          </cell>
        </row>
        <row r="12962">
          <cell r="A12962" t="str">
            <v/>
          </cell>
        </row>
        <row r="12963">
          <cell r="A12963" t="str">
            <v>74022-023</v>
          </cell>
          <cell r="B12963" t="str">
            <v>ENSAIO DE TEOR DE UMIDADE - PROCESSO SPEEDY - SOLOS E AGREGADOS MIUDOS.</v>
          </cell>
          <cell r="C12963" t="str">
            <v>Un</v>
          </cell>
          <cell r="D12963">
            <v>19.05</v>
          </cell>
          <cell r="E12963">
            <v>15.24</v>
          </cell>
        </row>
        <row r="12964">
          <cell r="A12964" t="str">
            <v/>
          </cell>
        </row>
        <row r="12965">
          <cell r="A12965" t="str">
            <v>74022-024</v>
          </cell>
          <cell r="B12965" t="str">
            <v>ENSAIO DE TEOR DE UMIDADE - EM LABORATORIO - SOLOS.</v>
          </cell>
          <cell r="C12965" t="str">
            <v>Un</v>
          </cell>
          <cell r="D12965">
            <v>25.4</v>
          </cell>
          <cell r="E12965">
            <v>20.32</v>
          </cell>
        </row>
        <row r="12966">
          <cell r="A12966" t="str">
            <v/>
          </cell>
        </row>
        <row r="12967">
          <cell r="A12967" t="str">
            <v>74022-025</v>
          </cell>
          <cell r="B12967" t="str">
            <v>ENSAIO DE PONTO DE FULGOR - MATERIAL BETUMINOSO.</v>
          </cell>
          <cell r="C12967" t="str">
            <v>Un</v>
          </cell>
          <cell r="D12967">
            <v>50.81</v>
          </cell>
          <cell r="E12967">
            <v>40.65</v>
          </cell>
        </row>
        <row r="12968">
          <cell r="A12968" t="str">
            <v/>
          </cell>
        </row>
        <row r="12969">
          <cell r="A12969" t="str">
            <v>74022-026</v>
          </cell>
          <cell r="B12969" t="str">
            <v>ENSAIO DE DESTILACAO - ASFALTO DILUIDO.</v>
          </cell>
          <cell r="C12969" t="str">
            <v>Un</v>
          </cell>
          <cell r="D12969">
            <v>82.56</v>
          </cell>
          <cell r="E12969">
            <v>66.05</v>
          </cell>
        </row>
        <row r="12970">
          <cell r="A12970" t="str">
            <v/>
          </cell>
        </row>
        <row r="12971">
          <cell r="A12971" t="str">
            <v>74022-027</v>
          </cell>
          <cell r="B12971" t="str">
            <v>ENSAIO DE CONTROLE DE TAXA DE APLICACAO DE LIGANTE BETUMINOSO.</v>
          </cell>
          <cell r="C12971" t="str">
            <v>Un</v>
          </cell>
          <cell r="D12971">
            <v>22.22</v>
          </cell>
          <cell r="E12971">
            <v>17.78</v>
          </cell>
        </row>
        <row r="12972">
          <cell r="A12972" t="str">
            <v/>
          </cell>
        </row>
        <row r="12973">
          <cell r="A12973" t="str">
            <v>74022-028</v>
          </cell>
          <cell r="B12973" t="str">
            <v>ENSAIO DE SUSCEPTIBILIDADE TERMICA - INDICE PFEIFFER - MATERIAL ASFALTICO.</v>
          </cell>
          <cell r="C12973" t="str">
            <v>Un</v>
          </cell>
          <cell r="D12973">
            <v>79.38</v>
          </cell>
          <cell r="E12973">
            <v>63.51</v>
          </cell>
        </row>
        <row r="12974">
          <cell r="A12974" t="str">
            <v/>
          </cell>
        </row>
        <row r="12975">
          <cell r="A12975" t="str">
            <v>74022-029</v>
          </cell>
          <cell r="B12975" t="str">
            <v>ENSAIO DE ESPUMA - MATERIAL ASFALTICO.</v>
          </cell>
          <cell r="C12975" t="str">
            <v>Un</v>
          </cell>
          <cell r="D12975">
            <v>57.16</v>
          </cell>
          <cell r="E12975">
            <v>45.73</v>
          </cell>
        </row>
        <row r="12976">
          <cell r="A12976" t="str">
            <v/>
          </cell>
        </row>
        <row r="12977">
          <cell r="A12977" t="str">
            <v>74022-030</v>
          </cell>
          <cell r="B12977" t="str">
            <v>ENSAIO DE RESISTENCIA A COMPRESSAO SIMPLES - CONCRETO.</v>
          </cell>
          <cell r="C12977" t="str">
            <v>Un</v>
          </cell>
          <cell r="D12977">
            <v>57.16</v>
          </cell>
          <cell r="E12977">
            <v>45.73</v>
          </cell>
        </row>
        <row r="12978">
          <cell r="A12978" t="str">
            <v/>
          </cell>
        </row>
        <row r="12979">
          <cell r="A12979" t="str">
            <v>74022-031</v>
          </cell>
          <cell r="B12979" t="str">
            <v>ENSAIO DE RESISTENCIA A TRACAO POR COMPRESSAO DIAMETRAL - CONCRETO.</v>
          </cell>
          <cell r="C12979" t="str">
            <v>Un</v>
          </cell>
          <cell r="D12979">
            <v>57.16</v>
          </cell>
          <cell r="E12979">
            <v>45.73</v>
          </cell>
        </row>
        <row r="12980">
          <cell r="A12980" t="str">
            <v/>
          </cell>
        </row>
        <row r="12981">
          <cell r="A12981" t="str">
            <v>74022-032</v>
          </cell>
          <cell r="B12981" t="str">
            <v>ENSAIO DE RESISTENCIA A TRACAO NA FLEXAO DE CONCRETO.</v>
          </cell>
          <cell r="C12981" t="str">
            <v>Un</v>
          </cell>
          <cell r="D12981">
            <v>63.51</v>
          </cell>
          <cell r="E12981">
            <v>50.81</v>
          </cell>
        </row>
        <row r="12982">
          <cell r="A12982" t="str">
            <v/>
          </cell>
        </row>
        <row r="12983">
          <cell r="A12983" t="str">
            <v>74022-033</v>
          </cell>
          <cell r="B12983" t="str">
            <v>ENSAIO DE RESILIENCIA - SOLOS.</v>
          </cell>
          <cell r="C12983" t="str">
            <v>Un</v>
          </cell>
          <cell r="D12983">
            <v>409.66</v>
          </cell>
          <cell r="E12983">
            <v>327.73</v>
          </cell>
        </row>
        <row r="12984">
          <cell r="A12984" t="str">
            <v/>
          </cell>
        </row>
        <row r="12985">
          <cell r="A12985" t="str">
            <v>74022-034</v>
          </cell>
          <cell r="B12985" t="str">
            <v>ENSAIO DE RESILIENCIA - MISTURAS BETUMINOSAS.</v>
          </cell>
          <cell r="C12985" t="str">
            <v>Un</v>
          </cell>
          <cell r="D12985">
            <v>85.73</v>
          </cell>
          <cell r="E12985">
            <v>68.59</v>
          </cell>
        </row>
        <row r="12986">
          <cell r="A12986" t="str">
            <v/>
          </cell>
        </row>
        <row r="12987">
          <cell r="A12987" t="str">
            <v>74022-035</v>
          </cell>
          <cell r="B12987" t="str">
            <v>ENSAIO DE PERCENTAGEM DE BETUME - MISTURAS BETUMINOSAS.</v>
          </cell>
          <cell r="C12987" t="str">
            <v>Un</v>
          </cell>
          <cell r="D12987">
            <v>47.63</v>
          </cell>
          <cell r="E12987">
            <v>38.11</v>
          </cell>
        </row>
        <row r="12988">
          <cell r="A12988" t="str">
            <v/>
          </cell>
        </row>
        <row r="12989">
          <cell r="A12989" t="str">
            <v>74022-036</v>
          </cell>
          <cell r="B12989" t="str">
            <v>ENSAIO DE ADESIVIDADE - RESISTENCIA A AGUA - EMULSAO ASFALTICA.</v>
          </cell>
          <cell r="C12989" t="str">
            <v>Un</v>
          </cell>
          <cell r="D12989">
            <v>38.11</v>
          </cell>
          <cell r="E12989">
            <v>30.49</v>
          </cell>
        </row>
        <row r="12990">
          <cell r="A12990" t="str">
            <v/>
          </cell>
        </row>
        <row r="12991">
          <cell r="A12991" t="str">
            <v>74022-037</v>
          </cell>
          <cell r="B12991" t="str">
            <v>ENSAIO DE ADESIVIDADE A LIGANTE BETUMINOSO - AGREGADO GRAUDO.</v>
          </cell>
          <cell r="C12991" t="str">
            <v>Un</v>
          </cell>
          <cell r="D12991">
            <v>31.76</v>
          </cell>
          <cell r="E12991">
            <v>25.41</v>
          </cell>
        </row>
        <row r="12992">
          <cell r="A12992" t="str">
            <v/>
          </cell>
        </row>
        <row r="12993">
          <cell r="A12993" t="str">
            <v>74022-038</v>
          </cell>
          <cell r="B12993" t="str">
            <v>ENSAIO DE EXPANSIBILIDADE - SOLOS.</v>
          </cell>
          <cell r="C12993" t="str">
            <v>Un</v>
          </cell>
          <cell r="D12993">
            <v>46.05</v>
          </cell>
          <cell r="E12993">
            <v>36.840000000000003</v>
          </cell>
        </row>
        <row r="12994">
          <cell r="A12994" t="str">
            <v/>
          </cell>
        </row>
        <row r="12995">
          <cell r="A12995" t="str">
            <v>74022-039</v>
          </cell>
          <cell r="B12995" t="str">
            <v>PREPARACAO DE AMOSTRAS PARA ENSAIO DE CARACTERIZACAO - SOLOS.</v>
          </cell>
          <cell r="C12995" t="str">
            <v>Un</v>
          </cell>
          <cell r="D12995">
            <v>34.93</v>
          </cell>
          <cell r="E12995">
            <v>27.95</v>
          </cell>
        </row>
        <row r="12996">
          <cell r="A12996" t="str">
            <v/>
          </cell>
        </row>
        <row r="12997">
          <cell r="A12997" t="str">
            <v>74022-040</v>
          </cell>
          <cell r="B12997" t="str">
            <v>ENSAIO MARSHALL - MISTURA BETUMINOSA A QUENTE.</v>
          </cell>
          <cell r="C12997" t="str">
            <v>Un</v>
          </cell>
          <cell r="D12997">
            <v>111.15</v>
          </cell>
          <cell r="E12997">
            <v>88.92</v>
          </cell>
        </row>
        <row r="12998">
          <cell r="A12998" t="str">
            <v/>
          </cell>
        </row>
        <row r="12999">
          <cell r="A12999" t="str">
            <v>74022-041</v>
          </cell>
          <cell r="B12999" t="str">
            <v>ENSAIO DE DETERMINACAO DO INDICE DE FORMA - AGREGADOS.</v>
          </cell>
          <cell r="C12999" t="str">
            <v>Un</v>
          </cell>
          <cell r="D12999">
            <v>31.76</v>
          </cell>
          <cell r="E12999">
            <v>25.41</v>
          </cell>
        </row>
        <row r="13000">
          <cell r="A13000" t="str">
            <v/>
          </cell>
        </row>
        <row r="13001">
          <cell r="A13001" t="str">
            <v>74022-042</v>
          </cell>
          <cell r="B13001" t="str">
            <v>ENSAIO DE EQUIVALENTE EM AREIA - SOLOS.</v>
          </cell>
          <cell r="C13001" t="str">
            <v>Un</v>
          </cell>
          <cell r="D13001">
            <v>28.57</v>
          </cell>
          <cell r="E13001">
            <v>22.86</v>
          </cell>
        </row>
        <row r="13002">
          <cell r="A13002" t="str">
            <v/>
          </cell>
        </row>
        <row r="13003">
          <cell r="A13003" t="str">
            <v>74022-043</v>
          </cell>
          <cell r="B13003" t="str">
            <v>ENSAIO DE MOLDAGEM E CURA DE SOLO CIMENTO.</v>
          </cell>
          <cell r="C13003" t="str">
            <v>Un</v>
          </cell>
          <cell r="D13003">
            <v>31.76</v>
          </cell>
          <cell r="E13003">
            <v>25.41</v>
          </cell>
        </row>
        <row r="13004">
          <cell r="A13004" t="str">
            <v/>
          </cell>
        </row>
        <row r="13005">
          <cell r="A13005" t="str">
            <v>74022-044</v>
          </cell>
          <cell r="B13005" t="str">
            <v>ENSAIO DE COMPRESSAO AXIAL DE SOLO CIMENTO.</v>
          </cell>
          <cell r="C13005" t="str">
            <v>Un</v>
          </cell>
          <cell r="D13005">
            <v>25.4</v>
          </cell>
          <cell r="E13005">
            <v>20.32</v>
          </cell>
        </row>
        <row r="13006">
          <cell r="A13006" t="str">
            <v/>
          </cell>
        </row>
        <row r="13007">
          <cell r="A13007" t="str">
            <v>74022-045</v>
          </cell>
          <cell r="B13007" t="str">
            <v xml:space="preserve">ENSAIO DE VISCOSIDADE CINEMATICA - ASFALTO. </v>
          </cell>
          <cell r="C13007" t="str">
            <v>Un</v>
          </cell>
          <cell r="D13007">
            <v>63.51</v>
          </cell>
          <cell r="E13007">
            <v>50.81</v>
          </cell>
        </row>
        <row r="13008">
          <cell r="A13008" t="str">
            <v/>
          </cell>
        </row>
        <row r="13009">
          <cell r="A13009" t="str">
            <v>74022-047</v>
          </cell>
          <cell r="B13009" t="str">
            <v>ENSAIO DE RESIDUO POR EVAPORACAO - EMULSAO ASFALTICA.</v>
          </cell>
          <cell r="C13009" t="str">
            <v>Un</v>
          </cell>
          <cell r="D13009">
            <v>31.76</v>
          </cell>
          <cell r="E13009">
            <v>25.41</v>
          </cell>
        </row>
        <row r="13010">
          <cell r="A13010" t="str">
            <v/>
          </cell>
        </row>
        <row r="13011">
          <cell r="A13011" t="str">
            <v>74022-048</v>
          </cell>
          <cell r="B13011" t="str">
            <v>ENSAIO DE CARGA DA PARTICULA - EMULSAO ASFALTICA.</v>
          </cell>
          <cell r="C13011" t="str">
            <v>Un</v>
          </cell>
          <cell r="D13011">
            <v>23.81</v>
          </cell>
          <cell r="E13011">
            <v>19.05</v>
          </cell>
        </row>
        <row r="13012">
          <cell r="A13012" t="str">
            <v/>
          </cell>
        </row>
        <row r="13013">
          <cell r="A13013" t="str">
            <v>74022-049</v>
          </cell>
          <cell r="B13013" t="str">
            <v>ENSAIO DE DESEMULSIBILIDADE - EMULSAO ASFALTICA.</v>
          </cell>
          <cell r="C13013" t="str">
            <v>Un</v>
          </cell>
          <cell r="D13013">
            <v>63.51</v>
          </cell>
          <cell r="E13013">
            <v>50.81</v>
          </cell>
        </row>
        <row r="13014">
          <cell r="A13014" t="str">
            <v/>
          </cell>
        </row>
        <row r="13015">
          <cell r="A13015" t="str">
            <v>74022-050</v>
          </cell>
          <cell r="B13015" t="str">
            <v>ENSAIO DE DETERMINACAO DA TAXA DE ESPALHAMENTO DO AGREGADO.</v>
          </cell>
          <cell r="C13015" t="str">
            <v>Un</v>
          </cell>
          <cell r="D13015">
            <v>15.87</v>
          </cell>
          <cell r="E13015">
            <v>12.7</v>
          </cell>
        </row>
        <row r="13016">
          <cell r="A13016" t="str">
            <v/>
          </cell>
        </row>
        <row r="13017">
          <cell r="A13017" t="str">
            <v>74022-051</v>
          </cell>
          <cell r="B13017" t="str">
            <v>ENSAIO DE ADESIVIDADE A LIGANTE BETUMINOSO - AGREGADO.</v>
          </cell>
          <cell r="C13017" t="str">
            <v>Un</v>
          </cell>
          <cell r="D13017">
            <v>34.93</v>
          </cell>
          <cell r="E13017">
            <v>27.95</v>
          </cell>
        </row>
        <row r="13018">
          <cell r="A13018" t="str">
            <v/>
          </cell>
        </row>
        <row r="13019">
          <cell r="A13019" t="str">
            <v>74022-052</v>
          </cell>
          <cell r="B13019" t="str">
            <v>ENSAIO DE GRANULOMETRIA DO AGREGADO.</v>
          </cell>
          <cell r="C13019" t="str">
            <v>Un</v>
          </cell>
          <cell r="D13019">
            <v>31.76</v>
          </cell>
          <cell r="E13019">
            <v>25.41</v>
          </cell>
        </row>
        <row r="13020">
          <cell r="A13020" t="str">
            <v/>
          </cell>
        </row>
        <row r="13021">
          <cell r="A13021" t="str">
            <v>74022-053</v>
          </cell>
          <cell r="B13021" t="str">
            <v>ENSAIO DE CONTROLE DO GRAU DE COMPACTACAO DA MISTURA ASFALTICA.</v>
          </cell>
          <cell r="C13021" t="str">
            <v>Un</v>
          </cell>
          <cell r="D13021">
            <v>28.57</v>
          </cell>
          <cell r="E13021">
            <v>22.86</v>
          </cell>
        </row>
        <row r="13022">
          <cell r="A13022" t="str">
            <v/>
          </cell>
        </row>
        <row r="13023">
          <cell r="A13023" t="str">
            <v>74022-054</v>
          </cell>
          <cell r="B13023" t="str">
            <v>ENSAIO DE GRANULOMETRIA DO FILLER.</v>
          </cell>
          <cell r="C13023" t="str">
            <v>Un</v>
          </cell>
          <cell r="D13023">
            <v>28.57</v>
          </cell>
          <cell r="E13023">
            <v>22.86</v>
          </cell>
        </row>
        <row r="13024">
          <cell r="A13024" t="str">
            <v/>
          </cell>
        </row>
        <row r="13025">
          <cell r="A13025" t="str">
            <v>74022-055</v>
          </cell>
          <cell r="B13025" t="str">
            <v>ENSAIO DE TRACAO POR COMPRESSAO DIAMETRAL - MISTURAS BETUMINOSAS.</v>
          </cell>
          <cell r="C13025" t="str">
            <v>Un</v>
          </cell>
          <cell r="D13025">
            <v>79.38</v>
          </cell>
          <cell r="E13025">
            <v>63.51</v>
          </cell>
        </row>
        <row r="13026">
          <cell r="A13026" t="str">
            <v/>
          </cell>
        </row>
        <row r="13027">
          <cell r="A13027" t="str">
            <v>74022-056</v>
          </cell>
          <cell r="B13027" t="str">
            <v>ENSAIO DE DENSIDADE DO MATERIAL BETUMINOSO.</v>
          </cell>
          <cell r="C13027" t="str">
            <v>Un</v>
          </cell>
          <cell r="D13027">
            <v>22.38</v>
          </cell>
          <cell r="E13027">
            <v>17.91</v>
          </cell>
        </row>
        <row r="13028">
          <cell r="A13028" t="str">
            <v/>
          </cell>
        </row>
        <row r="13029">
          <cell r="A13029" t="str">
            <v>74022-057</v>
          </cell>
          <cell r="B13029" t="str">
            <v>ENSAIO DE CONSISTENCIA DO CONCRETO CCR - INDICE VEBE.</v>
          </cell>
          <cell r="C13029" t="str">
            <v>Un</v>
          </cell>
          <cell r="D13029">
            <v>22.38</v>
          </cell>
          <cell r="E13029">
            <v>17.91</v>
          </cell>
        </row>
        <row r="13030">
          <cell r="A13030" t="str">
            <v/>
          </cell>
        </row>
        <row r="13031">
          <cell r="A13031" t="str">
            <v>74022-058</v>
          </cell>
          <cell r="B13031" t="str">
            <v>ENSAIO DE ABATIMENTO DO TRONCO DE CONE.</v>
          </cell>
          <cell r="C13031" t="str">
            <v>Un</v>
          </cell>
          <cell r="D13031">
            <v>22.38</v>
          </cell>
          <cell r="E13031">
            <v>17.91</v>
          </cell>
        </row>
        <row r="13032">
          <cell r="A13032" t="str">
            <v/>
          </cell>
        </row>
        <row r="13033">
          <cell r="A13033" t="str">
            <v>74023-001</v>
          </cell>
          <cell r="B13033" t="str">
            <v>TRANSPORTE HORIZONTAL MANUAL DE MATERIAIS DIVERSOS A 30M.</v>
          </cell>
          <cell r="C13033" t="str">
            <v>m3</v>
          </cell>
          <cell r="D13033">
            <v>18.75</v>
          </cell>
          <cell r="E13033">
            <v>15</v>
          </cell>
        </row>
        <row r="13034">
          <cell r="A13034" t="str">
            <v/>
          </cell>
        </row>
        <row r="13035">
          <cell r="A13035" t="str">
            <v>74023-002</v>
          </cell>
          <cell r="B13035" t="str">
            <v>TRANSPORTE HORIZONTAL MANUAL DE MATERIAIS DIVERSOS A 40M.</v>
          </cell>
          <cell r="C13035" t="str">
            <v>m3</v>
          </cell>
          <cell r="D13035">
            <v>21.08</v>
          </cell>
          <cell r="E13035">
            <v>16.87</v>
          </cell>
        </row>
        <row r="13036">
          <cell r="A13036" t="str">
            <v/>
          </cell>
        </row>
        <row r="13037">
          <cell r="A13037" t="str">
            <v>74023-003</v>
          </cell>
          <cell r="B13037" t="str">
            <v>TRANSPORTE HORIZONTAL MANUAL DE MATERIAIS DIVERSOS A 50M.</v>
          </cell>
          <cell r="C13037" t="str">
            <v>m3</v>
          </cell>
          <cell r="D13037">
            <v>22.65</v>
          </cell>
          <cell r="E13037">
            <v>18.12</v>
          </cell>
        </row>
        <row r="13038">
          <cell r="A13038" t="str">
            <v/>
          </cell>
        </row>
        <row r="13039">
          <cell r="A13039" t="str">
            <v>74023-004</v>
          </cell>
          <cell r="B13039" t="str">
            <v>TRANSPORTE HORIZONTAL MANUAL DE MATERIAIS DIVERSOS A 60M.</v>
          </cell>
          <cell r="C13039" t="str">
            <v>m3</v>
          </cell>
          <cell r="D13039">
            <v>23.82</v>
          </cell>
          <cell r="E13039">
            <v>19.059999999999999</v>
          </cell>
        </row>
        <row r="13040">
          <cell r="A13040" t="str">
            <v/>
          </cell>
        </row>
        <row r="13041">
          <cell r="A13041" t="str">
            <v>74023-005</v>
          </cell>
          <cell r="B13041" t="str">
            <v>TRANSPORTE HORIZONTAL MANUAL DE MATERIAIS DIVERSOS A 100M.</v>
          </cell>
          <cell r="C13041" t="str">
            <v>m3</v>
          </cell>
          <cell r="D13041">
            <v>31.23</v>
          </cell>
          <cell r="E13041">
            <v>24.99</v>
          </cell>
        </row>
        <row r="13042">
          <cell r="A13042" t="str">
            <v/>
          </cell>
        </row>
        <row r="13043">
          <cell r="A13043" t="str">
            <v>74023-006</v>
          </cell>
          <cell r="B13043" t="str">
            <v>TRANSPORTE HORIZONTAL MANUAL DE MATERIAIS DIVERSOS A 30M.</v>
          </cell>
          <cell r="C13043" t="str">
            <v>T</v>
          </cell>
          <cell r="D13043">
            <v>11.71</v>
          </cell>
          <cell r="E13043">
            <v>9.3699999999999992</v>
          </cell>
        </row>
        <row r="13044">
          <cell r="A13044" t="str">
            <v/>
          </cell>
        </row>
        <row r="13045">
          <cell r="A13045" t="str">
            <v>74023-007</v>
          </cell>
          <cell r="B13045" t="str">
            <v>TRANSPORTE HORIZONTAL MANUAL DE MATERIAIS DIVERSOS A 40M.</v>
          </cell>
          <cell r="C13045" t="str">
            <v>T</v>
          </cell>
          <cell r="D13045">
            <v>12.88</v>
          </cell>
          <cell r="E13045">
            <v>10.31</v>
          </cell>
        </row>
        <row r="13046">
          <cell r="A13046" t="str">
            <v/>
          </cell>
        </row>
        <row r="13047">
          <cell r="A13047" t="str">
            <v>74023-008</v>
          </cell>
          <cell r="B13047" t="str">
            <v>TRANSPORTE HORIZONTAL MANUAL DE MATERIAIS DIVERSOS A 50M.</v>
          </cell>
          <cell r="C13047" t="str">
            <v>T</v>
          </cell>
          <cell r="D13047">
            <v>14.06</v>
          </cell>
          <cell r="E13047">
            <v>11.25</v>
          </cell>
        </row>
        <row r="13048">
          <cell r="A13048" t="str">
            <v/>
          </cell>
        </row>
        <row r="13049">
          <cell r="A13049" t="str">
            <v>74023-009</v>
          </cell>
          <cell r="B13049" t="str">
            <v>TRANSPORTE HORIZONTAL MANUAL DE MATERIAIS DIVERSOS A 60M.</v>
          </cell>
          <cell r="C13049" t="str">
            <v>T</v>
          </cell>
          <cell r="D13049">
            <v>15.22</v>
          </cell>
          <cell r="E13049">
            <v>12.18</v>
          </cell>
        </row>
        <row r="13050">
          <cell r="A13050" t="str">
            <v/>
          </cell>
        </row>
        <row r="13051">
          <cell r="A13051" t="str">
            <v>74023-010</v>
          </cell>
          <cell r="B13051" t="str">
            <v>TRANSPORTE HORIZONTAL MANUAL DE MATERIAIS DIVERSOS A 100M.</v>
          </cell>
          <cell r="C13051" t="str">
            <v>T</v>
          </cell>
          <cell r="D13051">
            <v>19.13</v>
          </cell>
          <cell r="E13051">
            <v>15.31</v>
          </cell>
        </row>
        <row r="13052">
          <cell r="A13052" t="str">
            <v/>
          </cell>
        </row>
        <row r="13053">
          <cell r="A13053" t="str">
            <v>74024-001</v>
          </cell>
          <cell r="B13053" t="str">
            <v>ARMACAO DE ESTACA HELICE CONTINUA OU OMEGA ATE 4,0M, POR GRAVIDADE, COM APOIO DE RETROESCAVADEIRA, ACO CA-50.</v>
          </cell>
          <cell r="C13053" t="str">
            <v>Kg</v>
          </cell>
          <cell r="D13053">
            <v>6.97</v>
          </cell>
          <cell r="E13053">
            <v>5.58</v>
          </cell>
        </row>
        <row r="13054">
          <cell r="A13054" t="str">
            <v/>
          </cell>
        </row>
        <row r="13055">
          <cell r="A13055" t="str">
            <v>74025-001</v>
          </cell>
          <cell r="B13055" t="str">
            <v xml:space="preserve"> IMPERMEABILIZACAO DE CALHAS DE CONCRETO COM MASTIQUE BETUMINOSO A FRIO.</v>
          </cell>
          <cell r="C13055" t="str">
            <v>m</v>
          </cell>
          <cell r="D13055">
            <v>30.88</v>
          </cell>
          <cell r="E13055">
            <v>24.71</v>
          </cell>
        </row>
        <row r="13056">
          <cell r="A13056" t="str">
            <v/>
          </cell>
        </row>
        <row r="13057">
          <cell r="A13057" t="str">
            <v>74026-001</v>
          </cell>
          <cell r="B13057" t="str">
            <v>TUBO PVC PARA ESGOTO PREDIAL DN 100MM - FORNECIMENTO E INSTALACAO.</v>
          </cell>
          <cell r="C13057" t="str">
            <v>m</v>
          </cell>
          <cell r="D13057">
            <v>16.88</v>
          </cell>
          <cell r="E13057">
            <v>13.51</v>
          </cell>
        </row>
        <row r="13058">
          <cell r="A13058" t="str">
            <v/>
          </cell>
        </row>
        <row r="13059">
          <cell r="A13059" t="str">
            <v>74027-001</v>
          </cell>
          <cell r="B13059" t="str">
            <v>GRUPO GERADOR 150/170 KVA MOTOR DIESEL - DEPRECIACAO.</v>
          </cell>
          <cell r="C13059" t="str">
            <v>H</v>
          </cell>
          <cell r="D13059">
            <v>6.83</v>
          </cell>
          <cell r="E13059">
            <v>5.47</v>
          </cell>
        </row>
        <row r="13060">
          <cell r="A13060" t="str">
            <v/>
          </cell>
        </row>
        <row r="13061">
          <cell r="A13061" t="str">
            <v>74027-002</v>
          </cell>
          <cell r="B13061" t="str">
            <v xml:space="preserve"> GRUPO GERADOR 150/170 KVA MOTOR DIESEL - JUROS.</v>
          </cell>
          <cell r="C13061" t="str">
            <v>H</v>
          </cell>
          <cell r="D13061">
            <v>2.57</v>
          </cell>
          <cell r="E13061">
            <v>2.06</v>
          </cell>
        </row>
        <row r="13062">
          <cell r="A13062" t="str">
            <v/>
          </cell>
        </row>
        <row r="13063">
          <cell r="A13063" t="str">
            <v>74027-003</v>
          </cell>
          <cell r="B13063" t="str">
            <v>GRUPO GERADOR 150/170 KVA MOTOR DIESEL - MANUTENCAO.</v>
          </cell>
          <cell r="C13063" t="str">
            <v>H</v>
          </cell>
          <cell r="D13063">
            <v>3.42</v>
          </cell>
          <cell r="E13063">
            <v>2.74</v>
          </cell>
        </row>
        <row r="13064">
          <cell r="A13064" t="str">
            <v/>
          </cell>
        </row>
        <row r="13065">
          <cell r="A13065" t="str">
            <v>74027-004</v>
          </cell>
          <cell r="B13065" t="str">
            <v>GRUPO GERADOR 150/170 KVA MOTOR DIESEL - MATERIAL NA OPERACAO.</v>
          </cell>
          <cell r="C13065" t="str">
            <v>H</v>
          </cell>
          <cell r="D13065">
            <v>82.4</v>
          </cell>
          <cell r="E13065">
            <v>65.92</v>
          </cell>
        </row>
        <row r="13066">
          <cell r="A13066" t="str">
            <v/>
          </cell>
        </row>
        <row r="13067">
          <cell r="A13067" t="str">
            <v>74027-005</v>
          </cell>
          <cell r="B13067" t="str">
            <v xml:space="preserve"> GRUPO GERADOR 150/170 KVA MOTOR DIESEL - UTILIZACAO OPERATIVA. </v>
          </cell>
          <cell r="C13067" t="str">
            <v>CHP</v>
          </cell>
          <cell r="D13067">
            <v>95.25</v>
          </cell>
          <cell r="E13067">
            <v>76.2</v>
          </cell>
        </row>
        <row r="13068">
          <cell r="A13068" t="str">
            <v/>
          </cell>
        </row>
        <row r="13069">
          <cell r="A13069" t="str">
            <v>74028-001</v>
          </cell>
          <cell r="B13069" t="str">
            <v>GRUPO GERADOR 40 KVA MOTOR DIESEL - DEPRECIACAO E JUROS.</v>
          </cell>
          <cell r="C13069" t="str">
            <v>H</v>
          </cell>
          <cell r="D13069">
            <v>3.12</v>
          </cell>
          <cell r="E13069">
            <v>2.5</v>
          </cell>
        </row>
        <row r="13070">
          <cell r="A13070" t="str">
            <v/>
          </cell>
        </row>
        <row r="13071">
          <cell r="A13071" t="str">
            <v>74028-002</v>
          </cell>
          <cell r="B13071" t="str">
            <v>GRUPO GERADOR 40 KVA MOTOR DIESEL - MANUTENCAO.</v>
          </cell>
          <cell r="C13071" t="str">
            <v>H</v>
          </cell>
          <cell r="D13071">
            <v>1.1000000000000001</v>
          </cell>
          <cell r="E13071">
            <v>0.88</v>
          </cell>
        </row>
        <row r="13072">
          <cell r="A13072" t="str">
            <v/>
          </cell>
        </row>
        <row r="13073">
          <cell r="A13073" t="str">
            <v>74028-003</v>
          </cell>
          <cell r="B13073" t="str">
            <v>GRUPO GERADOR 40 KVA MOTOR DIESEL - MATERIAL NA OPERACAO.</v>
          </cell>
          <cell r="C13073" t="str">
            <v>H</v>
          </cell>
          <cell r="D13073">
            <v>26.97</v>
          </cell>
          <cell r="E13073">
            <v>21.58</v>
          </cell>
        </row>
        <row r="13074">
          <cell r="A13074" t="str">
            <v/>
          </cell>
        </row>
        <row r="13075">
          <cell r="A13075" t="str">
            <v>74028-004</v>
          </cell>
          <cell r="B13075" t="str">
            <v>GRUPO GERADOR 40 KVA MOTOR DIESEL - UTILIZACAO OPERATIVA.</v>
          </cell>
          <cell r="C13075" t="str">
            <v>CHP</v>
          </cell>
          <cell r="D13075">
            <v>31.2</v>
          </cell>
          <cell r="E13075">
            <v>24.96</v>
          </cell>
        </row>
        <row r="13076">
          <cell r="A13076" t="str">
            <v/>
          </cell>
        </row>
        <row r="13077">
          <cell r="A13077" t="str">
            <v>74029-001</v>
          </cell>
          <cell r="B13077" t="str">
            <v>BETONEIRA DIESEL 580L (CP) MISTURA SECA, CARREGAMENTO MECANICO E TAMBOR REVERSÍVEL. - EXCLUSIVE OPERADOR.</v>
          </cell>
          <cell r="C13077" t="str">
            <v>H</v>
          </cell>
          <cell r="D13077">
            <v>16.510000000000002</v>
          </cell>
          <cell r="E13077">
            <v>13.21</v>
          </cell>
        </row>
        <row r="13078">
          <cell r="A13078" t="str">
            <v/>
          </cell>
        </row>
        <row r="13079">
          <cell r="A13079" t="str">
            <v>74029-002</v>
          </cell>
          <cell r="B13079" t="str">
            <v>BETONEIRA DIESEL, 580L (CI) MISTURA SECA, CARREGADOR MECANICO E TAMBOR REVERSÍVEL.- EXCLUSIVE OPERADOR.</v>
          </cell>
          <cell r="C13079" t="str">
            <v>H</v>
          </cell>
          <cell r="D13079">
            <v>5.92</v>
          </cell>
          <cell r="E13079">
            <v>4.74</v>
          </cell>
        </row>
        <row r="13080">
          <cell r="A13080" t="str">
            <v/>
          </cell>
        </row>
        <row r="13081">
          <cell r="A13081" t="str">
            <v>74030-001</v>
          </cell>
          <cell r="B13081" t="str">
            <v>GUINDAUTO (CI) CAP.3,5 TON., MONTADO SOBRE CAMINHÃO TOCO (EXCL. O CAMINHÃO) APROX.2,0M DE ALCANCE HORIZONTAL, 7,0 NA VERTICAL. EXCL. OPERADOR.</v>
          </cell>
          <cell r="C13081" t="str">
            <v>H</v>
          </cell>
          <cell r="D13081">
            <v>19.72</v>
          </cell>
          <cell r="E13081">
            <v>15.78</v>
          </cell>
        </row>
        <row r="13082">
          <cell r="A13082" t="str">
            <v/>
          </cell>
        </row>
        <row r="13083">
          <cell r="A13083" t="str">
            <v>74030-002</v>
          </cell>
          <cell r="B13083" t="str">
            <v>GUINDAUTO (CP) CARGA MAX 3,25T (A 2M) E 1,62T (A 4M), ALTURA MAX = 6,6 M, MONTADO SOBRE CAMINHÃO TOCO (EXCL. O CAMINHÃO E OPERADOR).</v>
          </cell>
          <cell r="C13083" t="str">
            <v>H</v>
          </cell>
          <cell r="D13083">
            <v>22.63</v>
          </cell>
          <cell r="E13083">
            <v>18.11</v>
          </cell>
        </row>
        <row r="13084">
          <cell r="A13084" t="str">
            <v/>
          </cell>
        </row>
        <row r="13085">
          <cell r="A13085" t="str">
            <v>74031-001</v>
          </cell>
          <cell r="B13085" t="str">
            <v xml:space="preserve">MANTA GEOTEXTIL TP BIDIM NÃO-TECIDO 100% POLIESTER. </v>
          </cell>
          <cell r="C13085" t="str">
            <v>m2</v>
          </cell>
          <cell r="D13085">
            <v>23.23</v>
          </cell>
          <cell r="E13085">
            <v>18.59</v>
          </cell>
        </row>
        <row r="13086">
          <cell r="A13086" t="str">
            <v/>
          </cell>
        </row>
        <row r="13087">
          <cell r="A13087" t="str">
            <v>74032-001</v>
          </cell>
          <cell r="B13087" t="str">
            <v>ESCAVADEIRA HIDRAULICA SOBRE ESTEIRAS 110HP A DIESEL - CHP - INCLUSIVE OPERADOR.</v>
          </cell>
          <cell r="C13087" t="str">
            <v>CHP</v>
          </cell>
          <cell r="D13087">
            <v>185.57</v>
          </cell>
          <cell r="E13087">
            <v>148.46</v>
          </cell>
        </row>
        <row r="13088">
          <cell r="A13088" t="str">
            <v/>
          </cell>
        </row>
        <row r="13089">
          <cell r="A13089" t="str">
            <v>74032-002</v>
          </cell>
          <cell r="B13089" t="str">
            <v>ESCAVADEIRA HIDRAULICA SOBRE ESTEIRAS 110HP A DIESEL - CHI - INCLUISVE OPERADOR.</v>
          </cell>
          <cell r="C13089" t="str">
            <v>CHI</v>
          </cell>
          <cell r="D13089">
            <v>79.87</v>
          </cell>
          <cell r="E13089">
            <v>63.9</v>
          </cell>
        </row>
        <row r="13090">
          <cell r="A13090" t="str">
            <v/>
          </cell>
        </row>
        <row r="13091">
          <cell r="A13091" t="str">
            <v>74033-001</v>
          </cell>
          <cell r="B13091" t="str">
            <v>ESTABILIZAÇÃO DE SOLO COM GEOMEMBRANA LISA PEAD ESPESSURA 2MM.</v>
          </cell>
          <cell r="C13091" t="str">
            <v>m2</v>
          </cell>
          <cell r="D13091">
            <v>40.5</v>
          </cell>
          <cell r="E13091">
            <v>32.4</v>
          </cell>
        </row>
        <row r="13092">
          <cell r="A13092" t="str">
            <v/>
          </cell>
        </row>
        <row r="13093">
          <cell r="A13093" t="str">
            <v>74034-001</v>
          </cell>
          <cell r="B13093" t="str">
            <v>ESPALHAMENTO DE MATERIAL DE 1A CATEGORIA COM TRATOR DE ESTEIRA COM 153 HP.</v>
          </cell>
          <cell r="C13093" t="str">
            <v>m3</v>
          </cell>
          <cell r="D13093">
            <v>2.52</v>
          </cell>
          <cell r="E13093">
            <v>2.02</v>
          </cell>
        </row>
        <row r="13094">
          <cell r="A13094" t="str">
            <v/>
          </cell>
        </row>
        <row r="13095">
          <cell r="A13095" t="str">
            <v>74035-001</v>
          </cell>
          <cell r="B13095" t="str">
            <v>CARREGADOR FRONTAL (PA CARREGADEIRA) SOBRE RODAS 105HP CAPACIDADE DA CAÇAMBA 1,4 A 1,7M3 - CHP - INCLUSIVE OPERADOR.</v>
          </cell>
          <cell r="C13095" t="str">
            <v>H</v>
          </cell>
          <cell r="D13095">
            <v>139.61000000000001</v>
          </cell>
          <cell r="E13095">
            <v>111.69</v>
          </cell>
        </row>
        <row r="13096">
          <cell r="A13096" t="str">
            <v/>
          </cell>
        </row>
        <row r="13097">
          <cell r="A13097" t="str">
            <v>74036-001</v>
          </cell>
          <cell r="B13097" t="str">
            <v xml:space="preserve">TRATOR DE ESTEIRAS, 153HP - CHI - INCLUSIVE OPERADOR.  </v>
          </cell>
          <cell r="C13097" t="str">
            <v>H</v>
          </cell>
          <cell r="D13097">
            <v>112.91</v>
          </cell>
          <cell r="E13097">
            <v>90.33</v>
          </cell>
        </row>
        <row r="13098">
          <cell r="A13098" t="str">
            <v/>
          </cell>
        </row>
        <row r="13099">
          <cell r="A13099" t="str">
            <v>74036-002</v>
          </cell>
          <cell r="B13099" t="str">
            <v>TRATOR ESTEIRAS DIESEL 140CV - CHP - INCLUSIVE OPERADOR.</v>
          </cell>
          <cell r="C13099" t="str">
            <v>H</v>
          </cell>
          <cell r="D13099">
            <v>259.83</v>
          </cell>
          <cell r="E13099">
            <v>207.87</v>
          </cell>
        </row>
        <row r="13100">
          <cell r="A13100" t="str">
            <v/>
          </cell>
        </row>
        <row r="13101">
          <cell r="A13101" t="str">
            <v>74037-001</v>
          </cell>
          <cell r="B13101" t="str">
            <v>CAMINHÃO BASCULANTE TOCO 4M3, MOTOR DIESEL 160CV COM MOTORISTA.</v>
          </cell>
          <cell r="C13101" t="str">
            <v>H</v>
          </cell>
          <cell r="D13101">
            <v>93.51</v>
          </cell>
          <cell r="E13101">
            <v>74.81</v>
          </cell>
        </row>
        <row r="13102">
          <cell r="A13102" t="str">
            <v/>
          </cell>
        </row>
        <row r="13103">
          <cell r="A13103" t="str">
            <v>74037-002</v>
          </cell>
          <cell r="B13103" t="str">
            <v>CAMINHÃO TOCO, CARROCERIA FIXA ABERTA MADEIRA, MOTOR DIESEL - CHI - COM MOTORISTA.</v>
          </cell>
          <cell r="C13103" t="str">
            <v>CHI</v>
          </cell>
          <cell r="D13103">
            <v>34.799999999999997</v>
          </cell>
          <cell r="E13103">
            <v>27.84</v>
          </cell>
        </row>
        <row r="13104">
          <cell r="A13104" t="str">
            <v/>
          </cell>
        </row>
        <row r="13105">
          <cell r="A13105" t="str">
            <v>74037-003</v>
          </cell>
          <cell r="B13105" t="str">
            <v>CAMINHÃO TOCO, CARROCERIA FIXA ABERTA DE MADEIRA, MOTOR A DIESEL - CHP - COM MOTORISTA.</v>
          </cell>
          <cell r="C13105" t="str">
            <v>CHP</v>
          </cell>
          <cell r="D13105">
            <v>94.88</v>
          </cell>
          <cell r="E13105">
            <v>75.91</v>
          </cell>
        </row>
        <row r="13106">
          <cell r="A13106" t="str">
            <v/>
          </cell>
        </row>
        <row r="13107">
          <cell r="A13107" t="str">
            <v>74038-001</v>
          </cell>
          <cell r="B13107" t="str">
            <v>PORTÃO COM MOURÃO DE MADEIRA ROLIÇA D=11CM COM 5 FIOS DE ARAME FARPADO Nº 14.</v>
          </cell>
          <cell r="C13107" t="str">
            <v>m</v>
          </cell>
          <cell r="D13107">
            <v>12.21</v>
          </cell>
          <cell r="E13107">
            <v>9.77</v>
          </cell>
        </row>
        <row r="13108">
          <cell r="A13108" t="str">
            <v/>
          </cell>
        </row>
        <row r="13109">
          <cell r="A13109" t="str">
            <v>74039-001</v>
          </cell>
          <cell r="B13109" t="str">
            <v>CERCA COM MOURÕES DE MADEIRA ROLIÇA D=11CM, ESPAÇAMENTO DE 2M, ALTURA LIVRE DE 1M, CRAVADOS 0,50M, COM 5 FIOS DE ARAME FARPADO Nº14 CLASSE 250 - FORNEC E COLOC.</v>
          </cell>
          <cell r="C13109" t="str">
            <v>m</v>
          </cell>
          <cell r="D13109">
            <v>12.21</v>
          </cell>
          <cell r="E13109">
            <v>9.77</v>
          </cell>
        </row>
        <row r="13110">
          <cell r="A13110" t="str">
            <v/>
          </cell>
        </row>
        <row r="13111">
          <cell r="A13111" t="str">
            <v>74040-001</v>
          </cell>
          <cell r="B13111" t="str">
            <v xml:space="preserve">SOQUETE COMPACTADOR 72KG GASOLINA, 3HP (CHP) EXCLUSIVE OPERADOR. </v>
          </cell>
          <cell r="C13111" t="str">
            <v>H</v>
          </cell>
          <cell r="D13111">
            <v>9.35</v>
          </cell>
          <cell r="E13111">
            <v>7.48</v>
          </cell>
        </row>
        <row r="13112">
          <cell r="A13112" t="str">
            <v/>
          </cell>
        </row>
        <row r="13113">
          <cell r="A13113" t="str">
            <v>74040-002</v>
          </cell>
          <cell r="B13113" t="str">
            <v xml:space="preserve">SOQUETE COMPACTADOR 72KG, GASOLINA, 3HP, (CHI), EXCLUSIVE OPERADOR. </v>
          </cell>
          <cell r="C13113" t="str">
            <v>H</v>
          </cell>
          <cell r="D13113">
            <v>3.51</v>
          </cell>
          <cell r="E13113">
            <v>2.81</v>
          </cell>
        </row>
        <row r="13114">
          <cell r="A13114" t="str">
            <v/>
          </cell>
        </row>
        <row r="13115">
          <cell r="A13115" t="str">
            <v>74041-001</v>
          </cell>
          <cell r="B13115" t="str">
            <v>LUMINARIA GLOBO VIDRO LEITOSO/PLAFONIER/BOCAL/LAMPADA 60W.</v>
          </cell>
          <cell r="C13115" t="str">
            <v>Un</v>
          </cell>
          <cell r="D13115">
            <v>43.65</v>
          </cell>
          <cell r="E13115">
            <v>34.92</v>
          </cell>
        </row>
        <row r="13116">
          <cell r="A13116" t="str">
            <v/>
          </cell>
        </row>
        <row r="13117">
          <cell r="A13117" t="str">
            <v>74041-002</v>
          </cell>
          <cell r="B13117" t="str">
            <v>LUMINARIA GLOBO VIDRO LEITOSO/PLAFONIER/BOCAL/LAMPADA 100W.</v>
          </cell>
          <cell r="C13117" t="str">
            <v>Un</v>
          </cell>
          <cell r="D13117">
            <v>44.01</v>
          </cell>
          <cell r="E13117">
            <v>35.21</v>
          </cell>
        </row>
        <row r="13118">
          <cell r="A13118" t="str">
            <v/>
          </cell>
        </row>
        <row r="13119">
          <cell r="A13119" t="str">
            <v>74042-001</v>
          </cell>
          <cell r="B13119" t="str">
            <v>PONTO INTERRUPTOR SIMPLES COM ELETRODUTO PVC 1/2" E CAIXA 4X2"</v>
          </cell>
          <cell r="C13119" t="str">
            <v>Pt</v>
          </cell>
          <cell r="D13119">
            <v>58.37</v>
          </cell>
          <cell r="E13119">
            <v>46.7</v>
          </cell>
        </row>
        <row r="13120">
          <cell r="A13120" t="str">
            <v/>
          </cell>
        </row>
        <row r="13121">
          <cell r="A13121" t="str">
            <v>74042-002</v>
          </cell>
          <cell r="B13121" t="str">
            <v xml:space="preserve">PONTO INTERRUPTOR DUPLO SIMPLES COM ELETRODUTO PVC 1/2" E CAIXA 4X2" </v>
          </cell>
          <cell r="C13121" t="str">
            <v>Pt</v>
          </cell>
          <cell r="D13121">
            <v>85.2</v>
          </cell>
          <cell r="E13121">
            <v>68.16</v>
          </cell>
        </row>
        <row r="13122">
          <cell r="A13122" t="str">
            <v/>
          </cell>
        </row>
        <row r="13123">
          <cell r="A13123" t="str">
            <v>74042-003</v>
          </cell>
          <cell r="B13123" t="str">
            <v>PONTO INTERRUPTOR TRIPLO SIMPLES COM ELETRODUTO PVC 3/4" E CAIXA 4X2"</v>
          </cell>
          <cell r="C13123" t="str">
            <v>Pt</v>
          </cell>
          <cell r="D13123">
            <v>95</v>
          </cell>
          <cell r="E13123">
            <v>76</v>
          </cell>
        </row>
        <row r="13124">
          <cell r="A13124" t="str">
            <v/>
          </cell>
        </row>
        <row r="13125">
          <cell r="A13125" t="str">
            <v>74042-004</v>
          </cell>
          <cell r="B13125" t="str">
            <v>PONTO INTERRUPTOR SIMPLES COM ELETRODUTO FERRO ESMALTADO 3/4" E CAIXA 4X2"</v>
          </cell>
          <cell r="C13125" t="str">
            <v>Pt</v>
          </cell>
          <cell r="D13125">
            <v>78.02</v>
          </cell>
          <cell r="E13125">
            <v>62.42</v>
          </cell>
        </row>
        <row r="13126">
          <cell r="A13126" t="str">
            <v/>
          </cell>
        </row>
        <row r="13127">
          <cell r="A13127" t="str">
            <v>74042-005</v>
          </cell>
          <cell r="B13127" t="str">
            <v>PONTO INTERRUPTOR TRIPLO SIMPLES COM ELETRODUTO FERRO ESMALTADO 3/4" E CAIXA 4X2"</v>
          </cell>
          <cell r="C13127" t="str">
            <v>Pt</v>
          </cell>
          <cell r="D13127">
            <v>115.62</v>
          </cell>
          <cell r="E13127">
            <v>92.5</v>
          </cell>
        </row>
        <row r="13128">
          <cell r="A13128" t="str">
            <v/>
          </cell>
        </row>
        <row r="13129">
          <cell r="A13129" t="str">
            <v>74042-006</v>
          </cell>
          <cell r="B13129" t="str">
            <v>PONTO INTERRUPTOR SIMPLES COM ELETRODUTO FERRO GALVANIZADO 3/4" E CAIXA 4X2"</v>
          </cell>
          <cell r="C13129" t="str">
            <v>Pt</v>
          </cell>
          <cell r="D13129">
            <v>108.43</v>
          </cell>
          <cell r="E13129">
            <v>86.75</v>
          </cell>
        </row>
        <row r="13130">
          <cell r="A13130" t="str">
            <v/>
          </cell>
        </row>
        <row r="13131">
          <cell r="A13131" t="str">
            <v>74042-007</v>
          </cell>
          <cell r="B13131" t="str">
            <v>PONTO INTERRUPTOR THREE-WAY COM ELETRODUTO PVC 3/4" E CAIXA 4X2"</v>
          </cell>
          <cell r="C13131" t="str">
            <v>Pt</v>
          </cell>
          <cell r="D13131">
            <v>210.68</v>
          </cell>
          <cell r="E13131">
            <v>168.55</v>
          </cell>
        </row>
        <row r="13132">
          <cell r="A13132" t="str">
            <v/>
          </cell>
        </row>
        <row r="13133">
          <cell r="A13133" t="str">
            <v>74043-001</v>
          </cell>
          <cell r="B13133" t="str">
            <v xml:space="preserve"> CONDULETE PVC TIPO B 3/4 SEM TAMPA, FORNECIMENTO E INSTALACAO </v>
          </cell>
          <cell r="C13133" t="str">
            <v>Un</v>
          </cell>
          <cell r="D13133">
            <v>14.25</v>
          </cell>
          <cell r="E13133">
            <v>11.4</v>
          </cell>
        </row>
        <row r="13134">
          <cell r="A13134" t="str">
            <v/>
          </cell>
        </row>
        <row r="13135">
          <cell r="A13135" t="str">
            <v>74043-002</v>
          </cell>
          <cell r="B13135" t="str">
            <v>CONDULETE PVC TIPO LL 3/4 SEM TAMPA, FORNECIMENTO E INSTALACAO.</v>
          </cell>
          <cell r="C13135" t="str">
            <v>Un</v>
          </cell>
          <cell r="D13135">
            <v>11.52</v>
          </cell>
          <cell r="E13135">
            <v>9.2200000000000006</v>
          </cell>
        </row>
        <row r="13136">
          <cell r="A13136" t="str">
            <v/>
          </cell>
        </row>
        <row r="13137">
          <cell r="A13137" t="str">
            <v>74043-003</v>
          </cell>
          <cell r="B13137" t="str">
            <v>CONDULETE PVC TIPO TB 3/4 SEM TAMPA, FORNECIMENTO E INSTALACAO .</v>
          </cell>
          <cell r="C13137" t="str">
            <v>Un</v>
          </cell>
          <cell r="D13137">
            <v>19.829999999999998</v>
          </cell>
          <cell r="E13137">
            <v>15.87</v>
          </cell>
        </row>
        <row r="13138">
          <cell r="A13138" t="str">
            <v/>
          </cell>
        </row>
        <row r="13139">
          <cell r="A13139" t="str">
            <v>74043-004</v>
          </cell>
          <cell r="B13139" t="str">
            <v>CAIXA DE LIGACAO EM ALUMINIO SILICIO, TIPO CONDULETE FORMATO "C" 3/4" , FORNECIMENTO E INSTALACAO.</v>
          </cell>
          <cell r="C13139" t="str">
            <v>Un</v>
          </cell>
          <cell r="D13139">
            <v>14.22</v>
          </cell>
          <cell r="E13139">
            <v>11.38</v>
          </cell>
        </row>
        <row r="13140">
          <cell r="A13140" t="str">
            <v/>
          </cell>
        </row>
        <row r="13141">
          <cell r="A13141" t="str">
            <v>74044-001</v>
          </cell>
          <cell r="B13141" t="str">
            <v xml:space="preserve">ELETRODUTO PVC RIGIDO 3/4 APARENTE, FORNECIMENTO E INSTALACAO. </v>
          </cell>
          <cell r="C13141" t="str">
            <v>m</v>
          </cell>
          <cell r="D13141">
            <v>6.77</v>
          </cell>
          <cell r="E13141">
            <v>5.42</v>
          </cell>
        </row>
        <row r="13142">
          <cell r="A13142" t="str">
            <v/>
          </cell>
        </row>
        <row r="13143">
          <cell r="A13143" t="str">
            <v>74044-002</v>
          </cell>
          <cell r="B13143" t="str">
            <v xml:space="preserve">ELETRODUTO PVC RIGIDO 1/2 APARENTE, FORNECIMENTO E INSTALACAO. </v>
          </cell>
          <cell r="C13143" t="str">
            <v>m</v>
          </cell>
          <cell r="D13143">
            <v>5.73</v>
          </cell>
          <cell r="E13143">
            <v>4.59</v>
          </cell>
        </row>
        <row r="13144">
          <cell r="A13144" t="str">
            <v/>
          </cell>
        </row>
        <row r="13145">
          <cell r="A13145" t="str">
            <v>74045-001</v>
          </cell>
          <cell r="B13145" t="str">
            <v>CUMEEIRA UNIVERSAL PARA TELHA DE FIBROCIMENTO ONDULADA ESPESSURA 6 MM, INCLUSO JUNTAS DE VEDACAO E ACESSORIOS DE FIXACAO.</v>
          </cell>
          <cell r="C13145" t="str">
            <v>m</v>
          </cell>
          <cell r="D13145">
            <v>88.06</v>
          </cell>
          <cell r="E13145">
            <v>70.45</v>
          </cell>
        </row>
        <row r="13146">
          <cell r="A13146" t="str">
            <v/>
          </cell>
        </row>
        <row r="13147">
          <cell r="A13147" t="str">
            <v>74045-002</v>
          </cell>
          <cell r="B13147" t="str">
            <v>CUMEEIRA TIPO SHED PARA TELHA DE FIBROCIMENTO ONDULADA, INCLUSO JUNTAS DE VEDACAO E ACESSORIOS DE FIXACAO.</v>
          </cell>
          <cell r="C13147" t="str">
            <v>m</v>
          </cell>
          <cell r="D13147">
            <v>75.260000000000005</v>
          </cell>
          <cell r="E13147">
            <v>60.21</v>
          </cell>
        </row>
        <row r="13148">
          <cell r="A13148" t="str">
            <v/>
          </cell>
        </row>
        <row r="13149">
          <cell r="A13149" t="str">
            <v>74046-001</v>
          </cell>
          <cell r="B13149" t="str">
            <v>TARJETA DE FERRO CROMADO DE SOBREPOR 2".</v>
          </cell>
          <cell r="C13149" t="str">
            <v>Un</v>
          </cell>
          <cell r="D13149">
            <v>6.03</v>
          </cell>
          <cell r="E13149">
            <v>4.83</v>
          </cell>
        </row>
        <row r="13150">
          <cell r="A13150" t="str">
            <v/>
          </cell>
        </row>
        <row r="13151">
          <cell r="A13151" t="str">
            <v>74046-002</v>
          </cell>
          <cell r="B13151" t="str">
            <v>TARJETA TIPO LIVRE/OCUPADO PARA PORTA DE BANHEIRO.</v>
          </cell>
          <cell r="C13151" t="str">
            <v>Un</v>
          </cell>
          <cell r="D13151">
            <v>27.33</v>
          </cell>
          <cell r="E13151">
            <v>21.87</v>
          </cell>
        </row>
        <row r="13152">
          <cell r="A13152" t="str">
            <v/>
          </cell>
        </row>
        <row r="13153">
          <cell r="A13153" t="str">
            <v>74047-001</v>
          </cell>
          <cell r="B13153" t="str">
            <v>DOBRADICA EM FERRO CROMADO 3X3", SEM ANEIS.</v>
          </cell>
          <cell r="C13153" t="str">
            <v>Un</v>
          </cell>
          <cell r="D13153">
            <v>13.28</v>
          </cell>
          <cell r="E13153">
            <v>10.63</v>
          </cell>
        </row>
        <row r="13154">
          <cell r="A13154" t="str">
            <v/>
          </cell>
        </row>
        <row r="13155">
          <cell r="A13155" t="str">
            <v>74047-002</v>
          </cell>
          <cell r="B13155" t="str">
            <v>DOBRADICA EM ACO ZINCADO 3X3", SEM ANEIS.</v>
          </cell>
          <cell r="C13155" t="str">
            <v>Un</v>
          </cell>
          <cell r="D13155">
            <v>13.36</v>
          </cell>
          <cell r="E13155">
            <v>10.69</v>
          </cell>
        </row>
        <row r="13156">
          <cell r="A13156" t="str">
            <v/>
          </cell>
        </row>
        <row r="13157">
          <cell r="A13157" t="str">
            <v>74047-003</v>
          </cell>
          <cell r="B13157" t="str">
            <v>DOBRADICA EM LATAO CROMADO 3X3", COM ANEIS.</v>
          </cell>
          <cell r="C13157" t="str">
            <v>Un</v>
          </cell>
          <cell r="D13157">
            <v>32.07</v>
          </cell>
          <cell r="E13157">
            <v>25.66</v>
          </cell>
        </row>
        <row r="13158">
          <cell r="A13158" t="str">
            <v/>
          </cell>
        </row>
        <row r="13159">
          <cell r="A13159" t="str">
            <v>74047-004</v>
          </cell>
          <cell r="B13159" t="str">
            <v>DOBRADICA LATAO CROMADO 3 X 2 1/2".</v>
          </cell>
          <cell r="C13159" t="str">
            <v>Un</v>
          </cell>
          <cell r="D13159">
            <v>19.82</v>
          </cell>
          <cell r="E13159">
            <v>15.86</v>
          </cell>
        </row>
        <row r="13160">
          <cell r="A13160" t="str">
            <v/>
          </cell>
        </row>
        <row r="13161">
          <cell r="A13161" t="str">
            <v>74047-005</v>
          </cell>
          <cell r="B13161" t="str">
            <v>DOBRADICA EM FERRO GALVANIZADO 1 3/4 X2", COM ANEIS.</v>
          </cell>
          <cell r="C13161" t="str">
            <v>Un</v>
          </cell>
          <cell r="D13161">
            <v>7.46</v>
          </cell>
          <cell r="E13161">
            <v>5.97</v>
          </cell>
        </row>
        <row r="13162">
          <cell r="A13162" t="str">
            <v/>
          </cell>
        </row>
        <row r="13163">
          <cell r="A13163" t="str">
            <v>74047-006</v>
          </cell>
          <cell r="B13163" t="str">
            <v>DOBRADICA EM FERRO CROMADO 2X1", COM ANEIS.</v>
          </cell>
          <cell r="C13163" t="str">
            <v>Un</v>
          </cell>
          <cell r="D13163">
            <v>12.07</v>
          </cell>
          <cell r="E13163">
            <v>9.66</v>
          </cell>
        </row>
        <row r="13164">
          <cell r="A13164" t="str">
            <v/>
          </cell>
        </row>
        <row r="13165">
          <cell r="A13165" t="str">
            <v>74047-007</v>
          </cell>
          <cell r="B13165" t="str">
            <v>DOBRADICA EM FERRO CROMADO 3X2 1/2", SEM ANEIS.</v>
          </cell>
          <cell r="C13165" t="str">
            <v>Un</v>
          </cell>
          <cell r="D13165">
            <v>11.67</v>
          </cell>
          <cell r="E13165">
            <v>9.34</v>
          </cell>
        </row>
        <row r="13166">
          <cell r="A13166" t="str">
            <v/>
          </cell>
        </row>
        <row r="13167">
          <cell r="A13167" t="str">
            <v>74047-008</v>
          </cell>
          <cell r="B13167" t="str">
            <v>DOBRADICA EM FERRO GALVANIZADO 4X3", COM ANEIS.</v>
          </cell>
          <cell r="C13167" t="str">
            <v>Un</v>
          </cell>
          <cell r="D13167">
            <v>12.4</v>
          </cell>
          <cell r="E13167">
            <v>9.92</v>
          </cell>
        </row>
        <row r="13168">
          <cell r="A13168" t="str">
            <v/>
          </cell>
        </row>
        <row r="13169">
          <cell r="A13169" t="str">
            <v>74048-001</v>
          </cell>
          <cell r="B13169" t="str">
            <v>LASTRO DE CONCRETO TRACO 1:2,5:5, ESPESSURA 3CM, PREPARO MECANICO, INCLUSO ADITIVO IMPERMEABILIZANTE.</v>
          </cell>
          <cell r="C13169" t="str">
            <v>m2</v>
          </cell>
          <cell r="D13169">
            <v>20.46</v>
          </cell>
          <cell r="E13169">
            <v>16.37</v>
          </cell>
        </row>
        <row r="13170">
          <cell r="A13170" t="str">
            <v/>
          </cell>
        </row>
        <row r="13171">
          <cell r="A13171" t="str">
            <v>74048-002</v>
          </cell>
          <cell r="B13171" t="str">
            <v>LASTRO DE CONCRETO TRACO 1:2,5:5, ESPESSURA 5CM, PREPARO MECANICO, INCLUSO ADITIVO IMPERMEABILIZANTE.</v>
          </cell>
          <cell r="C13171" t="str">
            <v>m2</v>
          </cell>
          <cell r="D13171">
            <v>32.369999999999997</v>
          </cell>
          <cell r="E13171">
            <v>25.9</v>
          </cell>
        </row>
        <row r="13172">
          <cell r="A13172" t="str">
            <v/>
          </cell>
        </row>
        <row r="13173">
          <cell r="A13173" t="str">
            <v>74048-003</v>
          </cell>
          <cell r="B13173" t="str">
            <v>LASTRO DE CONCRETO TRACO 1:2,5:5, ESPESSURA 7CM, PREPARO MECANICO, INCLUSO ADITIVO IMPERMEABILIZANTE.</v>
          </cell>
          <cell r="C13173" t="str">
            <v>m2</v>
          </cell>
          <cell r="D13173">
            <v>44.27</v>
          </cell>
          <cell r="E13173">
            <v>35.42</v>
          </cell>
        </row>
        <row r="13174">
          <cell r="A13174" t="str">
            <v/>
          </cell>
        </row>
        <row r="13175">
          <cell r="A13175" t="str">
            <v>74048-004</v>
          </cell>
          <cell r="B13175" t="str">
            <v>LASTRO DE CONCRETO TRACO 1:3:5, ESPESSURA 3CM, PREPARO MECANICO, INCLUSO ADITIVO IMPERMEABILIZANTE.</v>
          </cell>
          <cell r="C13175" t="str">
            <v>m2</v>
          </cell>
          <cell r="D13175">
            <v>20.13</v>
          </cell>
          <cell r="E13175">
            <v>16.11</v>
          </cell>
        </row>
        <row r="13176">
          <cell r="A13176" t="str">
            <v/>
          </cell>
        </row>
        <row r="13177">
          <cell r="A13177" t="str">
            <v>74048-005</v>
          </cell>
          <cell r="B13177" t="str">
            <v>LASTRO DE CONCRETO TRACO 1:3:5, ESPESSURA 5CM, PREPARO MECANICO, INCLUSO ADITIVO IMPERMEABILIZANTE.</v>
          </cell>
          <cell r="C13177" t="str">
            <v>m2</v>
          </cell>
          <cell r="D13177">
            <v>31.83</v>
          </cell>
          <cell r="E13177">
            <v>25.47</v>
          </cell>
        </row>
        <row r="13178">
          <cell r="A13178" t="str">
            <v/>
          </cell>
        </row>
        <row r="13179">
          <cell r="A13179" t="str">
            <v>74048-006</v>
          </cell>
          <cell r="B13179" t="str">
            <v xml:space="preserve"> LASTRO DE CONCRETO TRACO 1:3:5, ESPESSURA 7CM, PREPARO MECANICO, INCLUSO ADITIVO IMPERMEABILIZANTE.</v>
          </cell>
          <cell r="C13179" t="str">
            <v>m2</v>
          </cell>
          <cell r="D13179">
            <v>43.52</v>
          </cell>
          <cell r="E13179">
            <v>34.82</v>
          </cell>
        </row>
        <row r="13180">
          <cell r="A13180" t="str">
            <v/>
          </cell>
        </row>
        <row r="13181">
          <cell r="A13181" t="str">
            <v>74048-007</v>
          </cell>
          <cell r="B13181" t="str">
            <v>LASTRO DE CONCRETO TRACO 1:4:8, ESPESSURA 3CM, PREPARO MECANICO, INCLUSO ADITIVO IMPERMEABILIZANTE.</v>
          </cell>
          <cell r="C13181" t="str">
            <v>m2</v>
          </cell>
          <cell r="D13181">
            <v>19.11</v>
          </cell>
          <cell r="E13181">
            <v>15.29</v>
          </cell>
        </row>
        <row r="13182">
          <cell r="A13182" t="str">
            <v/>
          </cell>
        </row>
        <row r="13183">
          <cell r="A13183" t="str">
            <v>74048-008</v>
          </cell>
          <cell r="B13183" t="str">
            <v>LASTRO DE CONCRETO TRACO 1:4:8, ESPESSURA 5CM, PREPARO MECANICO, INCLUSO ADITIVO IMPERMEABILIZANTE.</v>
          </cell>
          <cell r="C13183" t="str">
            <v>m2</v>
          </cell>
          <cell r="D13183">
            <v>30.12</v>
          </cell>
          <cell r="E13183">
            <v>24.1</v>
          </cell>
        </row>
        <row r="13184">
          <cell r="A13184" t="str">
            <v/>
          </cell>
        </row>
        <row r="13185">
          <cell r="A13185" t="str">
            <v>74048-009</v>
          </cell>
          <cell r="B13185" t="str">
            <v>LASTRO DE CONCRETO TRACO 1:4:8, ESPESSURA 7CM, PREPARO MECANICO, INCLUSO ADITIVO IMPERMEABILIZANTE.</v>
          </cell>
          <cell r="C13185" t="str">
            <v>m2</v>
          </cell>
          <cell r="D13185">
            <v>41.13</v>
          </cell>
          <cell r="E13185">
            <v>32.909999999999997</v>
          </cell>
        </row>
        <row r="13186">
          <cell r="A13186" t="str">
            <v/>
          </cell>
        </row>
        <row r="13187">
          <cell r="A13187" t="str">
            <v>74049-001</v>
          </cell>
          <cell r="B13187" t="str">
            <v>MARMORE BRANCO POLIDO PARA BANCADA (TAMPO) E=3CM, LARGURA 55CM ENGASTA DA NA PAREDE - FORNECIMENTO E INSTALACAO.</v>
          </cell>
          <cell r="C13187" t="str">
            <v>m</v>
          </cell>
          <cell r="D13187">
            <v>264.45999999999998</v>
          </cell>
          <cell r="E13187">
            <v>211.57</v>
          </cell>
        </row>
        <row r="13188">
          <cell r="A13188" t="str">
            <v/>
          </cell>
        </row>
        <row r="13189">
          <cell r="A13189" t="str">
            <v>74049-002</v>
          </cell>
          <cell r="B13189" t="str">
            <v>MARMORE BRANCO POLIDO PARA BANCADA (TAMPO) E=3CM, LARGURA 60CM ENGASTADA NA PAREDE - FORNECIMENTO E INSTALACAO.</v>
          </cell>
          <cell r="C13189" t="str">
            <v>m</v>
          </cell>
          <cell r="D13189">
            <v>285.11</v>
          </cell>
          <cell r="E13189">
            <v>228.09</v>
          </cell>
        </row>
        <row r="13190">
          <cell r="A13190" t="str">
            <v/>
          </cell>
        </row>
        <row r="13191">
          <cell r="A13191" t="str">
            <v>74049-003</v>
          </cell>
          <cell r="B13191" t="str">
            <v xml:space="preserve"> MARMORE BRANCO POLIDO PARA BANCADA (TAMPO) E=3CM, LARGURA 40CM ENGASTADA NA PAREDE - FORNECIMENTO E INSTALACAO.</v>
          </cell>
          <cell r="C13191" t="str">
            <v>m</v>
          </cell>
          <cell r="D13191">
            <v>202.47</v>
          </cell>
          <cell r="E13191">
            <v>161.97999999999999</v>
          </cell>
        </row>
        <row r="13192">
          <cell r="A13192" t="str">
            <v/>
          </cell>
        </row>
        <row r="13193">
          <cell r="A13193" t="str">
            <v>74049-004</v>
          </cell>
          <cell r="B13193" t="str">
            <v>MARMORE BRANCO POLIDO PARA BANCADA (TAMPO) E=3CM, LARGURA 30CM ENGASTADA NA PAREDE - FORNECIMENTO E INSTALACAO.</v>
          </cell>
          <cell r="C13193" t="str">
            <v>m</v>
          </cell>
          <cell r="D13193">
            <v>161.15</v>
          </cell>
          <cell r="E13193">
            <v>128.91999999999999</v>
          </cell>
        </row>
        <row r="13194">
          <cell r="A13194" t="str">
            <v/>
          </cell>
        </row>
        <row r="13195">
          <cell r="A13195" t="str">
            <v>74050-001</v>
          </cell>
          <cell r="B13195" t="str">
            <v>PIA ACO INOXIDAVEL 120X60CM COM 1 CUBA - FORNECIMENTO E INSTALACAO.</v>
          </cell>
          <cell r="C13195" t="str">
            <v>Un</v>
          </cell>
          <cell r="D13195">
            <v>182.37</v>
          </cell>
          <cell r="E13195">
            <v>145.9</v>
          </cell>
        </row>
        <row r="13196">
          <cell r="A13196" t="str">
            <v/>
          </cell>
        </row>
        <row r="13197">
          <cell r="A13197" t="str">
            <v>74050-002</v>
          </cell>
          <cell r="B13197" t="str">
            <v xml:space="preserve"> PIA ACO INOXIDAVEL 200X60CM COM 2 CUBAS - FORNECIMENTO E INSTALACAO.</v>
          </cell>
          <cell r="C13197" t="str">
            <v>Un</v>
          </cell>
          <cell r="D13197">
            <v>352.28</v>
          </cell>
          <cell r="E13197">
            <v>281.83</v>
          </cell>
        </row>
        <row r="13198">
          <cell r="A13198" t="str">
            <v/>
          </cell>
        </row>
        <row r="13199">
          <cell r="A13199" t="str">
            <v>74051-001</v>
          </cell>
          <cell r="B13199" t="str">
            <v>CAIXA DE GORDURA DUPLA EM CONCRETO PRE-MOLDADO DN 60MM COM TAMPA - FORNECIMENTO E INSTALACAO.</v>
          </cell>
          <cell r="C13199" t="str">
            <v>Un</v>
          </cell>
          <cell r="D13199">
            <v>128.47</v>
          </cell>
          <cell r="E13199">
            <v>102.78</v>
          </cell>
        </row>
        <row r="13200">
          <cell r="A13200" t="str">
            <v/>
          </cell>
        </row>
        <row r="13201">
          <cell r="A13201" t="str">
            <v>74051-002</v>
          </cell>
          <cell r="B13201" t="str">
            <v>CAIXA DE GORDURA SIMPLES EM CONCRETO PRE-MOLDADO DN 40MM COM TAMPA - FORNECIMENTO E INSTALACAO.</v>
          </cell>
          <cell r="C13201" t="str">
            <v>Un</v>
          </cell>
          <cell r="D13201">
            <v>60.87</v>
          </cell>
          <cell r="E13201">
            <v>48.7</v>
          </cell>
        </row>
        <row r="13202">
          <cell r="A13202" t="str">
            <v/>
          </cell>
        </row>
        <row r="13203">
          <cell r="A13203" t="str">
            <v>74052-001</v>
          </cell>
          <cell r="B13203" t="str">
            <v>QUADRO DE DISTRIBUICAO PARA TELEFONE N.4, 60X60X12CM EM CHAPA METALICA , SEM ACESSORIOS, PADRAO TELEBRAS, FORNECIMENTO E INSTALACAO.</v>
          </cell>
          <cell r="C13203" t="str">
            <v>Un</v>
          </cell>
          <cell r="D13203">
            <v>170.26</v>
          </cell>
          <cell r="E13203">
            <v>136.21</v>
          </cell>
        </row>
        <row r="13204">
          <cell r="A13204" t="str">
            <v/>
          </cell>
        </row>
        <row r="13205">
          <cell r="A13205" t="str">
            <v>74052-002</v>
          </cell>
          <cell r="B13205" t="str">
            <v>QUADRO DE DISTRIBUICAO PARA TELEFONE N.3, 40X40X12CM EM CHAPA METALICA , SEM ACESSORIOS, PADRAO TELEBRAS, FORNECIMENTO E INSTALACAO.</v>
          </cell>
          <cell r="C13205" t="str">
            <v>Un</v>
          </cell>
          <cell r="D13205">
            <v>118.47</v>
          </cell>
          <cell r="E13205">
            <v>94.78</v>
          </cell>
        </row>
        <row r="13206">
          <cell r="A13206" t="str">
            <v/>
          </cell>
        </row>
        <row r="13207">
          <cell r="A13207" t="str">
            <v>74052-003</v>
          </cell>
          <cell r="B13207" t="str">
            <v>QUADRO DE DISTRIBUICAO PARA TELEFONE N.2, 20X20X12CM EM CHAPA METALICA , SEM ACESSORIOS, PADRAO TELEBRAS, FORNECIMENTO E INSTALACAO.</v>
          </cell>
          <cell r="C13207" t="str">
            <v>Un</v>
          </cell>
          <cell r="D13207">
            <v>73.599999999999994</v>
          </cell>
          <cell r="E13207">
            <v>58.88</v>
          </cell>
        </row>
        <row r="13208">
          <cell r="A13208" t="str">
            <v/>
          </cell>
        </row>
        <row r="13209">
          <cell r="A13209" t="str">
            <v>74052-004</v>
          </cell>
          <cell r="B13209" t="str">
            <v xml:space="preserve"> QUADRO DE DISTRIBUICAO DE ENERGIA SEM PORTA, 4 CIRCUITOS, INCLUSIVE ACESSORIOS.</v>
          </cell>
          <cell r="C13209" t="str">
            <v>Un</v>
          </cell>
          <cell r="D13209">
            <v>102.47</v>
          </cell>
          <cell r="E13209">
            <v>81.98</v>
          </cell>
        </row>
        <row r="13210">
          <cell r="A13210" t="str">
            <v/>
          </cell>
        </row>
        <row r="13211">
          <cell r="A13211" t="str">
            <v>74052-005</v>
          </cell>
          <cell r="B13211" t="str">
            <v>QUADRO DE MEDICAO GERAL EM CHAPA METALICA PARA EDIFICIOS COM 16 APTOS, INCLUSIVE DISJUNTORES E ATERRAMENTO.</v>
          </cell>
          <cell r="C13211" t="str">
            <v>Un</v>
          </cell>
          <cell r="D13211">
            <v>903.5</v>
          </cell>
          <cell r="E13211">
            <v>722.8</v>
          </cell>
        </row>
        <row r="13212">
          <cell r="A13212" t="str">
            <v/>
          </cell>
        </row>
        <row r="13213">
          <cell r="A13213" t="str">
            <v>74053-001</v>
          </cell>
          <cell r="B13213" t="str">
            <v xml:space="preserve"> ALVENARIA EM PEDRA RACHAO OU PEDRA DE MAO, ASSENTADA COM ARGAMASSA TRACO 1:6 (CIMENTO E AREIA).</v>
          </cell>
          <cell r="C13213" t="str">
            <v>m3</v>
          </cell>
          <cell r="D13213">
            <v>312</v>
          </cell>
          <cell r="E13213">
            <v>249.6</v>
          </cell>
        </row>
        <row r="13214">
          <cell r="A13214" t="str">
            <v/>
          </cell>
        </row>
        <row r="13215">
          <cell r="A13215" t="str">
            <v>74053-002</v>
          </cell>
          <cell r="B13215" t="str">
            <v>ALVENARIA EM PEDRA RACHAO OU PEDRA DE MAO, ASSENTADA COM ARGAMASSA TRACO 1:8 (CIMENTO E AREIA).</v>
          </cell>
          <cell r="C13215" t="str">
            <v>m3</v>
          </cell>
          <cell r="D13215">
            <v>300.02999999999997</v>
          </cell>
          <cell r="E13215">
            <v>240.03</v>
          </cell>
        </row>
        <row r="13216">
          <cell r="A13216" t="str">
            <v/>
          </cell>
        </row>
        <row r="13217">
          <cell r="A13217" t="str">
            <v>74053-003</v>
          </cell>
          <cell r="B13217" t="str">
            <v>ALVENARIA EM PEDRA RACHAO OU PEDRA DE MAO, ASSENTADA COM ARGAMASSA TRACO 1:10 (CIMENTO E AREIA).</v>
          </cell>
          <cell r="C13217" t="str">
            <v>m3</v>
          </cell>
          <cell r="D13217">
            <v>295.01</v>
          </cell>
          <cell r="E13217">
            <v>236.01</v>
          </cell>
        </row>
        <row r="13218">
          <cell r="A13218" t="str">
            <v/>
          </cell>
        </row>
        <row r="13219">
          <cell r="A13219" t="str">
            <v>74054-001</v>
          </cell>
          <cell r="B13219" t="str">
            <v>PONTO DE LUZ (CAIXA, ELETRODUTO, FIOS E INTERRUPTOR)</v>
          </cell>
          <cell r="C13219" t="str">
            <v>Un</v>
          </cell>
          <cell r="D13219">
            <v>90.12</v>
          </cell>
          <cell r="E13219">
            <v>72.099999999999994</v>
          </cell>
        </row>
        <row r="13220">
          <cell r="A13220" t="str">
            <v/>
          </cell>
        </row>
        <row r="13221">
          <cell r="A13221" t="str">
            <v>74054-002</v>
          </cell>
          <cell r="B13221" t="str">
            <v>PONTO DE TOMADA (CAIXA, ELETRODUTO, FIOS E TOMADA)</v>
          </cell>
          <cell r="C13221" t="str">
            <v>Un</v>
          </cell>
          <cell r="D13221">
            <v>76.38</v>
          </cell>
          <cell r="E13221">
            <v>61.11</v>
          </cell>
        </row>
        <row r="13222">
          <cell r="A13222" t="str">
            <v/>
          </cell>
        </row>
        <row r="13223">
          <cell r="A13223" t="str">
            <v>74054-003</v>
          </cell>
          <cell r="B13223" t="str">
            <v xml:space="preserve">PONTO DE TOMADA PARA AR CONDICIONADO (CAIXA, ELETRODUTO, FIOS E TOMADA </v>
          </cell>
          <cell r="C13223" t="str">
            <v>Un</v>
          </cell>
          <cell r="D13223">
            <v>163.56</v>
          </cell>
          <cell r="E13223">
            <v>130.85</v>
          </cell>
        </row>
        <row r="13224">
          <cell r="A13224" t="str">
            <v/>
          </cell>
        </row>
        <row r="13225">
          <cell r="A13225" t="str">
            <v>74055-001</v>
          </cell>
          <cell r="B13225" t="str">
            <v>TANQUE MARMORE SINTETICO 22 LITROS, COM CONJUNTO PARA FIXACAO - FORNECIMENTO E INSTALACAO.</v>
          </cell>
          <cell r="C13225" t="str">
            <v>Un</v>
          </cell>
          <cell r="D13225">
            <v>104.76</v>
          </cell>
          <cell r="E13225">
            <v>83.81</v>
          </cell>
        </row>
        <row r="13226">
          <cell r="A13226" t="str">
            <v/>
          </cell>
        </row>
        <row r="13227">
          <cell r="A13227" t="str">
            <v>74055-002</v>
          </cell>
          <cell r="B13227" t="str">
            <v>TANQUE MARMORE SINTETICO 22 LITROS, COM VALVULA EM PLASTICO BRANCO 1.1 /4" X 1.1/2" CONJUNTO PARA FIXACAO- FORNECIMENTO E INSTALACAO.</v>
          </cell>
          <cell r="C13227" t="str">
            <v>Un</v>
          </cell>
          <cell r="D13227">
            <v>111.65</v>
          </cell>
          <cell r="E13227">
            <v>89.32</v>
          </cell>
        </row>
        <row r="13228">
          <cell r="A13228" t="str">
            <v/>
          </cell>
        </row>
        <row r="13229">
          <cell r="A13229" t="str">
            <v>74056-001</v>
          </cell>
          <cell r="B13229" t="str">
            <v>BANCADA (TAMPO) MARMORE SINTETICO 120X60CM COM CUBA - FORNECIMENTO E INSTALACAO.</v>
          </cell>
          <cell r="C13229" t="str">
            <v>Un</v>
          </cell>
          <cell r="D13229">
            <v>110.87</v>
          </cell>
          <cell r="E13229">
            <v>88.7</v>
          </cell>
        </row>
        <row r="13230">
          <cell r="A13230" t="str">
            <v/>
          </cell>
        </row>
        <row r="13231">
          <cell r="A13231" t="str">
            <v>74056-002</v>
          </cell>
          <cell r="B13231" t="str">
            <v xml:space="preserve"> BANCADA (TAMPO) MARMORE SINTETICO 150X50CM COM CUBA - FORNECIMENTO E INSTALACAO.</v>
          </cell>
          <cell r="C13231" t="str">
            <v>Un</v>
          </cell>
          <cell r="D13231">
            <v>144.33000000000001</v>
          </cell>
          <cell r="E13231">
            <v>115.47</v>
          </cell>
        </row>
        <row r="13232">
          <cell r="A13232" t="str">
            <v/>
          </cell>
        </row>
        <row r="13233">
          <cell r="A13233" t="str">
            <v>74056-003</v>
          </cell>
          <cell r="B13233" t="str">
            <v>BANCA DE MARMORE SINTETICO 120X60CM COM CUBA, COM SIFAO PLASTICO TIPO COPO 1.1/4" E VALVULA PLASTICO CROMADO TIPO AMERICANA 3.1/2"X1.1/2" -FORNECIMENTO E INSTALACAO.</v>
          </cell>
          <cell r="C13233" t="str">
            <v>Un</v>
          </cell>
          <cell r="D13233">
            <v>133.43</v>
          </cell>
          <cell r="E13233">
            <v>106.75</v>
          </cell>
        </row>
        <row r="13234">
          <cell r="A13234" t="str">
            <v/>
          </cell>
        </row>
        <row r="13235">
          <cell r="A13235" t="str">
            <v>74057-001</v>
          </cell>
          <cell r="B13235" t="str">
            <v>LAVATORIO LOUCA BRANCA SUSPENSO 29,5 X 39,0CM, PADRAO POPULAR, COM CONJUNTO PARA FIXACAO - FORNECIMENTO E INSTALACAO.</v>
          </cell>
          <cell r="C13235" t="str">
            <v>Un</v>
          </cell>
          <cell r="D13235">
            <v>60.62</v>
          </cell>
          <cell r="E13235">
            <v>48.5</v>
          </cell>
        </row>
        <row r="13236">
          <cell r="A13236" t="str">
            <v/>
          </cell>
        </row>
        <row r="13237">
          <cell r="A13237" t="str">
            <v>74057-002</v>
          </cell>
          <cell r="B13237" t="str">
            <v>LAVATORIO LOUCA BRANCA SUSPENSO 29,5 X 39,0CM, PADRAO POPULAR, COM SIFAO PLASTICO TIPO COPO 1", VALVULA EM PLASTICO BRANCO 1" E CONJUNTO PARA FIXACAO- FORNECIMENTO E INSTALACAO.</v>
          </cell>
          <cell r="C13237" t="str">
            <v>Un</v>
          </cell>
          <cell r="D13237">
            <v>84.4</v>
          </cell>
          <cell r="E13237">
            <v>67.52</v>
          </cell>
        </row>
        <row r="13238">
          <cell r="A13238" t="str">
            <v/>
          </cell>
        </row>
        <row r="13239">
          <cell r="A13239" t="str">
            <v>74058-001</v>
          </cell>
          <cell r="B13239" t="str">
            <v>TORNEIRA DE BOIA REAL 1/2 COM BALAO METALICO - FORNECIMENTO E INSTALACAO.</v>
          </cell>
          <cell r="C13239" t="str">
            <v>Un</v>
          </cell>
          <cell r="D13239">
            <v>34.6</v>
          </cell>
          <cell r="E13239">
            <v>27.68</v>
          </cell>
        </row>
        <row r="13240">
          <cell r="A13240" t="str">
            <v/>
          </cell>
        </row>
        <row r="13241">
          <cell r="A13241" t="str">
            <v>74058-002</v>
          </cell>
          <cell r="B13241" t="str">
            <v>TORNEIRA DE BOIA VAZAO TOTAL 3/4 COM BALAO PLASTICO - FORNECIMENTO E INSTALACAO.</v>
          </cell>
          <cell r="C13241" t="str">
            <v>Un</v>
          </cell>
          <cell r="D13241">
            <v>46.63</v>
          </cell>
          <cell r="E13241">
            <v>37.31</v>
          </cell>
        </row>
        <row r="13242">
          <cell r="A13242" t="str">
            <v/>
          </cell>
        </row>
        <row r="13243">
          <cell r="A13243" t="str">
            <v>74058-003</v>
          </cell>
          <cell r="B13243" t="str">
            <v>TORNEIRA DE BOIA REAL 1 COM BALAO PLASTICO - FORNECIMENTO E INSTALACAO.</v>
          </cell>
          <cell r="C13243" t="str">
            <v>Un</v>
          </cell>
          <cell r="D13243">
            <v>48.58</v>
          </cell>
          <cell r="E13243">
            <v>38.869999999999997</v>
          </cell>
        </row>
        <row r="13244">
          <cell r="A13244" t="str">
            <v/>
          </cell>
        </row>
        <row r="13245">
          <cell r="A13245" t="str">
            <v>74058-004</v>
          </cell>
          <cell r="B13245" t="str">
            <v>TORNEIRA DE BÓIA REAL 2" COM BALAO PLASTICO - FORNECIMENTO E INSTALACAO.</v>
          </cell>
          <cell r="C13245" t="str">
            <v>Un</v>
          </cell>
          <cell r="D13245">
            <v>102.57</v>
          </cell>
          <cell r="E13245">
            <v>82.06</v>
          </cell>
        </row>
        <row r="13246">
          <cell r="A13246" t="str">
            <v/>
          </cell>
        </row>
        <row r="13247">
          <cell r="A13247" t="str">
            <v>74059-001</v>
          </cell>
          <cell r="B13247" t="str">
            <v xml:space="preserve">LUVA DE COBRE SEM ANEL SOLDA 22MM - FORNECIMENTO E INSTALACAO. </v>
          </cell>
          <cell r="C13247" t="str">
            <v>Un</v>
          </cell>
          <cell r="D13247">
            <v>5.77</v>
          </cell>
          <cell r="E13247">
            <v>4.62</v>
          </cell>
        </row>
        <row r="13248">
          <cell r="A13248" t="str">
            <v/>
          </cell>
        </row>
        <row r="13249">
          <cell r="A13249" t="str">
            <v>74059-002</v>
          </cell>
          <cell r="B13249" t="str">
            <v>LUVA DE COBRE SEM ANEL SOLDA 35MM - FORNECIMENTO E INSTALAÇÃO.</v>
          </cell>
          <cell r="C13249" t="str">
            <v>Un</v>
          </cell>
          <cell r="D13249">
            <v>16.670000000000002</v>
          </cell>
          <cell r="E13249">
            <v>13.34</v>
          </cell>
        </row>
        <row r="13250">
          <cell r="A13250" t="str">
            <v/>
          </cell>
        </row>
        <row r="13251">
          <cell r="A13251" t="str">
            <v>74060-001</v>
          </cell>
          <cell r="B13251" t="str">
            <v xml:space="preserve">COTOVELO DE COBRE SEM ANEL SOLDA 22MM - FORNECIMENTO E INSTALACAO. </v>
          </cell>
          <cell r="C13251" t="str">
            <v>Un</v>
          </cell>
          <cell r="D13251">
            <v>8.91</v>
          </cell>
          <cell r="E13251">
            <v>7.13</v>
          </cell>
        </row>
        <row r="13252">
          <cell r="A13252" t="str">
            <v/>
          </cell>
        </row>
        <row r="13253">
          <cell r="A13253" t="str">
            <v>74060-002</v>
          </cell>
          <cell r="B13253" t="str">
            <v xml:space="preserve">COTOVELO DE COBRE SEM ANEL SOLDA 28MM - FORNECIMENTO E INSTALACAO. </v>
          </cell>
          <cell r="C13253" t="str">
            <v>Un</v>
          </cell>
          <cell r="D13253">
            <v>10.96</v>
          </cell>
          <cell r="E13253">
            <v>8.77</v>
          </cell>
        </row>
        <row r="13254">
          <cell r="A13254" t="str">
            <v/>
          </cell>
        </row>
        <row r="13255">
          <cell r="A13255" t="str">
            <v>74060-003</v>
          </cell>
          <cell r="B13255" t="str">
            <v xml:space="preserve">COTOVELO DE COBRE SEM ANEL SOLDA 35MM - FORNECIMENTO E INSTALACAO. </v>
          </cell>
          <cell r="C13255" t="str">
            <v>Un</v>
          </cell>
          <cell r="D13255">
            <v>25.63</v>
          </cell>
          <cell r="E13255">
            <v>20.51</v>
          </cell>
        </row>
        <row r="13256">
          <cell r="A13256" t="str">
            <v/>
          </cell>
        </row>
        <row r="13257">
          <cell r="A13257" t="str">
            <v>74060-004</v>
          </cell>
          <cell r="B13257" t="str">
            <v xml:space="preserve">COTOVELO DE COBRE SEM ANEL SOLDA 15MM - FORNECIMENTO E INSTALACAO. </v>
          </cell>
          <cell r="C13257" t="str">
            <v>Un</v>
          </cell>
          <cell r="D13257">
            <v>5.7</v>
          </cell>
          <cell r="E13257">
            <v>4.5599999999999996</v>
          </cell>
        </row>
        <row r="13258">
          <cell r="A13258" t="str">
            <v/>
          </cell>
        </row>
        <row r="13259">
          <cell r="A13259" t="str">
            <v>74061-001</v>
          </cell>
          <cell r="B13259" t="str">
            <v>TUBO DE COBRE CLASSE "E" 15MM - FORNECIMENTO E INSTALACAO.</v>
          </cell>
          <cell r="C13259" t="str">
            <v>m</v>
          </cell>
          <cell r="D13259">
            <v>13.17</v>
          </cell>
          <cell r="E13259">
            <v>10.54</v>
          </cell>
        </row>
        <row r="13260">
          <cell r="A13260" t="str">
            <v/>
          </cell>
        </row>
        <row r="13261">
          <cell r="A13261" t="str">
            <v>74061-002</v>
          </cell>
          <cell r="B13261" t="str">
            <v>TUBO DE COBRE CLASSE "E" 22MM - FORNECIMENTO E INSTALACAO.</v>
          </cell>
          <cell r="C13261" t="str">
            <v>m</v>
          </cell>
          <cell r="D13261">
            <v>17.62</v>
          </cell>
          <cell r="E13261">
            <v>14.1</v>
          </cell>
        </row>
        <row r="13262">
          <cell r="A13262" t="str">
            <v/>
          </cell>
        </row>
        <row r="13263">
          <cell r="A13263" t="str">
            <v>74061-003</v>
          </cell>
          <cell r="B13263" t="str">
            <v>TUBO DE COBRE CLASSE "E" 28MM - FORNECIMENTO E INSTALACAO.</v>
          </cell>
          <cell r="C13263" t="str">
            <v>m</v>
          </cell>
          <cell r="D13263">
            <v>20.97</v>
          </cell>
          <cell r="E13263">
            <v>16.78</v>
          </cell>
        </row>
        <row r="13264">
          <cell r="A13264" t="str">
            <v/>
          </cell>
        </row>
        <row r="13265">
          <cell r="A13265" t="str">
            <v>74061-004</v>
          </cell>
          <cell r="B13265" t="str">
            <v>TUBO DE COBRE CLASSE "E" 35MM - FORNECIMENTO E INSTALACAO.</v>
          </cell>
          <cell r="C13265" t="str">
            <v>m</v>
          </cell>
          <cell r="D13265">
            <v>30.13</v>
          </cell>
          <cell r="E13265">
            <v>24.11</v>
          </cell>
        </row>
        <row r="13266">
          <cell r="A13266" t="str">
            <v/>
          </cell>
        </row>
        <row r="13267">
          <cell r="A13267" t="str">
            <v>74061-005</v>
          </cell>
          <cell r="B13267" t="str">
            <v>TUBO DE COBRE CLASSE "E" 42MM - FORNECIMENTO E INSTALACAO.</v>
          </cell>
          <cell r="C13267" t="str">
            <v>m</v>
          </cell>
          <cell r="D13267">
            <v>47.37</v>
          </cell>
          <cell r="E13267">
            <v>37.9</v>
          </cell>
        </row>
        <row r="13268">
          <cell r="A13268" t="str">
            <v/>
          </cell>
        </row>
        <row r="13269">
          <cell r="A13269" t="str">
            <v>74061-006</v>
          </cell>
          <cell r="B13269" t="str">
            <v>TUBO DE COBRE CLASSE "E" 54MM - FORNECIMENTO E INSTALACAO.</v>
          </cell>
          <cell r="C13269" t="str">
            <v>m</v>
          </cell>
          <cell r="D13269">
            <v>58.35</v>
          </cell>
          <cell r="E13269">
            <v>46.68</v>
          </cell>
        </row>
        <row r="13270">
          <cell r="A13270" t="str">
            <v/>
          </cell>
        </row>
        <row r="13271">
          <cell r="A13271" t="str">
            <v>74061-007</v>
          </cell>
          <cell r="B13271" t="str">
            <v>TUBO DE COBRE CLASSE "E" 66MM - FORNECIMENTO E INSTALACAO.</v>
          </cell>
          <cell r="C13271" t="str">
            <v>m</v>
          </cell>
          <cell r="D13271">
            <v>80.95</v>
          </cell>
          <cell r="E13271">
            <v>64.760000000000005</v>
          </cell>
        </row>
        <row r="13272">
          <cell r="A13272" t="str">
            <v/>
          </cell>
        </row>
        <row r="13273">
          <cell r="A13273" t="str">
            <v>74061-008</v>
          </cell>
          <cell r="B13273" t="str">
            <v>TUBO DE COBRE CLASSE "E" 79MM - FORNECIMENTO E INSTALACAO.</v>
          </cell>
          <cell r="C13273" t="str">
            <v>m</v>
          </cell>
          <cell r="D13273">
            <v>114.23</v>
          </cell>
          <cell r="E13273">
            <v>91.39</v>
          </cell>
        </row>
        <row r="13274">
          <cell r="A13274" t="str">
            <v/>
          </cell>
        </row>
        <row r="13275">
          <cell r="A13275" t="str">
            <v>74061-009</v>
          </cell>
          <cell r="B13275" t="str">
            <v xml:space="preserve">TUBO DE COBRE CLASSE "E" 104MM - FORNECIMENTO E INSTALACAO.  </v>
          </cell>
          <cell r="C13275" t="str">
            <v>m</v>
          </cell>
          <cell r="D13275">
            <v>162.94999999999999</v>
          </cell>
          <cell r="E13275">
            <v>130.36000000000001</v>
          </cell>
        </row>
        <row r="13276">
          <cell r="A13276" t="str">
            <v/>
          </cell>
        </row>
        <row r="13277">
          <cell r="A13277" t="str">
            <v>74062-001</v>
          </cell>
          <cell r="B13277" t="str">
            <v>PONTO INTERRUPTOR SIMPLES/TOMADA COM ELETRODUTO PVC 1/2" E CAIXA 4X2"</v>
          </cell>
          <cell r="C13277" t="str">
            <v>Pt</v>
          </cell>
          <cell r="D13277">
            <v>83.81</v>
          </cell>
          <cell r="E13277">
            <v>67.05</v>
          </cell>
        </row>
        <row r="13278">
          <cell r="A13278" t="str">
            <v/>
          </cell>
        </row>
        <row r="13279">
          <cell r="A13279" t="str">
            <v>74062-002</v>
          </cell>
          <cell r="B13279" t="str">
            <v>PONTO INTERRUPTOR DUPLO SIMPLES/TOMADA COM ELETRODUTO PVC 3/4" E CAIXA 4X2"</v>
          </cell>
          <cell r="C13279" t="str">
            <v>Pt</v>
          </cell>
          <cell r="D13279">
            <v>96.05</v>
          </cell>
          <cell r="E13279">
            <v>76.84</v>
          </cell>
        </row>
        <row r="13280">
          <cell r="A13280" t="str">
            <v/>
          </cell>
        </row>
        <row r="13281">
          <cell r="A13281" t="str">
            <v>74062-003</v>
          </cell>
          <cell r="B13281" t="str">
            <v>PONTO INTERRUPTOR SIMPLES/TOMADA COM ELETRODUTO FERRO GALVANIZADO 3/4" E CAIXA 4X2"</v>
          </cell>
          <cell r="C13281" t="str">
            <v>Pt</v>
          </cell>
          <cell r="D13281">
            <v>129.72999999999999</v>
          </cell>
          <cell r="E13281">
            <v>103.79</v>
          </cell>
        </row>
        <row r="13282">
          <cell r="A13282" t="str">
            <v/>
          </cell>
        </row>
        <row r="13283">
          <cell r="A13283" t="str">
            <v>74063-001</v>
          </cell>
          <cell r="B13283" t="str">
            <v xml:space="preserve">PONTO LUZ PAREDE (ARANDELA) ELETRODUTO PVC 3/4" </v>
          </cell>
          <cell r="C13283" t="str">
            <v>Pt</v>
          </cell>
          <cell r="D13283">
            <v>69.56</v>
          </cell>
          <cell r="E13283">
            <v>55.65</v>
          </cell>
        </row>
        <row r="13284">
          <cell r="A13284" t="str">
            <v/>
          </cell>
        </row>
        <row r="13285">
          <cell r="A13285" t="str">
            <v>74063-002</v>
          </cell>
          <cell r="B13285" t="str">
            <v xml:space="preserve">PONTO LUZ PAREDE (ARANDELA) ELETRODUTO FERRO ESMALTADO 3/4" </v>
          </cell>
          <cell r="C13285" t="str">
            <v>Pt</v>
          </cell>
          <cell r="D13285">
            <v>87.23</v>
          </cell>
          <cell r="E13285">
            <v>69.790000000000006</v>
          </cell>
        </row>
        <row r="13286">
          <cell r="A13286" t="str">
            <v/>
          </cell>
        </row>
        <row r="13287">
          <cell r="A13287" t="str">
            <v>74064-001</v>
          </cell>
          <cell r="B13287" t="str">
            <v>PINTURA FUNDO OXIDO DE FERRO/ZARCAO, DUAS DEMAOS, PARA FERRO.</v>
          </cell>
          <cell r="C13287" t="str">
            <v>m2</v>
          </cell>
          <cell r="D13287">
            <v>11.97</v>
          </cell>
          <cell r="E13287">
            <v>9.58</v>
          </cell>
        </row>
        <row r="13288">
          <cell r="A13288" t="str">
            <v/>
          </cell>
        </row>
        <row r="13289">
          <cell r="A13289" t="str">
            <v>74064-002</v>
          </cell>
          <cell r="B13289" t="str">
            <v>PINTURA FUNDO OXIDO DE FERRO/ZARCAO, UMA DEMAO, PARA FERRO.</v>
          </cell>
          <cell r="C13289" t="str">
            <v>m2</v>
          </cell>
          <cell r="D13289">
            <v>7.42</v>
          </cell>
          <cell r="E13289">
            <v>5.94</v>
          </cell>
        </row>
        <row r="13290">
          <cell r="A13290" t="str">
            <v/>
          </cell>
        </row>
        <row r="13291">
          <cell r="A13291" t="str">
            <v>74065-001</v>
          </cell>
          <cell r="B13291" t="str">
            <v xml:space="preserve"> PINTURA ESMALTE FOSCO PARA MADEIRA, DUAS DEMAOS, INCLUSO APARELHAMENTO COM FUNDO NIVELADOR BRANCO FOSCO.</v>
          </cell>
          <cell r="C13291" t="str">
            <v>m2</v>
          </cell>
          <cell r="D13291">
            <v>15.9</v>
          </cell>
          <cell r="E13291">
            <v>12.72</v>
          </cell>
        </row>
        <row r="13292">
          <cell r="A13292" t="str">
            <v/>
          </cell>
        </row>
        <row r="13293">
          <cell r="A13293" t="str">
            <v>74065-002</v>
          </cell>
          <cell r="B13293" t="str">
            <v>PINTURA ESMALTE ACETINADO PARA MADEIRA, DUAS DEMAOS, INCLUSO APARELHAMENTO COM FUNDO NIVELADOR BRANCO FOSCO.</v>
          </cell>
          <cell r="C13293" t="str">
            <v>m2</v>
          </cell>
          <cell r="D13293">
            <v>15.76</v>
          </cell>
          <cell r="E13293">
            <v>12.61</v>
          </cell>
        </row>
        <row r="13294">
          <cell r="A13294" t="str">
            <v/>
          </cell>
        </row>
        <row r="13295">
          <cell r="A13295" t="str">
            <v>74065-003</v>
          </cell>
          <cell r="B13295" t="str">
            <v>PINTURA ESMALTE BRILHANTE PARA MADEIRA, DUAS DEMAOS, INCLUSO APARELHAMENTO COM FUNDO NIVELADOR BRANCO FOSCO.</v>
          </cell>
          <cell r="C13295" t="str">
            <v>m2</v>
          </cell>
          <cell r="D13295">
            <v>15.41</v>
          </cell>
          <cell r="E13295">
            <v>12.33</v>
          </cell>
        </row>
        <row r="13296">
          <cell r="A13296" t="str">
            <v/>
          </cell>
        </row>
        <row r="13297">
          <cell r="A13297" t="str">
            <v>74066-001</v>
          </cell>
          <cell r="B13297" t="str">
            <v>IMPERMEABILIZACAO FLEXIVEL A BASE DE ELASTOMERO PARA MARQUISES, TERRAC OS, CALHAS, LAJES E JARDINEIRAS, 3 DEMAOS.</v>
          </cell>
          <cell r="C13297" t="str">
            <v>m2</v>
          </cell>
          <cell r="D13297">
            <v>40.549999999999997</v>
          </cell>
          <cell r="E13297">
            <v>32.44</v>
          </cell>
        </row>
        <row r="13298">
          <cell r="A13298" t="str">
            <v/>
          </cell>
        </row>
        <row r="13299">
          <cell r="A13299" t="str">
            <v>74066-002</v>
          </cell>
          <cell r="B13299" t="str">
            <v xml:space="preserve"> IMPERMEABILIZACAO FLEXIVEL A BASE ACRILICA PARA CALHAS, LAJES, JARDINEIRAS E MARQUISES, SEIS DEMAOS.</v>
          </cell>
          <cell r="C13299" t="str">
            <v>m2</v>
          </cell>
          <cell r="D13299">
            <v>185.12</v>
          </cell>
          <cell r="E13299">
            <v>148.1</v>
          </cell>
        </row>
        <row r="13300">
          <cell r="A13300" t="str">
            <v/>
          </cell>
        </row>
        <row r="13301">
          <cell r="A13301" t="str">
            <v>74067-001</v>
          </cell>
          <cell r="B13301" t="str">
            <v>JANELA ALUMINIO DE CORRER, 2 FOLHAS PARA VIDRO, SEM BANDEIRA, LINHA 25.</v>
          </cell>
          <cell r="C13301" t="str">
            <v>m2</v>
          </cell>
          <cell r="D13301">
            <v>317.83</v>
          </cell>
          <cell r="E13301">
            <v>254.27</v>
          </cell>
        </row>
        <row r="13302">
          <cell r="A13302" t="str">
            <v/>
          </cell>
        </row>
        <row r="13303">
          <cell r="A13303" t="str">
            <v>74067-002</v>
          </cell>
          <cell r="B13303" t="str">
            <v>JANELA ALUMINIO DE CORRER, 2 FOLHAS PARA VIDRO, COM BANDEIRA, LINHA 25 M2 316,12</v>
          </cell>
          <cell r="C13303" t="str">
            <v>m2</v>
          </cell>
          <cell r="D13303">
            <v>395.15</v>
          </cell>
          <cell r="E13303">
            <v>316.12</v>
          </cell>
        </row>
        <row r="13304">
          <cell r="A13304" t="str">
            <v/>
          </cell>
        </row>
        <row r="13305">
          <cell r="A13305" t="str">
            <v>74067-003</v>
          </cell>
          <cell r="B13305" t="str">
            <v>JANELA ALUMINIO DE CORRER, VENEZIANA, COM BANDEIRA, LINHA 25.</v>
          </cell>
          <cell r="C13305" t="str">
            <v>m2</v>
          </cell>
          <cell r="D13305">
            <v>475.46</v>
          </cell>
          <cell r="E13305">
            <v>380.37</v>
          </cell>
        </row>
        <row r="13306">
          <cell r="A13306" t="str">
            <v/>
          </cell>
        </row>
        <row r="13307">
          <cell r="A13307" t="str">
            <v>74067-004</v>
          </cell>
          <cell r="B13307" t="str">
            <v>JANELA ALUMINIO DE CORRER, VENEZIANA, SEM BANDEIRA, LINHA 25.</v>
          </cell>
          <cell r="C13307" t="str">
            <v>m2</v>
          </cell>
          <cell r="D13307">
            <v>414.31</v>
          </cell>
          <cell r="E13307">
            <v>331.45</v>
          </cell>
        </row>
        <row r="13308">
          <cell r="A13308" t="str">
            <v/>
          </cell>
        </row>
        <row r="13309">
          <cell r="A13309" t="str">
            <v>74068-001</v>
          </cell>
          <cell r="B13309" t="str">
            <v>CONJUNTO FERRAGENS CILINDRO 330/ROSETA 303/MACANETA TIPO ALAVANCA LATA O CROMADO LA FONTE.</v>
          </cell>
          <cell r="C13309" t="str">
            <v>Un</v>
          </cell>
          <cell r="D13309">
            <v>461.46</v>
          </cell>
          <cell r="E13309">
            <v>369.17</v>
          </cell>
        </row>
        <row r="13310">
          <cell r="A13310" t="str">
            <v/>
          </cell>
        </row>
        <row r="13311">
          <cell r="A13311" t="str">
            <v>74068-002</v>
          </cell>
          <cell r="B13311" t="str">
            <v>FECHADURA DE EMBUTIR COMPLETA, PARA PORTAS EXTERNAS, PADRAO DE ACABAMENTO POPULAR.</v>
          </cell>
          <cell r="C13311" t="str">
            <v>Un</v>
          </cell>
          <cell r="D13311">
            <v>61.38</v>
          </cell>
          <cell r="E13311">
            <v>49.11</v>
          </cell>
        </row>
        <row r="13312">
          <cell r="A13312" t="str">
            <v/>
          </cell>
        </row>
        <row r="13313">
          <cell r="A13313" t="str">
            <v>74068-003</v>
          </cell>
          <cell r="B13313" t="str">
            <v>FECHADURA DE EMBUTIR COMPLETA, PARA PORTAS EXTERNAS, PADRAO DE ACABAMENTO SUPERIOR.</v>
          </cell>
          <cell r="C13313" t="str">
            <v>Un</v>
          </cell>
          <cell r="D13313">
            <v>228.3</v>
          </cell>
          <cell r="E13313">
            <v>182.64</v>
          </cell>
        </row>
        <row r="13314">
          <cell r="A13314" t="str">
            <v/>
          </cell>
        </row>
        <row r="13315">
          <cell r="A13315" t="str">
            <v>74068-004</v>
          </cell>
          <cell r="B13315" t="str">
            <v>FECHADURA DE EMBUTIR COMPLETA, PARA PORTAS EXTERNAS 2 FOLHAS, PADRAO DE ACABAMENTO POPULAR.</v>
          </cell>
          <cell r="C13315" t="str">
            <v>Un</v>
          </cell>
          <cell r="D13315">
            <v>156.62</v>
          </cell>
          <cell r="E13315">
            <v>125.3</v>
          </cell>
        </row>
        <row r="13316">
          <cell r="A13316" t="str">
            <v/>
          </cell>
        </row>
        <row r="13317">
          <cell r="A13317" t="str">
            <v>74068-005</v>
          </cell>
          <cell r="B13317" t="str">
            <v>FECHADURA DE SOBREPOR PARA PORTAS EXTERNAS, FERRO PINTADO COM MACANETA.</v>
          </cell>
          <cell r="C13317" t="str">
            <v>Un</v>
          </cell>
          <cell r="D13317">
            <v>62.72</v>
          </cell>
          <cell r="E13317">
            <v>50.18</v>
          </cell>
        </row>
        <row r="13318">
          <cell r="A13318" t="str">
            <v/>
          </cell>
        </row>
        <row r="13319">
          <cell r="A13319" t="str">
            <v>74068-006</v>
          </cell>
          <cell r="B13319" t="str">
            <v>FECHADURA DE EMBUTIR COMPLETA, PARA PORTAS EXTERNAS, PADRAO DE ACABAMENTO MEDIO.</v>
          </cell>
          <cell r="C13319" t="str">
            <v>Un</v>
          </cell>
          <cell r="D13319">
            <v>132.08000000000001</v>
          </cell>
          <cell r="E13319">
            <v>105.67</v>
          </cell>
        </row>
        <row r="13320">
          <cell r="A13320" t="str">
            <v/>
          </cell>
        </row>
        <row r="13321">
          <cell r="A13321" t="str">
            <v>74069-001</v>
          </cell>
          <cell r="B13321" t="str">
            <v>FECHADURA DE EMBUTIR COMPLETA, PARA PORTAS DE BANHEIRO, PADRAO DE ACABAMENTO POPULAR.</v>
          </cell>
          <cell r="C13321" t="str">
            <v>Un</v>
          </cell>
          <cell r="D13321">
            <v>52.7</v>
          </cell>
          <cell r="E13321">
            <v>42.16</v>
          </cell>
        </row>
        <row r="13322">
          <cell r="A13322" t="str">
            <v/>
          </cell>
        </row>
        <row r="13323">
          <cell r="A13323" t="str">
            <v>74069-002</v>
          </cell>
          <cell r="B13323" t="str">
            <v>FECHADURA DE EMBUTIR COMPLETA, PARA PORTAS DE BANHEIRO, PADRAO DE ACABAMENTO SUPERIOR.</v>
          </cell>
          <cell r="C13323" t="str">
            <v>Un</v>
          </cell>
          <cell r="D13323">
            <v>192.6</v>
          </cell>
          <cell r="E13323">
            <v>154.08000000000001</v>
          </cell>
        </row>
        <row r="13324">
          <cell r="A13324" t="str">
            <v/>
          </cell>
        </row>
        <row r="13325">
          <cell r="A13325" t="str">
            <v>74070-001</v>
          </cell>
          <cell r="B13325" t="str">
            <v>FECHADURA DE EMBUTIR COMPLETA, PARA PORTAS INTERNAS, PADRAO DE ACABAMENTO SUPERIOR.</v>
          </cell>
          <cell r="C13325" t="str">
            <v>Un</v>
          </cell>
          <cell r="D13325">
            <v>164.07</v>
          </cell>
          <cell r="E13325">
            <v>131.26</v>
          </cell>
        </row>
        <row r="13326">
          <cell r="A13326" t="str">
            <v/>
          </cell>
        </row>
        <row r="13327">
          <cell r="A13327" t="str">
            <v>74070-003</v>
          </cell>
          <cell r="B13327" t="str">
            <v>FECHADURA DE EMBUTIR COMPLETA, PARA PORTAS INTERNAS, PADRAO DE ACABAMENTO POPULAR.</v>
          </cell>
          <cell r="C13327" t="str">
            <v>Un</v>
          </cell>
          <cell r="D13327">
            <v>52.08</v>
          </cell>
          <cell r="E13327">
            <v>41.67</v>
          </cell>
        </row>
        <row r="13328">
          <cell r="A13328" t="str">
            <v/>
          </cell>
        </row>
        <row r="13329">
          <cell r="A13329" t="str">
            <v>74070-004</v>
          </cell>
          <cell r="B13329" t="str">
            <v>FECHADURA DE EMBUTIR COMPLETA, PARA PORTAS INTERNAS, PADRAO DE ACABAMENTO MEDIO.</v>
          </cell>
          <cell r="C13329" t="str">
            <v>Un</v>
          </cell>
          <cell r="D13329">
            <v>89.57</v>
          </cell>
          <cell r="E13329">
            <v>71.66</v>
          </cell>
        </row>
        <row r="13330">
          <cell r="A13330" t="str">
            <v/>
          </cell>
        </row>
        <row r="13331">
          <cell r="A13331" t="str">
            <v>74071-001</v>
          </cell>
          <cell r="B13331" t="str">
            <v>PORTA DE ABRIR EM ALUMINIO TIPO CHAPA CORRUGADA, PERFIL SERIE 25, COM GUARNICOES.</v>
          </cell>
          <cell r="C13331" t="str">
            <v>m2</v>
          </cell>
          <cell r="D13331">
            <v>378.51</v>
          </cell>
          <cell r="E13331">
            <v>302.81</v>
          </cell>
        </row>
        <row r="13332">
          <cell r="A13332" t="str">
            <v/>
          </cell>
        </row>
        <row r="13333">
          <cell r="A13333" t="str">
            <v>74071-002</v>
          </cell>
          <cell r="B13333" t="str">
            <v>PORTA DE ABRIR EM ALUMINIO TIPO VENEZIANA, PERFIL SERIE 25, COM GUARNICOES.</v>
          </cell>
          <cell r="C13333" t="str">
            <v>m2</v>
          </cell>
          <cell r="D13333">
            <v>380.1</v>
          </cell>
          <cell r="E13333">
            <v>304.08</v>
          </cell>
        </row>
        <row r="13334">
          <cell r="A13334" t="str">
            <v/>
          </cell>
        </row>
        <row r="13335">
          <cell r="A13335" t="str">
            <v>74072-001</v>
          </cell>
          <cell r="B13335" t="str">
            <v>CORRIMAO EM TUBO ACO GALVANIZADO 3/4" COM BRACADEIRA.</v>
          </cell>
          <cell r="C13335" t="str">
            <v>m</v>
          </cell>
          <cell r="D13335">
            <v>44.62</v>
          </cell>
          <cell r="E13335">
            <v>35.700000000000003</v>
          </cell>
        </row>
        <row r="13336">
          <cell r="A13336" t="str">
            <v/>
          </cell>
        </row>
        <row r="13337">
          <cell r="A13337" t="str">
            <v>74072-002</v>
          </cell>
          <cell r="B13337" t="str">
            <v>CORRIMAO EM TUBO ACO GALVANIZADO 2 1/2" COM BRACADEIRA.</v>
          </cell>
          <cell r="C13337" t="str">
            <v>m</v>
          </cell>
          <cell r="D13337">
            <v>87.62</v>
          </cell>
          <cell r="E13337">
            <v>70.099999999999994</v>
          </cell>
        </row>
        <row r="13338">
          <cell r="A13338" t="str">
            <v/>
          </cell>
        </row>
        <row r="13339">
          <cell r="A13339" t="str">
            <v>74072-003</v>
          </cell>
          <cell r="B13339" t="str">
            <v>CORRIMAO EM TUBO ACO GALVANIZADO 1 1/4" COM BRACADEIRA.</v>
          </cell>
          <cell r="C13339" t="str">
            <v>m</v>
          </cell>
          <cell r="D13339">
            <v>58.78</v>
          </cell>
          <cell r="E13339">
            <v>47.03</v>
          </cell>
        </row>
        <row r="13340">
          <cell r="A13340" t="str">
            <v/>
          </cell>
        </row>
        <row r="13341">
          <cell r="A13341" t="str">
            <v>74073-001</v>
          </cell>
          <cell r="B13341" t="str">
            <v>ALCAPAO EM FERRO 0,6MX0,6M, INCLUSO FERRAGENS.</v>
          </cell>
          <cell r="C13341" t="str">
            <v>Un</v>
          </cell>
          <cell r="D13341">
            <v>90.53</v>
          </cell>
          <cell r="E13341">
            <v>72.430000000000007</v>
          </cell>
        </row>
        <row r="13342">
          <cell r="A13342" t="str">
            <v/>
          </cell>
        </row>
        <row r="13343">
          <cell r="A13343" t="str">
            <v>74073-002</v>
          </cell>
          <cell r="B13343" t="str">
            <v>ALCAPAO EM FERRO 0,7MX0,7M, INCLUSO FERRAGENS.</v>
          </cell>
          <cell r="C13343" t="str">
            <v>Un</v>
          </cell>
          <cell r="D13343">
            <v>99.78</v>
          </cell>
          <cell r="E13343">
            <v>79.83</v>
          </cell>
        </row>
        <row r="13344">
          <cell r="A13344" t="str">
            <v/>
          </cell>
        </row>
        <row r="13345">
          <cell r="A13345" t="str">
            <v>74074-001</v>
          </cell>
          <cell r="B13345" t="str">
            <v>FORMA PINHO 3A P/CONCRETO EM FUNDAÇÃO REAPROV 2 VEZES - CORTE/MONTAGEM /ESCORAMENTO/DESFORMA, NÃO INCLUÍDO DESMOLDANTE.</v>
          </cell>
          <cell r="C13345" t="str">
            <v>m2</v>
          </cell>
          <cell r="D13345">
            <v>42.7</v>
          </cell>
          <cell r="E13345">
            <v>34.159999999999997</v>
          </cell>
        </row>
        <row r="13346">
          <cell r="A13346" t="str">
            <v/>
          </cell>
        </row>
        <row r="13347">
          <cell r="A13347" t="str">
            <v>74074-002</v>
          </cell>
          <cell r="B13347" t="str">
            <v>FORMA PINHO 3A P/CONCRETO EM FUNDAÇÃO REAPROV 3 VEZES - CORTE/MONTAGEM/ESCORAMENTO/DESFORMA, NÃO INCLUÍDO DEMOLDANTE.</v>
          </cell>
          <cell r="C13347" t="str">
            <v>m2</v>
          </cell>
          <cell r="D13347">
            <v>36.880000000000003</v>
          </cell>
          <cell r="E13347">
            <v>29.51</v>
          </cell>
        </row>
        <row r="13348">
          <cell r="A13348" t="str">
            <v/>
          </cell>
        </row>
        <row r="13349">
          <cell r="A13349" t="str">
            <v>74074-003</v>
          </cell>
          <cell r="B13349" t="str">
            <v>FORMA PINHO 3A P/CONCRETO EM FUNDAÇÃO REAPROV 5 VEZES - CORTE/MONTAGEM /ESCORAMENTO/DESFORMA, NÃO INCLUÍDO DESMOLDANTE.</v>
          </cell>
          <cell r="C13349" t="str">
            <v>m2</v>
          </cell>
          <cell r="D13349">
            <v>38.81</v>
          </cell>
          <cell r="E13349">
            <v>31.05</v>
          </cell>
        </row>
        <row r="13350">
          <cell r="A13350" t="str">
            <v/>
          </cell>
        </row>
        <row r="13351">
          <cell r="A13351" t="str">
            <v>74074-004</v>
          </cell>
          <cell r="B13351" t="str">
            <v>FORMA PINHO 3A P/CONCRETO EM FUNDAÇÃO S/REAPROVEITAMENTO - CORTE/MONTAGEM/ESCORAMENTO/DESFORMA, NÃO INCLUÍDO DESMOLDANTE.</v>
          </cell>
          <cell r="C13351" t="str">
            <v>m2</v>
          </cell>
          <cell r="D13351">
            <v>59.68</v>
          </cell>
          <cell r="E13351">
            <v>47.75</v>
          </cell>
        </row>
        <row r="13352">
          <cell r="A13352" t="str">
            <v/>
          </cell>
        </row>
        <row r="13353">
          <cell r="A13353" t="str">
            <v>74075-001</v>
          </cell>
          <cell r="B13353" t="str">
            <v xml:space="preserve"> FORMA MADEIRA COMP RESINADA 12MM P/ESTRUTURA REAPROV 2 VEZES - CORTE/ MONTAGEM/ESCORAMENTO/DESFORMA.</v>
          </cell>
          <cell r="C13353" t="str">
            <v>m2</v>
          </cell>
          <cell r="D13353">
            <v>80.56</v>
          </cell>
          <cell r="E13353">
            <v>64.45</v>
          </cell>
        </row>
        <row r="13354">
          <cell r="A13354" t="str">
            <v/>
          </cell>
        </row>
        <row r="13355">
          <cell r="A13355" t="str">
            <v>74075-002</v>
          </cell>
          <cell r="B13355" t="str">
            <v>FORMA MADEIRA COMP RESINADA 12MM P/ESTRUTURA REAPROV 3 VEZES - CORTE/ MONTAGEM/ESCORAMENTO/DESFORMA.</v>
          </cell>
          <cell r="C13355" t="str">
            <v>m2</v>
          </cell>
          <cell r="D13355">
            <v>63.18</v>
          </cell>
          <cell r="E13355">
            <v>50.55</v>
          </cell>
        </row>
        <row r="13356">
          <cell r="A13356" t="str">
            <v/>
          </cell>
        </row>
        <row r="13357">
          <cell r="A13357" t="str">
            <v>74075-004</v>
          </cell>
          <cell r="B13357" t="str">
            <v>FORMA MADEIRA COMP RESINADA 12MM P/ESTRUTURA REAPROV 8 VEZES - CORTE/ MONTAGEM/ESCORAMENTO/DESFORMA.</v>
          </cell>
          <cell r="C13357" t="str">
            <v>m2</v>
          </cell>
          <cell r="D13357">
            <v>51.02</v>
          </cell>
          <cell r="E13357">
            <v>40.82</v>
          </cell>
        </row>
        <row r="13358">
          <cell r="A13358" t="str">
            <v/>
          </cell>
        </row>
        <row r="13359">
          <cell r="A13359" t="str">
            <v>74075-005</v>
          </cell>
          <cell r="B13359" t="str">
            <v xml:space="preserve"> FORMA MADEIRA COMP RESINADA 14MM P/ESTRUTURA REAPROV 2 VEZES - CORTE/MONTAGEM/ESCORAMENTO/DESFORMA.</v>
          </cell>
          <cell r="C13359" t="str">
            <v>m2</v>
          </cell>
          <cell r="D13359">
            <v>82.75</v>
          </cell>
          <cell r="E13359">
            <v>66.2</v>
          </cell>
        </row>
        <row r="13360">
          <cell r="A13360" t="str">
            <v/>
          </cell>
        </row>
        <row r="13361">
          <cell r="A13361" t="str">
            <v>74075-006</v>
          </cell>
          <cell r="B13361" t="str">
            <v>FORMA MADEIRA COMP RESINADA 14MM P/ESTRUTURA REAPROV 3 VEZES - CORTE/MONTAGEM/ESCORAMENTO/DESFORMA.</v>
          </cell>
          <cell r="C13361" t="str">
            <v>m2</v>
          </cell>
          <cell r="D13361">
            <v>64.650000000000006</v>
          </cell>
          <cell r="E13361">
            <v>51.72</v>
          </cell>
        </row>
        <row r="13362">
          <cell r="A13362" t="str">
            <v/>
          </cell>
        </row>
        <row r="13363">
          <cell r="A13363" t="str">
            <v>74075-007</v>
          </cell>
          <cell r="B13363" t="str">
            <v>FORMA MADEIRA COMP RESINADA 14MM P/ESTRUTURA REAPROV 5 VEZES - CORTE/MONTAGEM/ESCORAMENTO/DESFORMA.</v>
          </cell>
          <cell r="C13363" t="str">
            <v>m2</v>
          </cell>
          <cell r="D13363">
            <v>53.5</v>
          </cell>
          <cell r="E13363">
            <v>42.8</v>
          </cell>
        </row>
        <row r="13364">
          <cell r="A13364" t="str">
            <v/>
          </cell>
        </row>
        <row r="13365">
          <cell r="A13365" t="str">
            <v>74075-008</v>
          </cell>
          <cell r="B13365" t="str">
            <v>FORMA MADEIRA COMP RESINADA 14MM P/ESTRUTURA REAPROV 8 VEZES - CORTE/MONTAGEM/ESCORAMENTO/DESFORMA.</v>
          </cell>
          <cell r="C13365" t="str">
            <v>m2</v>
          </cell>
          <cell r="D13365">
            <v>51.57</v>
          </cell>
          <cell r="E13365">
            <v>41.26</v>
          </cell>
        </row>
        <row r="13366">
          <cell r="A13366" t="str">
            <v/>
          </cell>
        </row>
        <row r="13367">
          <cell r="A13367" t="str">
            <v>74076-001</v>
          </cell>
          <cell r="B13367" t="str">
            <v>FORMA PINHO 3A P/FUNDAÇÃO RADIER REAPROV 3 VEZES - CORTE/MONTAGEM/ESCORAMENTO/DESFORMA, NÃO INCLUÍDO DESMOLDANTE.</v>
          </cell>
          <cell r="C13367" t="str">
            <v>m2</v>
          </cell>
          <cell r="D13367">
            <v>19.21</v>
          </cell>
          <cell r="E13367">
            <v>15.37</v>
          </cell>
        </row>
        <row r="13368">
          <cell r="A13368" t="str">
            <v/>
          </cell>
        </row>
        <row r="13369">
          <cell r="A13369" t="str">
            <v>74076-002</v>
          </cell>
          <cell r="B13369" t="str">
            <v>FORMA PINHO 3A P/FUNDAÇÃO RADIER REAPROV 5 VEZES - CORTE/MONTAGEM/ESCORAMENTO/DESFORMA, NÃO INCLUÍDO DESMOLDANTE.</v>
          </cell>
          <cell r="C13369" t="str">
            <v>m2</v>
          </cell>
          <cell r="D13369">
            <v>12.23</v>
          </cell>
          <cell r="E13369">
            <v>9.7899999999999991</v>
          </cell>
        </row>
        <row r="13370">
          <cell r="A13370" t="str">
            <v/>
          </cell>
        </row>
        <row r="13371">
          <cell r="A13371" t="str">
            <v>74076-003</v>
          </cell>
          <cell r="B13371" t="str">
            <v>FORMA PINHO 3A P/FUNDAÇÃO RADIER REAPROV 10 VEZES - CORTE/MONTAGEM/ESCORAMENTO/DESFORMA, NÃO INCLUÍDO DESMOLDANTE.</v>
          </cell>
          <cell r="C13371" t="str">
            <v>m2</v>
          </cell>
          <cell r="D13371">
            <v>7.01</v>
          </cell>
          <cell r="E13371">
            <v>5.61</v>
          </cell>
        </row>
        <row r="13372">
          <cell r="A13372" t="str">
            <v/>
          </cell>
        </row>
        <row r="13373">
          <cell r="A13373" t="str">
            <v>74077-001</v>
          </cell>
          <cell r="B13373" t="str">
            <v>LOCACAO CONVENCIONAL DE OBRA, ATRAVÉS DE GABARITO DE TABUAS CORRIDAS PONTALETADAS, SEM REAPROVEITAMENTO.</v>
          </cell>
          <cell r="C13373" t="str">
            <v>m2</v>
          </cell>
          <cell r="D13373">
            <v>5.86</v>
          </cell>
          <cell r="E13373">
            <v>4.6900000000000004</v>
          </cell>
        </row>
        <row r="13374">
          <cell r="A13374" t="str">
            <v/>
          </cell>
        </row>
        <row r="13375">
          <cell r="A13375" t="str">
            <v>74077-002</v>
          </cell>
          <cell r="B13375" t="str">
            <v>LOCACAO CONVENCIONAL DE OBRA, ATRAVÉS DE GABARITO DE TABUAS CORRIDAS PONTALETADAS, COM REAPROVEITAMENTO DE 10 VEZES.</v>
          </cell>
          <cell r="C13375" t="str">
            <v>m2</v>
          </cell>
          <cell r="D13375">
            <v>2.4700000000000002</v>
          </cell>
          <cell r="E13375">
            <v>1.98</v>
          </cell>
        </row>
        <row r="13376">
          <cell r="A13376" t="str">
            <v/>
          </cell>
        </row>
        <row r="13377">
          <cell r="A13377" t="str">
            <v>74077-003</v>
          </cell>
          <cell r="B13377" t="str">
            <v>LOCACAO CONVENCIONAL DE OBRA, ATRAVÉS DE GABARITO DE TABUAS CORRIDAS PONTALETADAS, COM REAPROVEITAMENTO DE 3 VEZES.</v>
          </cell>
          <cell r="C13377" t="str">
            <v>m2</v>
          </cell>
          <cell r="D13377">
            <v>3.35</v>
          </cell>
          <cell r="E13377">
            <v>2.68</v>
          </cell>
        </row>
        <row r="13378">
          <cell r="A13378" t="str">
            <v/>
          </cell>
        </row>
        <row r="13379">
          <cell r="A13379" t="str">
            <v>74078-001</v>
          </cell>
          <cell r="B13379" t="str">
            <v>AGULHAMENTO FUNDO DE VALAS C/MACO 30KG PEDRA-DE-MAO H=10CM.</v>
          </cell>
          <cell r="C13379" t="str">
            <v>m2</v>
          </cell>
          <cell r="D13379">
            <v>19.309999999999999</v>
          </cell>
          <cell r="E13379">
            <v>15.45</v>
          </cell>
        </row>
        <row r="13380">
          <cell r="A13380" t="str">
            <v/>
          </cell>
        </row>
        <row r="13381">
          <cell r="A13381" t="str">
            <v>74078-002</v>
          </cell>
          <cell r="B13381" t="str">
            <v>AGULHAMENTO FUNDO DE VALAS C/MACO 30KG PEDRA-DE-MAO H=5CM.</v>
          </cell>
          <cell r="C13381" t="str">
            <v>m2</v>
          </cell>
          <cell r="D13381">
            <v>9.65</v>
          </cell>
          <cell r="E13381">
            <v>7.72</v>
          </cell>
        </row>
        <row r="13382">
          <cell r="A13382" t="str">
            <v/>
          </cell>
        </row>
        <row r="13383">
          <cell r="A13383" t="str">
            <v>74079-001</v>
          </cell>
          <cell r="B13383" t="str">
            <v>PISO CIMENTADO LISO (QUEIMADO) TRACO 1:4 (CIMENTO E AREIA), ESPESSURA 2,0CM, PREPARO MANUAL, INCLUSO JUNTAS DE DILATACAO.</v>
          </cell>
          <cell r="C13383" t="str">
            <v>m2</v>
          </cell>
          <cell r="D13383">
            <v>34.200000000000003</v>
          </cell>
          <cell r="E13383">
            <v>27.36</v>
          </cell>
        </row>
        <row r="13384">
          <cell r="A13384" t="str">
            <v/>
          </cell>
        </row>
        <row r="13385">
          <cell r="A13385" t="str">
            <v>74079-002</v>
          </cell>
          <cell r="B13385" t="str">
            <v>CIMENTADO LISO QUEIMADO E=2CM C/JUNTA BATIDA CIM/AREIA 1:3.</v>
          </cell>
          <cell r="C13385" t="str">
            <v>m2</v>
          </cell>
          <cell r="D13385">
            <v>34.270000000000003</v>
          </cell>
          <cell r="E13385">
            <v>27.42</v>
          </cell>
        </row>
        <row r="13386">
          <cell r="A13386" t="str">
            <v/>
          </cell>
        </row>
        <row r="13387">
          <cell r="A13387" t="str">
            <v>74080-001</v>
          </cell>
          <cell r="B13387" t="str">
            <v xml:space="preserve">PONTO INTERRUPTOR SOBREPOR APARENTE 1 SECAO C/12,00M FIO 2,5MM2 </v>
          </cell>
          <cell r="C13387" t="str">
            <v>Un</v>
          </cell>
          <cell r="D13387">
            <v>83.5</v>
          </cell>
          <cell r="E13387">
            <v>66.8</v>
          </cell>
        </row>
        <row r="13388">
          <cell r="A13388" t="str">
            <v/>
          </cell>
        </row>
        <row r="13389">
          <cell r="A13389" t="str">
            <v>74081-001</v>
          </cell>
          <cell r="B13389" t="str">
            <v xml:space="preserve">PILAR MADEIRA DE LEI 15X15X100CM COLOCADO, INCLUSIVE BASE CONCRETO. </v>
          </cell>
          <cell r="C13389" t="str">
            <v>m</v>
          </cell>
          <cell r="D13389">
            <v>91.15</v>
          </cell>
          <cell r="E13389">
            <v>72.92</v>
          </cell>
        </row>
        <row r="13390">
          <cell r="A13390" t="str">
            <v/>
          </cell>
        </row>
        <row r="13391">
          <cell r="A13391" t="str">
            <v>74082-001</v>
          </cell>
          <cell r="B13391" t="str">
            <v xml:space="preserve"> REFLETOR REDONDO EM ALUMINIO COM SUPORTE E ALCA REGULAVEL PARA FIXACAO, COM LAMPADA VAPOR DE MERCURIO 250W.</v>
          </cell>
          <cell r="C13391" t="str">
            <v>Un</v>
          </cell>
          <cell r="D13391">
            <v>206.23</v>
          </cell>
          <cell r="E13391">
            <v>164.99</v>
          </cell>
        </row>
        <row r="13392">
          <cell r="A13392" t="str">
            <v/>
          </cell>
        </row>
        <row r="13393">
          <cell r="A13393" t="str">
            <v>74083-001</v>
          </cell>
          <cell r="B13393" t="str">
            <v>INSTALACAO PONTO LUZ APARENTE SOBRE MADEIRAMENTO, FIO 2,5MM, FITA ISOLANTE, BUCHAS DE NYLON E PARAFUSOS, CLEATS E BOCAL DE PORCELANA</v>
          </cell>
          <cell r="C13393" t="str">
            <v>Un</v>
          </cell>
          <cell r="D13393">
            <v>87.13</v>
          </cell>
          <cell r="E13393">
            <v>69.709999999999994</v>
          </cell>
        </row>
        <row r="13394">
          <cell r="A13394" t="str">
            <v/>
          </cell>
        </row>
        <row r="13395">
          <cell r="A13395" t="str">
            <v>74084-001</v>
          </cell>
          <cell r="B13395" t="str">
            <v>PORTA CADEADO COM CADEADO DE ACO 45MM.</v>
          </cell>
          <cell r="C13395" t="str">
            <v>Un</v>
          </cell>
          <cell r="D13395">
            <v>32.380000000000003</v>
          </cell>
          <cell r="E13395">
            <v>25.91</v>
          </cell>
        </row>
        <row r="13396">
          <cell r="A13396" t="str">
            <v/>
          </cell>
        </row>
        <row r="13397">
          <cell r="A13397" t="str">
            <v>74086-001</v>
          </cell>
          <cell r="B13397" t="str">
            <v>LIMPEZA LOUCAS E METAIS.</v>
          </cell>
          <cell r="C13397" t="str">
            <v>Un</v>
          </cell>
          <cell r="D13397">
            <v>14.06</v>
          </cell>
          <cell r="E13397">
            <v>11.25</v>
          </cell>
        </row>
        <row r="13398">
          <cell r="A13398" t="str">
            <v/>
          </cell>
        </row>
        <row r="13399">
          <cell r="A13399" t="str">
            <v>74087-001</v>
          </cell>
          <cell r="B13399" t="str">
            <v>PEITORIL EM ARDOSIA, LARGURA 15CM.</v>
          </cell>
          <cell r="C13399" t="str">
            <v>m</v>
          </cell>
          <cell r="D13399">
            <v>10.16</v>
          </cell>
          <cell r="E13399">
            <v>8.1300000000000008</v>
          </cell>
        </row>
        <row r="13400">
          <cell r="A13400" t="str">
            <v/>
          </cell>
        </row>
        <row r="13401">
          <cell r="A13401" t="str">
            <v>74088-001</v>
          </cell>
          <cell r="B13401" t="str">
            <v>TELHAMENTO COM TELHA DE FIBROCIMENTO ONDULADA, ESPESSURA 6MM, INCLUSO JUNTAS DE VEDACAO E ACESSORIOS DE FIXACAO.</v>
          </cell>
          <cell r="C13401" t="str">
            <v>m2</v>
          </cell>
          <cell r="D13401">
            <v>33.81</v>
          </cell>
          <cell r="E13401">
            <v>27.05</v>
          </cell>
        </row>
        <row r="13402">
          <cell r="A13402" t="str">
            <v/>
          </cell>
        </row>
        <row r="13403">
          <cell r="A13403" t="str">
            <v>74089-001</v>
          </cell>
          <cell r="B13403" t="str">
            <v>TUBO PVC ESGOTO SÉRIE R DN 100MM JUNTA SOLDADA - FORNECIMENTO E INSTALÇÃO.</v>
          </cell>
          <cell r="C13403" t="str">
            <v>m</v>
          </cell>
          <cell r="D13403">
            <v>24.7</v>
          </cell>
          <cell r="E13403">
            <v>19.760000000000002</v>
          </cell>
        </row>
        <row r="13404">
          <cell r="A13404" t="str">
            <v/>
          </cell>
        </row>
        <row r="13405">
          <cell r="A13405" t="str">
            <v>74090-001</v>
          </cell>
          <cell r="B13405" t="str">
            <v>TUBO PVC ROSCÁVEL ÁGUA FRIA 3" (75MM), INCLUSIVE CONEXÕES - FORNECIMENTO E INSTALAÇÃO.</v>
          </cell>
          <cell r="C13405" t="str">
            <v>m</v>
          </cell>
          <cell r="D13405">
            <v>91.4</v>
          </cell>
          <cell r="E13405">
            <v>73.12</v>
          </cell>
        </row>
        <row r="13406">
          <cell r="A13406" t="str">
            <v/>
          </cell>
        </row>
        <row r="13407">
          <cell r="A13407" t="str">
            <v>74090-002</v>
          </cell>
          <cell r="B13407" t="str">
            <v>TUBO PVC ROSCÁVEL AGUA FRIA 1" (25MM), INCLUSIVE CONEXOES - FORNECIMENTO E INSTALACAO.</v>
          </cell>
          <cell r="C13407" t="str">
            <v>m</v>
          </cell>
          <cell r="D13407">
            <v>15.86</v>
          </cell>
          <cell r="E13407">
            <v>12.69</v>
          </cell>
        </row>
        <row r="13408">
          <cell r="A13408" t="str">
            <v/>
          </cell>
        </row>
        <row r="13409">
          <cell r="A13409" t="str">
            <v>74091-001</v>
          </cell>
          <cell r="B13409" t="str">
            <v>VALVULA RETENCAO VERTICAL BRONZE (PN-16) 2.1/2" 200PSI - EXTREMIDADES   COM ROSCA - FORNECIMENTO E INSTALACA.</v>
          </cell>
          <cell r="C13409" t="str">
            <v>Un</v>
          </cell>
          <cell r="D13409">
            <v>122.38</v>
          </cell>
          <cell r="E13409">
            <v>97.91</v>
          </cell>
        </row>
        <row r="13410">
          <cell r="A13410" t="str">
            <v/>
          </cell>
        </row>
        <row r="13411">
          <cell r="A13411" t="str">
            <v>74092-001</v>
          </cell>
          <cell r="B13411" t="str">
            <v xml:space="preserve">AUTOMATICO DE BOIA SUPERIOR 10A/250V - FORNECIMENTO E INSTALACAO. </v>
          </cell>
          <cell r="C13411" t="str">
            <v>Un</v>
          </cell>
          <cell r="D13411">
            <v>52.68</v>
          </cell>
          <cell r="E13411">
            <v>42.15</v>
          </cell>
        </row>
        <row r="13412">
          <cell r="A13412" t="str">
            <v/>
          </cell>
        </row>
        <row r="13413">
          <cell r="A13413" t="str">
            <v>74093-001</v>
          </cell>
          <cell r="B13413" t="str">
            <v>VALVULA PE COM CRIVO BRONZE 1.1/4" - FORNECIMENTO E INSTALACAO.</v>
          </cell>
          <cell r="C13413" t="str">
            <v>Un</v>
          </cell>
          <cell r="D13413">
            <v>71.17</v>
          </cell>
          <cell r="E13413">
            <v>56.94</v>
          </cell>
        </row>
        <row r="13414">
          <cell r="A13414" t="str">
            <v/>
          </cell>
        </row>
        <row r="13415">
          <cell r="A13415" t="str">
            <v>74094-001</v>
          </cell>
          <cell r="B13415" t="str">
            <v>LUMINARIA TIPO SPOT PARA 1 LAMPADA INCANDESCENTE/FLUORESCENTE COMPACTA.</v>
          </cell>
          <cell r="C13415" t="str">
            <v>Un</v>
          </cell>
          <cell r="D13415">
            <v>22.76</v>
          </cell>
          <cell r="E13415">
            <v>18.21</v>
          </cell>
        </row>
        <row r="13416">
          <cell r="A13416" t="str">
            <v/>
          </cell>
        </row>
        <row r="13417">
          <cell r="A13417" t="str">
            <v>74095-001</v>
          </cell>
          <cell r="B13417" t="str">
            <v>ACABAMENTO DESEMPOLADO DE LAJE DE CONCRETO SIMPLES.</v>
          </cell>
          <cell r="C13417" t="str">
            <v>m2</v>
          </cell>
          <cell r="D13417">
            <v>7.78</v>
          </cell>
          <cell r="E13417">
            <v>6.23</v>
          </cell>
        </row>
        <row r="13418">
          <cell r="A13418" t="str">
            <v/>
          </cell>
        </row>
        <row r="13419">
          <cell r="A13419" t="str">
            <v>74096-001</v>
          </cell>
          <cell r="B13419" t="str">
            <v>IMPERMEABILIZACAO COM ASFALTO ELASTOMERICO EM CALHAS E LAJES DESCOBERTAS, 3 DEMAOS, ESTRUTURADO COM VEU DE POLIESTER.</v>
          </cell>
          <cell r="C13419" t="str">
            <v>m2</v>
          </cell>
          <cell r="D13419">
            <v>37.1</v>
          </cell>
          <cell r="E13419">
            <v>29.68</v>
          </cell>
        </row>
        <row r="13420">
          <cell r="A13420" t="str">
            <v/>
          </cell>
        </row>
        <row r="13421">
          <cell r="A13421" t="str">
            <v>74097-001</v>
          </cell>
          <cell r="B13421" t="str">
            <v>IMPERMEABILIZACAO COM ASFALTO ELASTOMERICO EM CALHAS E LAJES DESCOBERTAS, TRES DEMAOS.</v>
          </cell>
          <cell r="C13421" t="str">
            <v>m2</v>
          </cell>
          <cell r="D13421">
            <v>22.72</v>
          </cell>
          <cell r="E13421">
            <v>18.18</v>
          </cell>
        </row>
        <row r="13422">
          <cell r="A13422" t="str">
            <v/>
          </cell>
        </row>
        <row r="13423">
          <cell r="A13423" t="str">
            <v>74098-001</v>
          </cell>
          <cell r="B13423" t="str">
            <v>RUFO EM CONCRETO ARMADO, LARGURA 40CM, ESPESSURA 3CM.</v>
          </cell>
          <cell r="C13423" t="str">
            <v>m</v>
          </cell>
          <cell r="D13423">
            <v>24.36</v>
          </cell>
          <cell r="E13423">
            <v>19.489999999999998</v>
          </cell>
        </row>
        <row r="13424">
          <cell r="A13424" t="str">
            <v/>
          </cell>
        </row>
        <row r="13425">
          <cell r="A13425" t="str">
            <v>74099-001</v>
          </cell>
          <cell r="B13425" t="str">
            <v>VERGA, CONTRAVERGA, OU CINTA EM CONCRETO ARMADO FCK=20MPA, PREP. MECANICO, FORMA CANALETA (15X20X20), AÇO CA 60 5.0 (TAXA DE FERRAGEM = 45,13 KG/M3).</v>
          </cell>
          <cell r="C13425" t="str">
            <v>m3</v>
          </cell>
          <cell r="D13425">
            <v>1114.0999999999999</v>
          </cell>
          <cell r="E13425">
            <v>891.28</v>
          </cell>
        </row>
        <row r="13426">
          <cell r="A13426" t="str">
            <v/>
          </cell>
        </row>
        <row r="13427">
          <cell r="A13427" t="str">
            <v>74100-001</v>
          </cell>
          <cell r="B13427" t="str">
            <v>PORTAO DE FERRO COM VARA 1/2", COM REQUADRO.</v>
          </cell>
          <cell r="C13427" t="str">
            <v>m2</v>
          </cell>
          <cell r="D13427">
            <v>172.56</v>
          </cell>
          <cell r="E13427">
            <v>138.05000000000001</v>
          </cell>
        </row>
        <row r="13428">
          <cell r="A13428" t="str">
            <v/>
          </cell>
        </row>
        <row r="13429">
          <cell r="A13429" t="str">
            <v>74101-001</v>
          </cell>
          <cell r="B13429" t="str">
            <v xml:space="preserve"> VASO SANITARIO, ASSENTO PLASTICO, CAIXA DE DESCARGA PVC DE SOBREPOR,ENGATE PLASTICO, TUBO DE DESCIDA E BOLSA DE BORRACHA.</v>
          </cell>
          <cell r="C13429" t="str">
            <v>Un</v>
          </cell>
          <cell r="D13429">
            <v>177.22</v>
          </cell>
          <cell r="E13429">
            <v>141.78</v>
          </cell>
        </row>
        <row r="13430">
          <cell r="A13430" t="str">
            <v/>
          </cell>
        </row>
        <row r="13431">
          <cell r="A13431" t="str">
            <v>74102-001</v>
          </cell>
          <cell r="B13431" t="str">
            <v>CAIXA PARA HIDROMETRO CONCRETO PRE-MOLDADO - FORNECIMENTO E INSTALACAO.</v>
          </cell>
          <cell r="C13431" t="str">
            <v>Un</v>
          </cell>
          <cell r="D13431">
            <v>81.06</v>
          </cell>
          <cell r="E13431">
            <v>64.849999999999994</v>
          </cell>
        </row>
        <row r="13432">
          <cell r="A13432" t="str">
            <v/>
          </cell>
        </row>
        <row r="13433">
          <cell r="A13433" t="str">
            <v>74103-001</v>
          </cell>
          <cell r="B13433" t="str">
            <v>ESCADA TIPO MARINHEIRO EM ACO CA-50 12,5", INCLUSO PINTURA COM FUNDO ANTI-OXIDANTE.</v>
          </cell>
          <cell r="C13433" t="str">
            <v>m</v>
          </cell>
          <cell r="D13433">
            <v>50.36</v>
          </cell>
          <cell r="E13433">
            <v>40.29</v>
          </cell>
        </row>
        <row r="13434">
          <cell r="A13434" t="str">
            <v/>
          </cell>
        </row>
        <row r="13435">
          <cell r="A13435" t="str">
            <v>74104-001</v>
          </cell>
          <cell r="B13435" t="str">
            <v xml:space="preserve">CAIXA DE INSPEÇÃO EM ALVENARIA DE TIJOLO MACIÇO 60X60X60CM, REVESTIDA  INTERNAMENTO COM BARRA LISA (CIMENTO E AREIA, TRAÇO 1:4) E=2,0CM, COM TAMPA PRÉ-MOLDADA DE CONCRETO E FUNDO DE CONCRETO 15MPA TIPO C - ESCAVAÇÃO E CONFECÇÃO.   </v>
          </cell>
          <cell r="C13435" t="str">
            <v>Un</v>
          </cell>
          <cell r="D13435">
            <v>128.47999999999999</v>
          </cell>
          <cell r="E13435">
            <v>102.79</v>
          </cell>
        </row>
        <row r="13436">
          <cell r="A13436" t="str">
            <v/>
          </cell>
        </row>
        <row r="13437">
          <cell r="A13437" t="str">
            <v>74105-001</v>
          </cell>
          <cell r="B13437" t="str">
            <v>REVESTIMENTO DE TETOS COM GESSO CORRIDO DISTORCIDO.</v>
          </cell>
          <cell r="C13437" t="str">
            <v>m2</v>
          </cell>
          <cell r="D13437">
            <v>8.6199999999999992</v>
          </cell>
          <cell r="E13437">
            <v>6.9</v>
          </cell>
        </row>
        <row r="13438">
          <cell r="A13438" t="str">
            <v/>
          </cell>
        </row>
        <row r="13439">
          <cell r="A13439" t="str">
            <v>74106-001</v>
          </cell>
          <cell r="B13439" t="str">
            <v xml:space="preserve"> IMPERMEABILIZACAO COM TINTA BETUMINOSA EM FUNDACOES, BALDRAMES E MUROS DE ARRIMO/ALICERCES E REVEST. EM CONTATO C/SOLO, DUAS DEMAOS</v>
          </cell>
          <cell r="C13439" t="str">
            <v>m2</v>
          </cell>
          <cell r="D13439">
            <v>6.08</v>
          </cell>
          <cell r="E13439">
            <v>4.87</v>
          </cell>
        </row>
        <row r="13440">
          <cell r="A13440" t="str">
            <v/>
          </cell>
        </row>
        <row r="13441">
          <cell r="A13441" t="str">
            <v>74107-001</v>
          </cell>
          <cell r="B13441" t="str">
            <v xml:space="preserve">ESCORAMENTO DE LAJE PRE-MOLDADA. </v>
          </cell>
          <cell r="C13441" t="str">
            <v>m2</v>
          </cell>
          <cell r="D13441">
            <v>19.48</v>
          </cell>
          <cell r="E13441">
            <v>15.59</v>
          </cell>
        </row>
        <row r="13442">
          <cell r="A13442" t="str">
            <v/>
          </cell>
        </row>
        <row r="13443">
          <cell r="A13443" t="str">
            <v>74108-001</v>
          </cell>
          <cell r="B13443" t="str">
            <v>PISO CERAMICO GRES 1A PEI-4 30X30CM, ASSENTADO COM ARGAMASSA TRACO 1:4(CIMENTO E AREIA) PREPARO MANUAL, COM REJUNTE EM CIMENTO COMUM.</v>
          </cell>
          <cell r="C13443" t="str">
            <v>m2</v>
          </cell>
          <cell r="D13443">
            <v>37.880000000000003</v>
          </cell>
          <cell r="E13443">
            <v>30.31</v>
          </cell>
        </row>
        <row r="13444">
          <cell r="A13444" t="str">
            <v/>
          </cell>
        </row>
        <row r="13445">
          <cell r="A13445" t="str">
            <v>74109-001</v>
          </cell>
          <cell r="B13445" t="str">
            <v>PINTURA IMUNIZANTE PARA MADEIRA, DUAS DEMAOS.</v>
          </cell>
          <cell r="C13445" t="str">
            <v>m2</v>
          </cell>
          <cell r="D13445">
            <v>12.7</v>
          </cell>
          <cell r="E13445">
            <v>10.16</v>
          </cell>
        </row>
        <row r="13446">
          <cell r="A13446" t="str">
            <v/>
          </cell>
        </row>
        <row r="13447">
          <cell r="A13447" t="str">
            <v>74110-001</v>
          </cell>
          <cell r="B13447" t="str">
            <v>ALVENARIA EM BLOCO CERAMICO ESTRUTURAL 14X19X29CM, 1/2 VEZ, ASSENTADO COM ARGAMASSA TRACO 1:3 (CIMENTO E AREIA), INCLUSO ACO CA-60.</v>
          </cell>
          <cell r="C13447" t="str">
            <v>m2</v>
          </cell>
          <cell r="D13447">
            <v>55.88</v>
          </cell>
          <cell r="E13447">
            <v>44.71</v>
          </cell>
        </row>
        <row r="13448">
          <cell r="A13448" t="str">
            <v/>
          </cell>
        </row>
        <row r="13449">
          <cell r="A13449" t="str">
            <v>74111-001</v>
          </cell>
          <cell r="B13449" t="str">
            <v>SOLEIRA DE MARMORE BRANCO, LARGURA 5CM, ESPESSURA 3CM, ASSENTADA COM ARGAMASSA COLANTE.</v>
          </cell>
          <cell r="C13449" t="str">
            <v>m</v>
          </cell>
          <cell r="D13449">
            <v>50.47</v>
          </cell>
          <cell r="E13449">
            <v>40.380000000000003</v>
          </cell>
        </row>
        <row r="13450">
          <cell r="A13450" t="str">
            <v/>
          </cell>
        </row>
        <row r="13451">
          <cell r="A13451" t="str">
            <v>74112-001</v>
          </cell>
          <cell r="B13451" t="str">
            <v>LAJE MACICA CONCRETO FCK=25MPA E=8CM, INCL. FORMA PLASTIFICADA 18MM / ESCORAMENTO MAD SERRADA C/REAP. 12X E 95,0KG ACO CA-50/60 /M3</v>
          </cell>
          <cell r="C13451" t="str">
            <v>m3</v>
          </cell>
          <cell r="D13451">
            <v>1756.92</v>
          </cell>
          <cell r="E13451">
            <v>1405.54</v>
          </cell>
        </row>
        <row r="13452">
          <cell r="A13452" t="str">
            <v/>
          </cell>
        </row>
        <row r="13453">
          <cell r="A13453" t="str">
            <v>74113-001</v>
          </cell>
          <cell r="B13453" t="str">
            <v>ASSENTO PARA VASO SANITARIO INFANTIL DE PLASTICO - FORNECIMENTO E INSTALACAO.</v>
          </cell>
          <cell r="C13453" t="str">
            <v>Un</v>
          </cell>
          <cell r="D13453">
            <v>20.97</v>
          </cell>
          <cell r="E13453">
            <v>16.78</v>
          </cell>
        </row>
        <row r="13454">
          <cell r="A13454" t="str">
            <v/>
          </cell>
        </row>
        <row r="13455">
          <cell r="A13455" t="str">
            <v>74114-001</v>
          </cell>
          <cell r="B13455" t="str">
            <v>PONTO PARA CHUVEIRO ELETRICO COM CAIXA, ELETRODUTO E FIO</v>
          </cell>
          <cell r="C13455" t="str">
            <v>Pt</v>
          </cell>
          <cell r="D13455">
            <v>70.260000000000005</v>
          </cell>
          <cell r="E13455">
            <v>56.21</v>
          </cell>
        </row>
        <row r="13456">
          <cell r="A13456" t="str">
            <v/>
          </cell>
        </row>
        <row r="13457">
          <cell r="A13457" t="str">
            <v>74115-001</v>
          </cell>
          <cell r="B13457" t="str">
            <v>EXECUÇÃO DE LASTRO EM CONCRETO (1:2,5:6), PREPARO MANUAL.</v>
          </cell>
          <cell r="C13457" t="str">
            <v>m3</v>
          </cell>
          <cell r="D13457">
            <v>346.7</v>
          </cell>
          <cell r="E13457">
            <v>277.36</v>
          </cell>
        </row>
        <row r="13458">
          <cell r="A13458" t="str">
            <v/>
          </cell>
        </row>
        <row r="13459">
          <cell r="A13459" t="str">
            <v>74116-001</v>
          </cell>
          <cell r="B13459" t="str">
            <v xml:space="preserve">FIO ISOLADO PVC 750V 4 MM2, FORNECIMENTO E INSTALACAO. </v>
          </cell>
          <cell r="C13459" t="str">
            <v>m</v>
          </cell>
          <cell r="D13459">
            <v>3.48</v>
          </cell>
          <cell r="E13459">
            <v>2.79</v>
          </cell>
        </row>
        <row r="13460">
          <cell r="A13460" t="str">
            <v/>
          </cell>
        </row>
        <row r="13461">
          <cell r="A13461" t="str">
            <v>74117-001</v>
          </cell>
          <cell r="B13461" t="str">
            <v xml:space="preserve">FIO ISOLADO PVC 750V 2,5 MM2, FORNECIMENTO E INSTALACAO.  </v>
          </cell>
          <cell r="C13461" t="str">
            <v>m</v>
          </cell>
          <cell r="D13461">
            <v>2.83</v>
          </cell>
          <cell r="E13461">
            <v>2.27</v>
          </cell>
        </row>
        <row r="13462">
          <cell r="A13462" t="str">
            <v/>
          </cell>
        </row>
        <row r="13463">
          <cell r="A13463" t="str">
            <v>74118-001</v>
          </cell>
          <cell r="B13463" t="str">
            <v xml:space="preserve">CERCA VIVA DE HISBICO, CEDRIHO, CALIAMDRA, ACALIFA - FORNEC. E PLANTIO.   </v>
          </cell>
          <cell r="C13463" t="str">
            <v>m</v>
          </cell>
          <cell r="D13463">
            <v>6.36</v>
          </cell>
          <cell r="E13463">
            <v>5.09</v>
          </cell>
        </row>
        <row r="13464">
          <cell r="A13464" t="str">
            <v/>
          </cell>
        </row>
        <row r="13465">
          <cell r="A13465" t="str">
            <v>74119-001</v>
          </cell>
          <cell r="B13465" t="str">
            <v>FORNECIMENTO E ASSENTAMENTO DE BRITA 2-DRENOS E FILTROS MM.</v>
          </cell>
          <cell r="C13465" t="str">
            <v>m3</v>
          </cell>
          <cell r="D13465">
            <v>106.25</v>
          </cell>
          <cell r="E13465">
            <v>85</v>
          </cell>
        </row>
        <row r="13466">
          <cell r="A13466" t="str">
            <v/>
          </cell>
        </row>
        <row r="13467">
          <cell r="A13467" t="str">
            <v>74120-001</v>
          </cell>
          <cell r="B13467" t="str">
            <v>ESCAVACAO MANUAL P/CONSTRUCAO DE FOSSA SEPTICA TIPO OMS,DI = 200 CM, HI = 240 CM.</v>
          </cell>
          <cell r="C13467" t="str">
            <v>m3</v>
          </cell>
          <cell r="D13467">
            <v>356.61</v>
          </cell>
          <cell r="E13467">
            <v>285.29000000000002</v>
          </cell>
        </row>
        <row r="13468">
          <cell r="A13468" t="str">
            <v/>
          </cell>
        </row>
        <row r="13469">
          <cell r="A13469" t="str">
            <v>74121-001</v>
          </cell>
          <cell r="B13469" t="str">
            <v>JUNTA DE DILATACAO COM SELANTE ELASTICO MONOCOMPONENTE A BASE DE POLIURETANO 1X1CM.</v>
          </cell>
          <cell r="C13469" t="str">
            <v>m</v>
          </cell>
          <cell r="D13469">
            <v>24.18</v>
          </cell>
          <cell r="E13469">
            <v>19.350000000000001</v>
          </cell>
        </row>
        <row r="13470">
          <cell r="A13470" t="str">
            <v/>
          </cell>
        </row>
        <row r="13471">
          <cell r="A13471" t="str">
            <v>74122-001</v>
          </cell>
          <cell r="B13471" t="str">
            <v>FORNECIMENTO E EXECUÇÃO DE ESTACA PRE-MOLDADA - 20 TONELADAS.</v>
          </cell>
          <cell r="C13471" t="str">
            <v>m</v>
          </cell>
          <cell r="D13471">
            <v>156.27000000000001</v>
          </cell>
          <cell r="E13471">
            <v>125.02</v>
          </cell>
        </row>
        <row r="13472">
          <cell r="A13472" t="str">
            <v/>
          </cell>
        </row>
        <row r="13473">
          <cell r="A13473" t="str">
            <v>74123-001</v>
          </cell>
          <cell r="B13473" t="str">
            <v>APARELHO MISTURADOR CROMADO PARA LAVATORIO COM ENGATE FLEXIVEL EM METAL CROMADO 1/2"X30CM - FORNECIMENTO E INSTALACAO.</v>
          </cell>
          <cell r="C13473" t="str">
            <v>Un</v>
          </cell>
          <cell r="D13473">
            <v>268.5</v>
          </cell>
          <cell r="E13473">
            <v>214.8</v>
          </cell>
        </row>
        <row r="13474">
          <cell r="A13474" t="str">
            <v/>
          </cell>
        </row>
        <row r="13475">
          <cell r="A13475" t="str">
            <v>74123-002</v>
          </cell>
          <cell r="B13475" t="str">
            <v>APARELHO MISTURADOR CROMADO PARA BIDE COM DUCHA COM ENGATE FLEXIVEL EM METAL CROMADO 1/2"X30CM - FORNECIMENTO E INSTALACAO.</v>
          </cell>
          <cell r="C13475" t="str">
            <v>Un</v>
          </cell>
          <cell r="D13475">
            <v>297.81</v>
          </cell>
          <cell r="E13475">
            <v>238.25</v>
          </cell>
        </row>
        <row r="13476">
          <cell r="A13476" t="str">
            <v/>
          </cell>
        </row>
        <row r="13477">
          <cell r="A13477" t="str">
            <v>74123-003</v>
          </cell>
          <cell r="B13477" t="str">
            <v xml:space="preserve">APARELHO MISTURADOR CROMADO PARA PIA - FORNECIMENTO E INSTALACAO. </v>
          </cell>
          <cell r="C13477" t="str">
            <v>Un</v>
          </cell>
          <cell r="D13477">
            <v>315.58</v>
          </cell>
          <cell r="E13477">
            <v>252.47</v>
          </cell>
        </row>
        <row r="13478">
          <cell r="A13478" t="str">
            <v/>
          </cell>
        </row>
        <row r="13479">
          <cell r="A13479" t="str">
            <v>74124-001</v>
          </cell>
          <cell r="B13479" t="str">
            <v>POCO VISITA AG PLUV:CONC ARM 1X1X1,40M COLETOR D=40 A 50CM PAREDE E=15CM BASE CONC FCK=10MPA REVEST C/ARG CIM/AREIA 1:4 DEGRAUS FF INCL FORN TODOS MATERIAIS.</v>
          </cell>
          <cell r="C13479" t="str">
            <v>Un</v>
          </cell>
          <cell r="D13479">
            <v>1481.6</v>
          </cell>
          <cell r="E13479">
            <v>1185.28</v>
          </cell>
        </row>
        <row r="13480">
          <cell r="A13480" t="str">
            <v/>
          </cell>
        </row>
        <row r="13481">
          <cell r="A13481" t="str">
            <v>74124-002</v>
          </cell>
          <cell r="B13481" t="str">
            <v>POCO VISITA AG PLUV:CONC ARM 1,10X1,10X1,40M COLETOR D=60CM PAREDE E=15CM BASE CONC FCK=10MPA REVEST C/ARG CIM/AREIA 1:4 DEGRAUS FF INCL FORN TODOS MATERIAIS.</v>
          </cell>
          <cell r="C13481" t="str">
            <v>Un</v>
          </cell>
          <cell r="D13481">
            <v>1724.47</v>
          </cell>
          <cell r="E13481">
            <v>1379.58</v>
          </cell>
        </row>
        <row r="13482">
          <cell r="A13482" t="str">
            <v/>
          </cell>
        </row>
        <row r="13483">
          <cell r="A13483" t="str">
            <v>74124-003</v>
          </cell>
          <cell r="B13483" t="str">
            <v>POCO VISITA AG PLUV:CONC ARM 1,20X1,20X1,40M COLETOR D=70CM PAREDE E=15CM BASE CONC FCK=10MPA REVEST C/ARG CIM/AREIA 1:4 DEGRAUS FF INCL FORN TODOS MATERIAIS.</v>
          </cell>
          <cell r="C13483" t="str">
            <v>Un</v>
          </cell>
          <cell r="D13483">
            <v>1864.43</v>
          </cell>
          <cell r="E13483">
            <v>1491.55</v>
          </cell>
        </row>
        <row r="13484">
          <cell r="A13484" t="str">
            <v/>
          </cell>
        </row>
        <row r="13485">
          <cell r="A13485" t="str">
            <v>74124-004</v>
          </cell>
          <cell r="B13485" t="str">
            <v>POCO VISITA AG PLUV:CONC ARM 1,30X1,30X1,40M COLETOR D=80CM PAREDE E=15CM BASE CONC FCK=10MPA REVEST C/ARG CIM/AREIA 1:4 DEGRAUS FF INCL FORN TODOS MATERIAIS.</v>
          </cell>
          <cell r="C13485" t="str">
            <v>Un</v>
          </cell>
          <cell r="D13485">
            <v>2081.17</v>
          </cell>
          <cell r="E13485">
            <v>1664.94</v>
          </cell>
        </row>
        <row r="13486">
          <cell r="A13486" t="str">
            <v/>
          </cell>
        </row>
        <row r="13487">
          <cell r="A13487" t="str">
            <v>74124-005</v>
          </cell>
          <cell r="B13487" t="str">
            <v>POCO VISITA CONCRETO ARMADO P/AG PLUV 1,40X1,40X1,50M COLETOR D=90CM PAREDE E=15CM BASE CONCRETO FCK=10MPA REVESTIDO C/ARG CIM/AREIA 1:4 DEGRAUS FF INCL FORN TODOS MATERIAIS.</v>
          </cell>
          <cell r="C13487" t="str">
            <v>Un</v>
          </cell>
          <cell r="D13487">
            <v>2445.65</v>
          </cell>
          <cell r="E13487">
            <v>1956.52</v>
          </cell>
        </row>
        <row r="13488">
          <cell r="A13488" t="str">
            <v/>
          </cell>
        </row>
        <row r="13489">
          <cell r="A13489" t="str">
            <v>74124-006</v>
          </cell>
          <cell r="B13489" t="str">
            <v>POCO VISITA AG PLUV:CONC ARM 1,50X1,50X1,60M COLETOR D=1M PAREDE E=15CM BASE CONC FCK=10MPA REVEST C/ARG CIM/AREIA 1:4 DEGRAUS FF INCL FORN TODOS MATERIAIS.</v>
          </cell>
          <cell r="C13489" t="str">
            <v>Un</v>
          </cell>
          <cell r="D13489">
            <v>2681.22</v>
          </cell>
          <cell r="E13489">
            <v>2144.98</v>
          </cell>
        </row>
        <row r="13490">
          <cell r="A13490" t="str">
            <v/>
          </cell>
        </row>
        <row r="13491">
          <cell r="A13491" t="str">
            <v>74124-007</v>
          </cell>
          <cell r="B13491" t="str">
            <v>POCO VISITA AG PLUV:CONC ARM 1,60X1,60X1,70M COLETOR D=1,10M PAREDE E=15CM BASE CONC FCK=10MPA REVEST C/ARG CIM/AREIA 1:4 DEGRAUS FF INCL FORN TODOS MATERIAIS.</v>
          </cell>
          <cell r="C13491" t="str">
            <v>Un</v>
          </cell>
          <cell r="D13491">
            <v>2915.77</v>
          </cell>
          <cell r="E13491">
            <v>2332.62</v>
          </cell>
        </row>
        <row r="13492">
          <cell r="A13492" t="str">
            <v/>
          </cell>
        </row>
        <row r="13493">
          <cell r="A13493" t="str">
            <v>74124-008</v>
          </cell>
          <cell r="B13493" t="str">
            <v>POCO VISITA AG PLUV:CONC ARM 1,70X1,70X1,80M COLETOR D=1,20M PAREDE E=15CM BASE CONC FCK=10MPA REVEST C/ARG CIM/AREIA 1:4 DEGRAUS FF INCL FORN TODOS MATERIAIS.</v>
          </cell>
          <cell r="C13493" t="str">
            <v>Un</v>
          </cell>
          <cell r="D13493">
            <v>3153.26</v>
          </cell>
          <cell r="E13493">
            <v>2522.61</v>
          </cell>
        </row>
        <row r="13494">
          <cell r="A13494" t="str">
            <v/>
          </cell>
        </row>
        <row r="13495">
          <cell r="A13495" t="str">
            <v>74125-001</v>
          </cell>
          <cell r="B13495" t="str">
            <v>ESPELHO CRISTAL ESPESSURA 4MM, COM MOLDURA DE MADEIRA.</v>
          </cell>
          <cell r="C13495" t="str">
            <v>m2</v>
          </cell>
          <cell r="D13495">
            <v>182.23</v>
          </cell>
          <cell r="E13495">
            <v>145.79</v>
          </cell>
        </row>
        <row r="13496">
          <cell r="A13496" t="str">
            <v/>
          </cell>
        </row>
        <row r="13497">
          <cell r="A13497" t="str">
            <v>74125-002</v>
          </cell>
          <cell r="B13497" t="str">
            <v>ESPELHO CRISTAL ESPESSURA 4MM, COM MOLDURA EM ALUMINIO E COMPENSADO 6M M PLASTIFICADO COLADO.</v>
          </cell>
          <cell r="C13497" t="str">
            <v>m2</v>
          </cell>
          <cell r="D13497">
            <v>245.26</v>
          </cell>
          <cell r="E13497">
            <v>196.21</v>
          </cell>
        </row>
        <row r="13498">
          <cell r="A13498" t="str">
            <v/>
          </cell>
        </row>
        <row r="13499">
          <cell r="A13499" t="str">
            <v>74126-001</v>
          </cell>
          <cell r="B13499" t="str">
            <v>GRANITO CINZA POLIDO PARA BANCADA E=2,5 CM, LARGURA 60CM - FORNECIMENTO E INSTALACAO.</v>
          </cell>
          <cell r="C13499" t="str">
            <v>m</v>
          </cell>
          <cell r="D13499">
            <v>191</v>
          </cell>
          <cell r="E13499">
            <v>152.80000000000001</v>
          </cell>
        </row>
        <row r="13500">
          <cell r="A13500" t="str">
            <v/>
          </cell>
        </row>
        <row r="13501">
          <cell r="A13501" t="str">
            <v>74126-002</v>
          </cell>
          <cell r="B13501" t="str">
            <v>GRANITO AMENDOA POLIDO PARA BANCADA E=2,0 CM, LARGURA 60CM - FORNECIMENTO E INSTALACAO.</v>
          </cell>
          <cell r="C13501" t="str">
            <v>m</v>
          </cell>
          <cell r="D13501">
            <v>227.65</v>
          </cell>
          <cell r="E13501">
            <v>182.12</v>
          </cell>
        </row>
        <row r="13502">
          <cell r="A13502" t="str">
            <v/>
          </cell>
        </row>
        <row r="13503">
          <cell r="A13503" t="str">
            <v>74127-001</v>
          </cell>
          <cell r="B13503" t="str">
            <v xml:space="preserve">VALVULA EM PLASTICO BRANCO 1" PARA PIA, TANQUE OU LAVATORIO SEM LADRAO. </v>
          </cell>
          <cell r="C13503" t="str">
            <v>Un</v>
          </cell>
          <cell r="D13503">
            <v>6.67</v>
          </cell>
          <cell r="E13503">
            <v>5.34</v>
          </cell>
        </row>
        <row r="13504">
          <cell r="A13504" t="str">
            <v/>
          </cell>
        </row>
        <row r="13505">
          <cell r="A13505" t="str">
            <v>74127-002</v>
          </cell>
          <cell r="B13505" t="str">
            <v>VALVULA EM PLASTICO BRANCO 1" PARA LAVATORIO COM LADRAO - FORNECIMENTO E INSTALACAO.</v>
          </cell>
          <cell r="C13505" t="str">
            <v>Un</v>
          </cell>
          <cell r="D13505">
            <v>6.88</v>
          </cell>
          <cell r="E13505">
            <v>5.51</v>
          </cell>
        </row>
        <row r="13506">
          <cell r="A13506" t="str">
            <v/>
          </cell>
        </row>
        <row r="13507">
          <cell r="A13507" t="str">
            <v>74127-003</v>
          </cell>
          <cell r="B13507" t="str">
            <v>VALVULA EM PLASTICO BRANCO 1.1/2"X1.1/4" PARA TANQUE - FORNECIMENTO E INSTALACAO.</v>
          </cell>
          <cell r="C13507" t="str">
            <v>Un</v>
          </cell>
          <cell r="D13507">
            <v>6.88</v>
          </cell>
          <cell r="E13507">
            <v>5.51</v>
          </cell>
        </row>
        <row r="13508">
          <cell r="A13508" t="str">
            <v/>
          </cell>
        </row>
        <row r="13509">
          <cell r="A13509" t="str">
            <v>74128-001</v>
          </cell>
          <cell r="B13509" t="str">
            <v xml:space="preserve">SIFAO EM METAL CROMADO 1.1/2"X2" - FORNECIMENTO E INSTALACAO. </v>
          </cell>
          <cell r="C13509" t="str">
            <v>Un</v>
          </cell>
          <cell r="D13509">
            <v>83.88</v>
          </cell>
          <cell r="E13509">
            <v>67.11</v>
          </cell>
        </row>
        <row r="13510">
          <cell r="A13510" t="str">
            <v/>
          </cell>
        </row>
        <row r="13511">
          <cell r="A13511" t="str">
            <v>74128-002</v>
          </cell>
          <cell r="B13511" t="str">
            <v xml:space="preserve">SIFAO EM METAL CROMADO 1"X1.1/2" - FORNECIMENTO E INSTALACAO.  </v>
          </cell>
          <cell r="C13511" t="str">
            <v>Un</v>
          </cell>
          <cell r="D13511">
            <v>67.67</v>
          </cell>
          <cell r="E13511">
            <v>54.14</v>
          </cell>
        </row>
        <row r="13512">
          <cell r="A13512" t="str">
            <v/>
          </cell>
        </row>
        <row r="13513">
          <cell r="A13513" t="str">
            <v>74128-003</v>
          </cell>
          <cell r="B13513" t="str">
            <v xml:space="preserve">SIFAO EM METAL CROMADO 1"X1.1/4" - FORNECIMENTO E INSTALACAO. </v>
          </cell>
          <cell r="C13513" t="str">
            <v>Un</v>
          </cell>
          <cell r="D13513">
            <v>89.13</v>
          </cell>
          <cell r="E13513">
            <v>71.31</v>
          </cell>
        </row>
        <row r="13514">
          <cell r="A13514" t="str">
            <v/>
          </cell>
        </row>
        <row r="13515">
          <cell r="A13515" t="str">
            <v>74129-001</v>
          </cell>
          <cell r="B13515" t="str">
            <v xml:space="preserve">CUBA DE ACO INOXIDAVEL 46,5X30,0X11,5CM - FORNECIMENTO E INSTALACAO.  </v>
          </cell>
          <cell r="C13515" t="str">
            <v>Un</v>
          </cell>
          <cell r="D13515">
            <v>70.22</v>
          </cell>
          <cell r="E13515">
            <v>56.18</v>
          </cell>
        </row>
        <row r="13516">
          <cell r="A13516" t="str">
            <v/>
          </cell>
        </row>
        <row r="13517">
          <cell r="A13517" t="str">
            <v>74129-002</v>
          </cell>
          <cell r="B13517" t="str">
            <v xml:space="preserve">CUBA DE ACO INOXIDAVEL 56,0X33,0X11,5CM - FORNECIMENTO E INSTALACAO. </v>
          </cell>
          <cell r="C13517" t="str">
            <v>Un</v>
          </cell>
          <cell r="D13517">
            <v>79.760000000000005</v>
          </cell>
          <cell r="E13517">
            <v>63.81</v>
          </cell>
        </row>
        <row r="13518">
          <cell r="A13518" t="str">
            <v/>
          </cell>
        </row>
        <row r="13519">
          <cell r="A13519" t="str">
            <v>74129-003</v>
          </cell>
          <cell r="B13519" t="str">
            <v xml:space="preserve">CUBA DE ACO INOXIDAVEL 40,0X34,0X11,5CM - FORNECIMENTO E INSTALACAO. </v>
          </cell>
          <cell r="C13519" t="str">
            <v>Un</v>
          </cell>
          <cell r="D13519">
            <v>75.66</v>
          </cell>
          <cell r="E13519">
            <v>60.53</v>
          </cell>
        </row>
        <row r="13520">
          <cell r="A13520" t="str">
            <v/>
          </cell>
        </row>
        <row r="13521">
          <cell r="A13521" t="str">
            <v>74130-001</v>
          </cell>
          <cell r="B13521" t="str">
            <v>DISJUNTOR TERMOMAGNETICO MONOPOLAR PADRAO NEMA (AMERICANO) 10 A 30A 240V, FORNECIMENTO E INSTALACAO.</v>
          </cell>
          <cell r="C13521" t="str">
            <v>Un</v>
          </cell>
          <cell r="D13521">
            <v>11.05</v>
          </cell>
          <cell r="E13521">
            <v>8.84</v>
          </cell>
        </row>
        <row r="13522">
          <cell r="A13522" t="str">
            <v/>
          </cell>
        </row>
        <row r="13523">
          <cell r="A13523" t="str">
            <v>74130-002</v>
          </cell>
          <cell r="B13523" t="str">
            <v>DISJUNTOR TERMOMAGNETICO MONOPOLAR PADRAO NEMA (AMERICANO) 35 A 50A 240V, FORNECIMENTO E INSTALACAO.</v>
          </cell>
          <cell r="C13523" t="str">
            <v>Un</v>
          </cell>
          <cell r="D13523">
            <v>14.61</v>
          </cell>
          <cell r="E13523">
            <v>11.69</v>
          </cell>
        </row>
        <row r="13524">
          <cell r="A13524" t="str">
            <v/>
          </cell>
        </row>
        <row r="13525">
          <cell r="A13525" t="str">
            <v>74130-003</v>
          </cell>
          <cell r="B13525" t="str">
            <v>DISJUNTOR TERMOMAGNETICO BIPOLAR PADRAO NEMA (AMERICANO) 10 A 50A 240V, FORNECIMENTO E INSTALACAO.</v>
          </cell>
          <cell r="C13525" t="str">
            <v>Un</v>
          </cell>
          <cell r="D13525">
            <v>56.93</v>
          </cell>
          <cell r="E13525">
            <v>45.55</v>
          </cell>
        </row>
        <row r="13526">
          <cell r="A13526" t="str">
            <v/>
          </cell>
        </row>
        <row r="13527">
          <cell r="A13527" t="str">
            <v>74130-004</v>
          </cell>
          <cell r="B13527" t="str">
            <v>DISJUNTOR TERMOMAGNETICO TRIPOLAR PADRAO NEMA (AMERICANO) 10 A 50A 240 V, FORNECIMENTO E INSTALACAO.</v>
          </cell>
          <cell r="C13527" t="str">
            <v>Un</v>
          </cell>
          <cell r="D13527">
            <v>67.760000000000005</v>
          </cell>
          <cell r="E13527">
            <v>54.21</v>
          </cell>
        </row>
        <row r="13528">
          <cell r="A13528" t="str">
            <v/>
          </cell>
        </row>
        <row r="13529">
          <cell r="A13529" t="str">
            <v>74130-005</v>
          </cell>
          <cell r="B13529" t="str">
            <v xml:space="preserve"> DISJUNTOR TERMOMAGNETICO TRIPOLAR PADRAO NEMA (AMERICANO) 60 A 100A 240V, FORNECIMENTO E INSTALACAO.</v>
          </cell>
          <cell r="C13529" t="str">
            <v>Un</v>
          </cell>
          <cell r="D13529">
            <v>95.62</v>
          </cell>
          <cell r="E13529">
            <v>76.5</v>
          </cell>
        </row>
        <row r="13530">
          <cell r="A13530" t="str">
            <v/>
          </cell>
        </row>
        <row r="13531">
          <cell r="A13531" t="str">
            <v>74130-006</v>
          </cell>
          <cell r="B13531" t="str">
            <v>DISJUNTOR TERMOMAGNETICO TRIPOLAR PADRAO NEMA (AMERICANO) 125 A 150A 240V, FORNECIMENTO E INSTALACAO.</v>
          </cell>
          <cell r="C13531" t="str">
            <v>Un</v>
          </cell>
          <cell r="D13531">
            <v>245.68</v>
          </cell>
          <cell r="E13531">
            <v>196.55</v>
          </cell>
        </row>
        <row r="13532">
          <cell r="A13532" t="str">
            <v/>
          </cell>
        </row>
        <row r="13533">
          <cell r="A13533" t="str">
            <v>74130-007</v>
          </cell>
          <cell r="B13533" t="str">
            <v xml:space="preserve"> DISJUNTOR TERMOMAGNETICO TRIPOLAR EM CAIXA MOLDADA 250A 600V, FORNECIMENTO E INSTALACAO.</v>
          </cell>
          <cell r="C13533" t="str">
            <v>Un</v>
          </cell>
          <cell r="D13533">
            <v>1039.2</v>
          </cell>
          <cell r="E13533">
            <v>831.36</v>
          </cell>
        </row>
        <row r="13534">
          <cell r="A13534" t="str">
            <v/>
          </cell>
        </row>
        <row r="13535">
          <cell r="A13535" t="str">
            <v>74130-008</v>
          </cell>
          <cell r="B13535" t="str">
            <v>DISJUNTOR TERMOMAGNETICO TRIPOLAR EM CAIXA MOLDADA 300 A 400A 600V, FORNECIMENTO E INSTALACAO.</v>
          </cell>
          <cell r="C13535" t="str">
            <v>Un</v>
          </cell>
          <cell r="D13535">
            <v>1331.53</v>
          </cell>
          <cell r="E13535">
            <v>1065.23</v>
          </cell>
        </row>
        <row r="13536">
          <cell r="A13536" t="str">
            <v/>
          </cell>
        </row>
        <row r="13537">
          <cell r="A13537" t="str">
            <v>74130-009</v>
          </cell>
          <cell r="B13537" t="str">
            <v>DISJUNTOR TERMOMAGNETICO TRIPOLAR EM CAIXA MOLDADA 500 A 600A 600V, FORNECIMENTO E INSTALACAO.</v>
          </cell>
          <cell r="C13537" t="str">
            <v>Un</v>
          </cell>
          <cell r="D13537">
            <v>2999.66</v>
          </cell>
          <cell r="E13537">
            <v>2399.73</v>
          </cell>
        </row>
        <row r="13538">
          <cell r="A13538" t="str">
            <v/>
          </cell>
        </row>
        <row r="13539">
          <cell r="A13539" t="str">
            <v>74130-010</v>
          </cell>
          <cell r="B13539" t="str">
            <v xml:space="preserve"> DISJUNTOR TERMOMAGNETICO TRIPOLAR EM CAIXA MOLDADA 175 A 225A 240V, FORNECIMENTO E INSTALACAO.</v>
          </cell>
          <cell r="C13539" t="str">
            <v>Un</v>
          </cell>
          <cell r="D13539">
            <v>797.28</v>
          </cell>
          <cell r="E13539">
            <v>637.83000000000004</v>
          </cell>
        </row>
        <row r="13540">
          <cell r="A13540" t="str">
            <v/>
          </cell>
        </row>
        <row r="13541">
          <cell r="A13541" t="str">
            <v>74131-001</v>
          </cell>
          <cell r="B13541" t="str">
            <v>QUADRO DE DISTRIBUICAO DE ENERGIA EM CHAPA METALICA, PARA 3 DISJUNTORES TERMOMAGNETICOS MONOPOLARES, SEM DISPOSITIVO PARA CHAVE GERAL, COM PORTA, SEM BARRAMENTOS FASES E COM BARRAMENTO NEUTRO, FORNECIMENTO E INSTALACAO.</v>
          </cell>
          <cell r="C13541" t="str">
            <v>Un</v>
          </cell>
          <cell r="D13541">
            <v>48.88</v>
          </cell>
          <cell r="E13541">
            <v>39.11</v>
          </cell>
        </row>
        <row r="13542">
          <cell r="A13542" t="str">
            <v/>
          </cell>
        </row>
        <row r="13543">
          <cell r="A13543" t="str">
            <v>74131-002</v>
          </cell>
          <cell r="B13543" t="str">
            <v xml:space="preserve"> QUADRO DE DISTRIBUICAO DE ENERGIA EM CHAPA METALICA, DE EMBUTIR, SEM PORTA, PARA 6 DISJUNTORES TERMOMAGNETICOS MONOPOLARES, SEM DISPOSITIVO PARA CHAVE GERAL, SEM BARRAMENTOS FASES E COM BARRAMENTO NEUTRO, FORNECIMENTO E INSTALACAO.</v>
          </cell>
          <cell r="C13543" t="str">
            <v>Un</v>
          </cell>
          <cell r="D13543">
            <v>55.33</v>
          </cell>
          <cell r="E13543">
            <v>44.27</v>
          </cell>
        </row>
        <row r="13544">
          <cell r="A13544" t="str">
            <v/>
          </cell>
        </row>
        <row r="13545">
          <cell r="A13545" t="str">
            <v>74131-003</v>
          </cell>
          <cell r="B13545" t="str">
            <v>QUADRO DE DISTRIBUICAO DE ENERGIA EM CHAPA METALICA, DE EMBUTIR, SEM PORTA, PARA 12 DISJUNTORES TERMOMAGNETICOS MONOPOLARES, SEM DISPOSITIVO PARA CHAVE GERAL, SEM BARRAMENTOS FASES E COM BARRAMENTO NEUTRO, FORNECIMENTO E INSTALACAO.</v>
          </cell>
          <cell r="C13545" t="str">
            <v>Un</v>
          </cell>
          <cell r="D13545">
            <v>80.61</v>
          </cell>
          <cell r="E13545">
            <v>64.489999999999995</v>
          </cell>
        </row>
        <row r="13546">
          <cell r="A13546" t="str">
            <v/>
          </cell>
        </row>
        <row r="13547">
          <cell r="A13547" t="str">
            <v>74131-004</v>
          </cell>
          <cell r="B13547" t="str">
            <v>QUADRO DE DISTRIBUICAO DE ENERGIA EM CHAPA METALICA, DE SOBREPOR, COM PORTA, PARA 18 DISJUNTORES TERMOMAGNETICOS MONOPOLARES, SEM DISPOSITIVO PARA CHAVE GERAL, COM BARRAMENTO TRIFASICO E NEUTRO, FORNECIMENTO E INSTALACAO.</v>
          </cell>
          <cell r="C13547" t="str">
            <v>Un</v>
          </cell>
          <cell r="D13547">
            <v>254.65</v>
          </cell>
          <cell r="E13547">
            <v>203.72</v>
          </cell>
        </row>
        <row r="13548">
          <cell r="A13548" t="str">
            <v/>
          </cell>
        </row>
        <row r="13549">
          <cell r="A13549" t="str">
            <v>74131-005</v>
          </cell>
          <cell r="B13549" t="str">
            <v>QUADRO DE DISTRIBUICAO DE ENERGIA EM CHAPA METALICA, DE SOBREPOR, COM PORTA, PARA 24 DISJUNTORES TERMOMAGNETICOS MONOPOLARES, SEM DISPOSITIVO PARA CHAVE GERAL, COM BARRAMENTO TRIFASICO E NEUTRO, FORNECIMENTO E INSTALACAO.</v>
          </cell>
          <cell r="C13549" t="str">
            <v>Un</v>
          </cell>
          <cell r="D13549">
            <v>298.35000000000002</v>
          </cell>
          <cell r="E13549">
            <v>238.68</v>
          </cell>
        </row>
        <row r="13550">
          <cell r="A13550" t="str">
            <v/>
          </cell>
        </row>
        <row r="13551">
          <cell r="A13551" t="str">
            <v>74131-006</v>
          </cell>
          <cell r="B13551" t="str">
            <v>QUADRO DE DISTRIBUICAO DE ENERGIA EM CHAPA METALICA, DE EMBUTIR, COM PORTA, PARA 32 DISJUNTORES TERMOMAGNETICOS MONOPOLARES, SEM DISPOSITIVO PARA CHAVE GERAL, COM BARRAMENTO TRIFASICO E NEUTRO, FORNECIMENTO E INSTALACAO.</v>
          </cell>
          <cell r="C13551" t="str">
            <v>Un</v>
          </cell>
          <cell r="D13551">
            <v>429.43</v>
          </cell>
          <cell r="E13551">
            <v>343.55</v>
          </cell>
        </row>
        <row r="13552">
          <cell r="A13552" t="str">
            <v/>
          </cell>
        </row>
        <row r="13553">
          <cell r="A13553" t="str">
            <v>74131-007</v>
          </cell>
          <cell r="B13553" t="str">
            <v>QUADRO DE DISTRIBUICAO DE ENERGIA EM CHAPA METALICA, DE EMBUTIR, COM PORTA, PARA 40 DISJUNTORES TERMOMAGNETICOS MONOPOLARES, COM DISPOSITIVO PARA CHAVE GERAL, COM BARRAMENTO TRIFASICO E NEUTRO, FORNECIMENTO E INSTALACAO.</v>
          </cell>
          <cell r="C13553" t="str">
            <v>Un</v>
          </cell>
          <cell r="D13553">
            <v>490.13</v>
          </cell>
          <cell r="E13553">
            <v>392.11</v>
          </cell>
        </row>
        <row r="13554">
          <cell r="A13554" t="str">
            <v/>
          </cell>
        </row>
        <row r="13555">
          <cell r="A13555" t="str">
            <v>74131-008</v>
          </cell>
          <cell r="B13555" t="str">
            <v xml:space="preserve"> QUADRO DE DISTRIBUICAO DE ENERGIA EM CHAPA METALICA, DE EMBUTIR, COM PORTA, PARA 50 DISJUNTORES TERMOMAGNETICOS MONOPOLARES, SEM DISPOSITIVO PARA CHAVE GERAL, COM BARRAMENTO TRIFASICO E NEUTRO, FORNECIMENTO E INSTALACAO.</v>
          </cell>
          <cell r="C13555" t="str">
            <v>Un</v>
          </cell>
          <cell r="D13555">
            <v>650.66999999999996</v>
          </cell>
          <cell r="E13555">
            <v>520.54</v>
          </cell>
        </row>
        <row r="13556">
          <cell r="A13556" t="str">
            <v/>
          </cell>
        </row>
        <row r="13557">
          <cell r="A13557" t="str">
            <v>74132-001</v>
          </cell>
          <cell r="B13557" t="str">
            <v>INSTALACAO PONTO LUZ EQUIVALENTE A 2 VARAS ELETRODUTO PVC RIGIDO 3/4",12M DE FIO 2,5MM2 CAIXAS CONEXOES LUVAS CURVA E INTERRUPTOR EMBUTIR COM PLACA, INCLUSIVE ABERTURA E FECHAMENTO RASGO ALVENARIA</v>
          </cell>
          <cell r="C13557" t="str">
            <v>Un</v>
          </cell>
          <cell r="D13557">
            <v>122.61</v>
          </cell>
          <cell r="E13557">
            <v>98.09</v>
          </cell>
        </row>
        <row r="13558">
          <cell r="A13558" t="str">
            <v/>
          </cell>
        </row>
        <row r="13559">
          <cell r="A13559" t="str">
            <v>74132-002</v>
          </cell>
          <cell r="B13559" t="str">
            <v>INSTALACAO PONTO LUZ EQUIVALENTE A 2 VARAS ELETRODUTO PVC RIGIDO 1/2",12M FIO 2,5MM2 CAIXAS CONEXOES LUVAS CURVA E INTERRUPTOR COM PLACA, INCLUSIVE ABERTURA E FECHAMENTO DE RASGO EM ALVENARIA</v>
          </cell>
          <cell r="C13559" t="str">
            <v>Un</v>
          </cell>
          <cell r="D13559">
            <v>107.4</v>
          </cell>
          <cell r="E13559">
            <v>85.92</v>
          </cell>
        </row>
        <row r="13560">
          <cell r="A13560" t="str">
            <v/>
          </cell>
        </row>
        <row r="13561">
          <cell r="A13561" t="str">
            <v>74132-003</v>
          </cell>
          <cell r="B13561" t="str">
            <v>INSTALACAO CONJUNTO 2 PONTOS LUZ EQUIVALENTE 5 VARAS ELETRODUTO PVC RIGIDO 3/4", 33M FIO 2,5MM2 CAIXAS CONEXOES LUVAS CURVA E INTERRUPTOR EMBUTIR COM PLACA, INCLUSIVE ABERTURA E FECHAMENTO DE RASGO EM ALVENARIA</v>
          </cell>
          <cell r="C13561" t="str">
            <v>Un</v>
          </cell>
          <cell r="D13561">
            <v>218.86</v>
          </cell>
          <cell r="E13561">
            <v>175.09</v>
          </cell>
        </row>
        <row r="13562">
          <cell r="A13562" t="str">
            <v/>
          </cell>
        </row>
        <row r="13563">
          <cell r="A13563" t="str">
            <v>74132-004</v>
          </cell>
          <cell r="B13563" t="str">
            <v>INSTALACAO CONJUNTO 2 PONTOS LUZ EQUIVALENTE 5 VARAS ELETRODUTO PVC RIGIDO 1/2", 33M FIO 2,5MM2 CAIXAS CONEXOES LUVAS CURVA E INTERRUPTOR EMBUTIR COM PLACA, INCLUSIVE ABERTURA E FECHAMENTO DE RASGO EM ALVENARIA</v>
          </cell>
          <cell r="C13563" t="str">
            <v>Un</v>
          </cell>
          <cell r="D13563">
            <v>191.82</v>
          </cell>
          <cell r="E13563">
            <v>153.46</v>
          </cell>
        </row>
        <row r="13564">
          <cell r="A13564" t="str">
            <v/>
          </cell>
        </row>
        <row r="13565">
          <cell r="A13565" t="str">
            <v>74132-005</v>
          </cell>
          <cell r="B13565" t="str">
            <v>INSTALACAO CONJUNTO 3 PONTOS LUZ EQUIVALENTE 6 VARAS ELETRODUTO PVC RIGIDO 3/4" 50M FIO 2,5MM2 CAIXAS CONEXOES LUVAS CURVA E INTERRUPTOR EMBUTIR COM PLACA, INCLUSIVE ABERTURA E FECHAMENTO RASGO DE ALVENARIA</v>
          </cell>
          <cell r="C13565" t="str">
            <v>Un</v>
          </cell>
          <cell r="D13565">
            <v>292.97000000000003</v>
          </cell>
          <cell r="E13565">
            <v>234.38</v>
          </cell>
        </row>
        <row r="13566">
          <cell r="A13566" t="str">
            <v/>
          </cell>
        </row>
        <row r="13567">
          <cell r="A13567" t="str">
            <v>74132-006</v>
          </cell>
          <cell r="B13567" t="str">
            <v>INSTALACAO CONJUNTO 3 PONTOS LUZ EQUIVALENTE 6 VARAS ELETRODUTO PVC RIGIDO 1/2", 50M FIO 2,5MM2 CAIXAS CONEXOES LUVAS CURVA E INTERRUPTOR EMBUTIR COM PLACA, INCLUSIVE ABERTURA E FECHAMENTO RASGO EM ALVENARIA</v>
          </cell>
          <cell r="C13567" t="str">
            <v>Un</v>
          </cell>
          <cell r="D13567">
            <v>259.20999999999998</v>
          </cell>
          <cell r="E13567">
            <v>207.37</v>
          </cell>
        </row>
        <row r="13568">
          <cell r="A13568" t="str">
            <v/>
          </cell>
        </row>
        <row r="13569">
          <cell r="A13569" t="str">
            <v>74132-007</v>
          </cell>
          <cell r="B13569" t="str">
            <v>INSTALACAO CONJUNTO 4 PONTOS LUZ EQUIVALENTE 7 VARAS ELETRODUTO PVC RIGIDO 3/4", 50M FIO 2,5MM2 CAIXAS CONEXOES LUVAS CURVA E INTERRUPTOR EMBUTIR COM PLACA INCLUSIVE ABERTURA E FECHAMENTO RASGO EM ALVENARIA</v>
          </cell>
          <cell r="C13569" t="str">
            <v>Un</v>
          </cell>
          <cell r="D13569">
            <v>308.12</v>
          </cell>
          <cell r="E13569">
            <v>246.5</v>
          </cell>
        </row>
        <row r="13570">
          <cell r="A13570" t="str">
            <v/>
          </cell>
        </row>
        <row r="13571">
          <cell r="A13571" t="str">
            <v>74132-008</v>
          </cell>
          <cell r="B13571" t="str">
            <v>INSTALACAO CONJUNTO 4 PONTOS LUZ EQUIVALENTE 7 VARAS ELETRODUTO PVC RIGIDO 1/2", 50M FIO 2,5MM2 CAIXAS CONEXOES LUVAS CURVA E INTERRUPTOR EMBUTIR COM PLACA INCLUSIVE ABERTURA E FECHAMENTO RASGO ALVENARIA</v>
          </cell>
          <cell r="C13571" t="str">
            <v>Un</v>
          </cell>
          <cell r="D13571">
            <v>278.56</v>
          </cell>
          <cell r="E13571">
            <v>222.85</v>
          </cell>
        </row>
        <row r="13572">
          <cell r="A13572" t="str">
            <v/>
          </cell>
        </row>
        <row r="13573">
          <cell r="A13573" t="str">
            <v>74132-009</v>
          </cell>
          <cell r="B13573" t="str">
            <v>INSTALACAO CONJUNTO 5 PONTOS LUZ EQUIVALENTE 8 VARAS ELETRODUTO PVC RIGIDO 3/4", 57M FIO 2,5MM2 CAIXAS CONEXOES LUVAS CURVA E INTERRUPTOR EMBUTIR COM PLACA, INCLUSIVE ABERTURA E FECHAMENTO RASGO ALVENARIA</v>
          </cell>
          <cell r="C13573" t="str">
            <v>Un</v>
          </cell>
          <cell r="D13573">
            <v>351.7</v>
          </cell>
          <cell r="E13573">
            <v>281.36</v>
          </cell>
        </row>
        <row r="13574">
          <cell r="A13574" t="str">
            <v/>
          </cell>
        </row>
        <row r="13575">
          <cell r="A13575" t="str">
            <v>74132-010</v>
          </cell>
          <cell r="B13575" t="str">
            <v>INSTALACAO CONJUNTO 5 PONTOS LUZ EQUIVALENTE 8 VARAS ELETRODUTO PVC RIGIDO 1/2", 57M FIO 2,5MM2 CAIXAS CONEXOES LUVAS CURVA E INTERRUPTOR EMBUTIR COM PLACA, INCLUSIVE ABERTURA E FECHAMENTO RASGO ALVENARIA</v>
          </cell>
          <cell r="C13575" t="str">
            <v>Un</v>
          </cell>
          <cell r="D13575">
            <v>319.64999999999998</v>
          </cell>
          <cell r="E13575">
            <v>255.72</v>
          </cell>
        </row>
        <row r="13576">
          <cell r="A13576" t="str">
            <v/>
          </cell>
        </row>
        <row r="13577">
          <cell r="A13577" t="str">
            <v>74132-011</v>
          </cell>
          <cell r="B13577" t="str">
            <v>INSTALACAO CONJUNTO 6 PONTOS LUZ EQUIVALENTE 9 VARAS ELETRODUTO PVC RIGIDO 3/4", 66M FIO 2,5MM2 CAIXAS CONEXOES LUVAS CURVA E INTERRUPTOR EMBUTIR COM PLACA, INCLUSIVE ABERTURA E FECHAMENTO RASGO ALVENARIA</v>
          </cell>
          <cell r="C13577" t="str">
            <v>Un</v>
          </cell>
          <cell r="D13577">
            <v>405.82</v>
          </cell>
          <cell r="E13577">
            <v>324.66000000000003</v>
          </cell>
        </row>
        <row r="13578">
          <cell r="A13578" t="str">
            <v/>
          </cell>
        </row>
        <row r="13579">
          <cell r="A13579" t="str">
            <v>74132-012</v>
          </cell>
          <cell r="B13579" t="str">
            <v>INSTALACAO CONJUNTO 6 PONTOS LUZ EQUIVALENTE 9 VARAS ELETRODUTO PVC RIGIDO 1/2", 66M FIO 2,5MM2 CAIXAS CONEXOES LUVAS CURVA E INTERRUPTOR EMBUTIR COM PLACA, INCLUSIVE ABERTURA E FECHAMENTO RASGO ALVENARIA</v>
          </cell>
          <cell r="C13579" t="str">
            <v>Un</v>
          </cell>
          <cell r="D13579">
            <v>365.87</v>
          </cell>
          <cell r="E13579">
            <v>292.7</v>
          </cell>
        </row>
        <row r="13580">
          <cell r="A13580" t="str">
            <v/>
          </cell>
        </row>
        <row r="13581">
          <cell r="A13581" t="str">
            <v>74132-013</v>
          </cell>
          <cell r="B13581" t="str">
            <v>INSTALACAO CONJUNTO 8 PONTOS LUZ EQUIVALENTE 10 VARAS ELETRODUTO PVC RIIGIDO 3/4", 80M FIO 2,5MM2 CAIXAS CONEXOES LUVAS CURVA E INTERRUPTOR EMBUTIR COM PLACA, INCLUSIVE ABERTURA E FECHAMENTO RASGO ALVENARIA</v>
          </cell>
          <cell r="C13581" t="str">
            <v>Un</v>
          </cell>
          <cell r="D13581">
            <v>480.61</v>
          </cell>
          <cell r="E13581">
            <v>384.49</v>
          </cell>
        </row>
        <row r="13582">
          <cell r="A13582" t="str">
            <v/>
          </cell>
        </row>
        <row r="13583">
          <cell r="A13583" t="str">
            <v>74132-014</v>
          </cell>
          <cell r="B13583" t="str">
            <v>INSTALACAO CONJUNTO 2 PONTOS LUZ EQUIVALENTE 3 VARAS ELETRODUTO PVC RIGIDO 3/4, 20M FIO 2,5MM2 CAIXAS CONEXOES LUVAS E CONSIDERANDO O CONTROLE DOS PONTOS DIRETO NO QUADRO DE DISTRIBUICAO DE LUZ.</v>
          </cell>
          <cell r="C13583" t="str">
            <v>Un</v>
          </cell>
          <cell r="D13583">
            <v>185.9</v>
          </cell>
          <cell r="E13583">
            <v>148.72</v>
          </cell>
        </row>
        <row r="13584">
          <cell r="A13584" t="str">
            <v/>
          </cell>
        </row>
        <row r="13585">
          <cell r="A13585" t="str">
            <v>74132-015</v>
          </cell>
          <cell r="B13585" t="str">
            <v>INSTALACAO CONJUNTO 2 PONTOS LUZ EQUIVALENTE 3 VARAS ELETRODUTO PVC RIGIDO 1/2", 20M FIO 2,5MM2 CAIXAS CONEXOES LUVAS E CONSIDERANDO O CONTROLE DOS PONTOS DIRETO NO QUADRO DE DISTRIBUICAO DE LUZ.</v>
          </cell>
          <cell r="C13585" t="str">
            <v>Un</v>
          </cell>
          <cell r="D13585">
            <v>178.57</v>
          </cell>
          <cell r="E13585">
            <v>142.86000000000001</v>
          </cell>
        </row>
        <row r="13586">
          <cell r="A13586" t="str">
            <v/>
          </cell>
        </row>
        <row r="13587">
          <cell r="A13587" t="str">
            <v>74132-016</v>
          </cell>
          <cell r="B13587" t="str">
            <v>INSTALACAO CONJUNTO 3 PONTOS LUZ EQUIVALENTE 5 VARAS ELETRODUTO PVC RIGIDO 3/4", 30M FIO 2,5MM2 CAIXAS CONEXOES LUVAS E CONSIDERANDO O CONTROLE DOS PONTOS DIRETO NO QUADRO DE DISTRIBUICAO DE LUZ.</v>
          </cell>
          <cell r="C13587" t="str">
            <v>Un</v>
          </cell>
          <cell r="D13587">
            <v>238.6</v>
          </cell>
          <cell r="E13587">
            <v>190.88</v>
          </cell>
        </row>
        <row r="13588">
          <cell r="A13588" t="str">
            <v/>
          </cell>
        </row>
        <row r="13589">
          <cell r="A13589" t="str">
            <v>74132-017</v>
          </cell>
          <cell r="B13589" t="str">
            <v>INSTALACAO CONJUNTO 3 PONTOS LUZ EQUIVALENTE 5 VARAS ELETRODUTO PVC RIGIDO 1/2", 30M FIO 2,5MM2 CAIXAS CONEXOES LUVAS E CONSIDERANDO O CONTROLE DOS PONTOS DIRETO NO QUADRO DE DISTRIBUICAO DE LUZ.</v>
          </cell>
          <cell r="C13589" t="str">
            <v>Un</v>
          </cell>
          <cell r="D13589">
            <v>221.01</v>
          </cell>
          <cell r="E13589">
            <v>176.81</v>
          </cell>
        </row>
        <row r="13590">
          <cell r="A13590" t="str">
            <v/>
          </cell>
        </row>
        <row r="13591">
          <cell r="A13591" t="str">
            <v>74132-018</v>
          </cell>
          <cell r="B13591" t="str">
            <v>INSTALACAO CONJUNTO 4 PONTOS LUZ EQUIVALENTE 6 VARAS ELETRODUTO PVC RIGIDO 3/4", 40M FIO 2,5MM2 CAIXAS CONEXOES LUVAS CONSIDERANDO O CONTROLE DOS PONTOS DIRETO NO QUADRO DE DISTRIBUICAO DE LUZ.</v>
          </cell>
          <cell r="C13591" t="str">
            <v>Un</v>
          </cell>
          <cell r="D13591">
            <v>234.15</v>
          </cell>
          <cell r="E13591">
            <v>187.32</v>
          </cell>
        </row>
        <row r="13592">
          <cell r="A13592" t="str">
            <v/>
          </cell>
        </row>
        <row r="13593">
          <cell r="A13593" t="str">
            <v>74132-019</v>
          </cell>
          <cell r="B13593" t="str">
            <v>INSTALACAO CONJUNTO 4 PONTOS LUZ EQUIVALENTE 6 VARAS ELETRODUTO PVC RIGIDO 1/2", 40M FIO 2,5MM2 CAIXAS CONEXOES LUVAS E CONSIDERANDO O CONTROLE DOS PONTOS DIRETO NO QUADRO DE DISTRIBUICAO DE LUZ.</v>
          </cell>
          <cell r="C13593" t="str">
            <v>Un</v>
          </cell>
          <cell r="D13593">
            <v>204.96</v>
          </cell>
          <cell r="E13593">
            <v>163.97</v>
          </cell>
        </row>
        <row r="13594">
          <cell r="A13594" t="str">
            <v/>
          </cell>
        </row>
        <row r="13595">
          <cell r="A13595" t="str">
            <v>74132-020</v>
          </cell>
          <cell r="B13595" t="str">
            <v>INSTALACAO CONJUNTO 5 PONTOS LUZ EQUIVALENTE 7 VARAS ELETRODUTO PVC RIGIDO 3/4", 45M FIO 2,5MM2 CAIXAS CONEXOES LUVAS E CONSIDERANDO O CONTROLE DOS PONTOS DIRETO NO QUADRO DE DISTRIBUICAO DE LUZ.</v>
          </cell>
          <cell r="C13595" t="str">
            <v>Cj</v>
          </cell>
          <cell r="D13595">
            <v>270.67</v>
          </cell>
          <cell r="E13595">
            <v>216.54</v>
          </cell>
        </row>
        <row r="13596">
          <cell r="A13596" t="str">
            <v/>
          </cell>
        </row>
        <row r="13597">
          <cell r="A13597" t="str">
            <v>74132-021</v>
          </cell>
          <cell r="B13597" t="str">
            <v>INSTALACAO CONJUNTO 5 PONTOS LUZ EQUIVALENTE 7 VARAS ELETRODUTO PVC RIGIDO 1/2", 45M FIO 2,5MM2 CAIXAS CONEXOES LUVAS E CONSIDERANDO O CONTROLE DOS PONTOS DIRETO NO QUADRO DE DISTRIBUICAO DE LUZ</v>
          </cell>
          <cell r="C13597" t="str">
            <v>Un</v>
          </cell>
          <cell r="D13597">
            <v>239.83</v>
          </cell>
          <cell r="E13597">
            <v>191.87</v>
          </cell>
        </row>
        <row r="13598">
          <cell r="A13598" t="str">
            <v/>
          </cell>
        </row>
        <row r="13599">
          <cell r="A13599" t="str">
            <v>74132-022</v>
          </cell>
          <cell r="B13599" t="str">
            <v>INSTALACAO 1 CONJUNTO 6 PONTOS LUZ EQUIVALENTE 8 VARAS ELETRODUTO PVC 3/4 RIGIDO, 53M DE FIO 2,5MM2 CAIXAS CONEXOES LUVAS E CONSIDERANDO O CONTROLE DOS PONTOS DIRETO NO QUADRO DE DISTRIBUICAO DE LUZ.</v>
          </cell>
          <cell r="C13599" t="str">
            <v>Un</v>
          </cell>
          <cell r="D13599">
            <v>316.8</v>
          </cell>
          <cell r="E13599">
            <v>253.44</v>
          </cell>
        </row>
        <row r="13600">
          <cell r="A13600" t="str">
            <v/>
          </cell>
        </row>
        <row r="13601">
          <cell r="A13601" t="str">
            <v>74132-023</v>
          </cell>
          <cell r="B13601" t="str">
            <v>INSTALACAO 1 CONJUNTO 6 PONTOS LUZ EQUIVALENTE 8 VARAS ELETRODUTO PVC 1/2", 53M FIO 2,5MM2 CAIXAS CONEXOES LUVAS E CONSIDERANDO O CONTROLE DOS PONTOS DIRETO NO QUADRO DE DISTRIBUICAO DE LUZ.</v>
          </cell>
          <cell r="C13601" t="str">
            <v>Un</v>
          </cell>
          <cell r="D13601">
            <v>278.3</v>
          </cell>
          <cell r="E13601">
            <v>222.64</v>
          </cell>
        </row>
        <row r="13602">
          <cell r="A13602" t="str">
            <v/>
          </cell>
        </row>
        <row r="13603">
          <cell r="A13603" t="str">
            <v>74132-024</v>
          </cell>
          <cell r="B13603" t="str">
            <v>INSTALACAO 1 CONJUNTO 8 PONTOS LUZ EQUIVALENTE 9 VARAS ELETRODUTO PVC 3/4", 57M DE FIO 2,5MM2 CAIXAS CONEXOES LUVAS E CONSIDERANDO O CONTROLE DOS PONTOS DIRETO NO QUADRO DE DISTRIBUICAO DE LUZ.</v>
          </cell>
          <cell r="C13603" t="str">
            <v>Un</v>
          </cell>
          <cell r="D13603">
            <v>360.45</v>
          </cell>
          <cell r="E13603">
            <v>288.36</v>
          </cell>
        </row>
        <row r="13604">
          <cell r="A13604" t="str">
            <v/>
          </cell>
        </row>
        <row r="13605">
          <cell r="A13605" t="str">
            <v>74133-001</v>
          </cell>
          <cell r="B13605" t="str">
            <v>EMASSAMENTO COM MASA A BASE OLEO EM PAREDES, UMA DEMAO.</v>
          </cell>
          <cell r="C13605" t="str">
            <v>m2</v>
          </cell>
          <cell r="D13605">
            <v>8.07</v>
          </cell>
          <cell r="E13605">
            <v>6.46</v>
          </cell>
        </row>
        <row r="13606">
          <cell r="A13606" t="str">
            <v/>
          </cell>
        </row>
        <row r="13607">
          <cell r="A13607" t="str">
            <v>74133-002</v>
          </cell>
          <cell r="B13607" t="str">
            <v>EMASSAMENTO COM MASA A BASE OLEO EM PAREDES, DUAS DEMAOS.</v>
          </cell>
          <cell r="C13607" t="str">
            <v>m2</v>
          </cell>
          <cell r="D13607">
            <v>10.11</v>
          </cell>
          <cell r="E13607">
            <v>8.09</v>
          </cell>
        </row>
        <row r="13608">
          <cell r="A13608" t="str">
            <v/>
          </cell>
        </row>
        <row r="13609">
          <cell r="A13609" t="str">
            <v>74134-001</v>
          </cell>
          <cell r="B13609" t="str">
            <v>EMASSAMENTO COM MASSA ACRILICA PARA AMBIENTES INTERNOS / EXTERNOS, UMA DEMAO.</v>
          </cell>
          <cell r="C13609" t="str">
            <v>m2</v>
          </cell>
          <cell r="D13609">
            <v>4.95</v>
          </cell>
          <cell r="E13609">
            <v>3.96</v>
          </cell>
        </row>
        <row r="13610">
          <cell r="A13610" t="str">
            <v/>
          </cell>
        </row>
        <row r="13611">
          <cell r="A13611" t="str">
            <v>74134-002</v>
          </cell>
          <cell r="B13611" t="str">
            <v>EMASSAMENTO COM MASSA ACRILICA PARA AMBIENTES INTERNOS / EXTERNOS, DUAS DEMAOS.</v>
          </cell>
          <cell r="C13611" t="str">
            <v>m2</v>
          </cell>
          <cell r="D13611">
            <v>9.7799999999999994</v>
          </cell>
          <cell r="E13611">
            <v>7.83</v>
          </cell>
        </row>
        <row r="13612">
          <cell r="A13612" t="str">
            <v/>
          </cell>
        </row>
        <row r="13613">
          <cell r="A13613" t="str">
            <v>74135-001</v>
          </cell>
          <cell r="B13613" t="str">
            <v>BANCADA (TAMPO) MARMORE BRANCO NACIONAL E = 3CM, LARGURA 50CM, POLIDO COM FURO PARA CUBA - FORNECIMENTO E INSTALACAO.</v>
          </cell>
          <cell r="C13613" t="str">
            <v>m</v>
          </cell>
          <cell r="D13613">
            <v>257.07</v>
          </cell>
          <cell r="E13613">
            <v>205.66</v>
          </cell>
        </row>
        <row r="13614">
          <cell r="A13614" t="str">
            <v/>
          </cell>
        </row>
        <row r="13615">
          <cell r="A13615" t="str">
            <v>74135-002</v>
          </cell>
          <cell r="B13615" t="str">
            <v xml:space="preserve"> BANCADA (TAMPO) MARMORE BRANCO NACIONAL E = 3CM, LARGURA 55CM, POLIDO COM FURO PARA CUBA - FORNECIMENTO E INSTALACAO.</v>
          </cell>
          <cell r="C13615" t="str">
            <v>m</v>
          </cell>
          <cell r="D13615">
            <v>278.93</v>
          </cell>
          <cell r="E13615">
            <v>223.15</v>
          </cell>
        </row>
        <row r="13616">
          <cell r="A13616" t="str">
            <v/>
          </cell>
        </row>
        <row r="13617">
          <cell r="A13617" t="str">
            <v>74135-003</v>
          </cell>
          <cell r="B13617" t="str">
            <v>BANCADA (TAMPO) MARMORE BRANCO NACIONAL E = 3CM, LARGURA 60CM, POLIDO COM FURO PARA CUBA.</v>
          </cell>
          <cell r="C13617" t="str">
            <v>m</v>
          </cell>
          <cell r="D13617">
            <v>300.8</v>
          </cell>
          <cell r="E13617">
            <v>240.64</v>
          </cell>
        </row>
        <row r="13618">
          <cell r="A13618" t="str">
            <v/>
          </cell>
        </row>
        <row r="13619">
          <cell r="A13619" t="str">
            <v>74135-004</v>
          </cell>
          <cell r="B13619" t="str">
            <v>BANCADA (TAMPO) MARMORE BRANCO NACIONAL E = 3CM, LARGURA 62CM, POLIDO COM FURO PARA CUBA - FORNECIMENTO E INSTALACAO.</v>
          </cell>
          <cell r="C13619" t="str">
            <v>m</v>
          </cell>
          <cell r="D13619">
            <v>309.55</v>
          </cell>
          <cell r="E13619">
            <v>247.64</v>
          </cell>
        </row>
        <row r="13620">
          <cell r="A13620" t="str">
            <v/>
          </cell>
        </row>
        <row r="13621">
          <cell r="A13621" t="str">
            <v>74135-005</v>
          </cell>
          <cell r="B13621" t="str">
            <v>BANCADA (TAMPO) MARMORE BRANCO NACIONAL E = 3CM, LARGURA 67CM, POLIDO COM FURO PARA CUBA - FORNECIMENTO E INSTALACAO.</v>
          </cell>
          <cell r="C13621" t="str">
            <v>m</v>
          </cell>
          <cell r="D13621">
            <v>331.41</v>
          </cell>
          <cell r="E13621">
            <v>265.13</v>
          </cell>
        </row>
        <row r="13622">
          <cell r="A13622" t="str">
            <v/>
          </cell>
        </row>
        <row r="13623">
          <cell r="A13623" t="str">
            <v>74136-001</v>
          </cell>
          <cell r="B13623" t="str">
            <v>PORTA DE ACO DE ENROLAR TIPO GRADE, CHAPA 14.</v>
          </cell>
          <cell r="C13623" t="str">
            <v>m2</v>
          </cell>
          <cell r="D13623">
            <v>343.43</v>
          </cell>
          <cell r="E13623">
            <v>274.75</v>
          </cell>
        </row>
        <row r="13624">
          <cell r="A13624" t="str">
            <v/>
          </cell>
        </row>
        <row r="13625">
          <cell r="A13625" t="str">
            <v>74136-002</v>
          </cell>
          <cell r="B13625" t="str">
            <v>PORTA DE ACO DE ENROLAR TIPO TIJOLINHO, VAZADA, CHAPA 24 RAIADA LARGA.</v>
          </cell>
          <cell r="C13625" t="str">
            <v>m2</v>
          </cell>
          <cell r="D13625">
            <v>377.18</v>
          </cell>
          <cell r="E13625">
            <v>301.75</v>
          </cell>
        </row>
        <row r="13626">
          <cell r="A13626" t="str">
            <v/>
          </cell>
        </row>
        <row r="13627">
          <cell r="A13627" t="str">
            <v>74136-003</v>
          </cell>
          <cell r="B13627" t="str">
            <v>PORTA DE ACO DE ENROLAR ONDULADA CHAPA 24 RAIADA LARGA.</v>
          </cell>
          <cell r="C13627" t="str">
            <v>m2</v>
          </cell>
          <cell r="D13627">
            <v>240.31</v>
          </cell>
          <cell r="E13627">
            <v>192.25</v>
          </cell>
        </row>
        <row r="13628">
          <cell r="A13628" t="str">
            <v/>
          </cell>
        </row>
        <row r="13629">
          <cell r="A13629" t="str">
            <v>74137-001</v>
          </cell>
          <cell r="B13629" t="str">
            <v>CONCRETO IMPORTADO USINA DOSADO RACIONALMENTE 10MPA INCL TRANSPORTE HORIZONTAL ATE 20M EM CARRINHOS ADENSAMENTO E ACABAMENTO.</v>
          </cell>
          <cell r="C13629" t="str">
            <v>m3</v>
          </cell>
          <cell r="D13629">
            <v>350.76</v>
          </cell>
          <cell r="E13629">
            <v>280.61</v>
          </cell>
        </row>
        <row r="13630">
          <cell r="A13630" t="str">
            <v/>
          </cell>
        </row>
        <row r="13631">
          <cell r="A13631" t="str">
            <v>74137-002</v>
          </cell>
          <cell r="B13631" t="str">
            <v>CONCRETO USINADO, IMPORTADO, ESTRUTURAL FCK=15MPA INCLUS. TRANSPORTE HORIZONTAL ATÉ 20M (PROD. 2M3/H) EM CARRINHOS, ADENSAMENTO E ACABAMENTO. (CONFORME NBR 6118, PERMITIDO APENAS PARA FUNDAÇÕES).</v>
          </cell>
          <cell r="C13631" t="str">
            <v>m3</v>
          </cell>
          <cell r="D13631">
            <v>372.65</v>
          </cell>
          <cell r="E13631">
            <v>298.12</v>
          </cell>
        </row>
        <row r="13632">
          <cell r="A13632" t="str">
            <v/>
          </cell>
        </row>
        <row r="13633">
          <cell r="A13633" t="str">
            <v>74137-003</v>
          </cell>
          <cell r="B13633" t="str">
            <v>CONCRETO USINADO, IMPORTADO, ESTRUTURAL FCK=20MPA INCLUS. TRANSPORTE HORIZONTAL ATÉ 20M (PROD. 2M3/H) EM CARRINHOS, ADENSAMENTO E ACABAMENTO.</v>
          </cell>
          <cell r="C13633" t="str">
            <v>m3</v>
          </cell>
          <cell r="D13633">
            <v>390.9</v>
          </cell>
          <cell r="E13633">
            <v>312.72000000000003</v>
          </cell>
        </row>
        <row r="13634">
          <cell r="A13634" t="str">
            <v/>
          </cell>
        </row>
        <row r="13635">
          <cell r="A13635" t="str">
            <v>74137-004</v>
          </cell>
          <cell r="B13635" t="str">
            <v xml:space="preserve">CONCRETO USINADO, IMPORTADO, ESTRUTURAL FCK=25MPA INCLUS. TRANSPORTE HORIZONTAL ATÉ 20M (PROD. 2M3/H) EM CARRINHOS, ADENSAMENTO E ACABAMENTO.  </v>
          </cell>
          <cell r="C13635" t="str">
            <v>m3</v>
          </cell>
          <cell r="D13635">
            <v>418.26</v>
          </cell>
          <cell r="E13635">
            <v>334.61</v>
          </cell>
        </row>
        <row r="13636">
          <cell r="A13636" t="str">
            <v/>
          </cell>
        </row>
        <row r="13637">
          <cell r="A13637" t="str">
            <v>74138-001</v>
          </cell>
          <cell r="B13637" t="str">
            <v>CONCRETO USINADO BOMBEADO FCK=15MPA, INCLUSIVE COLOCAÇÃO, ESPALHAMENTO E ACABAMENTO. (CONFORME NBR6118 PERMITIDO APENAS EM FUNDAÇÕES).</v>
          </cell>
          <cell r="C13637" t="str">
            <v>m3</v>
          </cell>
          <cell r="D13637">
            <v>378.18</v>
          </cell>
          <cell r="E13637">
            <v>302.55</v>
          </cell>
        </row>
        <row r="13638">
          <cell r="A13638" t="str">
            <v/>
          </cell>
        </row>
        <row r="13639">
          <cell r="A13639" t="str">
            <v>74138-002</v>
          </cell>
          <cell r="B13639" t="str">
            <v>CONCRETO USINADO BOMBEADO FCK=20MPA, INCLUSIVE COLOCAÇÃO, ESPALHAMENTO E ACABAMENTO.</v>
          </cell>
          <cell r="C13639" t="str">
            <v>m3</v>
          </cell>
          <cell r="D13639">
            <v>397.33</v>
          </cell>
          <cell r="E13639">
            <v>317.87</v>
          </cell>
        </row>
        <row r="13640">
          <cell r="A13640" t="str">
            <v/>
          </cell>
        </row>
        <row r="13641">
          <cell r="A13641" t="str">
            <v>74138-003</v>
          </cell>
          <cell r="B13641" t="str">
            <v>CONCRETO USINADO BOMBEADO FCK=25MPA, INCLUSIVE COLOCAÇÃO, ESPALHAMENTO E ACABAMENTO.</v>
          </cell>
          <cell r="C13641" t="str">
            <v>m3</v>
          </cell>
          <cell r="D13641">
            <v>426.07</v>
          </cell>
          <cell r="E13641">
            <v>340.86</v>
          </cell>
        </row>
        <row r="13642">
          <cell r="A13642" t="str">
            <v/>
          </cell>
        </row>
        <row r="13643">
          <cell r="A13643" t="str">
            <v>74138-004</v>
          </cell>
          <cell r="B13643" t="str">
            <v>CONCRETO USINADO BOMBEADO FCK=30MPA, INCLUSIVE COLOCAÇÃO, ESPALHAMENTO E ACABAMENTO.</v>
          </cell>
          <cell r="C13643" t="str">
            <v>m3</v>
          </cell>
          <cell r="D13643">
            <v>462.66</v>
          </cell>
          <cell r="E13643">
            <v>370.13</v>
          </cell>
        </row>
        <row r="13644">
          <cell r="A13644" t="str">
            <v/>
          </cell>
        </row>
        <row r="13645">
          <cell r="A13645" t="str">
            <v>74138-005</v>
          </cell>
          <cell r="B13645" t="str">
            <v>CONCRETO USINADO BOMBEADO FCK=35MPA, INCLUSIVE COLOCAÇÃO, ESPALHAMENTO E ACABAMENTO.</v>
          </cell>
          <cell r="C13645" t="str">
            <v>m3</v>
          </cell>
          <cell r="D13645">
            <v>483.5</v>
          </cell>
          <cell r="E13645">
            <v>386.8</v>
          </cell>
        </row>
        <row r="13646">
          <cell r="A13646" t="str">
            <v/>
          </cell>
        </row>
        <row r="13647">
          <cell r="A13647" t="str">
            <v>74138-006</v>
          </cell>
          <cell r="B13647" t="str">
            <v>CONCRETO USINADO BOMBEADO FCK=15MPA, PARA ENCHIMENTO ENTRE O TUBO E CAMISA TUNEL LINE.</v>
          </cell>
          <cell r="C13647" t="str">
            <v>m3</v>
          </cell>
          <cell r="D13647">
            <v>378.18</v>
          </cell>
          <cell r="E13647">
            <v>302.55</v>
          </cell>
        </row>
        <row r="13648">
          <cell r="A13648" t="str">
            <v/>
          </cell>
        </row>
        <row r="13649">
          <cell r="A13649" t="str">
            <v>74138-007</v>
          </cell>
          <cell r="B13649" t="str">
            <v>CONCRETO USINADO BOMBEADO FCK=18MPA, INCLUSIVE COLOCAÇÃO, ESPALHAMENTO E ACABAMEMTO. (CONFORME NBR 6118, PERMITIDO APENAS EM FUNDAÇÕES).</v>
          </cell>
          <cell r="C13649" t="str">
            <v>m3</v>
          </cell>
          <cell r="D13649">
            <v>392.55</v>
          </cell>
          <cell r="E13649">
            <v>314.04000000000002</v>
          </cell>
        </row>
        <row r="13650">
          <cell r="A13650" t="str">
            <v/>
          </cell>
        </row>
        <row r="13651">
          <cell r="A13651" t="str">
            <v>74138-008</v>
          </cell>
          <cell r="B13651" t="str">
            <v>CONCRETO USINADO BOMBEADO FCK=24MPA, INCLUSIVE COLOCAÇÃO, ESPALHAMENTO E ACABAMENTO.</v>
          </cell>
          <cell r="C13651" t="str">
            <v>m3</v>
          </cell>
          <cell r="D13651">
            <v>425.28</v>
          </cell>
          <cell r="E13651">
            <v>340.23</v>
          </cell>
        </row>
        <row r="13652">
          <cell r="A13652" t="str">
            <v/>
          </cell>
        </row>
        <row r="13653">
          <cell r="A13653" t="str">
            <v>74139-001</v>
          </cell>
          <cell r="B13653" t="str">
            <v>PORTA DE MADEIRA PARA BANHEIRO EM COMPENSADO COM LAMINADO TEXTURIZADO 0,80X1,60M, INCLUSO MARCO, DOBRADICAS E TARJETA TIPO LIVRE/OCUPADO</v>
          </cell>
          <cell r="C13653" t="str">
            <v>Un</v>
          </cell>
          <cell r="D13653">
            <v>239</v>
          </cell>
          <cell r="E13653">
            <v>191.2</v>
          </cell>
        </row>
        <row r="13654">
          <cell r="A13654" t="str">
            <v/>
          </cell>
        </row>
        <row r="13655">
          <cell r="A13655" t="str">
            <v>74139-002</v>
          </cell>
          <cell r="B13655" t="str">
            <v>PORTA DE MADEIRA PARA BANHEIRO EM COMPENSADO COM LAMINADO TEXTURIZADO 0,60X1,60M, INCLUSO MARCO, DOBRADICAS E TARJETA TIPO LIVRE/OCUPADO.</v>
          </cell>
          <cell r="C13655" t="str">
            <v>Un</v>
          </cell>
          <cell r="D13655">
            <v>213.66</v>
          </cell>
          <cell r="E13655">
            <v>170.93</v>
          </cell>
        </row>
        <row r="13656">
          <cell r="A13656" t="str">
            <v/>
          </cell>
        </row>
        <row r="13657">
          <cell r="A13657" t="str">
            <v>74140-001</v>
          </cell>
          <cell r="B13657" t="str">
            <v xml:space="preserve">CARGA, TRANSPORTE E DESCARGA MECANICA ATE 1,00 KM. </v>
          </cell>
          <cell r="C13657" t="str">
            <v>m3</v>
          </cell>
          <cell r="D13657">
            <v>3.81</v>
          </cell>
          <cell r="E13657">
            <v>3.05</v>
          </cell>
        </row>
        <row r="13658">
          <cell r="A13658" t="str">
            <v/>
          </cell>
        </row>
        <row r="13659">
          <cell r="A13659" t="str">
            <v>74140-002</v>
          </cell>
          <cell r="B13659" t="str">
            <v xml:space="preserve">CARGA, TRANSPORTE E DESCARGA MECANICA ATE 5,00 KM. </v>
          </cell>
          <cell r="C13659" t="str">
            <v>m3</v>
          </cell>
          <cell r="D13659">
            <v>14.97</v>
          </cell>
          <cell r="E13659">
            <v>11.98</v>
          </cell>
        </row>
        <row r="13660">
          <cell r="A13660" t="str">
            <v/>
          </cell>
        </row>
        <row r="13661">
          <cell r="A13661" t="str">
            <v>74140-003</v>
          </cell>
          <cell r="B13661" t="str">
            <v xml:space="preserve">CARGA, TRANSPORTE E DESCARGA MECANICA ATE 10,00 KM. </v>
          </cell>
          <cell r="C13661" t="str">
            <v>m3</v>
          </cell>
          <cell r="D13661">
            <v>17.760000000000002</v>
          </cell>
          <cell r="E13661">
            <v>14.21</v>
          </cell>
        </row>
        <row r="13662">
          <cell r="A13662" t="str">
            <v/>
          </cell>
        </row>
        <row r="13663">
          <cell r="A13663" t="str">
            <v>74141-001</v>
          </cell>
          <cell r="B13663" t="str">
            <v>LAJE PRE-MOLD BETA 11 P/1KN/M2 VAOS 4,40M/INCL VIGOTAS TIJOLOS ARMADURA NEGATIVA CAPEAMENTO 3CM CONCRETO 20MPA ESCORAMENTO MATERIAL E MAO DE OBRA.</v>
          </cell>
          <cell r="C13663" t="str">
            <v>m2</v>
          </cell>
          <cell r="D13663">
            <v>67.42</v>
          </cell>
          <cell r="E13663">
            <v>53.94</v>
          </cell>
        </row>
        <row r="13664">
          <cell r="A13664" t="str">
            <v/>
          </cell>
        </row>
        <row r="13665">
          <cell r="A13665" t="str">
            <v>74142-001</v>
          </cell>
          <cell r="B13665" t="str">
            <v>CERCA COM MOURÕES DE CONCRETO, RETO, ESPAÇAMENTO DE 3M, CRAVADOS 0,5M, COM 4 FIOS DE ARAME FARPADO Nº14 CLASSE 250 - FORNEC E COLOC.</v>
          </cell>
          <cell r="C13665" t="str">
            <v>m</v>
          </cell>
          <cell r="D13665">
            <v>25.42</v>
          </cell>
          <cell r="E13665">
            <v>20.34</v>
          </cell>
        </row>
        <row r="13666">
          <cell r="A13666" t="str">
            <v/>
          </cell>
        </row>
        <row r="13667">
          <cell r="A13667" t="str">
            <v>74142-002</v>
          </cell>
          <cell r="B13667" t="str">
            <v>CERCA COM MOURÕES DE MADEIRA, 7,5X7,5CM, ESPAÇAMENTO DE 2M, ALTURA LIVRE DE 2M, CRAVADOS 0,5M, COM 4 FIOS DE ARAME FARPADO Nº14 CLASSE 250 - FORNEC E COLOC.</v>
          </cell>
          <cell r="C13667" t="str">
            <v>m</v>
          </cell>
          <cell r="D13667">
            <v>25.31</v>
          </cell>
          <cell r="E13667">
            <v>20.25</v>
          </cell>
        </row>
        <row r="13668">
          <cell r="A13668" t="str">
            <v/>
          </cell>
        </row>
        <row r="13669">
          <cell r="A13669" t="str">
            <v>74142-003</v>
          </cell>
          <cell r="B13669" t="str">
            <v>CERCA COM MOURÕES DE MADEIRA, 7,5X7,5CM, ESPAÇAMENTO DE 2M, CRAVADOS 0,5M, COM 8 FIOS DE ARAME FARPADO Nº14 CLASSE 250 - FORNEC E COLOC.</v>
          </cell>
          <cell r="C13669" t="str">
            <v>m</v>
          </cell>
          <cell r="D13669">
            <v>28.7</v>
          </cell>
          <cell r="E13669">
            <v>22.96</v>
          </cell>
        </row>
        <row r="13670">
          <cell r="A13670" t="str">
            <v/>
          </cell>
        </row>
        <row r="13671">
          <cell r="A13671" t="str">
            <v>74142-004</v>
          </cell>
          <cell r="B13671" t="str">
            <v>CERCA COM MOURÕES DE CONCRETO, SEÇÃO "T" PONTA INCLINADA, 7,5X7,5CM, ESPAÇAMENTO DE 3M, CRAVADOS 0,5M, COM 11 FIOS DE ARAME FARPADO Nº14 CLASSE 250 - FORNEC E COLOC.</v>
          </cell>
          <cell r="C13671" t="str">
            <v>m</v>
          </cell>
          <cell r="D13671">
            <v>31.41</v>
          </cell>
          <cell r="E13671">
            <v>25.13</v>
          </cell>
        </row>
        <row r="13672">
          <cell r="A13672" t="str">
            <v/>
          </cell>
        </row>
        <row r="13673">
          <cell r="A13673" t="str">
            <v>74143-001</v>
          </cell>
          <cell r="B13673" t="str">
            <v>CERCA C/ POSTES RETOS DE CONCRETO (ESTICADORES RETOS) DE 15X15 CM, ALT. DE 2,3 A 2,5 M, COM ESCORAS DE 10 X 10 CM NOS CANTOS, COM 12 FIOS DE  ARAME LISO (PARA DIVISÃO DE TERRENOS URBANOS)</v>
          </cell>
          <cell r="C13673" t="str">
            <v>m</v>
          </cell>
          <cell r="D13673">
            <v>30.37</v>
          </cell>
          <cell r="E13673">
            <v>24.3</v>
          </cell>
        </row>
        <row r="13674">
          <cell r="A13674" t="str">
            <v/>
          </cell>
        </row>
        <row r="13675">
          <cell r="A13675" t="str">
            <v>74143-002</v>
          </cell>
          <cell r="B13675" t="str">
            <v>CERCA C/ POSTES RETOS DE CONCRETO (ESTICADORES RETOS) DE 15X15 CM, ALT. DE 2,3 A 2,5 M, COM ESCORAS DE 10 X 10 CM NOS CANTOS, COM 09 FIOS DE  ARAME LISO (PARA DIVISÃO DE TERRENOS URBANOS).</v>
          </cell>
          <cell r="C13675" t="str">
            <v>m</v>
          </cell>
          <cell r="D13675">
            <v>29.26</v>
          </cell>
          <cell r="E13675">
            <v>23.41</v>
          </cell>
        </row>
        <row r="13676">
          <cell r="A13676" t="str">
            <v/>
          </cell>
        </row>
        <row r="13677">
          <cell r="A13677" t="str">
            <v>74144-001</v>
          </cell>
          <cell r="B13677" t="str">
            <v xml:space="preserve">PILAR EM MADEIRA 1A (15X15X2,70CM) INCL 3 DEMAOS VERNIZ SEM COLOCACAO. </v>
          </cell>
          <cell r="C13677" t="str">
            <v>Un</v>
          </cell>
          <cell r="D13677">
            <v>221.22</v>
          </cell>
          <cell r="E13677">
            <v>176.98</v>
          </cell>
        </row>
        <row r="13678">
          <cell r="A13678" t="str">
            <v/>
          </cell>
        </row>
        <row r="13679">
          <cell r="A13679" t="str">
            <v>74144-002</v>
          </cell>
          <cell r="B13679" t="str">
            <v>SUPORTE APOIO CAIXA D AGUA BARROTES MADEIRA DE 1.</v>
          </cell>
          <cell r="C13679" t="str">
            <v>Un</v>
          </cell>
          <cell r="D13679">
            <v>37.619999999999997</v>
          </cell>
          <cell r="E13679">
            <v>30.1</v>
          </cell>
        </row>
        <row r="13680">
          <cell r="A13680" t="str">
            <v/>
          </cell>
        </row>
        <row r="13681">
          <cell r="A13681" t="str">
            <v>74145-001</v>
          </cell>
          <cell r="B13681" t="str">
            <v>PINTURA EM ESMALTE SINTETICO EM PECAS METALICAS UTILIZANDO REVOLVER/COMPRESSOR, DUAS DEMAOS, INCLUSO UMA DEMAO FUNDO OXIDO DE FERRO/ZARCAO.</v>
          </cell>
          <cell r="C13681" t="str">
            <v>m2</v>
          </cell>
          <cell r="D13681">
            <v>13.08</v>
          </cell>
          <cell r="E13681">
            <v>10.47</v>
          </cell>
        </row>
        <row r="13682">
          <cell r="A13682" t="str">
            <v/>
          </cell>
        </row>
        <row r="13683">
          <cell r="A13683" t="str">
            <v>74146-001</v>
          </cell>
          <cell r="B13683" t="str">
            <v>TANQUE LOUCA BRANCO SEM COLUNA, COMPLETO INCLUSIVE TORNEIRA METALICA .</v>
          </cell>
          <cell r="C13683" t="str">
            <v>Un</v>
          </cell>
          <cell r="D13683">
            <v>186.27</v>
          </cell>
          <cell r="E13683">
            <v>149.02000000000001</v>
          </cell>
        </row>
        <row r="13684">
          <cell r="A13684" t="str">
            <v/>
          </cell>
        </row>
        <row r="13685">
          <cell r="A13685" t="str">
            <v>74147-001</v>
          </cell>
          <cell r="B13685" t="str">
            <v>PISO EM BLOCO SEXTAVADO 30X30CM, ESPESSURA 8CM, ASSENTADO SOBRE COLCHAO DE AREIA ESPESSURA 6CM.</v>
          </cell>
          <cell r="C13685" t="str">
            <v>m2</v>
          </cell>
          <cell r="D13685">
            <v>43.92</v>
          </cell>
          <cell r="E13685">
            <v>35.14</v>
          </cell>
        </row>
        <row r="13686">
          <cell r="A13686" t="str">
            <v/>
          </cell>
        </row>
        <row r="13687">
          <cell r="A13687" t="str">
            <v>74148-001</v>
          </cell>
          <cell r="B13687" t="str">
            <v>LAVATORIO EM BANCA MARMORE BRANCO 80X55CM COM CUBA EMBUTIR OVAL.</v>
          </cell>
          <cell r="C13687" t="str">
            <v>Un</v>
          </cell>
          <cell r="D13687">
            <v>331.52</v>
          </cell>
          <cell r="E13687">
            <v>265.22000000000003</v>
          </cell>
        </row>
        <row r="13688">
          <cell r="A13688" t="str">
            <v/>
          </cell>
        </row>
        <row r="13689">
          <cell r="A13689" t="str">
            <v>74149-001</v>
          </cell>
          <cell r="B13689" t="str">
            <v>PIA COZINHA EM BANCA GRANITO CINZA 1,20X0,60M/CUBA INOX/TORNEIRA PAREDE.</v>
          </cell>
          <cell r="C13689" t="str">
            <v>Un</v>
          </cell>
          <cell r="D13689">
            <v>354.97</v>
          </cell>
          <cell r="E13689">
            <v>283.98</v>
          </cell>
        </row>
        <row r="13690">
          <cell r="A13690" t="str">
            <v/>
          </cell>
        </row>
        <row r="13691">
          <cell r="A13691" t="str">
            <v>74150-001</v>
          </cell>
          <cell r="B13691" t="str">
            <v>VALETA E SAIDAS LATERAIS D AGUA (EXECUTADA C/MOTONIVELADORA.</v>
          </cell>
          <cell r="C13691" t="str">
            <v>m</v>
          </cell>
          <cell r="D13691">
            <v>0.86</v>
          </cell>
          <cell r="E13691">
            <v>0.69</v>
          </cell>
        </row>
        <row r="13692">
          <cell r="A13692" t="str">
            <v/>
          </cell>
        </row>
        <row r="13693">
          <cell r="A13693" t="str">
            <v>74151-001</v>
          </cell>
          <cell r="B13693" t="str">
            <v>ESCAVACAO E CARGA MATERIAL 1A CATEGORIA, UTILIZANDO TRATOR DE ESTEIRAS DE 110 A 160HP COM LAMINA, PESO OPERACIONAL * 13T E PA CARREGADEIRA COM 170 HP.</v>
          </cell>
          <cell r="C13693" t="str">
            <v>m3</v>
          </cell>
          <cell r="D13693">
            <v>3.65</v>
          </cell>
          <cell r="E13693">
            <v>2.92</v>
          </cell>
        </row>
        <row r="13694">
          <cell r="A13694" t="str">
            <v/>
          </cell>
        </row>
        <row r="13695">
          <cell r="A13695" t="str">
            <v>74152-001</v>
          </cell>
          <cell r="B13695" t="str">
            <v>ESCAVACAO E CARGA DE MATERIAL DE JAZIDA 1A CAT UTILIZANDO TRATOR SOBRE ESTEIRAS 305 HP C/ LAMINA (VU=10ANOS / 20.000H).</v>
          </cell>
          <cell r="C13695" t="str">
            <v>m3</v>
          </cell>
          <cell r="D13695">
            <v>4.08</v>
          </cell>
          <cell r="E13695">
            <v>3.27</v>
          </cell>
        </row>
        <row r="13696">
          <cell r="A13696" t="str">
            <v/>
          </cell>
        </row>
        <row r="13697">
          <cell r="A13697" t="str">
            <v>74153-001</v>
          </cell>
          <cell r="B13697" t="str">
            <v>ESPALHAMENTO MECANIZADO (COM MOTONIVELADORA 140 HP) MATERIAL 1A. CATEGORIA.</v>
          </cell>
          <cell r="C13697" t="str">
            <v>m2</v>
          </cell>
          <cell r="D13697">
            <v>0.25</v>
          </cell>
          <cell r="E13697">
            <v>0.2</v>
          </cell>
        </row>
        <row r="13698">
          <cell r="A13698" t="str">
            <v/>
          </cell>
        </row>
        <row r="13699">
          <cell r="A13699" t="str">
            <v>74154-001</v>
          </cell>
          <cell r="B13699" t="str">
            <v>ESCAVACAO, CARGA E TRANSPORTE DE MATERIAL DE 1A CATEGORIA COM TRATOR SOBRE ESTEIRAS 305 HP E CACAMBA 5M3, DMT 50 A 200M.</v>
          </cell>
          <cell r="C13699" t="str">
            <v>m3</v>
          </cell>
          <cell r="D13699">
            <v>5.28</v>
          </cell>
          <cell r="E13699">
            <v>4.2300000000000004</v>
          </cell>
        </row>
        <row r="13700">
          <cell r="A13700" t="str">
            <v/>
          </cell>
        </row>
        <row r="13701">
          <cell r="A13701" t="str">
            <v>74155-001</v>
          </cell>
          <cell r="B13701" t="str">
            <v>ESCAVACAO E TRANSP MAT 1A CAT DMT 50M C/TRATOR EST CAT D8 C/ LAMINA .</v>
          </cell>
          <cell r="C13701" t="str">
            <v>m3</v>
          </cell>
          <cell r="D13701">
            <v>1.63</v>
          </cell>
          <cell r="E13701">
            <v>1.31</v>
          </cell>
        </row>
        <row r="13702">
          <cell r="A13702" t="str">
            <v/>
          </cell>
        </row>
        <row r="13703">
          <cell r="A13703" t="str">
            <v>74155-002</v>
          </cell>
          <cell r="B13703" t="str">
            <v>ESCAVACAO E TRANSPORTE DE MATERIAL DE 2A CAT DMT 50M COM TRATOR SOBRE ESTEIRAS 305 HP COM LAMINA E ESCARIFICADOR.</v>
          </cell>
          <cell r="C13703" t="str">
            <v>m3</v>
          </cell>
          <cell r="D13703">
            <v>3.16</v>
          </cell>
          <cell r="E13703">
            <v>2.5299999999999998</v>
          </cell>
        </row>
        <row r="13704">
          <cell r="A13704" t="str">
            <v/>
          </cell>
        </row>
        <row r="13705">
          <cell r="A13705" t="str">
            <v>74156-001</v>
          </cell>
          <cell r="B13705" t="str">
            <v>ESTACA A TRADO(BROCA) D=25CM C/CONCRETO FCK=15MPA+20KG ACO/M3 MOLD.IN-LOCO.</v>
          </cell>
          <cell r="C13705" t="str">
            <v>m</v>
          </cell>
          <cell r="D13705">
            <v>44.43</v>
          </cell>
          <cell r="E13705">
            <v>35.549999999999997</v>
          </cell>
        </row>
        <row r="13706">
          <cell r="A13706" t="str">
            <v/>
          </cell>
        </row>
        <row r="13707">
          <cell r="A13707" t="str">
            <v>74156-002</v>
          </cell>
          <cell r="B13707" t="str">
            <v>ESTACA A TRADO(BROCA) D=25CM C/CONCRETO FCK=15MPA SEM ACO MOLDADA IN-LOCO.</v>
          </cell>
          <cell r="C13707" t="str">
            <v>m</v>
          </cell>
          <cell r="D13707">
            <v>38.15</v>
          </cell>
          <cell r="E13707">
            <v>30.52</v>
          </cell>
        </row>
        <row r="13708">
          <cell r="A13708" t="str">
            <v/>
          </cell>
        </row>
        <row r="13709">
          <cell r="A13709" t="str">
            <v>74156-003</v>
          </cell>
          <cell r="B13709" t="str">
            <v>ESTACA A TRADO (BROCA) D=20CM C/CONCRETO FCK=15MPA (SEM ARMAÇÃO).</v>
          </cell>
          <cell r="C13709" t="str">
            <v>m</v>
          </cell>
          <cell r="D13709">
            <v>31.03</v>
          </cell>
          <cell r="E13709">
            <v>24.83</v>
          </cell>
        </row>
        <row r="13710">
          <cell r="A13710" t="str">
            <v/>
          </cell>
        </row>
        <row r="13711">
          <cell r="A13711" t="str">
            <v>74157-001</v>
          </cell>
          <cell r="B13711" t="str">
            <v>LANÇAMENTO MANUAL E ADENSAMENTO DE CONCRETO EM FUNDAÇÕES.</v>
          </cell>
          <cell r="C13711" t="str">
            <v>m3</v>
          </cell>
          <cell r="D13711">
            <v>60.12</v>
          </cell>
          <cell r="E13711">
            <v>48.1</v>
          </cell>
        </row>
        <row r="13712">
          <cell r="A13712" t="str">
            <v/>
          </cell>
        </row>
        <row r="13713">
          <cell r="A13713" t="str">
            <v>74157-002</v>
          </cell>
          <cell r="B13713" t="str">
            <v>LANCAMENTO MANUAL DE CONCRETO EM ESTRUTURAS, INCL. VIBRACAO.</v>
          </cell>
          <cell r="C13713" t="str">
            <v>m3</v>
          </cell>
          <cell r="D13713">
            <v>114.71</v>
          </cell>
          <cell r="E13713">
            <v>91.77</v>
          </cell>
        </row>
        <row r="13714">
          <cell r="A13714" t="str">
            <v/>
          </cell>
        </row>
        <row r="13715">
          <cell r="A13715" t="str">
            <v>74157-003</v>
          </cell>
          <cell r="B13715" t="str">
            <v xml:space="preserve">LANCAMENTO/APLICACAO MANUAL DE CONCRETO EM ESTRUTURAS. </v>
          </cell>
          <cell r="C13715" t="str">
            <v>m3</v>
          </cell>
          <cell r="D13715">
            <v>114.41</v>
          </cell>
          <cell r="E13715">
            <v>91.53</v>
          </cell>
        </row>
        <row r="13716">
          <cell r="A13716" t="str">
            <v/>
          </cell>
        </row>
        <row r="13717">
          <cell r="A13717" t="str">
            <v>74157-004</v>
          </cell>
          <cell r="B13717" t="str">
            <v>LANCAMENTO/APLICACAO MANUAL DE CONCRETO EM FUNDACOES.</v>
          </cell>
          <cell r="C13717" t="str">
            <v>m3</v>
          </cell>
          <cell r="D13717">
            <v>59.82</v>
          </cell>
          <cell r="E13717">
            <v>47.86</v>
          </cell>
        </row>
        <row r="13718">
          <cell r="A13718" t="str">
            <v/>
          </cell>
        </row>
        <row r="13719">
          <cell r="A13719" t="str">
            <v>74158-001</v>
          </cell>
          <cell r="B13719" t="str">
            <v>CONSERVACAO DE CALHAS METALICAS.</v>
          </cell>
          <cell r="C13719" t="str">
            <v>m</v>
          </cell>
          <cell r="D13719">
            <v>8.56</v>
          </cell>
          <cell r="E13719">
            <v>6.85</v>
          </cell>
        </row>
        <row r="13720">
          <cell r="A13720" t="str">
            <v/>
          </cell>
        </row>
        <row r="13721">
          <cell r="A13721" t="str">
            <v>74159-001</v>
          </cell>
          <cell r="B13721" t="str">
            <v>SOLEIRA EM ARDOSIA, LARGURA 15CM, ASSENTADA COM ARGAMASSA DE CIMENTO E AREIA.</v>
          </cell>
          <cell r="C13721" t="str">
            <v>m</v>
          </cell>
          <cell r="D13721">
            <v>14</v>
          </cell>
          <cell r="E13721">
            <v>11.2</v>
          </cell>
        </row>
        <row r="13722">
          <cell r="A13722" t="str">
            <v/>
          </cell>
        </row>
        <row r="13723">
          <cell r="A13723" t="str">
            <v>74160-001</v>
          </cell>
          <cell r="B13723" t="str">
            <v>PISO EM PEDRA ARDOSIA IRREGULAR, ESPESSURA 1CM, ASSENTADA COM ARGAMASSA TRACO 1:0,5:5 (CIMENTO, CAL E AREIA), COM REJUNTE EM CIMENTO BRANCO.</v>
          </cell>
          <cell r="C13723" t="str">
            <v>m2</v>
          </cell>
          <cell r="D13723">
            <v>31.58</v>
          </cell>
          <cell r="E13723">
            <v>25.27</v>
          </cell>
        </row>
        <row r="13724">
          <cell r="A13724" t="str">
            <v/>
          </cell>
        </row>
        <row r="13725">
          <cell r="A13725" t="str">
            <v>74161-001</v>
          </cell>
          <cell r="B13725" t="str">
            <v>CHAPISCO EM PAREDES TRACO 1:3 (CIMENTO E AREIA), ESPESSURA 0,5CM, PREPARO MECANICO.</v>
          </cell>
          <cell r="C13725" t="str">
            <v>m2</v>
          </cell>
          <cell r="D13725">
            <v>4.05</v>
          </cell>
          <cell r="E13725">
            <v>3.24</v>
          </cell>
        </row>
        <row r="13726">
          <cell r="A13726" t="str">
            <v/>
          </cell>
        </row>
        <row r="13727">
          <cell r="A13727" t="str">
            <v>74162-001</v>
          </cell>
          <cell r="B13727" t="str">
            <v xml:space="preserve">CAIXA DE ALVENARIA P/ PROTECAO DE REGISTRO - CAIXA DE CONCRETO, ALTURA = 1,00 METRO, DIAMETRO REGISTRO &lt; 150 MM </v>
          </cell>
          <cell r="C13727" t="str">
            <v>Un</v>
          </cell>
          <cell r="D13727">
            <v>75.42</v>
          </cell>
          <cell r="E13727">
            <v>60.34</v>
          </cell>
        </row>
        <row r="13728">
          <cell r="A13728" t="str">
            <v/>
          </cell>
        </row>
        <row r="13729">
          <cell r="A13729" t="str">
            <v>74163-001</v>
          </cell>
          <cell r="B13729" t="str">
            <v>PERFURACAO DE POCO COM PERFURATRIZ PNEUMATICA.</v>
          </cell>
          <cell r="C13729" t="str">
            <v>m</v>
          </cell>
          <cell r="D13729">
            <v>26.7</v>
          </cell>
          <cell r="E13729">
            <v>21.36</v>
          </cell>
        </row>
        <row r="13730">
          <cell r="A13730" t="str">
            <v/>
          </cell>
        </row>
        <row r="13731">
          <cell r="A13731" t="str">
            <v>74163-002</v>
          </cell>
          <cell r="B13731" t="str">
            <v>PERFURACAO DE POCO COM PERFURATRIZ A PERCUSSAO.</v>
          </cell>
          <cell r="C13731" t="str">
            <v>m</v>
          </cell>
          <cell r="D13731">
            <v>59.77</v>
          </cell>
          <cell r="E13731">
            <v>47.82</v>
          </cell>
        </row>
        <row r="13732">
          <cell r="A13732" t="str">
            <v/>
          </cell>
        </row>
        <row r="13733">
          <cell r="A13733" t="str">
            <v>74164-001</v>
          </cell>
          <cell r="B13733" t="str">
            <v>LASTRO DE BRITA Nº 2 APILOADA MANUALMENTE COM MAÇO DE ATÉ 30 KG.</v>
          </cell>
          <cell r="C13733" t="str">
            <v>m3</v>
          </cell>
          <cell r="D13733">
            <v>114.06</v>
          </cell>
          <cell r="E13733">
            <v>91.25</v>
          </cell>
        </row>
        <row r="13734">
          <cell r="A13734" t="str">
            <v/>
          </cell>
        </row>
        <row r="13735">
          <cell r="A13735" t="str">
            <v>74164-002</v>
          </cell>
          <cell r="B13735" t="str">
            <v>CAMADA DE BRITA P/PROTECAO DA LAJE DE COBERTURA.</v>
          </cell>
          <cell r="C13735" t="str">
            <v>m3</v>
          </cell>
          <cell r="D13735">
            <v>167.65</v>
          </cell>
          <cell r="E13735">
            <v>134.12</v>
          </cell>
        </row>
        <row r="13736">
          <cell r="A13736" t="str">
            <v/>
          </cell>
        </row>
        <row r="13737">
          <cell r="A13737" t="str">
            <v>74164-003</v>
          </cell>
          <cell r="B13737" t="str">
            <v>EXECUÇÃO DE BALDRAME EM CONCRETO CICLOPICO 1:3 C/30% PEDRA-DE-MAO CAVAS ATE 80 CM DE LARGURA, INCLUSIVE ESCAVAÇÃO, EXCLUSIVE FORMAS.</v>
          </cell>
          <cell r="C13737" t="str">
            <v>m3</v>
          </cell>
          <cell r="D13737">
            <v>317.64999999999998</v>
          </cell>
          <cell r="E13737">
            <v>254.12</v>
          </cell>
        </row>
        <row r="13738">
          <cell r="A13738" t="str">
            <v/>
          </cell>
        </row>
        <row r="13739">
          <cell r="A13739" t="str">
            <v>74164-004</v>
          </cell>
          <cell r="B13739" t="str">
            <v>LASTRO DE BRITA.</v>
          </cell>
          <cell r="C13739" t="str">
            <v>m3</v>
          </cell>
          <cell r="D13739">
            <v>114.06</v>
          </cell>
          <cell r="E13739">
            <v>91.25</v>
          </cell>
        </row>
        <row r="13740">
          <cell r="A13740" t="str">
            <v/>
          </cell>
        </row>
        <row r="13741">
          <cell r="A13741" t="str">
            <v>74165-001</v>
          </cell>
          <cell r="B13741" t="str">
            <v>TUBO PVC ESGOTO JS PREDIAL DN 40MM, INCLUSIVE CONEXOES - FORNECIMENTO E INSTALACAO.</v>
          </cell>
          <cell r="C13741" t="str">
            <v>m</v>
          </cell>
          <cell r="D13741">
            <v>16.55</v>
          </cell>
          <cell r="E13741">
            <v>13.24</v>
          </cell>
        </row>
        <row r="13742">
          <cell r="A13742" t="str">
            <v/>
          </cell>
        </row>
        <row r="13743">
          <cell r="A13743" t="str">
            <v>74165-002</v>
          </cell>
          <cell r="B13743" t="str">
            <v>TUBO PVC ESGOTO PREDIAL DN 50MM, INCLUSIVE CONEXOES - FORNECIMENTO E INSTALACAO.</v>
          </cell>
          <cell r="C13743" t="str">
            <v>m</v>
          </cell>
          <cell r="D13743">
            <v>22.82</v>
          </cell>
          <cell r="E13743">
            <v>18.260000000000002</v>
          </cell>
        </row>
        <row r="13744">
          <cell r="A13744" t="str">
            <v/>
          </cell>
        </row>
        <row r="13745">
          <cell r="A13745" t="str">
            <v>74165-003</v>
          </cell>
          <cell r="B13745" t="str">
            <v>TUBO PVC ESGOTO PREDIAL DN 75MM, INCLUSIVE CONEXOES - FORNECIMENTO E INSTALACAO.</v>
          </cell>
          <cell r="C13745" t="str">
            <v>m</v>
          </cell>
          <cell r="D13745">
            <v>31.01</v>
          </cell>
          <cell r="E13745">
            <v>24.81</v>
          </cell>
        </row>
        <row r="13746">
          <cell r="A13746" t="str">
            <v/>
          </cell>
        </row>
        <row r="13747">
          <cell r="A13747" t="str">
            <v>74165-004</v>
          </cell>
          <cell r="B13747" t="str">
            <v>TUBO PVC ESGOTO PREDIAL DN 100MM, INCLUSIVE CONEXOES - FORNECIMENTO E INSTALACAO.</v>
          </cell>
          <cell r="C13747" t="str">
            <v>m</v>
          </cell>
          <cell r="D13747">
            <v>33.31</v>
          </cell>
          <cell r="E13747">
            <v>26.65</v>
          </cell>
        </row>
        <row r="13748">
          <cell r="A13748" t="str">
            <v/>
          </cell>
        </row>
        <row r="13749">
          <cell r="A13749" t="str">
            <v>74166-001</v>
          </cell>
          <cell r="B13749" t="str">
            <v>CAIXA DE INSPEÇÃO EM CONCRETO PRÉ-MOLDADO DN 60MM COM TAMPA H= 60CM - FORNECIMENTO E INSTALACAO.</v>
          </cell>
          <cell r="C13749" t="str">
            <v>Un</v>
          </cell>
          <cell r="D13749">
            <v>105.9</v>
          </cell>
          <cell r="E13749">
            <v>84.72</v>
          </cell>
        </row>
        <row r="13750">
          <cell r="A13750" t="str">
            <v/>
          </cell>
        </row>
        <row r="13751">
          <cell r="A13751" t="str">
            <v>74166-002</v>
          </cell>
          <cell r="B13751" t="str">
            <v>CAIXA DE INSPECAO EM ANEL DE CONCRETO PRE MOLDADO, COM 950MM DE ALTURA TOTAL. ANEIS COM ESP=50MM, DIAM.=600MM. EXCLUSIVE TAMPAO E ESCAVACAO - FORNECIMENTO E INSTALACAO.</v>
          </cell>
          <cell r="C13751" t="str">
            <v>Un</v>
          </cell>
          <cell r="D13751">
            <v>126.41</v>
          </cell>
          <cell r="E13751">
            <v>101.13</v>
          </cell>
        </row>
        <row r="13752">
          <cell r="A13752" t="str">
            <v/>
          </cell>
        </row>
        <row r="13753">
          <cell r="A13753" t="str">
            <v>74167-001</v>
          </cell>
          <cell r="B13753" t="str">
            <v>FORNECIMENTO/ASSENTAMENTO DE MANTA GEOTEXTIL RT-31 (ANT OP-60) BIDIM.</v>
          </cell>
          <cell r="C13753" t="str">
            <v>m2</v>
          </cell>
          <cell r="D13753">
            <v>23.06</v>
          </cell>
          <cell r="E13753">
            <v>18.45</v>
          </cell>
        </row>
        <row r="13754">
          <cell r="A13754" t="str">
            <v/>
          </cell>
        </row>
        <row r="13755">
          <cell r="A13755" t="str">
            <v>74168-001</v>
          </cell>
          <cell r="B13755" t="str">
            <v>TUBO PVC ESGOTO SERIE R DN 150MM C/ ANEL DE BORRACHA - FORNECIMENTO E INSTALACAO.</v>
          </cell>
          <cell r="C13755" t="str">
            <v>m</v>
          </cell>
          <cell r="D13755">
            <v>56.03</v>
          </cell>
          <cell r="E13755">
            <v>44.83</v>
          </cell>
        </row>
        <row r="13756">
          <cell r="A13756" t="str">
            <v/>
          </cell>
        </row>
        <row r="13757">
          <cell r="A13757" t="str">
            <v>74168-002</v>
          </cell>
          <cell r="B13757" t="str">
            <v>TUBO PVC ESGOTO SERIE R DN 100MM C/ ANEL DE BORRACHA - FORNECIMENTO E INSTALACAO.</v>
          </cell>
          <cell r="C13757" t="str">
            <v>m</v>
          </cell>
          <cell r="D13757">
            <v>25.42</v>
          </cell>
          <cell r="E13757">
            <v>20.34</v>
          </cell>
        </row>
        <row r="13758">
          <cell r="A13758" t="str">
            <v/>
          </cell>
        </row>
        <row r="13759">
          <cell r="A13759" t="str">
            <v>74169-001</v>
          </cell>
          <cell r="B13759" t="str">
            <v>REGISTRO/VALVULA GLOBO ANGULAR 45 GRAUS EM LATAO PARA HIDRANTES DE INCÊNDIO PREDIAL DN 2.1/2" - FORNECIMENTO E INSTALACAO.</v>
          </cell>
          <cell r="C13759" t="str">
            <v>Un</v>
          </cell>
          <cell r="D13759">
            <v>210.22</v>
          </cell>
          <cell r="E13759">
            <v>168.18</v>
          </cell>
        </row>
        <row r="13760">
          <cell r="A13760" t="str">
            <v/>
          </cell>
        </row>
        <row r="13761">
          <cell r="A13761" t="str">
            <v>74172-001</v>
          </cell>
          <cell r="B13761" t="str">
            <v xml:space="preserve">FIO ISOLADO PVC 750V 10 MM2, FORNECIMENTO E INSTALACAO. </v>
          </cell>
          <cell r="C13761" t="str">
            <v>m</v>
          </cell>
          <cell r="D13761">
            <v>5.67</v>
          </cell>
          <cell r="E13761">
            <v>4.54</v>
          </cell>
        </row>
        <row r="13762">
          <cell r="A13762" t="str">
            <v/>
          </cell>
        </row>
        <row r="13763">
          <cell r="A13763" t="str">
            <v>74173-001</v>
          </cell>
          <cell r="B13763" t="str">
            <v>FIO ISOLADO PVC 750V 6 MM2, FORNECIMENTO E INSTALACAO.</v>
          </cell>
          <cell r="C13763" t="str">
            <v>m</v>
          </cell>
          <cell r="D13763">
            <v>4.2</v>
          </cell>
          <cell r="E13763">
            <v>3.36</v>
          </cell>
        </row>
        <row r="13764">
          <cell r="A13764" t="str">
            <v/>
          </cell>
        </row>
        <row r="13765">
          <cell r="A13765" t="str">
            <v>74174-001</v>
          </cell>
          <cell r="B13765" t="str">
            <v>REGISTRO GAVETA 1.1/2" COM CANOPLA ACABAMENTO CROMADO SIMPLES - FORNECIMENTO E INSTALACAO.</v>
          </cell>
          <cell r="C13765" t="str">
            <v>Un</v>
          </cell>
          <cell r="D13765">
            <v>137.82</v>
          </cell>
          <cell r="E13765">
            <v>110.26</v>
          </cell>
        </row>
        <row r="13766">
          <cell r="A13766" t="str">
            <v/>
          </cell>
        </row>
        <row r="13767">
          <cell r="A13767" t="str">
            <v>74175-001</v>
          </cell>
          <cell r="B13767" t="str">
            <v>REGISTRO GAVETA 1" COM CANOPLA ACABAMENTO CROMADO SIMPLES - FORNECIMENTO E INSTALACAO.</v>
          </cell>
          <cell r="C13767" t="str">
            <v>Un</v>
          </cell>
          <cell r="D13767">
            <v>84.95</v>
          </cell>
          <cell r="E13767">
            <v>67.959999999999994</v>
          </cell>
        </row>
        <row r="13768">
          <cell r="A13768" t="str">
            <v/>
          </cell>
        </row>
        <row r="13769">
          <cell r="A13769" t="str">
            <v>74176-001</v>
          </cell>
          <cell r="B13769" t="str">
            <v>REGISTRO GAVETA 3/4" COM CANOPLA ACABAMENTO CROMADO SIMPLES - FORNECIMENTO E INSTALACAO.</v>
          </cell>
          <cell r="C13769" t="str">
            <v>Un</v>
          </cell>
          <cell r="D13769">
            <v>72.91</v>
          </cell>
          <cell r="E13769">
            <v>58.33</v>
          </cell>
        </row>
        <row r="13770">
          <cell r="A13770" t="str">
            <v/>
          </cell>
        </row>
        <row r="13771">
          <cell r="A13771" t="str">
            <v>74177-001</v>
          </cell>
          <cell r="B13771" t="str">
            <v>REGISTRO GAVETA 1/2" COM CANOPLA ACABAMENTO CROMADO SIMPLES - FORNECIMENTO E INSTALACAO.</v>
          </cell>
          <cell r="C13771" t="str">
            <v>Un</v>
          </cell>
          <cell r="D13771">
            <v>71.77</v>
          </cell>
          <cell r="E13771">
            <v>57.42</v>
          </cell>
        </row>
        <row r="13772">
          <cell r="A13772" t="str">
            <v/>
          </cell>
        </row>
        <row r="13773">
          <cell r="A13773" t="str">
            <v>74178-001</v>
          </cell>
          <cell r="B13773" t="str">
            <v xml:space="preserve">REGISTRO GAVETA 4" BRUTO LATAO - FORNECIMENTO E INSTALACAO. </v>
          </cell>
          <cell r="C13773" t="str">
            <v>Un</v>
          </cell>
          <cell r="D13773">
            <v>648.36</v>
          </cell>
          <cell r="E13773">
            <v>518.69000000000005</v>
          </cell>
        </row>
        <row r="13774">
          <cell r="A13774" t="str">
            <v/>
          </cell>
        </row>
        <row r="13775">
          <cell r="A13775" t="str">
            <v>74179-001</v>
          </cell>
          <cell r="B13775" t="str">
            <v>REGISTRO GAVETA 3" BRUTO LATAO - FORNECIMENTO E INSTALACAO.</v>
          </cell>
          <cell r="C13775" t="str">
            <v>Un</v>
          </cell>
          <cell r="D13775">
            <v>385.97</v>
          </cell>
          <cell r="E13775">
            <v>308.77999999999997</v>
          </cell>
        </row>
        <row r="13776">
          <cell r="A13776" t="str">
            <v/>
          </cell>
        </row>
        <row r="13777">
          <cell r="A13777" t="str">
            <v>74180-001</v>
          </cell>
          <cell r="B13777" t="str">
            <v xml:space="preserve">REGISTRO GAVETA 2.1/2" BRUTO LATAO - FORNECIMENTO E INSTALACAO. </v>
          </cell>
          <cell r="C13777" t="str">
            <v>Un</v>
          </cell>
          <cell r="D13777">
            <v>261.76</v>
          </cell>
          <cell r="E13777">
            <v>209.41</v>
          </cell>
        </row>
        <row r="13778">
          <cell r="A13778" t="str">
            <v/>
          </cell>
        </row>
        <row r="13779">
          <cell r="A13779" t="str">
            <v>74181-001</v>
          </cell>
          <cell r="B13779" t="str">
            <v>REGISTRO GAVETA 2" BRUTO LATAO - FORNECIMENTO E INSTALACAO.</v>
          </cell>
          <cell r="C13779" t="str">
            <v>Un</v>
          </cell>
          <cell r="D13779">
            <v>111.81</v>
          </cell>
          <cell r="E13779">
            <v>89.45</v>
          </cell>
        </row>
        <row r="13780">
          <cell r="A13780" t="str">
            <v/>
          </cell>
        </row>
        <row r="13781">
          <cell r="A13781" t="str">
            <v>74182-001</v>
          </cell>
          <cell r="B13781" t="str">
            <v>REGISTRO GAVETA 1.1/2" BRUTO LATAO - FORNECIMENTO E INSTALACAO.</v>
          </cell>
          <cell r="C13781" t="str">
            <v>Un</v>
          </cell>
          <cell r="D13781">
            <v>80.05</v>
          </cell>
          <cell r="E13781">
            <v>64.040000000000006</v>
          </cell>
        </row>
        <row r="13782">
          <cell r="A13782" t="str">
            <v/>
          </cell>
        </row>
        <row r="13783">
          <cell r="A13783" t="str">
            <v>74183-001</v>
          </cell>
          <cell r="B13783" t="str">
            <v>REGISTRO GAVETA 1.1/4" BRUTO LATAO - FORNECIMENTO E INSTALACAO.</v>
          </cell>
          <cell r="C13783" t="str">
            <v>Un</v>
          </cell>
          <cell r="D13783">
            <v>66.91</v>
          </cell>
          <cell r="E13783">
            <v>53.53</v>
          </cell>
        </row>
        <row r="13784">
          <cell r="A13784" t="str">
            <v/>
          </cell>
        </row>
        <row r="13785">
          <cell r="A13785" t="str">
            <v>74184-001</v>
          </cell>
          <cell r="B13785" t="str">
            <v>REGISTRO GAVETA 1" BRUTO LATAO - FORNECIMENTO E INSTALACAO.</v>
          </cell>
          <cell r="C13785" t="str">
            <v>Un</v>
          </cell>
          <cell r="D13785">
            <v>47.57</v>
          </cell>
          <cell r="E13785">
            <v>38.06</v>
          </cell>
        </row>
        <row r="13786">
          <cell r="A13786" t="str">
            <v/>
          </cell>
        </row>
        <row r="13787">
          <cell r="A13787" t="str">
            <v>74185-001</v>
          </cell>
          <cell r="B13787" t="str">
            <v>REGISTRO GAVETA 3/4" BRUTO LATAO - FORNECIMENTO E INSTALACAO.</v>
          </cell>
          <cell r="C13787" t="str">
            <v>Un</v>
          </cell>
          <cell r="D13787">
            <v>36.700000000000003</v>
          </cell>
          <cell r="E13787">
            <v>29.36</v>
          </cell>
        </row>
        <row r="13788">
          <cell r="A13788" t="str">
            <v/>
          </cell>
        </row>
        <row r="13789">
          <cell r="A13789" t="str">
            <v>74190-001</v>
          </cell>
          <cell r="B13789" t="str">
            <v xml:space="preserve">IMPERMEABILIZACAO COM MASTIQUE BETUMINOSO A FRIO EM LAJES SUPERIORES. </v>
          </cell>
          <cell r="C13789" t="str">
            <v>m2</v>
          </cell>
          <cell r="D13789">
            <v>103.45</v>
          </cell>
          <cell r="E13789">
            <v>82.76</v>
          </cell>
        </row>
        <row r="13790">
          <cell r="A13790" t="str">
            <v/>
          </cell>
        </row>
        <row r="13791">
          <cell r="A13791" t="str">
            <v>74191-001</v>
          </cell>
          <cell r="B13791" t="str">
            <v xml:space="preserve">SOLEIRA DE CIMENTO ALISADO, LARGURA 15CM, COM IMPERMEABILIZANTE. </v>
          </cell>
          <cell r="C13791" t="str">
            <v>m</v>
          </cell>
          <cell r="D13791">
            <v>2.77</v>
          </cell>
          <cell r="E13791">
            <v>2.2200000000000002</v>
          </cell>
        </row>
        <row r="13792">
          <cell r="A13792" t="str">
            <v/>
          </cell>
        </row>
        <row r="13793">
          <cell r="A13793" t="str">
            <v>74192-001</v>
          </cell>
          <cell r="B13793" t="str">
            <v>SOLEIRA DE MARMORITE PRE-MOLDADA, LARGURA 15CM, ASSENTADA COM ARGAMASS A DE CIMENTO E AREIA.</v>
          </cell>
          <cell r="C13793" t="str">
            <v>m</v>
          </cell>
          <cell r="D13793">
            <v>44.41</v>
          </cell>
          <cell r="E13793">
            <v>35.53</v>
          </cell>
        </row>
        <row r="13794">
          <cell r="A13794" t="str">
            <v/>
          </cell>
        </row>
        <row r="13795">
          <cell r="A13795" t="str">
            <v>74193-001</v>
          </cell>
          <cell r="B13795" t="str">
            <v>VASO SANITARIO COM CAIXA DE DESCARGA ACOPLADA - LOUCA BRANCA .</v>
          </cell>
          <cell r="C13795" t="str">
            <v>Un</v>
          </cell>
          <cell r="D13795">
            <v>232.32</v>
          </cell>
          <cell r="E13795">
            <v>185.86</v>
          </cell>
        </row>
        <row r="13796">
          <cell r="A13796" t="str">
            <v/>
          </cell>
        </row>
        <row r="13797">
          <cell r="A13797" t="str">
            <v>74194-001</v>
          </cell>
          <cell r="B13797" t="str">
            <v>ESCADA TIPO MARINHEIRO EM TUBO ACO GALVANIZADO 1 1/2" 5 DEGRAUS.</v>
          </cell>
          <cell r="C13797" t="str">
            <v>m</v>
          </cell>
          <cell r="D13797">
            <v>180.9</v>
          </cell>
          <cell r="E13797">
            <v>144.72</v>
          </cell>
        </row>
        <row r="13798">
          <cell r="A13798" t="str">
            <v/>
          </cell>
        </row>
        <row r="13799">
          <cell r="A13799" t="str">
            <v>74195-001</v>
          </cell>
          <cell r="B13799" t="str">
            <v>GUARDA-CORPO COM CORRIMAO EM FERRO BARRA CHATA 3/16".</v>
          </cell>
          <cell r="C13799" t="str">
            <v>m</v>
          </cell>
          <cell r="D13799">
            <v>283.95</v>
          </cell>
          <cell r="E13799">
            <v>227.16</v>
          </cell>
        </row>
        <row r="13800">
          <cell r="A13800" t="str">
            <v/>
          </cell>
        </row>
        <row r="13801">
          <cell r="A13801" t="str">
            <v>74196-001</v>
          </cell>
          <cell r="B13801" t="str">
            <v xml:space="preserve"> COBOGO DE CONCRETO (ELEMENTO VAZADO), 5X50X50CM, ASSENTADO COM ARGAMASSA DE CIMENTO E AREIA COM ACO CA-25.</v>
          </cell>
          <cell r="C13801" t="str">
            <v>m2</v>
          </cell>
          <cell r="D13801">
            <v>103.92</v>
          </cell>
          <cell r="E13801">
            <v>83.14</v>
          </cell>
        </row>
        <row r="13802">
          <cell r="A13802" t="str">
            <v/>
          </cell>
        </row>
        <row r="13803">
          <cell r="A13803" t="str">
            <v>74197-001</v>
          </cell>
          <cell r="B13803" t="str">
            <v>FOSSA SEPTICA EM ALVENARIA DE TIJOLO CERAMICO MACICO DIMENSOES EXTERNA S 1,90X1,10X1,40M, 1.500 LITROS, REVESTIDA INTERNAMENTE COM BARRA LISA, COM TAMPA EM CONCRETO ARMADO COM ESPESSURA 8CM.</v>
          </cell>
          <cell r="C13803" t="str">
            <v>Un</v>
          </cell>
          <cell r="D13803">
            <v>1273.75</v>
          </cell>
          <cell r="E13803">
            <v>1019</v>
          </cell>
        </row>
        <row r="13804">
          <cell r="A13804" t="str">
            <v/>
          </cell>
        </row>
        <row r="13805">
          <cell r="A13805" t="str">
            <v>74198-001</v>
          </cell>
          <cell r="B13805" t="str">
            <v>SUMIDOURO EM ALVENARIA DE TIJOLO CERAMICO MACICO DIAMETRO 1,20M E ALTURA 5,00M, COM TAMPA EM CONCRETO ARMADO DIAMETRO 1,40M E ESPESSURA 10CM.</v>
          </cell>
          <cell r="C13805" t="str">
            <v>Un</v>
          </cell>
          <cell r="D13805">
            <v>1186.82</v>
          </cell>
          <cell r="E13805">
            <v>949.46</v>
          </cell>
        </row>
        <row r="13806">
          <cell r="A13806" t="str">
            <v/>
          </cell>
        </row>
        <row r="13807">
          <cell r="A13807" t="str">
            <v>74198-002</v>
          </cell>
          <cell r="B13807" t="str">
            <v>SUMIDOURO EM ALVENARIA DE TIJOLO CERAMICO MACIÇO DIAMETRO 1,40M E ALTURA 5,00M, COM TAMPA EM CONCRETO ARMADO DIAMETRO 1,60M E ESPESSURA 10CM.</v>
          </cell>
          <cell r="C13807" t="str">
            <v>Un</v>
          </cell>
          <cell r="D13807">
            <v>1447.72</v>
          </cell>
          <cell r="E13807">
            <v>1158.18</v>
          </cell>
        </row>
        <row r="13808">
          <cell r="A13808" t="str">
            <v/>
          </cell>
        </row>
        <row r="13809">
          <cell r="A13809" t="str">
            <v>74199-001</v>
          </cell>
          <cell r="B13809" t="str">
            <v>CHAPISCO RUSTICO TRACO 1:3 (CIMENTO E AREIA), ESPESSURA 2CM, PREPARO MANUAL.</v>
          </cell>
          <cell r="C13809" t="str">
            <v>m2</v>
          </cell>
          <cell r="D13809">
            <v>27.08</v>
          </cell>
          <cell r="E13809">
            <v>21.67</v>
          </cell>
        </row>
        <row r="13810">
          <cell r="A13810" t="str">
            <v/>
          </cell>
        </row>
        <row r="13811">
          <cell r="A13811" t="str">
            <v>74200-001</v>
          </cell>
          <cell r="B13811" t="str">
            <v>VERGA 10X10CM EM CONCRETO PRÉ-MOLDADO FCK=20MPA (PREPARO COM BETONEIRA ) AÇO CA60, BITOLA FINA, INCLUSIVE FORMAS TABUA 3A.</v>
          </cell>
          <cell r="C13811" t="str">
            <v>m</v>
          </cell>
          <cell r="D13811">
            <v>13.52</v>
          </cell>
          <cell r="E13811">
            <v>10.82</v>
          </cell>
        </row>
        <row r="13812">
          <cell r="A13812" t="str">
            <v/>
          </cell>
        </row>
        <row r="13813">
          <cell r="A13813" t="str">
            <v>74201-002</v>
          </cell>
          <cell r="B13813" t="str">
            <v>EMBOCO PAULISTA (MASSA UNICA) TRACO 1:2:8 (CIMENTO, CAL E AREIA), ESPESSURA 2,0CM, PREPARO MECANICO.</v>
          </cell>
          <cell r="C13813" t="str">
            <v>m2</v>
          </cell>
          <cell r="D13813">
            <v>18.309999999999999</v>
          </cell>
          <cell r="E13813">
            <v>14.65</v>
          </cell>
        </row>
        <row r="13814">
          <cell r="A13814" t="str">
            <v/>
          </cell>
        </row>
        <row r="13815">
          <cell r="A13815" t="str">
            <v>74202-001</v>
          </cell>
          <cell r="B13815" t="str">
            <v>EMBOCO PAULISTA (MASSA UNICA) TRACO 1:2:8 (CIMENTO, CAL E AREIA), ESPESSURA 2,0CM, PREPARO MECANICO.</v>
          </cell>
          <cell r="C13815" t="str">
            <v>m2</v>
          </cell>
          <cell r="D13815">
            <v>18.309999999999999</v>
          </cell>
          <cell r="E13815">
            <v>14.65</v>
          </cell>
        </row>
        <row r="13816">
          <cell r="A13816" t="str">
            <v/>
          </cell>
        </row>
        <row r="13817">
          <cell r="A13817" t="str">
            <v>74202-002</v>
          </cell>
          <cell r="B13817" t="str">
            <v>LAJE PRE-MOLDADA P/PISO, SOBRECARGA 200KG/M2, VAOS ATE 3,50M/E=8CM, C/ LAJOTAS E CAP.C/CONC FCK=20MPA, 4CM, INTER-EIXO 38CM, C/ESCORAMENTO (REAPR.3X) E FERRAGEM NEGATIVA.</v>
          </cell>
          <cell r="C13817" t="str">
            <v>m2</v>
          </cell>
          <cell r="D13817">
            <v>68.53</v>
          </cell>
          <cell r="E13817">
            <v>54.83</v>
          </cell>
        </row>
        <row r="13818">
          <cell r="A13818" t="str">
            <v/>
          </cell>
        </row>
        <row r="13819">
          <cell r="A13819" t="str">
            <v>74203-001</v>
          </cell>
          <cell r="B13819" t="str">
            <v>REMOCAO DE MATERIAL 1A. CATEGORIA, EM CAMINHAO BASCULANTE, D.M.T.=6 KM (INCLUSIVE CARGA MECANICA E DESCARGA).</v>
          </cell>
          <cell r="C13819" t="str">
            <v>m3</v>
          </cell>
          <cell r="D13819">
            <v>10.67</v>
          </cell>
          <cell r="E13819">
            <v>8.5399999999999991</v>
          </cell>
        </row>
        <row r="13820">
          <cell r="A13820" t="str">
            <v/>
          </cell>
        </row>
        <row r="13821">
          <cell r="A13821" t="str">
            <v>74204-001</v>
          </cell>
          <cell r="B13821" t="str">
            <v xml:space="preserve">TRANSPORTE DE MATERIAL - BOTA-FORA, D.M.T.= 6,0 KM.   </v>
          </cell>
          <cell r="C13821" t="str">
            <v>m3</v>
          </cell>
          <cell r="D13821">
            <v>8.2799999999999994</v>
          </cell>
          <cell r="E13821">
            <v>6.63</v>
          </cell>
        </row>
        <row r="13822">
          <cell r="A13822" t="str">
            <v/>
          </cell>
        </row>
        <row r="13823">
          <cell r="A13823" t="str">
            <v>74205-001</v>
          </cell>
          <cell r="B13823" t="str">
            <v>ESCAVACAO MECANICA DE MATERIAL 1A. CATEGORIA, PROVENIENTE DE CORTE DE SUBLEITO (C/TRATOR ESTEIRAS 160HP).</v>
          </cell>
          <cell r="C13823" t="str">
            <v>m3</v>
          </cell>
          <cell r="D13823">
            <v>2.38</v>
          </cell>
          <cell r="E13823">
            <v>1.91</v>
          </cell>
        </row>
        <row r="13824">
          <cell r="A13824" t="str">
            <v/>
          </cell>
        </row>
        <row r="13825">
          <cell r="A13825" t="str">
            <v>74206-001</v>
          </cell>
          <cell r="B13825" t="str">
            <v>CAIXA COLETORA, 1,20X1,20X1,50M, COM FUNDO E TAMPA DE CONCRETO E PAREDES EM ALVENARIA.</v>
          </cell>
          <cell r="C13825" t="str">
            <v>Un</v>
          </cell>
          <cell r="D13825">
            <v>1046.8599999999999</v>
          </cell>
          <cell r="E13825">
            <v>837.49</v>
          </cell>
        </row>
        <row r="13826">
          <cell r="A13826" t="str">
            <v/>
          </cell>
        </row>
        <row r="13827">
          <cell r="A13827" t="str">
            <v>74206-002</v>
          </cell>
          <cell r="B13827" t="str">
            <v>CAIXA COLETORA, 0,25 X 0,85 X 1,0 M (REF.DR-01/OBRAS RE).</v>
          </cell>
          <cell r="C13827" t="str">
            <v>Un</v>
          </cell>
          <cell r="D13827">
            <v>588.61</v>
          </cell>
          <cell r="E13827">
            <v>470.89</v>
          </cell>
        </row>
        <row r="13828">
          <cell r="A13828" t="str">
            <v/>
          </cell>
        </row>
        <row r="13829">
          <cell r="A13829" t="str">
            <v>74207-001</v>
          </cell>
          <cell r="B13829" t="str">
            <v>TRANSPORTE DE MATERIAL - BOTA-FORA, D.M.T = 10,0 KM.</v>
          </cell>
          <cell r="C13829" t="str">
            <v>m3</v>
          </cell>
          <cell r="D13829">
            <v>13.81</v>
          </cell>
          <cell r="E13829">
            <v>11.05</v>
          </cell>
        </row>
        <row r="13830">
          <cell r="A13830" t="str">
            <v/>
          </cell>
        </row>
        <row r="13831">
          <cell r="A13831" t="str">
            <v>74208-001</v>
          </cell>
          <cell r="B13831" t="str">
            <v>CONSTRUCAO DE MEIO-FIO DE PEDRAS GRANITICAS, REJUNTADO C/ ARGAMASSA DE CIMENTO E AREIA 1:2 E LINHA D AGUA DE PARALELEPIPEDOS,ASSENTADOS SOBRE MISTURA DE CIMENTO E AREIA 1:6, C/ 6,0 CM DE ESPESSURA E REJUNTADOS C/ARGAMASSA DE CIMENTO E AREIA 1:2, INCLUSIVE</v>
          </cell>
          <cell r="C13831" t="str">
            <v>m</v>
          </cell>
          <cell r="D13831">
            <v>43.21</v>
          </cell>
          <cell r="E13831">
            <v>34.57</v>
          </cell>
        </row>
        <row r="13832">
          <cell r="A13832" t="str">
            <v/>
          </cell>
        </row>
        <row r="13833">
          <cell r="A13833" t="str">
            <v>74209-001</v>
          </cell>
          <cell r="B13833" t="str">
            <v xml:space="preserve"> PLACA DE OBRA EM CHAPA DE ACO GALVANIZADO. </v>
          </cell>
          <cell r="C13833" t="str">
            <v>m2</v>
          </cell>
          <cell r="D13833">
            <v>347.26</v>
          </cell>
          <cell r="E13833">
            <v>277.81</v>
          </cell>
        </row>
        <row r="13834">
          <cell r="A13834" t="str">
            <v/>
          </cell>
        </row>
        <row r="13835">
          <cell r="A13835" t="str">
            <v>74210-001</v>
          </cell>
          <cell r="B13835" t="str">
            <v>BARRACAO PARA DEPOSITO EM TABUAS DE MADEIRA, COBERTURA EM FIBROCIMENTO 4 MM, INCLUSO PISO ARGAMASSA TRAÇO 1:6 (CIMENTO E AREIA).</v>
          </cell>
          <cell r="C13835" t="str">
            <v>m2</v>
          </cell>
          <cell r="D13835">
            <v>232.87</v>
          </cell>
          <cell r="E13835">
            <v>186.3</v>
          </cell>
        </row>
        <row r="13836">
          <cell r="A13836" t="str">
            <v/>
          </cell>
        </row>
        <row r="13837">
          <cell r="A13837" t="str">
            <v>74211-001</v>
          </cell>
          <cell r="B13837" t="str">
            <v>LINHA D AGUA EM PARALELEPIPEDOS GRANITICOS, REJUNTADOS C/ ARGAMASSA DE CIMENTO E AREIA TRACO 1:3.</v>
          </cell>
          <cell r="C13837" t="str">
            <v>m</v>
          </cell>
          <cell r="D13837">
            <v>24.95</v>
          </cell>
          <cell r="E13837">
            <v>19.96</v>
          </cell>
        </row>
        <row r="13838">
          <cell r="A13838" t="str">
            <v/>
          </cell>
        </row>
        <row r="13839">
          <cell r="A13839" t="str">
            <v>74212-001</v>
          </cell>
          <cell r="B13839" t="str">
            <v xml:space="preserve">POCO DE INSPECAO EM ALVENARIA PARA REDE DE ESGOTO SANITÁRIO, DIAMETRO 0,60 M - PROFUNDIDADE 1,60 METROS. - ESCAVACAO EM QQ TERRENO, EXCETO ROCHA, TRANSPORTE,CARGA, DESCARGA E ESPALHAMENTO DO MATERIAL EXCEDENTE EM BOTA - FORA.  </v>
          </cell>
          <cell r="C13839" t="str">
            <v>Un</v>
          </cell>
          <cell r="D13839">
            <v>2596.3000000000002</v>
          </cell>
          <cell r="E13839">
            <v>2077.04</v>
          </cell>
        </row>
        <row r="13840">
          <cell r="A13840" t="str">
            <v/>
          </cell>
        </row>
        <row r="13841">
          <cell r="A13841" t="str">
            <v>74213-001</v>
          </cell>
          <cell r="B13841" t="str">
            <v xml:space="preserve"> MODULO TIPO: REDE DE AGUA, COM FORNECIMENTO E ASSENTAMENTO DE TUBO FºFº DN 200 MM-K7, COMPREENDENDO: LOCACAO, CADASTRAMENTO DE INTERFERENCIAS, ESCAVACAO DE VALA E REATERRO COMPACTADO DE VALA, EXCETO ROCHA, ATE 1,50 M.INCLUSIVE TOPOGRAFO. INCLUI - CARGA, </v>
          </cell>
          <cell r="C13841" t="str">
            <v>m</v>
          </cell>
          <cell r="D13841">
            <v>15.11</v>
          </cell>
          <cell r="E13841">
            <v>12.09</v>
          </cell>
        </row>
        <row r="13842">
          <cell r="A13842" t="str">
            <v/>
          </cell>
        </row>
        <row r="13843">
          <cell r="A13843" t="str">
            <v>74214-001</v>
          </cell>
          <cell r="B13843" t="str">
            <v>POÇO DE VISITA EM ALVENARIA PARA REDE DE ESGOTO SANITÁRIO, DIAMETRO 1,20 M - PROFUNDIDADE ATE 2,00 METROS - ESCAVACAO EM QQ TERRENO, EXCETO ROCHA, TRANSPORTE, CARGA, DESCARGA E ESPALHAMENTO DO MATERIAL EXCEDENTE EM BOTA-FORA.</v>
          </cell>
          <cell r="C13843" t="str">
            <v>Un</v>
          </cell>
          <cell r="D13843">
            <v>4484.7299999999996</v>
          </cell>
          <cell r="E13843">
            <v>3587.79</v>
          </cell>
        </row>
        <row r="13844">
          <cell r="A13844" t="str">
            <v/>
          </cell>
        </row>
        <row r="13845">
          <cell r="A13845" t="str">
            <v>74214-002</v>
          </cell>
          <cell r="B13845" t="str">
            <v>POÇO DE VISITA EM ALVENARIA PARA REDE DE ESGOTO SANITÁRIO, DIAMETRO 1,20 M - PROFUNDIDADE ATE 4,00 METROS - ESCAVACAO EM QQ TERRENO, EXCETO ROCHA, TRANSPORTE, CARGA, DESCARGA E ESPALHAMENTO DO MATERIAL EXCEDENTE EM BOTA-FORA.</v>
          </cell>
          <cell r="C13845" t="str">
            <v>Un</v>
          </cell>
          <cell r="D13845">
            <v>6555.65</v>
          </cell>
          <cell r="E13845">
            <v>5244.52</v>
          </cell>
        </row>
        <row r="13846">
          <cell r="A13846" t="str">
            <v/>
          </cell>
        </row>
        <row r="13847">
          <cell r="A13847" t="str">
            <v>74215-001</v>
          </cell>
          <cell r="B13847" t="str">
            <v>MODULO TIPO: REDE DE AGUA, COM FORNECIMENTO E ASSENTAMENTO DE TUBO PVC DEFOFO 200MM EB-1208 P/ REDE AGUA JE 1 MPA, COMPREENDENDO: LOCACAO, CADASTRAMENTO DE INTERFERENCIAS, ESCAVACAO E REATERRO COMPACTADO DE VALA, EXCETO ROCHA, ATE 1,50 M, INCLUSIVE TOPÓGR</v>
          </cell>
          <cell r="C13847" t="str">
            <v>m</v>
          </cell>
          <cell r="D13847">
            <v>118.22</v>
          </cell>
          <cell r="E13847">
            <v>94.58</v>
          </cell>
        </row>
        <row r="13848">
          <cell r="A13848" t="str">
            <v/>
          </cell>
        </row>
        <row r="13849">
          <cell r="A13849" t="str">
            <v>74215-002</v>
          </cell>
          <cell r="B13849" t="str">
            <v>MODULO TIPO: REDE DE AGUA, COM FORNECIMENTO E ASSENTAMENTO DE TUBO PVC DEFOFO 150MM EB-1208 P/ REDE AGUA JE 1 MPA, COMPREENDENDO: LOCACAO, CADASTRAMENTO DE INTERFERENCIAS, ESCAVACAO E REATERRO COMPACTADO DE VALA, EXCETO ROCHA, ATE 1,50 M, INCLUSIVE TOPÓGR</v>
          </cell>
          <cell r="C13849" t="str">
            <v>m</v>
          </cell>
          <cell r="D13849">
            <v>70.97</v>
          </cell>
          <cell r="E13849">
            <v>56.78</v>
          </cell>
        </row>
        <row r="13850">
          <cell r="A13850" t="str">
            <v/>
          </cell>
        </row>
        <row r="13851">
          <cell r="A13851" t="str">
            <v>74215-003</v>
          </cell>
          <cell r="B13851" t="str">
            <v>MODULO TIPO: REDE DE AGUA, COM FORNECIMENTO E ASSENTAMENTO DE TUBO PVC DEFOFO 100MM EB-1208 P/ REDE AGUA JE 1 MPA, COMPREENDENDO: LOCACAO, CADASTRAMENTO DE INTERFERENCIAS, ESCAVACAO E REATERRO COMPACTADO DE VALA, EXCETO ROCHA, ATE 1,50 M, INCLUSIVE TOPÓGR</v>
          </cell>
          <cell r="C13851" t="str">
            <v>m</v>
          </cell>
          <cell r="D13851">
            <v>38.520000000000003</v>
          </cell>
          <cell r="E13851">
            <v>30.82</v>
          </cell>
        </row>
        <row r="13852">
          <cell r="A13852" t="str">
            <v/>
          </cell>
        </row>
        <row r="13853">
          <cell r="A13853" t="str">
            <v>74216-001</v>
          </cell>
          <cell r="B13853" t="str">
            <v>RAMAL PREDIAL DE ESGOTO EM TUBO PVC ESGOTO DN 100MM - FORNECIMENTO, INSTALACAO, ESCAVACAO E REATERRO.</v>
          </cell>
          <cell r="C13853" t="str">
            <v>m</v>
          </cell>
          <cell r="D13853">
            <v>44.91</v>
          </cell>
          <cell r="E13853">
            <v>35.93</v>
          </cell>
        </row>
        <row r="13854">
          <cell r="A13854" t="str">
            <v/>
          </cell>
        </row>
        <row r="13855">
          <cell r="A13855" t="str">
            <v>74216-002</v>
          </cell>
          <cell r="B13855" t="str">
            <v>RAMAL PREDIAL DE ESGOTO EM TUBO CERAMICO ESGOTO DN 100MM - FORNECIMENTO, INSTALACAO, ESCAVACAO E REATERRO.</v>
          </cell>
          <cell r="C13855" t="str">
            <v>m</v>
          </cell>
          <cell r="D13855">
            <v>45.3</v>
          </cell>
          <cell r="E13855">
            <v>36.24</v>
          </cell>
        </row>
        <row r="13856">
          <cell r="A13856" t="str">
            <v/>
          </cell>
        </row>
        <row r="13857">
          <cell r="A13857" t="str">
            <v>74217-001</v>
          </cell>
          <cell r="B13857" t="str">
            <v>HIDROMETRO 3,00M3/H, D=1/2" - FORNECIMENTO E INSTALACAO.</v>
          </cell>
          <cell r="C13857" t="str">
            <v>Un</v>
          </cell>
          <cell r="D13857">
            <v>97.36</v>
          </cell>
          <cell r="E13857">
            <v>77.89</v>
          </cell>
        </row>
        <row r="13858">
          <cell r="A13858" t="str">
            <v/>
          </cell>
        </row>
        <row r="13859">
          <cell r="A13859" t="str">
            <v>74217-002</v>
          </cell>
          <cell r="B13859" t="str">
            <v>HIDROMETRO 5,00M3/H, D=3/4" - FORNECIMENTO E INSTALACAO.</v>
          </cell>
          <cell r="C13859" t="str">
            <v>Un</v>
          </cell>
          <cell r="D13859">
            <v>127.91</v>
          </cell>
          <cell r="E13859">
            <v>102.33</v>
          </cell>
        </row>
        <row r="13860">
          <cell r="A13860" t="str">
            <v/>
          </cell>
        </row>
        <row r="13861">
          <cell r="A13861" t="str">
            <v>74217-003</v>
          </cell>
          <cell r="B13861" t="str">
            <v>HIDROMETRO 1,50M3/H, D=1/2" - FORNECIMENTO E INSTALACAO.</v>
          </cell>
          <cell r="C13861" t="str">
            <v>Un</v>
          </cell>
          <cell r="D13861">
            <v>93.06</v>
          </cell>
          <cell r="E13861">
            <v>74.45</v>
          </cell>
        </row>
        <row r="13862">
          <cell r="A13862" t="str">
            <v/>
          </cell>
        </row>
        <row r="13863">
          <cell r="A13863" t="str">
            <v>74218-001</v>
          </cell>
          <cell r="B13863" t="str">
            <v xml:space="preserve">KIT CAVALETE PVC COM REGISTRO 3/4" - FORNECIMENTO E INSTALACAO. </v>
          </cell>
          <cell r="C13863" t="str">
            <v>Un</v>
          </cell>
          <cell r="D13863">
            <v>73.569999999999993</v>
          </cell>
          <cell r="E13863">
            <v>58.86</v>
          </cell>
        </row>
        <row r="13864">
          <cell r="A13864" t="str">
            <v/>
          </cell>
        </row>
        <row r="13865">
          <cell r="A13865" t="str">
            <v>74219-001</v>
          </cell>
          <cell r="B13865" t="str">
            <v xml:space="preserve"> PASSADICOS DE MADEIRA PARA PEDESTRES M2   74219</v>
          </cell>
          <cell r="C13865" t="str">
            <v>m2</v>
          </cell>
          <cell r="D13865">
            <v>44.05</v>
          </cell>
          <cell r="E13865">
            <v>35.24</v>
          </cell>
        </row>
        <row r="13866">
          <cell r="A13866" t="str">
            <v/>
          </cell>
        </row>
        <row r="13867">
          <cell r="A13867" t="str">
            <v>74219-002</v>
          </cell>
          <cell r="B13867" t="str">
            <v xml:space="preserve">TRAVESSIA DE MADEIRA PARA VEICULOS.  </v>
          </cell>
          <cell r="C13867" t="str">
            <v>m2</v>
          </cell>
          <cell r="D13867">
            <v>34.049999999999997</v>
          </cell>
          <cell r="E13867">
            <v>27.24</v>
          </cell>
        </row>
        <row r="13868">
          <cell r="A13868" t="str">
            <v/>
          </cell>
        </row>
        <row r="13869">
          <cell r="A13869" t="str">
            <v>74220-001</v>
          </cell>
          <cell r="B13869" t="str">
            <v>TAPUME DE CHAPA DE MADEIRA COMPENSADA (6MM) - PINTURA A CAL- APROVEITAMENTO 2 X.</v>
          </cell>
          <cell r="C13869" t="str">
            <v>m2</v>
          </cell>
          <cell r="D13869">
            <v>35.56</v>
          </cell>
          <cell r="E13869">
            <v>28.45</v>
          </cell>
        </row>
        <row r="13870">
          <cell r="A13870" t="str">
            <v/>
          </cell>
        </row>
        <row r="13871">
          <cell r="A13871" t="str">
            <v>74221-001</v>
          </cell>
          <cell r="B13871" t="str">
            <v xml:space="preserve"> SINALIZACAO DE TRANSITO - NOTURNA. M   </v>
          </cell>
          <cell r="C13871" t="str">
            <v>m</v>
          </cell>
          <cell r="D13871">
            <v>1.31</v>
          </cell>
          <cell r="E13871">
            <v>1.05</v>
          </cell>
        </row>
        <row r="13872">
          <cell r="A13872" t="str">
            <v/>
          </cell>
        </row>
        <row r="13873">
          <cell r="A13873" t="str">
            <v>74222-001</v>
          </cell>
          <cell r="B13873" t="str">
            <v>ESCAVACAO MECANICA E TRANSPORTE EM MATERIAL DE 1A CATEGORIA COM USO  EXCLUSIVO DE TRATOR SOBRE ESTEIRAS 153HP,DMT ATE 50M.</v>
          </cell>
          <cell r="C13873" t="str">
            <v>m3</v>
          </cell>
          <cell r="D13873">
            <v>4.78</v>
          </cell>
          <cell r="E13873">
            <v>3.83</v>
          </cell>
        </row>
        <row r="13874">
          <cell r="A13874" t="str">
            <v/>
          </cell>
        </row>
        <row r="13875">
          <cell r="A13875" t="str">
            <v>74223-001</v>
          </cell>
          <cell r="B13875" t="str">
            <v>MEIO-FIO (GUIA) DE CONCRETO PRE-MOLDADO, DIMENSÕES 12X15X30X100CM (FACE SUPERIORXFACE INFERIORXALTURAXCOMPRIMENTO),REJUNTADO C/ARGAMASSA 1:4 CIMENTO:AREIA, INCLUINDO ESCAVAÇÃO E REATERRO.</v>
          </cell>
          <cell r="C13875" t="str">
            <v>m</v>
          </cell>
          <cell r="D13875">
            <v>29.3</v>
          </cell>
          <cell r="E13875">
            <v>23.44</v>
          </cell>
        </row>
        <row r="13876">
          <cell r="A13876" t="str">
            <v/>
          </cell>
        </row>
        <row r="13877">
          <cell r="A13877" t="str">
            <v>74223-002</v>
          </cell>
          <cell r="B13877" t="str">
            <v>MEIO-FIO EM PEDRA GRANITICA, REJUNTADO C/ARGAMASSA CIMENTO E AREIA 1:3.</v>
          </cell>
          <cell r="C13877" t="str">
            <v>m</v>
          </cell>
          <cell r="D13877">
            <v>17.059999999999999</v>
          </cell>
          <cell r="E13877">
            <v>13.65</v>
          </cell>
        </row>
        <row r="13878">
          <cell r="A13878" t="str">
            <v/>
          </cell>
        </row>
        <row r="13879">
          <cell r="A13879" t="str">
            <v>74224-001</v>
          </cell>
          <cell r="B13879" t="str">
            <v>POÇO DE VISITA EM CONCRETO ESTRUTURAL - DRENAGEM PLUVIAL, DIMENSÕES INTERNAS DE 90X150X80CM (LARGXCOMPXALT.), PARA REDE DE 600 MM, EXCLUSOTAMPÃO E CHAMINÉ.</v>
          </cell>
          <cell r="C13879" t="str">
            <v>Un</v>
          </cell>
          <cell r="D13879">
            <v>1577.15</v>
          </cell>
          <cell r="E13879">
            <v>1261.72</v>
          </cell>
        </row>
        <row r="13880">
          <cell r="A13880" t="str">
            <v/>
          </cell>
        </row>
        <row r="13881">
          <cell r="A13881" t="str">
            <v>74225-001</v>
          </cell>
          <cell r="B13881" t="str">
            <v>CAIXA DE GORDURA EM PVC 250X230X75MM, COM TAMPA E PORTA-TAMPA - FORNECIMENTO E INSTALACAO.</v>
          </cell>
          <cell r="C13881" t="str">
            <v>Un</v>
          </cell>
          <cell r="D13881">
            <v>68.849999999999994</v>
          </cell>
          <cell r="E13881">
            <v>55.08</v>
          </cell>
        </row>
        <row r="13882">
          <cell r="A13882" t="str">
            <v/>
          </cell>
        </row>
        <row r="13883">
          <cell r="A13883" t="str">
            <v>74226-001</v>
          </cell>
          <cell r="B13883" t="str">
            <v xml:space="preserve"> BANCADA DE MARMORE POLIDO BRANCO E=3,0CM, LARGURA 45CM - FORNECIMENTO E INSTALACAO.</v>
          </cell>
          <cell r="C13883" t="str">
            <v>m</v>
          </cell>
          <cell r="D13883">
            <v>210.28</v>
          </cell>
          <cell r="E13883">
            <v>168.23</v>
          </cell>
        </row>
        <row r="13884">
          <cell r="A13884" t="str">
            <v/>
          </cell>
        </row>
        <row r="13885">
          <cell r="A13885" t="str">
            <v>74227-001</v>
          </cell>
          <cell r="B13885" t="str">
            <v xml:space="preserve"> CAIXA DESCARGA PLASTICA, EMBUTIR, COMPLETA, COM ESPELHO CROMADO E TUBO BENGALA PVC PARA LIGACAO EM CAIXA DESCARGA DE EMBUTIR - FORNECIMENTO E INSTALACAO.</v>
          </cell>
          <cell r="C13885" t="str">
            <v>Un</v>
          </cell>
          <cell r="D13885">
            <v>208.46</v>
          </cell>
          <cell r="E13885">
            <v>166.77</v>
          </cell>
        </row>
        <row r="13886">
          <cell r="A13886" t="str">
            <v/>
          </cell>
        </row>
        <row r="13887">
          <cell r="A13887" t="str">
            <v>74228-001</v>
          </cell>
          <cell r="B13887" t="str">
            <v>BANCO DE CONCRETO APARENTE LARG=45CM E 10CM ESPESSURA SOBRE DOIS APOIOS DO MESMO MATERIAL COM SECAO DE 10X30CM.</v>
          </cell>
          <cell r="C13887" t="str">
            <v>m</v>
          </cell>
          <cell r="D13887">
            <v>123.57</v>
          </cell>
          <cell r="E13887">
            <v>98.86</v>
          </cell>
        </row>
        <row r="13888">
          <cell r="A13888" t="str">
            <v/>
          </cell>
        </row>
        <row r="13889">
          <cell r="A13889" t="str">
            <v>74229-001</v>
          </cell>
          <cell r="B13889" t="str">
            <v xml:space="preserve"> DIVISORIA EM MARMORE BRANCO POLIDO, ESPESSURA 3 CM, ASSENTADO COM ARGAMASSA TRACO 1:4 (CIMENTO E AREIA), ARREMATE COM CIMENTO BRANCO, EXCLUSIVE FERRAGENS.</v>
          </cell>
          <cell r="C13889" t="str">
            <v>m2</v>
          </cell>
          <cell r="D13889">
            <v>547.13</v>
          </cell>
          <cell r="E13889">
            <v>437.71</v>
          </cell>
        </row>
        <row r="13890">
          <cell r="A13890" t="str">
            <v/>
          </cell>
        </row>
        <row r="13891">
          <cell r="A13891" t="str">
            <v>74230-001</v>
          </cell>
          <cell r="B13891" t="str">
            <v>ASSENTO PARA VASO SANITARIO DE PLASTICO PADRAO POPULAR - FORNECIMENTO E INSTALACAO.</v>
          </cell>
          <cell r="C13891" t="str">
            <v>Un</v>
          </cell>
          <cell r="D13891">
            <v>19.170000000000002</v>
          </cell>
          <cell r="E13891">
            <v>15.34</v>
          </cell>
        </row>
        <row r="13892">
          <cell r="A13892" t="str">
            <v/>
          </cell>
        </row>
        <row r="13893">
          <cell r="A13893" t="str">
            <v>74231-001</v>
          </cell>
          <cell r="B13893" t="str">
            <v>LUMINARIA ABERTA PARA ILUMINACAO PUBLICA, PARA LAMPADA A VAPOR DE MERCURIO ATE 400W E MISTA ATE 500W, COM BRACO EM TUBO DE ACO GALV D=50MM PROJ HOR=2.500MM E PROJ VERT= 2.200MM, FORNECIMENTO E INSTALACAO.</v>
          </cell>
          <cell r="C13893" t="str">
            <v>Un</v>
          </cell>
          <cell r="D13893">
            <v>107.83</v>
          </cell>
          <cell r="E13893">
            <v>86.27</v>
          </cell>
        </row>
        <row r="13894">
          <cell r="A13894" t="str">
            <v/>
          </cell>
        </row>
        <row r="13895">
          <cell r="A13895" t="str">
            <v>74232-001</v>
          </cell>
          <cell r="B13895" t="str">
            <v>PORTA DE CHAPA DE ACO PRE-ZINCADA, DE ABRIR, 0,87X2,1CM, COM POSTIGO PARA VIDRO.</v>
          </cell>
          <cell r="C13895" t="str">
            <v>Un</v>
          </cell>
          <cell r="D13895">
            <v>531.25</v>
          </cell>
          <cell r="E13895">
            <v>425</v>
          </cell>
        </row>
        <row r="13896">
          <cell r="A13896" t="str">
            <v/>
          </cell>
        </row>
        <row r="13897">
          <cell r="A13897" t="str">
            <v>74233-001</v>
          </cell>
          <cell r="B13897" t="str">
            <v>FUNDO SELADOR ACRILICO AMBIENTES INTERNOS/EXTERNOS, UMA DEMAO.</v>
          </cell>
          <cell r="C13897" t="str">
            <v>m2</v>
          </cell>
          <cell r="D13897">
            <v>4.08</v>
          </cell>
          <cell r="E13897">
            <v>3.27</v>
          </cell>
        </row>
        <row r="13898">
          <cell r="A13898" t="str">
            <v/>
          </cell>
        </row>
        <row r="13899">
          <cell r="A13899" t="str">
            <v>74234-001</v>
          </cell>
          <cell r="B13899" t="str">
            <v xml:space="preserve"> MICTORIO SIFONADO DE LOUCA BRANCA COM PERTENCES, COM REGISTRO DE PRESSAO 1/2" COM CANOPLA CROMADA ACABAMENTO SIMPLES E CONJUNTO PARA FIXACAO- FORNECIMENTO E INSTALACAO.</v>
          </cell>
          <cell r="C13899" t="str">
            <v>Un</v>
          </cell>
          <cell r="D13899">
            <v>221.95</v>
          </cell>
          <cell r="E13899">
            <v>177.56</v>
          </cell>
        </row>
        <row r="13900">
          <cell r="A13900" t="str">
            <v/>
          </cell>
        </row>
        <row r="13901">
          <cell r="A13901" t="str">
            <v>74235-001</v>
          </cell>
          <cell r="B13901" t="str">
            <v>PISO EM PEDRA PORTUGUESA 60% BRANCA 40% PRETA, ASSENTADA EM ARGAMASSA TRACO 1:5 (CIMENTO E SAIBRO), INCLUSO ACERTO DO TERRENO.</v>
          </cell>
          <cell r="C13901" t="str">
            <v>m2</v>
          </cell>
          <cell r="D13901">
            <v>72.63</v>
          </cell>
          <cell r="E13901">
            <v>58.11</v>
          </cell>
        </row>
        <row r="13902">
          <cell r="A13902" t="str">
            <v/>
          </cell>
        </row>
        <row r="13903">
          <cell r="A13903" t="str">
            <v>74236-001</v>
          </cell>
          <cell r="B13903" t="str">
            <v xml:space="preserve">GRAMA BATATAIS EM PLACAS. </v>
          </cell>
          <cell r="C13903" t="str">
            <v>m2</v>
          </cell>
          <cell r="D13903">
            <v>11.78</v>
          </cell>
          <cell r="E13903">
            <v>9.43</v>
          </cell>
        </row>
        <row r="13904">
          <cell r="A13904" t="str">
            <v/>
          </cell>
        </row>
        <row r="13905">
          <cell r="A13905" t="str">
            <v>74237-001</v>
          </cell>
          <cell r="B13905" t="str">
            <v>MEIO-FIO COM SARJETA, EXECUTADO C/EXTRUSORA (SARJETA 30X8CM MEIO-FIO 15X10CM X H=23CM), INCLUI ESC.E ACERTO FAIXA 0,45M.</v>
          </cell>
          <cell r="C13905" t="str">
            <v>m</v>
          </cell>
          <cell r="D13905">
            <v>27.2</v>
          </cell>
          <cell r="E13905">
            <v>21.76</v>
          </cell>
        </row>
        <row r="13906">
          <cell r="A13906" t="str">
            <v/>
          </cell>
        </row>
        <row r="13907">
          <cell r="A13907" t="str">
            <v>74238-001</v>
          </cell>
          <cell r="B13907" t="str">
            <v>PORTAO EM TELA RIGIDA E MOLDURA EM ACO COM DUAS FOLHAS DE ABRIR 2X3,50MX1,80M, INCLUSO CADEADO, FUNDO OXIDO FERRO/ZARCAO UMA DEMAO E PINTURA ESMALTE DUAS DEMAOS.</v>
          </cell>
          <cell r="C13907" t="str">
            <v>Un</v>
          </cell>
          <cell r="D13907">
            <v>2427.1</v>
          </cell>
          <cell r="E13907">
            <v>1941.68</v>
          </cell>
        </row>
        <row r="13908">
          <cell r="A13908" t="str">
            <v/>
          </cell>
        </row>
        <row r="13909">
          <cell r="A13909" t="str">
            <v>74238-002</v>
          </cell>
          <cell r="B13909" t="str">
            <v>PORTAO EM TELA ARAME GALVANIZADO N.12 MALHA 2" E MOLDURA EM TUBOS DE ACO COM DUAS FOLHAS DE ABRIR, INCLUSO FERRAGENS.</v>
          </cell>
          <cell r="C13909" t="str">
            <v>m2</v>
          </cell>
          <cell r="D13909">
            <v>631.88</v>
          </cell>
          <cell r="E13909">
            <v>505.51</v>
          </cell>
        </row>
        <row r="13910">
          <cell r="A13910" t="str">
            <v/>
          </cell>
        </row>
        <row r="13911">
          <cell r="A13911" t="str">
            <v>74239-001</v>
          </cell>
          <cell r="B13911" t="str">
            <v>CONSTRUCAO DE SUMIDOURO P/EFLUENTE LIQUIDO DA FOSSA SEPTICA, D INT = 300CM / H INT = 660 CM.</v>
          </cell>
          <cell r="C13911" t="str">
            <v>Un</v>
          </cell>
          <cell r="D13911">
            <v>13539.7</v>
          </cell>
          <cell r="E13911">
            <v>10831.76</v>
          </cell>
        </row>
        <row r="13912">
          <cell r="A13912" t="str">
            <v/>
          </cell>
        </row>
        <row r="13913">
          <cell r="A13913" t="str">
            <v>74240-001</v>
          </cell>
          <cell r="B13913" t="str">
            <v>CONSTRUCAO DE FOSSA SEPTICA TIPO OMS 74240/001 D INT = 200 CM, H INT = 240 CM.</v>
          </cell>
          <cell r="C13913" t="str">
            <v>Un</v>
          </cell>
          <cell r="D13913">
            <v>4292.03</v>
          </cell>
          <cell r="E13913">
            <v>3433.63</v>
          </cell>
        </row>
        <row r="13914">
          <cell r="A13914" t="str">
            <v/>
          </cell>
        </row>
        <row r="13915">
          <cell r="A13915" t="str">
            <v>74241-001</v>
          </cell>
          <cell r="B13915" t="str">
            <v>EMPILHAMENTO DE SOLO ORGANICO RETIRADO NA AREA DO ATERRO COM TRATOR SOBRE ESTEIRAS COM 160HP.</v>
          </cell>
          <cell r="C13915" t="str">
            <v>m3</v>
          </cell>
          <cell r="D13915">
            <v>4.1500000000000004</v>
          </cell>
          <cell r="E13915">
            <v>3.32</v>
          </cell>
        </row>
        <row r="13916">
          <cell r="A13916" t="str">
            <v/>
          </cell>
        </row>
        <row r="13917">
          <cell r="A13917" t="str">
            <v>74242-001</v>
          </cell>
          <cell r="B13917" t="str">
            <v>BARRACAO DE OBRA EM CHAPA DE MADEIRA COMPENSADA COM BANHEIRO, COBERTURA EM FIBROCIMENTO 4 MM, INCLUSO INSTALACOES HIDRO-SANITARIAS E ELETRICAS.</v>
          </cell>
          <cell r="C13917" t="str">
            <v>m2</v>
          </cell>
          <cell r="D13917">
            <v>175.42</v>
          </cell>
          <cell r="E13917">
            <v>140.34</v>
          </cell>
        </row>
        <row r="13918">
          <cell r="A13918" t="str">
            <v/>
          </cell>
        </row>
        <row r="13919">
          <cell r="A13919" t="str">
            <v>74243-001</v>
          </cell>
          <cell r="B13919" t="str">
            <v>LIMPEZA GERAL DE QUADRA POLIESPORTIVA.</v>
          </cell>
          <cell r="C13919" t="str">
            <v>m2</v>
          </cell>
          <cell r="D13919">
            <v>1.08</v>
          </cell>
          <cell r="E13919">
            <v>0.87</v>
          </cell>
        </row>
        <row r="13920">
          <cell r="A13920" t="str">
            <v/>
          </cell>
        </row>
        <row r="13921">
          <cell r="A13921" t="str">
            <v>74244-001</v>
          </cell>
          <cell r="B13921" t="str">
            <v>ALAMBRADO PARA QUADRA POLIESPORTIVA, ESTRUTURADA EM TUBO DE AÇO GALV. C/COSTURA DIN 2440, DIÂMETRO 2", E TELA EM ARAME GALVANIZADO 14 BWG, MALHA QUADRADA COM ABERTURA DE 2".</v>
          </cell>
          <cell r="C13921" t="str">
            <v>m2</v>
          </cell>
          <cell r="D13921">
            <v>102.18</v>
          </cell>
          <cell r="E13921">
            <v>81.75</v>
          </cell>
        </row>
        <row r="13922">
          <cell r="A13922" t="str">
            <v/>
          </cell>
        </row>
        <row r="13923">
          <cell r="A13923" t="str">
            <v>74245-001</v>
          </cell>
          <cell r="B13923" t="str">
            <v>PINTURA COM TINTA ACRILICA PARA PISOS EM QUADRAS POLIESPORTIVAS.</v>
          </cell>
          <cell r="C13923" t="str">
            <v>m2</v>
          </cell>
          <cell r="D13923">
            <v>7.71</v>
          </cell>
          <cell r="E13923">
            <v>6.17</v>
          </cell>
        </row>
        <row r="13924">
          <cell r="A13924" t="str">
            <v/>
          </cell>
        </row>
        <row r="13925">
          <cell r="A13925" t="str">
            <v>74246-001</v>
          </cell>
          <cell r="B13925" t="str">
            <v xml:space="preserve">REFLETOR RETANGULAR FECHADO COM LAMPADA VAPOR METALICO 400 W. </v>
          </cell>
          <cell r="C13925" t="str">
            <v>Un</v>
          </cell>
          <cell r="D13925">
            <v>294.25</v>
          </cell>
          <cell r="E13925">
            <v>235.4</v>
          </cell>
        </row>
        <row r="13926">
          <cell r="A13926" t="str">
            <v/>
          </cell>
        </row>
        <row r="13927">
          <cell r="A13927" t="str">
            <v>74247-001</v>
          </cell>
          <cell r="B13927" t="str">
            <v>QUADRO DE DISTRIBUICAO DE ENERGIA EM CHAPA METALICA, DE EMBUTIR, PARA 12 DISJUNTORES TERMOMAGNETICOS MONOPOLARES, COM BARRAMENTO TRIFASICO, FORNECIMENTO E INSTALACAO.</v>
          </cell>
          <cell r="C13927" t="str">
            <v>Un</v>
          </cell>
          <cell r="D13927">
            <v>141.12</v>
          </cell>
          <cell r="E13927">
            <v>112.9</v>
          </cell>
        </row>
        <row r="13928">
          <cell r="A13928" t="str">
            <v/>
          </cell>
        </row>
        <row r="13929">
          <cell r="A13929" t="str">
            <v>74248-001</v>
          </cell>
          <cell r="B13929" t="str">
            <v>CAIXA DE PASSAGEM EM ALVENARIA COM TAMPA CONCRETO 40X40X40 CM.</v>
          </cell>
          <cell r="C13929" t="str">
            <v>Un</v>
          </cell>
          <cell r="D13929">
            <v>67.48</v>
          </cell>
          <cell r="E13929">
            <v>53.99</v>
          </cell>
        </row>
        <row r="13930">
          <cell r="A13930" t="str">
            <v/>
          </cell>
        </row>
        <row r="13931">
          <cell r="A13931" t="str">
            <v>74249-001</v>
          </cell>
          <cell r="B13931" t="str">
            <v>LASTRO DE BRITA 25MM, ESPESSURA 3CM, INCLUSO COMPACTACAO MANUAL   0308 RODAPE VINILICO/BORRACHA.</v>
          </cell>
          <cell r="C13931" t="str">
            <v>m2</v>
          </cell>
          <cell r="D13931">
            <v>3.96</v>
          </cell>
          <cell r="E13931">
            <v>3.17</v>
          </cell>
        </row>
        <row r="13932">
          <cell r="A13932" t="str">
            <v/>
          </cell>
        </row>
        <row r="13933">
          <cell r="A13933" t="str">
            <v>74250-001</v>
          </cell>
          <cell r="B13933" t="str">
            <v>FORRO DE MADEIRA TIPO CEDRINHO, LARGURA DAS TABUAS 10CM, ESPESSURA 1CM, EXCLUSIVE ENTARUGAMENTO.</v>
          </cell>
          <cell r="C13933" t="str">
            <v>m2</v>
          </cell>
          <cell r="D13933">
            <v>55.96</v>
          </cell>
          <cell r="E13933">
            <v>44.77</v>
          </cell>
        </row>
        <row r="13934">
          <cell r="A13934" t="str">
            <v/>
          </cell>
        </row>
        <row r="13935">
          <cell r="A13935" t="str">
            <v>74250-002</v>
          </cell>
          <cell r="B13935" t="str">
            <v>FORRO DE MADEIRA TIPO PINUS, LARGURA DAS TABUAS 10 CM, ESPESSURA 1CM, INCLUSIVE ENTARUGAMENTO E MEIA-CANA.</v>
          </cell>
          <cell r="C13935" t="str">
            <v>m2</v>
          </cell>
          <cell r="D13935">
            <v>45.88</v>
          </cell>
          <cell r="E13935">
            <v>36.71</v>
          </cell>
        </row>
        <row r="13936">
          <cell r="A13936" t="str">
            <v/>
          </cell>
        </row>
        <row r="13937">
          <cell r="A13937" t="str">
            <v>74251-001</v>
          </cell>
          <cell r="B13937" t="str">
            <v>TRATAMENTO DE SUP. CONC. APARENTE C/VERNIZ, 2 DEMÃOS.</v>
          </cell>
          <cell r="C13937" t="str">
            <v>m2</v>
          </cell>
          <cell r="D13937">
            <v>7.73</v>
          </cell>
          <cell r="E13937">
            <v>6.19</v>
          </cell>
        </row>
        <row r="13938">
          <cell r="A13938" t="str">
            <v/>
          </cell>
        </row>
        <row r="13939">
          <cell r="A13939" t="str">
            <v>74252-001</v>
          </cell>
          <cell r="B13939" t="str">
            <v>ELETRODUTO DE PVC RIGIDO ROSCAVEL 25MM (1"), FORNECIMENTO E INSTALACAO.</v>
          </cell>
          <cell r="C13939" t="str">
            <v>m</v>
          </cell>
          <cell r="D13939">
            <v>9.51</v>
          </cell>
          <cell r="E13939">
            <v>7.61</v>
          </cell>
        </row>
        <row r="13940">
          <cell r="A13940" t="str">
            <v/>
          </cell>
        </row>
        <row r="13941">
          <cell r="A13941" t="str">
            <v>74253-001</v>
          </cell>
          <cell r="B13941" t="str">
            <v>RAMAL PREDIAL EM TUBO PEAD 20MM - FORNECIMENTO, INSTALAÇÃO, ESCAVAÇÃO E REATERRO.</v>
          </cell>
          <cell r="C13941" t="str">
            <v>m</v>
          </cell>
          <cell r="D13941">
            <v>13.16</v>
          </cell>
          <cell r="E13941">
            <v>10.53</v>
          </cell>
        </row>
        <row r="13942">
          <cell r="A13942" t="str">
            <v/>
          </cell>
        </row>
        <row r="13943">
          <cell r="A13943" t="str">
            <v>74254-001</v>
          </cell>
          <cell r="B13943" t="str">
            <v>ARMACAO ACO CA-50 DIAM.16,0 (5/8) À 25,0MM (1) - FORNECIMENTO/ CORTE(P   ERDA DE 10%) / DOBRA / COLOCAÇÃO P/ ESTRUTURAS DE CONCRETO.</v>
          </cell>
          <cell r="C13943" t="str">
            <v>Kg</v>
          </cell>
          <cell r="D13943">
            <v>6.96</v>
          </cell>
          <cell r="E13943">
            <v>5.57</v>
          </cell>
        </row>
        <row r="13944">
          <cell r="A13944" t="str">
            <v/>
          </cell>
        </row>
        <row r="13945">
          <cell r="A13945" t="str">
            <v>74254-002</v>
          </cell>
          <cell r="B13945" t="str">
            <v>ARMACAO ACO CA-50, DIAM. 6,3 (1/4) À 12,5MM(1/2) -FORNECIMENTO/ CORTE(   PERDA DE 10%) / DOBRA / COLOCAÇÃO P/ ESTRUTURAS DE CONCRETO.</v>
          </cell>
          <cell r="C13945" t="str">
            <v>Kg</v>
          </cell>
          <cell r="D13945">
            <v>7.76</v>
          </cell>
          <cell r="E13945">
            <v>6.21</v>
          </cell>
        </row>
        <row r="13946">
          <cell r="A13946" t="str">
            <v/>
          </cell>
        </row>
        <row r="13947">
          <cell r="A13947" t="str">
            <v>74254-003</v>
          </cell>
          <cell r="B13947" t="str">
            <v>ARMACAO (CORTE, DOBRA E COLOCAÇÃO) ACO CA-50/60 (NAO INCLUI O ACO) DIA   M. DE 6,0 (1/4) À 12,5 (1/2) MM P/ ESTRUTURAS DE CONCRETO.</v>
          </cell>
          <cell r="C13947" t="str">
            <v>Kg</v>
          </cell>
          <cell r="D13947">
            <v>1.88</v>
          </cell>
          <cell r="E13947">
            <v>1.51</v>
          </cell>
        </row>
        <row r="13948">
          <cell r="A13948" t="str">
            <v/>
          </cell>
        </row>
        <row r="13949">
          <cell r="A13949" t="str">
            <v>74254-004</v>
          </cell>
          <cell r="B13949" t="str">
            <v>CORTE/DOBRA E COLOCACAO DE ARMADURA ACO CA-50/60 (NAO INCLUI O ACO), E M DIAM. DE 16,0 (5/8") À 25,0 (1") MM P/ ESTRUTURAS DE CONCRETO.</v>
          </cell>
          <cell r="C13949" t="str">
            <v>Kg</v>
          </cell>
          <cell r="D13949">
            <v>1.32</v>
          </cell>
          <cell r="E13949">
            <v>1.06</v>
          </cell>
        </row>
        <row r="13950">
          <cell r="A13950" t="str">
            <v/>
          </cell>
        </row>
        <row r="13951">
          <cell r="A13951" t="str">
            <v>74255-001</v>
          </cell>
          <cell r="B13951" t="str">
            <v>CARGA MANUAL DE TERRA EM CAMINHAO BASCULANTE (NAO INCLUI O CUSTO CUSTO IMPRODUTIVO DO CAMINHAO BASCULANTE).</v>
          </cell>
          <cell r="C13951" t="str">
            <v>m3</v>
          </cell>
          <cell r="D13951">
            <v>4.68</v>
          </cell>
          <cell r="E13951">
            <v>3.75</v>
          </cell>
        </row>
        <row r="13952">
          <cell r="A13952" t="str">
            <v/>
          </cell>
        </row>
        <row r="13953">
          <cell r="A13953" t="str">
            <v>74255-002</v>
          </cell>
          <cell r="B13953" t="str">
            <v>CARGA MANUAL DE TERRA EM CAMINHAO BASCULANTE (INCLUI O CUSTO IMPRODUTIVO DIURNO DO CAMINHAO BASCULANTE C/ CACAMBA 4,0M3).</v>
          </cell>
          <cell r="C13953" t="str">
            <v>m3</v>
          </cell>
          <cell r="D13953">
            <v>11.33</v>
          </cell>
          <cell r="E13953">
            <v>9.07</v>
          </cell>
        </row>
        <row r="13954">
          <cell r="A13954" t="str">
            <v/>
          </cell>
        </row>
        <row r="13955">
          <cell r="A13955" t="str">
            <v>74255-003</v>
          </cell>
          <cell r="B13955" t="str">
            <v>CARGA MANUAL DE MATERIAL A GRANEL (2 SERVENTES) EM CAMINHAO BASCULANTE C/ CACAMBA DE 4,0M3 INCLUINDO DESCARGA MECÂNICA.</v>
          </cell>
          <cell r="C13955" t="str">
            <v>m3</v>
          </cell>
          <cell r="D13955">
            <v>18.91</v>
          </cell>
          <cell r="E13955">
            <v>15.13</v>
          </cell>
        </row>
        <row r="13956">
          <cell r="A13956" t="str">
            <v/>
          </cell>
        </row>
        <row r="13957">
          <cell r="A13957" t="str">
            <v>74259</v>
          </cell>
          <cell r="B13957" t="str">
            <v>ENSAIOS DE PINTURA DE LIGACAO.</v>
          </cell>
          <cell r="C13957" t="str">
            <v>m2</v>
          </cell>
          <cell r="D13957">
            <v>0.01</v>
          </cell>
          <cell r="E13957">
            <v>0.01</v>
          </cell>
        </row>
        <row r="13958">
          <cell r="A13958" t="str">
            <v/>
          </cell>
        </row>
        <row r="13959">
          <cell r="A13959" t="str">
            <v>74260</v>
          </cell>
          <cell r="B13959" t="str">
            <v>TUBO DE FERRO GALVANIZADO DN=1/2" COM LUVAS SIMPLES E UNIAO - FORNECIMENTO E INSTALACAO.</v>
          </cell>
          <cell r="C13959" t="str">
            <v>m</v>
          </cell>
          <cell r="D13959">
            <v>55.05</v>
          </cell>
          <cell r="E13959">
            <v>44.04</v>
          </cell>
        </row>
        <row r="13960">
          <cell r="A13960" t="str">
            <v/>
          </cell>
        </row>
        <row r="13961">
          <cell r="A13961" t="str">
            <v>74855</v>
          </cell>
          <cell r="B13961" t="str">
            <v>FIO C/ISOLAMENTO TERMOPLASTICO ANTICHAMA NA BITOLA DE 16MM2 COM PREPARO CORTE E ENFIACAO EM ELETRODUTOS 450/750V-FORNEC E COLOCACAO.</v>
          </cell>
          <cell r="C13961" t="str">
            <v>m</v>
          </cell>
          <cell r="D13961">
            <v>7.93</v>
          </cell>
          <cell r="E13961">
            <v>6.35</v>
          </cell>
        </row>
        <row r="13962">
          <cell r="A13962" t="str">
            <v/>
          </cell>
        </row>
        <row r="13963">
          <cell r="A13963" t="str">
            <v>75027-001</v>
          </cell>
          <cell r="B13963" t="str">
            <v>TUBO DE AÇO PRETO 2" SEM COSTURA SCHEDULE 40/NBR 5590, INCLUSIVE CONEXOES - FORNECIMENTO E INSTALACAO.</v>
          </cell>
          <cell r="C13963" t="str">
            <v>m</v>
          </cell>
          <cell r="D13963">
            <v>109.97</v>
          </cell>
          <cell r="E13963">
            <v>87.98</v>
          </cell>
        </row>
        <row r="13964">
          <cell r="A13964" t="str">
            <v/>
          </cell>
        </row>
        <row r="13965">
          <cell r="A13965" t="str">
            <v>75027-002</v>
          </cell>
          <cell r="B13965" t="str">
            <v>TUBO DE AÇO PRETO 2.1/2" SEM COSTURA SCHEDULE 40/NBR 5590, INCLUSIVE CONEXOES - FORNECIMENTO E INSTALACAO.</v>
          </cell>
          <cell r="C13965" t="str">
            <v>m</v>
          </cell>
          <cell r="D13965">
            <v>121.48</v>
          </cell>
          <cell r="E13965">
            <v>97.19</v>
          </cell>
        </row>
        <row r="13966">
          <cell r="A13966" t="str">
            <v/>
          </cell>
        </row>
        <row r="13967">
          <cell r="A13967" t="str">
            <v>75027-003</v>
          </cell>
          <cell r="B13967" t="str">
            <v>TUBO DE AÇO PRETO 3" SEM COSTURA SCHEDULE 40/NBR 5590, INCLUSIVE CONEXOES - FORNECIMENTO E INSTALACAO.</v>
          </cell>
          <cell r="C13967" t="str">
            <v>m</v>
          </cell>
          <cell r="D13967">
            <v>136.21</v>
          </cell>
          <cell r="E13967">
            <v>108.97</v>
          </cell>
        </row>
        <row r="13968">
          <cell r="A13968" t="str">
            <v/>
          </cell>
        </row>
        <row r="13969">
          <cell r="A13969" t="str">
            <v>75027-004</v>
          </cell>
          <cell r="B13969" t="str">
            <v>TUBO DE AÇO PRETO 4" SEM COSTURA SCHEDULE 40/NBR 5590, INCLUSIVE CONEXOES - FORNECIMENTO E INSTALACAO.</v>
          </cell>
          <cell r="C13969" t="str">
            <v>m</v>
          </cell>
          <cell r="D13969">
            <v>197.17</v>
          </cell>
          <cell r="E13969">
            <v>157.74</v>
          </cell>
        </row>
        <row r="13970">
          <cell r="A13970" t="str">
            <v/>
          </cell>
        </row>
        <row r="13971">
          <cell r="A13971" t="str">
            <v>75027-005</v>
          </cell>
          <cell r="B13971" t="str">
            <v>TUBO DE AÇO PRETO 6" SEM COSTURA SCHEDULE 40/NBR 5590, INCLUSIVE CONEXÕES - FORNECIMENTO E INSTALAÇÃO.</v>
          </cell>
          <cell r="C13971" t="str">
            <v>m</v>
          </cell>
          <cell r="D13971">
            <v>305.92</v>
          </cell>
          <cell r="E13971">
            <v>244.74</v>
          </cell>
        </row>
        <row r="13972">
          <cell r="A13972" t="str">
            <v/>
          </cell>
        </row>
        <row r="13973">
          <cell r="A13973" t="str">
            <v>75028-001</v>
          </cell>
          <cell r="B13973" t="str">
            <v>TUBO CERAMICO 75MM REJUNTADO COM ARGAMASSA DE CIMENTO E AREIA TRACO 1: 3 - FORNECIMENTO E INSTALACAO.</v>
          </cell>
          <cell r="C13973" t="str">
            <v>m</v>
          </cell>
          <cell r="D13973">
            <v>11.18</v>
          </cell>
          <cell r="E13973">
            <v>8.9499999999999993</v>
          </cell>
        </row>
        <row r="13974">
          <cell r="A13974" t="str">
            <v/>
          </cell>
        </row>
        <row r="13975">
          <cell r="A13975" t="str">
            <v>75028-002</v>
          </cell>
          <cell r="B13975" t="str">
            <v>TUBO CERÂMICO 100MM REJUNTADO COM ARGAMASSA DE CIMENTO E AREIA TRACO 1 :3 - FORNECIMENTO E INSTALACAO.</v>
          </cell>
          <cell r="C13975" t="str">
            <v>m</v>
          </cell>
          <cell r="D13975">
            <v>11.38</v>
          </cell>
          <cell r="E13975">
            <v>9.11</v>
          </cell>
        </row>
        <row r="13976">
          <cell r="A13976" t="str">
            <v/>
          </cell>
        </row>
        <row r="13977">
          <cell r="A13977" t="str">
            <v>75028-003</v>
          </cell>
          <cell r="B13977" t="str">
            <v>TUBO CERÂMICO 150MM REJUNTADO COM ARGAMASSA DE CIMENTO E AREIA TRACO 1 :3 - FORNECIMENTO E INSTALACAO.</v>
          </cell>
          <cell r="C13977" t="str">
            <v>m</v>
          </cell>
          <cell r="D13977">
            <v>14.01</v>
          </cell>
          <cell r="E13977">
            <v>11.21</v>
          </cell>
        </row>
        <row r="13978">
          <cell r="A13978" t="str">
            <v/>
          </cell>
        </row>
        <row r="13979">
          <cell r="A13979" t="str">
            <v>75028-004</v>
          </cell>
          <cell r="B13979" t="str">
            <v>TUBO CERÂMICO 200MM REJUNTADO COM ARGAMASSA DE CIMENTO E AREIA TRACO 1 :3 - FORNECIMENTO E INSTALACAO.</v>
          </cell>
          <cell r="C13979" t="str">
            <v>m</v>
          </cell>
          <cell r="D13979">
            <v>20.350000000000001</v>
          </cell>
          <cell r="E13979">
            <v>16.28</v>
          </cell>
        </row>
        <row r="13980">
          <cell r="A13980" t="str">
            <v/>
          </cell>
        </row>
        <row r="13981">
          <cell r="A13981" t="str">
            <v>75028-005</v>
          </cell>
          <cell r="B13981" t="str">
            <v>TUBO CERAMICO 250MM REJUNTADO COM ARGAMASSA DE CIMENTO E AREIA TRACO 1 :3 - FORNECIMENTO E INSTALACAO.</v>
          </cell>
          <cell r="C13981" t="str">
            <v>m</v>
          </cell>
          <cell r="D13981">
            <v>31.68</v>
          </cell>
          <cell r="E13981">
            <v>25.35</v>
          </cell>
        </row>
        <row r="13982">
          <cell r="A13982" t="str">
            <v/>
          </cell>
        </row>
        <row r="13983">
          <cell r="A13983" t="str">
            <v>75028-006</v>
          </cell>
          <cell r="B13983" t="str">
            <v>TUBO CERAMICO 300MM REJUNTADO COM ARGAMASSA DE CIMENTO E AREIA TRACO 1 :3 - FORNECIMENTO E INSTALACAO.</v>
          </cell>
          <cell r="C13983" t="str">
            <v>m</v>
          </cell>
          <cell r="D13983">
            <v>45.55</v>
          </cell>
          <cell r="E13983">
            <v>36.44</v>
          </cell>
        </row>
        <row r="13984">
          <cell r="A13984" t="str">
            <v/>
          </cell>
        </row>
        <row r="13985">
          <cell r="A13985" t="str">
            <v>75029-001</v>
          </cell>
          <cell r="B13985" t="str">
            <v>TUBO PVC CORRUGADO RIGIDO PERFURADO DN 150 PARA DRENAGEM - FORNECIMENTO E INSTALACAO</v>
          </cell>
          <cell r="C13985" t="str">
            <v>m</v>
          </cell>
          <cell r="D13985">
            <v>26.18</v>
          </cell>
          <cell r="E13985">
            <v>20.95</v>
          </cell>
        </row>
        <row r="13986">
          <cell r="A13986" t="str">
            <v/>
          </cell>
        </row>
        <row r="13987">
          <cell r="A13987" t="str">
            <v>75030-001</v>
          </cell>
          <cell r="B13987" t="str">
            <v>TUBO PVC SOLDAVEL AGUA FRIA DN 25MM, INCLUSIVE CONEXOES - FORNECIMENTO E INSTALACAO.</v>
          </cell>
          <cell r="C13987" t="str">
            <v>m</v>
          </cell>
          <cell r="D13987">
            <v>11.66</v>
          </cell>
          <cell r="E13987">
            <v>9.33</v>
          </cell>
        </row>
        <row r="13988">
          <cell r="A13988" t="str">
            <v/>
          </cell>
        </row>
        <row r="13989">
          <cell r="A13989" t="str">
            <v>75030-002</v>
          </cell>
          <cell r="B13989" t="str">
            <v>TUBO PVC SOLDAVEL AGUA FRIA DN 32MM, INCLUSIVE CONEXOES - FORNECIMENTO E INSTALACAO.</v>
          </cell>
          <cell r="C13989" t="str">
            <v>m</v>
          </cell>
          <cell r="D13989">
            <v>17.18</v>
          </cell>
          <cell r="E13989">
            <v>13.75</v>
          </cell>
        </row>
        <row r="13990">
          <cell r="A13990" t="str">
            <v/>
          </cell>
        </row>
        <row r="13991">
          <cell r="A13991" t="str">
            <v>75030-003</v>
          </cell>
          <cell r="B13991" t="str">
            <v>TUBO PVC SOLDAVEL AGUA FRIA DN 40MM, INCLUSIVE CONEXOES - FORNECIMENTO E INSTALACAO.</v>
          </cell>
          <cell r="C13991" t="str">
            <v>m</v>
          </cell>
          <cell r="D13991">
            <v>21.26</v>
          </cell>
          <cell r="E13991">
            <v>17.010000000000002</v>
          </cell>
        </row>
        <row r="13992">
          <cell r="A13992" t="str">
            <v/>
          </cell>
        </row>
        <row r="13993">
          <cell r="A13993" t="str">
            <v>75030-004</v>
          </cell>
          <cell r="B13993" t="str">
            <v>TUBO PVC SOLDAVEL AGUA FRIA DN 50MM, INCLUSIVE CONEXOES - FORNECIMENTO E INSTALACAO.</v>
          </cell>
          <cell r="C13993" t="str">
            <v>m</v>
          </cell>
          <cell r="D13993">
            <v>24.3</v>
          </cell>
          <cell r="E13993">
            <v>19.440000000000001</v>
          </cell>
        </row>
        <row r="13994">
          <cell r="A13994" t="str">
            <v/>
          </cell>
        </row>
        <row r="13995">
          <cell r="A13995" t="str">
            <v>75030-005</v>
          </cell>
          <cell r="B13995" t="str">
            <v>TUBO PVC SOLDAVEL AGUA FRIA DN 60MM, INCLUSIVE CONEXOES - FORNECIMENTO E INSTALACAO.</v>
          </cell>
          <cell r="C13995" t="str">
            <v>m</v>
          </cell>
          <cell r="D13995">
            <v>37.22</v>
          </cell>
          <cell r="E13995">
            <v>29.78</v>
          </cell>
        </row>
        <row r="13996">
          <cell r="A13996" t="str">
            <v/>
          </cell>
        </row>
        <row r="13997">
          <cell r="A13997" t="str">
            <v>75030-006</v>
          </cell>
          <cell r="B13997" t="str">
            <v>TUBO PVC SOLDAVEL AGUA FRIA DN 75MM, INCLUSIVE CONEXOES - FORNECIMENTO E INSTALACAO.</v>
          </cell>
          <cell r="C13997" t="str">
            <v>m</v>
          </cell>
          <cell r="D13997">
            <v>55.58</v>
          </cell>
          <cell r="E13997">
            <v>44.47</v>
          </cell>
        </row>
        <row r="13998">
          <cell r="A13998" t="str">
            <v/>
          </cell>
        </row>
        <row r="13999">
          <cell r="A13999" t="str">
            <v>75030-007</v>
          </cell>
          <cell r="B13999" t="str">
            <v xml:space="preserve"> TUBO PVC SOLDAVEL AGUA FRIA DN 85MM, INCLUSIVE CONEXOES - FORNECIMENTO E INSTALACAO.</v>
          </cell>
          <cell r="C13999" t="str">
            <v>m</v>
          </cell>
          <cell r="D13999">
            <v>64.819999999999993</v>
          </cell>
          <cell r="E13999">
            <v>51.86</v>
          </cell>
        </row>
        <row r="14000">
          <cell r="A14000" t="str">
            <v/>
          </cell>
        </row>
        <row r="14001">
          <cell r="A14001" t="str">
            <v>75031-001</v>
          </cell>
          <cell r="B14001" t="str">
            <v>TUBO CPVC 15MM - FORNECIMENTO E INSTALACAO.</v>
          </cell>
          <cell r="C14001" t="str">
            <v>m</v>
          </cell>
          <cell r="D14001">
            <v>9.18</v>
          </cell>
          <cell r="E14001">
            <v>7.35</v>
          </cell>
        </row>
        <row r="14002">
          <cell r="A14002" t="str">
            <v/>
          </cell>
        </row>
        <row r="14003">
          <cell r="A14003" t="str">
            <v>75031-002</v>
          </cell>
          <cell r="B14003" t="str">
            <v>TUBO CPVC 22MM - FORNECIMENTO E INSTALACAO.</v>
          </cell>
          <cell r="C14003" t="str">
            <v>m</v>
          </cell>
          <cell r="D14003">
            <v>15.05</v>
          </cell>
          <cell r="E14003">
            <v>12.04</v>
          </cell>
        </row>
        <row r="14004">
          <cell r="A14004" t="str">
            <v/>
          </cell>
        </row>
        <row r="14005">
          <cell r="A14005" t="str">
            <v>75051-001</v>
          </cell>
          <cell r="B14005" t="str">
            <v>TUBO DE PVC SOLDAVEL, P/ AGUA FRIA SEM CONEXOES 20MM - FORNECIMENTO E INSTALACAO.</v>
          </cell>
          <cell r="C14005" t="str">
            <v>m</v>
          </cell>
          <cell r="D14005">
            <v>3.67</v>
          </cell>
          <cell r="E14005">
            <v>2.94</v>
          </cell>
        </row>
        <row r="14006">
          <cell r="A14006" t="str">
            <v/>
          </cell>
        </row>
        <row r="14007">
          <cell r="A14007" t="str">
            <v>75051-002</v>
          </cell>
          <cell r="B14007" t="str">
            <v>TUBO DE PVC SOLDAVEL, P/ AGUA FRIA SEM CONEXOES 25MM - FORNECIMENTO E INSTALACAO.</v>
          </cell>
          <cell r="C14007" t="str">
            <v>m</v>
          </cell>
          <cell r="D14007">
            <v>4.7</v>
          </cell>
          <cell r="E14007">
            <v>3.76</v>
          </cell>
        </row>
        <row r="14008">
          <cell r="A14008" t="str">
            <v/>
          </cell>
        </row>
        <row r="14009">
          <cell r="A14009" t="str">
            <v>75051-003</v>
          </cell>
          <cell r="B14009" t="str">
            <v>TUBO DE PVC SOLDAVEL, P/ AGUA FRIA SEM CONEXOES 32MM - FORNECIMENTO E INSTALACAO.</v>
          </cell>
          <cell r="C14009" t="str">
            <v>m</v>
          </cell>
          <cell r="D14009">
            <v>8.08</v>
          </cell>
          <cell r="E14009">
            <v>6.47</v>
          </cell>
        </row>
        <row r="14010">
          <cell r="A14010" t="str">
            <v/>
          </cell>
        </row>
        <row r="14011">
          <cell r="A14011" t="str">
            <v>75051-004</v>
          </cell>
          <cell r="B14011" t="str">
            <v>TUBO DE PVC SOLDAVEL, P/ AGUA FRIA , SEM CONEXOES 40MM - FORNECIMENTO E INSTALACAO.</v>
          </cell>
          <cell r="C14011" t="str">
            <v>m</v>
          </cell>
          <cell r="D14011">
            <v>11.45</v>
          </cell>
          <cell r="E14011">
            <v>9.16</v>
          </cell>
        </row>
        <row r="14012">
          <cell r="A14012" t="str">
            <v/>
          </cell>
        </row>
        <row r="14013">
          <cell r="A14013" t="str">
            <v>75051-005</v>
          </cell>
          <cell r="B14013" t="str">
            <v>TUBO DE PVC SOLDAVEL, P/  AGUA FRIA, SEM CONEXOES 50MM - FORNECIMENTO E INSTALACAO.</v>
          </cell>
          <cell r="C14013" t="str">
            <v>m</v>
          </cell>
          <cell r="D14013">
            <v>13.52</v>
          </cell>
          <cell r="E14013">
            <v>10.82</v>
          </cell>
        </row>
        <row r="14014">
          <cell r="A14014" t="str">
            <v/>
          </cell>
        </row>
        <row r="14015">
          <cell r="A14015" t="str">
            <v>75051-006</v>
          </cell>
          <cell r="B14015" t="str">
            <v>TUBO DE PVC SOLDAVEL, P/ AGUA FRIA, SEM CONEXOES 60MM - FORNECIMENTO E INSTALACAO.</v>
          </cell>
          <cell r="C14015" t="str">
            <v>m</v>
          </cell>
          <cell r="D14015">
            <v>22.47</v>
          </cell>
          <cell r="E14015">
            <v>17.98</v>
          </cell>
        </row>
        <row r="14016">
          <cell r="A14016" t="str">
            <v/>
          </cell>
        </row>
        <row r="14017">
          <cell r="A14017" t="str">
            <v>75051-007</v>
          </cell>
          <cell r="B14017" t="str">
            <v>TUBO DE PVC SOLDAVEL, P/ AGUA FRIA, SEM CONEXOES 85MM - FORNECIMENTO E INSTALACAO.</v>
          </cell>
          <cell r="C14017" t="str">
            <v>m</v>
          </cell>
          <cell r="D14017">
            <v>43.86</v>
          </cell>
          <cell r="E14017">
            <v>35.090000000000003</v>
          </cell>
        </row>
        <row r="14018">
          <cell r="A14018" t="str">
            <v/>
          </cell>
        </row>
        <row r="14019">
          <cell r="A14019" t="str">
            <v>75220</v>
          </cell>
          <cell r="B14019" t="str">
            <v>CUMEEIRA DE ALUMÍNIO, PERFIL ONDULADO.</v>
          </cell>
          <cell r="C14019" t="str">
            <v>m</v>
          </cell>
          <cell r="D14019">
            <v>71.2</v>
          </cell>
          <cell r="E14019">
            <v>56.96</v>
          </cell>
        </row>
        <row r="14020">
          <cell r="A14020" t="str">
            <v/>
          </cell>
        </row>
        <row r="14021">
          <cell r="A14021" t="str">
            <v>75381-001</v>
          </cell>
          <cell r="B14021" t="str">
            <v>COBERTURA COM TELHA CHAPA AÇO ZINCADO, ONDULADA, ESP=0,5MM.</v>
          </cell>
          <cell r="C14021" t="str">
            <v>m2</v>
          </cell>
          <cell r="D14021">
            <v>37.65</v>
          </cell>
          <cell r="E14021">
            <v>30.12</v>
          </cell>
        </row>
        <row r="14022">
          <cell r="A14022" t="str">
            <v/>
          </cell>
        </row>
        <row r="14023">
          <cell r="A14023" t="str">
            <v>75481</v>
          </cell>
          <cell r="B14023" t="str">
            <v>REBOCO PARA PAREDES INTERNAS, ARGAMASSA TRACO 1:2 (CAL E AREIA FINA PENEIRADA), PREPARO MANUAL.</v>
          </cell>
          <cell r="C14023" t="str">
            <v>m2</v>
          </cell>
          <cell r="D14023">
            <v>10.119999999999999</v>
          </cell>
          <cell r="E14023">
            <v>8.1</v>
          </cell>
        </row>
        <row r="14024">
          <cell r="A14024" t="str">
            <v/>
          </cell>
        </row>
        <row r="14025">
          <cell r="A14025" t="str">
            <v>75492</v>
          </cell>
          <cell r="B14025" t="str">
            <v>ARGAMASSA CIMENTO/AREIA MEDIA 1:3 - PREPARO MECANICO (BETONEIRA ELETRICA).</v>
          </cell>
          <cell r="C14025" t="str">
            <v>m3</v>
          </cell>
          <cell r="D14025">
            <v>391.46</v>
          </cell>
          <cell r="E14025">
            <v>313.17</v>
          </cell>
        </row>
        <row r="14026">
          <cell r="A14026" t="str">
            <v/>
          </cell>
        </row>
        <row r="14027">
          <cell r="A14027" t="str">
            <v>75493</v>
          </cell>
          <cell r="B14027" t="str">
            <v>ARGAMASSA CIMENTO/AREIA MEDIA 1:4 - PREPARO MECANICO (BETONEIRA ELETRICA).</v>
          </cell>
          <cell r="C14027" t="str">
            <v>m3</v>
          </cell>
          <cell r="D14027">
            <v>374.46</v>
          </cell>
          <cell r="E14027">
            <v>299.57</v>
          </cell>
        </row>
        <row r="14028">
          <cell r="A14028" t="str">
            <v/>
          </cell>
        </row>
        <row r="14029">
          <cell r="A14029" t="str">
            <v>75494</v>
          </cell>
          <cell r="B14029" t="str">
            <v>ARGAMASSA CIMENTO/AREIA MEDIA 1:5 - PREPARO MECANICO (BETONEIRA ELETRICA).</v>
          </cell>
          <cell r="C14029" t="str">
            <v>m3</v>
          </cell>
          <cell r="D14029">
            <v>344.71</v>
          </cell>
          <cell r="E14029">
            <v>275.77</v>
          </cell>
        </row>
        <row r="14030">
          <cell r="A14030" t="str">
            <v/>
          </cell>
        </row>
        <row r="14031">
          <cell r="A14031" t="str">
            <v>75495</v>
          </cell>
          <cell r="B14031" t="str">
            <v>ARGAMASSA CIMENTO AREIA/MEDIA 1:6 - PREPARO MECANICO (BETONEIRA ELETRICA).</v>
          </cell>
          <cell r="C14031" t="str">
            <v>m3</v>
          </cell>
          <cell r="D14031">
            <v>323.97000000000003</v>
          </cell>
          <cell r="E14031">
            <v>259.18</v>
          </cell>
        </row>
        <row r="14032">
          <cell r="A14032" t="str">
            <v/>
          </cell>
        </row>
        <row r="14033">
          <cell r="A14033" t="str">
            <v>76443-001</v>
          </cell>
          <cell r="B14033" t="str">
            <v>ESCAVACAO MANUAL VALA/CAVA MAT 1A CAT ATE 1,5M EXCL ESG/ESCOR EM BECO (LARG ATE 2M) IMPOSSIBILITANDO ENTRADA DE CAMINHAO OU EQUIPAMENTO MOTO RIZADO P/RETIRADA MATERIAL.</v>
          </cell>
          <cell r="C14033" t="str">
            <v>m3</v>
          </cell>
          <cell r="D14033">
            <v>32.799999999999997</v>
          </cell>
          <cell r="E14033">
            <v>26.24</v>
          </cell>
        </row>
        <row r="14034">
          <cell r="A14034" t="str">
            <v/>
          </cell>
        </row>
        <row r="14035">
          <cell r="A14035" t="str">
            <v>76443-002</v>
          </cell>
          <cell r="B14035" t="str">
            <v>ESCAVACAO MANUAL VALA/CAVA MAT 1A CAT DE 1,5 A 3M EXCL ESG/ESCOR EM BECO (LARG ATE 2M) IMPOSSIBILITANDO ENTRADA DE CAMINHAO OU EQUIPAMENTO MOTORIZADO P/RETIRADA DO MATERIAL.</v>
          </cell>
          <cell r="C14035" t="str">
            <v>m3</v>
          </cell>
          <cell r="D14035">
            <v>42.17</v>
          </cell>
          <cell r="E14035">
            <v>33.74</v>
          </cell>
        </row>
        <row r="14036">
          <cell r="A14036" t="str">
            <v/>
          </cell>
        </row>
        <row r="14037">
          <cell r="A14037" t="str">
            <v>76443-003</v>
          </cell>
          <cell r="B14037" t="str">
            <v>ESCAVACAO MANUAL VALA/CAVA MAT 1A CAT DE 3,0 A 4,5M EXCL ESG/ESCOR EM BECO (LARG ATE 2M) IMPOSSIBILITANDO ENTRADA DE CAMINHAO OU EQUIPAMENTO MOTORIZADO P/RETIRADA DO MATERIAL.</v>
          </cell>
          <cell r="C14037" t="str">
            <v>m3</v>
          </cell>
          <cell r="D14037">
            <v>56.23</v>
          </cell>
          <cell r="E14037">
            <v>44.99</v>
          </cell>
        </row>
        <row r="14038">
          <cell r="A14038" t="str">
            <v/>
          </cell>
        </row>
        <row r="14039">
          <cell r="A14039" t="str">
            <v>76443-004</v>
          </cell>
          <cell r="B14039" t="str">
            <v>ESCAVACAO MANUAL VALA/CAVA EM LODO/LAMA ATE 1,5M EXCL ESG/ESCOR EM BECO (LARG ATE 2M) EM FAVELAS.</v>
          </cell>
          <cell r="C14039" t="str">
            <v>m3</v>
          </cell>
          <cell r="D14039">
            <v>49.43</v>
          </cell>
          <cell r="E14039">
            <v>39.549999999999997</v>
          </cell>
        </row>
        <row r="14040">
          <cell r="A14040" t="str">
            <v/>
          </cell>
        </row>
        <row r="14041">
          <cell r="A14041" t="str">
            <v>76443-005</v>
          </cell>
          <cell r="B14041" t="str">
            <v>ESCAVACAO MANUAL VALA/CAVA EM LODO/LAMA DE 1,5M A 3,0M EXCL ESG/ESCOR EM BECO (LARG ATE 2M) EM FAVELAS.</v>
          </cell>
          <cell r="C14041" t="str">
            <v>m3</v>
          </cell>
          <cell r="D14041">
            <v>89.81</v>
          </cell>
          <cell r="E14041">
            <v>71.849999999999994</v>
          </cell>
        </row>
        <row r="14042">
          <cell r="A14042" t="str">
            <v/>
          </cell>
        </row>
        <row r="14043">
          <cell r="A14043" t="str">
            <v>76443-006</v>
          </cell>
          <cell r="B14043" t="str">
            <v>ESCAVACAO MANUAL VALA, A FRIO, MAT 2A CAT, PROFUNDIDADE DE 6 A 7,5M,   EXCL ESG/ESCOR (MOLEDO OU ROCHA DECOMPOSTA).</v>
          </cell>
          <cell r="C14043" t="str">
            <v>m3</v>
          </cell>
          <cell r="D14043">
            <v>117.15</v>
          </cell>
          <cell r="E14043">
            <v>93.72</v>
          </cell>
        </row>
        <row r="14044">
          <cell r="A14044" t="str">
            <v/>
          </cell>
        </row>
        <row r="14045">
          <cell r="A14045" t="str">
            <v>76444-001</v>
          </cell>
          <cell r="B14045" t="str">
            <v>COMPACTACAO MECANICA DE VALAS, SEM CONTROLE DE GC (COMPACTADOR TIPO SAPO ATE 35 KG)</v>
          </cell>
          <cell r="C14045" t="str">
            <v>m3</v>
          </cell>
          <cell r="D14045">
            <v>7.85</v>
          </cell>
          <cell r="E14045">
            <v>6.28</v>
          </cell>
        </row>
        <row r="14046">
          <cell r="A14046" t="str">
            <v/>
          </cell>
        </row>
        <row r="14047">
          <cell r="A14047" t="str">
            <v>76444-002</v>
          </cell>
          <cell r="B14047" t="str">
            <v>COMPACTACAO MECANICA DE VALAS,C/CONTR.DO GC &gt;= 95% DO PN(C/COMPACTADOR SOLOS C/ PLACA VIBRATORIA MOTOR DIESEL/GASOLINA 7 A 10 HP).</v>
          </cell>
          <cell r="C14047" t="str">
            <v>m3</v>
          </cell>
          <cell r="D14047">
            <v>12.36</v>
          </cell>
          <cell r="E14047">
            <v>9.89</v>
          </cell>
        </row>
        <row r="14048">
          <cell r="A14048" t="str">
            <v/>
          </cell>
        </row>
        <row r="14049">
          <cell r="A14049" t="str">
            <v>76445-001</v>
          </cell>
          <cell r="B14049" t="str">
            <v xml:space="preserve"> ALVENARIA DE TIJOLOS CERAMICOS FURADOS 10X20X20CM, ASSENTADOS COM ARGAMASSA CIMENTO/AREIA 1:10 COM PREPARO MANUAL, ESP. PAREDE = 10CM, COM JUNTAS DE 12MM, CONSIDERANDO 8% DE PERDAS NOS TIJOLOS, SEM PERDAS DE ARGAMASSA.</v>
          </cell>
          <cell r="C14049" t="str">
            <v>m2</v>
          </cell>
          <cell r="D14049">
            <v>34.229999999999997</v>
          </cell>
          <cell r="E14049">
            <v>27.39</v>
          </cell>
        </row>
        <row r="14050">
          <cell r="A14050" t="str">
            <v/>
          </cell>
        </row>
        <row r="14051">
          <cell r="A14051" t="str">
            <v>76445-002</v>
          </cell>
          <cell r="B14051" t="str">
            <v>ALVENARIA DE TIJOLOS CERAMICOS FURADOS, 10X20X30CM, ASSENTADOS COM ARGAMASSA CIMENTO/AREIA 1:7 COM PREPARO MANUAL, ESP. PAREDE = 10CM, COM JUNTAS DE 15MM, CONSIDERANDO 8% DE PERDAS NOS TIJOLOS E 5% NA ARGAMASSA DE ASSENTAMENTO.</v>
          </cell>
          <cell r="C14051" t="str">
            <v>m2</v>
          </cell>
          <cell r="D14051">
            <v>26.43</v>
          </cell>
          <cell r="E14051">
            <v>21.15</v>
          </cell>
        </row>
        <row r="14052">
          <cell r="A14052" t="str">
            <v/>
          </cell>
        </row>
        <row r="14053">
          <cell r="A14053" t="str">
            <v>76445-003</v>
          </cell>
          <cell r="B14053" t="str">
            <v>ALVENARIA DE TIJOLOS CERAMICOS FURADOS 10X10X20CM, ASSENTADOS COM ARGAMASSA CIMENTO/AREIA 1:10 COM PREPARO MANUAL, ESP. PAREDE = 10CM, COM JUNTAS DE 12MM, CONSIDERANDO 9% DE PERDAS NOS TIJOLOS E 10% NA ARGAMASSA DE ASSENTAMENTO.</v>
          </cell>
          <cell r="C14053" t="str">
            <v>m2</v>
          </cell>
          <cell r="D14053">
            <v>54.02</v>
          </cell>
          <cell r="E14053">
            <v>43.22</v>
          </cell>
        </row>
        <row r="14054">
          <cell r="A14054" t="str">
            <v/>
          </cell>
        </row>
        <row r="14055">
          <cell r="A14055" t="str">
            <v>76446-001</v>
          </cell>
          <cell r="B14055" t="str">
            <v xml:space="preserve"> ALVENARIA DE ELEMENTO VAZADO DE CONCRETO, 7X50X50CM, ASSENTADOS COM ARGAMASSA 1:7 CIMENTO:AREIA, PREPARO MANUAL.</v>
          </cell>
          <cell r="C14055" t="str">
            <v>m2</v>
          </cell>
          <cell r="D14055">
            <v>89.1</v>
          </cell>
          <cell r="E14055">
            <v>71.28</v>
          </cell>
        </row>
        <row r="14056">
          <cell r="A14056" t="str">
            <v/>
          </cell>
        </row>
        <row r="14057">
          <cell r="A14057" t="str">
            <v>76447-001</v>
          </cell>
          <cell r="B14057" t="str">
            <v>PISO CIMENTADO LISO C/CIM/AREIA MEDIA PENEIRADA 1:3 E=2,5CM PREPARO C/ BETONEIRA.</v>
          </cell>
          <cell r="C14057" t="str">
            <v>m2</v>
          </cell>
          <cell r="D14057">
            <v>29.37</v>
          </cell>
          <cell r="E14057">
            <v>23.5</v>
          </cell>
        </row>
        <row r="14058">
          <cell r="A14058" t="str">
            <v/>
          </cell>
        </row>
        <row r="14059">
          <cell r="A14059" t="str">
            <v>76448-001</v>
          </cell>
          <cell r="B14059" t="str">
            <v>CIMENTADO RUSTICO E=1,5CM, COM ARGAMASSA CIMENTO/AREIA 1:4, PREPARO MANUAL.</v>
          </cell>
          <cell r="C14059" t="str">
            <v>m2</v>
          </cell>
          <cell r="D14059">
            <v>21.41</v>
          </cell>
          <cell r="E14059">
            <v>17.13</v>
          </cell>
        </row>
        <row r="14060">
          <cell r="A14060" t="str">
            <v/>
          </cell>
        </row>
        <row r="14061">
          <cell r="A14061" t="str">
            <v>76448-002</v>
          </cell>
          <cell r="B14061" t="str">
            <v>CIMENTADO RUSTICO E=3,5CM, COM ARGAMASSA CIMENTO/AREIA 1:4, PREPARO MANUAL.</v>
          </cell>
          <cell r="C14061" t="str">
            <v>m2</v>
          </cell>
          <cell r="D14061">
            <v>29.35</v>
          </cell>
          <cell r="E14061">
            <v>23.48</v>
          </cell>
        </row>
        <row r="14062">
          <cell r="A14062" t="str">
            <v/>
          </cell>
        </row>
        <row r="14063">
          <cell r="A14063" t="str">
            <v>76448-003</v>
          </cell>
          <cell r="B14063" t="str">
            <v>CIMENTADO RUSTICO E=2,5CM, COM ARGAMASSA CIMENTO/AREIA 1:4, PREPARO MANUAL.</v>
          </cell>
          <cell r="C14063" t="str">
            <v>m2</v>
          </cell>
          <cell r="D14063">
            <v>25.37</v>
          </cell>
          <cell r="E14063">
            <v>20.3</v>
          </cell>
        </row>
        <row r="14064">
          <cell r="A14064" t="str">
            <v/>
          </cell>
        </row>
        <row r="14065">
          <cell r="A14065" t="str">
            <v>76449-001</v>
          </cell>
          <cell r="B14065" t="str">
            <v>CAIXA DE PASSAGEM PARA TELEFONE 20X20X12CM, FORNECIMENTO E INSTALACAO.</v>
          </cell>
          <cell r="C14065" t="str">
            <v>Un</v>
          </cell>
          <cell r="D14065">
            <v>66.86</v>
          </cell>
          <cell r="E14065">
            <v>53.49</v>
          </cell>
        </row>
        <row r="14066">
          <cell r="A14066" t="str">
            <v/>
          </cell>
        </row>
        <row r="14067">
          <cell r="A14067" t="str">
            <v>76449-002</v>
          </cell>
          <cell r="B14067" t="str">
            <v xml:space="preserve"> CAIXA DE PASSAGEM PARA TELEFONE 40X40X12CM, FORNECIMENTO E INSTALACAO.  </v>
          </cell>
          <cell r="C14067" t="str">
            <v>Un</v>
          </cell>
          <cell r="D14067">
            <v>108.7</v>
          </cell>
          <cell r="E14067">
            <v>86.96</v>
          </cell>
        </row>
        <row r="14068">
          <cell r="A14068" t="str">
            <v/>
          </cell>
        </row>
        <row r="14069">
          <cell r="A14069" t="str">
            <v>76449-003</v>
          </cell>
          <cell r="B14069" t="str">
            <v>CAIXA DE PASSAGEM PARA TELEFONE 60X 60X12CM, FORNECIMENTO E INSTALACAO.</v>
          </cell>
          <cell r="C14069" t="str">
            <v>Un</v>
          </cell>
          <cell r="D14069">
            <v>164.13</v>
          </cell>
          <cell r="E14069">
            <v>131.31</v>
          </cell>
        </row>
        <row r="14070">
          <cell r="A14070" t="str">
            <v/>
          </cell>
        </row>
        <row r="14071">
          <cell r="A14071" t="str">
            <v>76450-001</v>
          </cell>
          <cell r="B14071" t="str">
            <v>COBERTURA EM TELHA CERAMICA TIPO PAULISTINHA (COLONIAL TRAPEZOIDAL), COM ARGAMASSA TRACO 1:3 (CIMENTO E AREIA) E ARAME RECOZIDO.</v>
          </cell>
          <cell r="C14071" t="str">
            <v>m2</v>
          </cell>
          <cell r="D14071">
            <v>73.48</v>
          </cell>
          <cell r="E14071">
            <v>58.79</v>
          </cell>
        </row>
        <row r="14072">
          <cell r="A14072" t="str">
            <v/>
          </cell>
        </row>
        <row r="14073">
          <cell r="A14073" t="str">
            <v>76451-001</v>
          </cell>
          <cell r="B14073" t="str">
            <v>ESCAVACAO MECANIZADA SUBMERSA (DRAGAGEM E CARGA), UTILIZANDO CAMINHÃO BASCULANTE, ESCAVADEIRA TIPO DRAGA DE ARRASTE E RETROESCAVADEIRA COM CARREGADEIRA.</v>
          </cell>
          <cell r="C14073" t="str">
            <v>m3</v>
          </cell>
          <cell r="D14073">
            <v>23.3</v>
          </cell>
          <cell r="E14073">
            <v>18.64</v>
          </cell>
        </row>
        <row r="14074">
          <cell r="A14074" t="str">
            <v/>
          </cell>
        </row>
        <row r="14075">
          <cell r="A14075" t="str">
            <v>76452-001</v>
          </cell>
          <cell r="B14075" t="str">
            <v>ESCAVACAO MECANIZADA DE AREA (C/TRATOR DE ESTEIRAS TIPO D8).</v>
          </cell>
          <cell r="C14075" t="str">
            <v>m3</v>
          </cell>
          <cell r="D14075">
            <v>4.76</v>
          </cell>
          <cell r="E14075">
            <v>3.81</v>
          </cell>
        </row>
        <row r="14076">
          <cell r="A14076" t="str">
            <v/>
          </cell>
        </row>
        <row r="14077">
          <cell r="A14077" t="str">
            <v>76453-001</v>
          </cell>
          <cell r="B14077" t="str">
            <v>DRAGAGEM (C/ ESCAVADEIRA DRAG LINE DE ARRASTE 140HP).</v>
          </cell>
          <cell r="C14077" t="str">
            <v>m3</v>
          </cell>
          <cell r="D14077">
            <v>21.66</v>
          </cell>
          <cell r="E14077">
            <v>17.329999999999998</v>
          </cell>
        </row>
        <row r="14078">
          <cell r="A14078" t="str">
            <v/>
          </cell>
        </row>
        <row r="14079">
          <cell r="A14079" t="str">
            <v>76454-001</v>
          </cell>
          <cell r="B14079" t="str">
            <v>ENTRADA DE ENERGIA EM BT TRIFASICA 70 A (QUADRA DESCOBERTA) .</v>
          </cell>
          <cell r="C14079" t="str">
            <v>Un</v>
          </cell>
          <cell r="D14079">
            <v>2337.16</v>
          </cell>
          <cell r="E14079">
            <v>1869.73</v>
          </cell>
        </row>
        <row r="14080">
          <cell r="A14080" t="str">
            <v/>
          </cell>
        </row>
        <row r="14081">
          <cell r="A14081" t="str">
            <v>76455-001</v>
          </cell>
          <cell r="B14081" t="str">
            <v>CONSERVACAO COBERTURA PREDIAL/PAR, DE TELHAS FRANCESAS.</v>
          </cell>
          <cell r="C14081" t="str">
            <v>m2</v>
          </cell>
          <cell r="D14081">
            <v>27.48</v>
          </cell>
          <cell r="E14081">
            <v>21.99</v>
          </cell>
        </row>
        <row r="14082">
          <cell r="A14082" t="str">
            <v/>
          </cell>
        </row>
        <row r="14083">
          <cell r="A14083" t="str">
            <v>76455-002</v>
          </cell>
          <cell r="B14083" t="str">
            <v>CONSERVACAO COBERTURA PREDIAL/PAR, DE TELHAS COLONIAIS.</v>
          </cell>
          <cell r="C14083" t="str">
            <v>m2</v>
          </cell>
          <cell r="D14083">
            <v>39.68</v>
          </cell>
          <cell r="E14083">
            <v>31.75</v>
          </cell>
        </row>
        <row r="14084">
          <cell r="A14084" t="str">
            <v/>
          </cell>
        </row>
        <row r="14085">
          <cell r="A14085" t="str">
            <v>76455-003</v>
          </cell>
          <cell r="B14085" t="str">
            <v>CONSERVACAO COBERTURA PREDIAL/PAR, DE TELHAS ROMANAS.</v>
          </cell>
          <cell r="C14085" t="str">
            <v>m2</v>
          </cell>
          <cell r="D14085">
            <v>37.21</v>
          </cell>
          <cell r="E14085">
            <v>29.77</v>
          </cell>
        </row>
        <row r="14086">
          <cell r="A14086" t="str">
            <v/>
          </cell>
        </row>
        <row r="14087">
          <cell r="A14087" t="str">
            <v>8260</v>
          </cell>
          <cell r="B14087" t="str">
            <v>INSTALACAO PARA-RAIOS P/RESERVATORIO.</v>
          </cell>
          <cell r="C14087" t="str">
            <v>Un</v>
          </cell>
          <cell r="D14087">
            <v>2194.5100000000002</v>
          </cell>
          <cell r="E14087">
            <v>1755.61</v>
          </cell>
        </row>
        <row r="14088">
          <cell r="A14088" t="str">
            <v/>
          </cell>
        </row>
        <row r="14089">
          <cell r="A14089" t="str">
            <v>9535</v>
          </cell>
          <cell r="B14089" t="str">
            <v>CHUVEIRO ELETRICO COMUM CORPO PLASTICO TIPO DUCHA, FORNECIMENTO E INSTALACAO.</v>
          </cell>
          <cell r="C14089" t="str">
            <v>Un</v>
          </cell>
          <cell r="D14089">
            <v>36.270000000000003</v>
          </cell>
          <cell r="E14089">
            <v>29.02</v>
          </cell>
        </row>
        <row r="14090">
          <cell r="A14090" t="str">
            <v/>
          </cell>
        </row>
        <row r="14091">
          <cell r="A14091" t="str">
            <v>9536</v>
          </cell>
          <cell r="B14091" t="str">
            <v>FORRO DE BEIRAL EM MADEIRA TIPO CEDRINHO, INCLUSO TESTEIRA ALTURA15CM E MEIA-CANA.</v>
          </cell>
          <cell r="C14091" t="str">
            <v>m2</v>
          </cell>
          <cell r="D14091">
            <v>92.3</v>
          </cell>
          <cell r="E14091">
            <v>73.84</v>
          </cell>
        </row>
        <row r="14092">
          <cell r="A14092" t="str">
            <v/>
          </cell>
        </row>
        <row r="14093">
          <cell r="A14093" t="str">
            <v>9537</v>
          </cell>
          <cell r="B14093" t="str">
            <v>LIMPEZA FINAL DA OBRA.</v>
          </cell>
          <cell r="C14093" t="str">
            <v>m2</v>
          </cell>
          <cell r="D14093">
            <v>1.33</v>
          </cell>
          <cell r="E14093">
            <v>1.07</v>
          </cell>
        </row>
        <row r="14094">
          <cell r="A14094" t="str">
            <v/>
          </cell>
        </row>
        <row r="14095">
          <cell r="A14095" t="str">
            <v>9540</v>
          </cell>
          <cell r="B14095" t="str">
            <v xml:space="preserve">ENTRADA DE ENERGIA ELETRICA AEREA MONOFASICA 50A. </v>
          </cell>
          <cell r="C14095" t="str">
            <v>Un</v>
          </cell>
          <cell r="D14095">
            <v>883.51</v>
          </cell>
          <cell r="E14095">
            <v>706.81</v>
          </cell>
        </row>
        <row r="14096">
          <cell r="A14096" t="str">
            <v/>
          </cell>
        </row>
        <row r="14097">
          <cell r="A14097" t="str">
            <v>9691</v>
          </cell>
          <cell r="B14097" t="str">
            <v xml:space="preserve"> PISO EM GRANILITE BRANCO, INCLUSO JUNTAS DE DILATACAO PLASTICAS E POLIMENTO MECANIZADO.</v>
          </cell>
          <cell r="C14097" t="str">
            <v>m2</v>
          </cell>
          <cell r="D14097">
            <v>66.959999999999994</v>
          </cell>
          <cell r="E14097">
            <v>53.57</v>
          </cell>
        </row>
        <row r="14098">
          <cell r="A14098" t="str">
            <v/>
          </cell>
        </row>
        <row r="14099">
          <cell r="A14099" t="str">
            <v>9875</v>
          </cell>
          <cell r="B14099" t="str">
            <v>COBOGO CERAMICO (ELEMENTO VAZADO), 9X20X20CM, ASSENTADO COM ARGAMASSA TRACO 1:4 DE CIMENTO E AREIA.</v>
          </cell>
          <cell r="C14099" t="str">
            <v>m2</v>
          </cell>
          <cell r="D14099">
            <v>76.42</v>
          </cell>
          <cell r="E14099">
            <v>61.14</v>
          </cell>
        </row>
      </sheetData>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ATEDOURO DE AVES PETROLINA"/>
      <sheetName val="Percentual Adm Local"/>
      <sheetName val="B.D.I"/>
      <sheetName val="Plan1"/>
      <sheetName val="Plan2"/>
    </sheetNames>
    <sheetDataSet>
      <sheetData sheetId="0" refreshError="1"/>
      <sheetData sheetId="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FONTE"/>
      <sheetName val="teat-mus"/>
      <sheetName val="arte"/>
      <sheetName val="Lanchonete"/>
      <sheetName val="Loja 1"/>
      <sheetName val="Loja 2"/>
      <sheetName val="terraço de ativ."/>
      <sheetName val="se-ilum ext"/>
    </sheetNames>
    <sheetDataSet>
      <sheetData sheetId="0" refreshError="1">
        <row r="1">
          <cell r="B1" t="str">
            <v>18.01</v>
          </cell>
        </row>
        <row r="2">
          <cell r="B2" t="str">
            <v>18.01.005</v>
          </cell>
          <cell r="C2" t="str">
            <v>Fio de cobre nu, tempera meio-duro, classe 1A S.M. - 10 mm², inclusive assentamento.</v>
          </cell>
          <cell r="D2" t="str">
            <v>m</v>
          </cell>
          <cell r="F2">
            <v>1.84</v>
          </cell>
          <cell r="G2">
            <v>0</v>
          </cell>
        </row>
        <row r="3">
          <cell r="B3" t="str">
            <v>18.01.010</v>
          </cell>
          <cell r="C3" t="str">
            <v>Fio de cobre, tempera meio-duro, classe 1, com cobertura de PVC, tipo WPP, S.M. - 4 mm², inclusive assentamento.</v>
          </cell>
          <cell r="D3" t="str">
            <v>m</v>
          </cell>
          <cell r="F3">
            <v>0.97</v>
          </cell>
          <cell r="G3">
            <v>0</v>
          </cell>
        </row>
        <row r="4">
          <cell r="B4" t="str">
            <v>18.01.015</v>
          </cell>
          <cell r="C4" t="str">
            <v>Desativação da rede elétrica existente.</v>
          </cell>
          <cell r="D4" t="str">
            <v>vb</v>
          </cell>
          <cell r="F4">
            <v>283.14</v>
          </cell>
        </row>
        <row r="5">
          <cell r="B5" t="str">
            <v>18.01.016</v>
          </cell>
          <cell r="C5" t="str">
            <v>Revisão do circuito elétrico que alimenta as luminárias para lâmpadas vapor mercúrio (aproveitamento de 90 % da fiação existente).</v>
          </cell>
          <cell r="D5" t="str">
            <v>vb</v>
          </cell>
          <cell r="F5">
            <v>613.08000000000004</v>
          </cell>
        </row>
        <row r="6">
          <cell r="B6" t="str">
            <v>18.01.020</v>
          </cell>
          <cell r="C6" t="str">
            <v>Fio de cobre, tempera meio-duro, classe 1, com cobertura de PVC, tipo WPP, S.M. - 6 mm², inclusive assentamento.</v>
          </cell>
          <cell r="D6" t="str">
            <v>m</v>
          </cell>
          <cell r="F6">
            <v>1.1599999999999999</v>
          </cell>
          <cell r="G6">
            <v>0</v>
          </cell>
        </row>
        <row r="7">
          <cell r="B7" t="str">
            <v>18.01.025</v>
          </cell>
          <cell r="C7" t="str">
            <v>Fio de cobre, tempera meio-duro, classe 1, com cobertura de PVC, tipo WPP, S.M. - 10 mm², inclusive assentamento.</v>
          </cell>
          <cell r="D7" t="str">
            <v>m</v>
          </cell>
          <cell r="F7">
            <v>1.62</v>
          </cell>
          <cell r="G7">
            <v>0</v>
          </cell>
        </row>
        <row r="8">
          <cell r="B8" t="str">
            <v>18.01.030</v>
          </cell>
          <cell r="C8" t="str">
            <v>Cabo de cobre, tempera meio-duro, encordoamento classe 2, com cobertura de PVC, tipo WPP, S.M. - 10 mm², inclusive assentamento.</v>
          </cell>
          <cell r="D8" t="str">
            <v>m</v>
          </cell>
          <cell r="F8">
            <v>1.64</v>
          </cell>
          <cell r="G8">
            <v>0</v>
          </cell>
        </row>
        <row r="9">
          <cell r="B9" t="str">
            <v>18.01.040</v>
          </cell>
          <cell r="C9" t="str">
            <v>Cabo de cobre, tempera meio-duro, encordoamento classe 2, com cobertura de PVC, tipo WPP, S.M. - 16 mm², inclusive assentamento.</v>
          </cell>
          <cell r="D9" t="str">
            <v>m</v>
          </cell>
          <cell r="F9">
            <v>2.44</v>
          </cell>
          <cell r="G9">
            <v>0</v>
          </cell>
        </row>
        <row r="10">
          <cell r="B10" t="str">
            <v>18.01.050</v>
          </cell>
          <cell r="C10" t="str">
            <v>Cabo de cobre, tempera meio-duro, encordoamento classe 2, com cobertura de PVC, tipo WPP, S.M. - 25 mm², inclusive assentamento.</v>
          </cell>
          <cell r="D10" t="str">
            <v>m</v>
          </cell>
          <cell r="F10">
            <v>3.24</v>
          </cell>
          <cell r="G10">
            <v>0</v>
          </cell>
        </row>
        <row r="11">
          <cell r="B11" t="str">
            <v>18.01.060</v>
          </cell>
          <cell r="C11" t="str">
            <v xml:space="preserve">Fornecimento e instalação de cabo de cobre nutrancado e asete fios, de tempera mole, bitola de 16 mm2. </v>
          </cell>
          <cell r="D11" t="str">
            <v>m</v>
          </cell>
          <cell r="F11">
            <v>3.4</v>
          </cell>
          <cell r="G11">
            <v>0</v>
          </cell>
        </row>
        <row r="13">
          <cell r="B13" t="str">
            <v>18.02</v>
          </cell>
        </row>
        <row r="14">
          <cell r="B14" t="str">
            <v>18.02.005</v>
          </cell>
          <cell r="C14" t="str">
            <v>Colocação de poste de ferro</v>
          </cell>
          <cell r="D14" t="str">
            <v>m</v>
          </cell>
          <cell r="F14">
            <v>6.51</v>
          </cell>
          <cell r="G14">
            <v>0</v>
          </cell>
        </row>
        <row r="15">
          <cell r="B15" t="str">
            <v>18.02.010</v>
          </cell>
          <cell r="C15" t="str">
            <v>Retirada de postes de concreto secção duplo T200 / 8 com engastamento direto no solo de 1,40 m (Poste 184-570, 18570 e mais dois sem identificação)</v>
          </cell>
          <cell r="D15" t="str">
            <v>un</v>
          </cell>
          <cell r="F15">
            <v>51.97</v>
          </cell>
          <cell r="G15">
            <v>0</v>
          </cell>
        </row>
        <row r="16">
          <cell r="B16" t="str">
            <v>18.02.020</v>
          </cell>
          <cell r="C16" t="str">
            <v>Poste de concreto secção duplo T, 100/8, com engastamento direto no solo de 1,40 m, inclusive colocação.</v>
          </cell>
          <cell r="D16" t="str">
            <v>un</v>
          </cell>
          <cell r="F16">
            <v>141.27000000000001</v>
          </cell>
          <cell r="G16">
            <v>0</v>
          </cell>
        </row>
        <row r="17">
          <cell r="B17" t="str">
            <v>18.02.025</v>
          </cell>
          <cell r="C17" t="str">
            <v>Fornecimento e instalação de poste ornamental com h=4,0 m, sendo 1,0 m de enterrado, com 03 luminárias, vidro transparente modelo MLD 304 / B, bem como pintura á óleo, duas demãos, cor preta, conforme projeto.</v>
          </cell>
          <cell r="D17" t="str">
            <v>un</v>
          </cell>
          <cell r="F17">
            <v>239.88</v>
          </cell>
          <cell r="G17">
            <v>0</v>
          </cell>
        </row>
        <row r="18">
          <cell r="B18" t="str">
            <v>18.02.026</v>
          </cell>
          <cell r="C18" t="str">
            <v>Deslocamento de poste.</v>
          </cell>
          <cell r="D18" t="str">
            <v>un</v>
          </cell>
          <cell r="F18">
            <v>67.33</v>
          </cell>
          <cell r="G18">
            <v>0</v>
          </cell>
        </row>
        <row r="19">
          <cell r="B19" t="str">
            <v>18.02.030</v>
          </cell>
          <cell r="C19" t="str">
            <v>Poste de concreto secção duplo T, 200/8, com engastamento direto no solo de 1,40 m, inclusive colocação.</v>
          </cell>
          <cell r="D19" t="str">
            <v>un</v>
          </cell>
          <cell r="F19">
            <v>160.6</v>
          </cell>
          <cell r="G19">
            <v>0</v>
          </cell>
        </row>
        <row r="20">
          <cell r="B20" t="str">
            <v>18.02.040</v>
          </cell>
          <cell r="C20" t="str">
            <v>Poste de concreto secção duplo T, 200/12, com engastamento direto no solo de 1,80 m, inclusive colocação.</v>
          </cell>
          <cell r="D20" t="str">
            <v>un</v>
          </cell>
          <cell r="F20">
            <v>264.32</v>
          </cell>
          <cell r="G20">
            <v>0</v>
          </cell>
        </row>
        <row r="21">
          <cell r="B21" t="str">
            <v>18.02.045</v>
          </cell>
          <cell r="C21" t="str">
            <v>Poste de concreto secção duplo T, 300/8, com engastamento direto no solo de 1,40 m, inclusive colocação.</v>
          </cell>
          <cell r="D21" t="str">
            <v>un</v>
          </cell>
          <cell r="F21">
            <v>193.4</v>
          </cell>
          <cell r="G21">
            <v>0</v>
          </cell>
        </row>
        <row r="22">
          <cell r="B22" t="str">
            <v>18.02.050</v>
          </cell>
          <cell r="C22" t="str">
            <v>Poste de concreto secção duplo T, 300/12, com engastamento direto no solo de 1,80 m, inclusive colocação.</v>
          </cell>
          <cell r="D22" t="str">
            <v>un</v>
          </cell>
          <cell r="F22">
            <v>55.74</v>
          </cell>
          <cell r="G22">
            <v>0</v>
          </cell>
        </row>
        <row r="23">
          <cell r="B23" t="str">
            <v>18.02.051</v>
          </cell>
          <cell r="C23" t="str">
            <v xml:space="preserve">Super poste de concreto armado circular com altura de 20 m. </v>
          </cell>
          <cell r="D23" t="str">
            <v>un</v>
          </cell>
          <cell r="F23">
            <v>2209.3200000000002</v>
          </cell>
          <cell r="G23">
            <v>0</v>
          </cell>
        </row>
        <row r="24">
          <cell r="B24" t="str">
            <v>18.02.060</v>
          </cell>
          <cell r="C24" t="str">
            <v>Poste de concreto c/ seção circular c/ iluminação de 3 pétalas c/ altura de 8 m inclusive colocação, fixação e base de concreto p/ fixação</v>
          </cell>
          <cell r="D24" t="str">
            <v>un</v>
          </cell>
          <cell r="F24">
            <v>888.06</v>
          </cell>
        </row>
        <row r="25">
          <cell r="B25" t="str">
            <v>18.02.070</v>
          </cell>
          <cell r="C25" t="str">
            <v>Poste ornamental.</v>
          </cell>
          <cell r="D25" t="str">
            <v>un</v>
          </cell>
          <cell r="F25">
            <v>210.72</v>
          </cell>
        </row>
        <row r="26">
          <cell r="B26" t="str">
            <v>18.02.071</v>
          </cell>
          <cell r="C26" t="str">
            <v>Poste em concreto vibrado seção circular 9 m - 200 kg</v>
          </cell>
          <cell r="D26" t="str">
            <v>un</v>
          </cell>
          <cell r="F26">
            <v>216</v>
          </cell>
        </row>
        <row r="27">
          <cell r="B27" t="str">
            <v>18.02.080</v>
          </cell>
          <cell r="C27" t="str">
            <v>Fornecimento e instalação de rele fotoelétrico, 1000 w - 220 v.</v>
          </cell>
          <cell r="D27" t="str">
            <v>un</v>
          </cell>
          <cell r="F27">
            <v>18</v>
          </cell>
        </row>
        <row r="29">
          <cell r="B29" t="str">
            <v>18.03</v>
          </cell>
        </row>
        <row r="30">
          <cell r="B30" t="str">
            <v>18.03.010</v>
          </cell>
          <cell r="C30" t="str">
            <v>Estrutura secundária B1 completa, inclusive fixação.</v>
          </cell>
          <cell r="D30" t="str">
            <v>un</v>
          </cell>
          <cell r="F30">
            <v>29.1</v>
          </cell>
          <cell r="G30">
            <v>0</v>
          </cell>
        </row>
        <row r="31">
          <cell r="B31" t="str">
            <v>18.03.015</v>
          </cell>
          <cell r="C31" t="str">
            <v>Estrutura secundária B2 completa, inclusive fixação.</v>
          </cell>
          <cell r="D31" t="str">
            <v>un</v>
          </cell>
          <cell r="F31">
            <v>35.21</v>
          </cell>
          <cell r="G31">
            <v>0</v>
          </cell>
        </row>
        <row r="32">
          <cell r="B32" t="str">
            <v>18.03.020</v>
          </cell>
          <cell r="C32" t="str">
            <v>Estrutura secundária B3 completa, inclusive fixação.</v>
          </cell>
          <cell r="D32" t="str">
            <v>un</v>
          </cell>
          <cell r="F32">
            <v>59.23</v>
          </cell>
          <cell r="G32">
            <v>0</v>
          </cell>
        </row>
        <row r="33">
          <cell r="B33" t="str">
            <v>18.03.030</v>
          </cell>
          <cell r="C33" t="str">
            <v>Estrutura secundária B4 completa, inclusive fixação.</v>
          </cell>
          <cell r="D33" t="str">
            <v>un</v>
          </cell>
          <cell r="F33">
            <v>65.989999999999995</v>
          </cell>
          <cell r="G33">
            <v>0</v>
          </cell>
        </row>
        <row r="34">
          <cell r="B34" t="str">
            <v>18.03.031</v>
          </cell>
          <cell r="C34" t="str">
            <v>Cabo de iluminação 1/0 AWG - NU</v>
          </cell>
          <cell r="D34" t="str">
            <v>m</v>
          </cell>
          <cell r="F34">
            <v>19.54</v>
          </cell>
          <cell r="G34">
            <v>0</v>
          </cell>
        </row>
        <row r="35">
          <cell r="B35" t="str">
            <v>18.03.032</v>
          </cell>
          <cell r="C35" t="str">
            <v>Isoladores tipo castanha</v>
          </cell>
          <cell r="D35" t="str">
            <v>un</v>
          </cell>
          <cell r="F35">
            <v>17.399999999999999</v>
          </cell>
          <cell r="G35">
            <v>0</v>
          </cell>
        </row>
        <row r="36">
          <cell r="B36" t="str">
            <v>18.03.033</v>
          </cell>
          <cell r="C36" t="str">
            <v>Foto célula tipo NA.</v>
          </cell>
          <cell r="D36" t="str">
            <v>un</v>
          </cell>
          <cell r="F36">
            <v>12.77</v>
          </cell>
          <cell r="G36">
            <v>0</v>
          </cell>
        </row>
        <row r="38">
          <cell r="B38" t="str">
            <v>18.04</v>
          </cell>
        </row>
        <row r="39">
          <cell r="B39" t="str">
            <v>18.04.010</v>
          </cell>
          <cell r="C39" t="str">
            <v>Eletroduto de ferro galvanizado de 3/4 pol., inclusive assentamento.</v>
          </cell>
          <cell r="D39" t="str">
            <v>m</v>
          </cell>
          <cell r="F39">
            <v>4.9000000000000004</v>
          </cell>
          <cell r="G39">
            <v>0</v>
          </cell>
        </row>
        <row r="40">
          <cell r="B40" t="str">
            <v>18.04.020</v>
          </cell>
          <cell r="C40" t="str">
            <v>Eletroduto de ferro galvanizado de 1 pol., inclusive assentamento.</v>
          </cell>
          <cell r="D40" t="str">
            <v>m</v>
          </cell>
          <cell r="F40">
            <v>7.43</v>
          </cell>
          <cell r="G40">
            <v>0</v>
          </cell>
        </row>
        <row r="41">
          <cell r="B41" t="str">
            <v>18.04.030</v>
          </cell>
          <cell r="C41" t="str">
            <v>Eletroduto de ferro galvanizado de 1 1/2 pol., inclusive assentamento.</v>
          </cell>
          <cell r="D41" t="str">
            <v>m</v>
          </cell>
          <cell r="F41">
            <v>11.76</v>
          </cell>
          <cell r="G41">
            <v>0</v>
          </cell>
        </row>
        <row r="42">
          <cell r="B42" t="str">
            <v>18.04.040</v>
          </cell>
          <cell r="C42" t="str">
            <v>Eletroduto de ferro galvanizado de 2 pol., inclusive assentamento.</v>
          </cell>
          <cell r="D42" t="str">
            <v>m</v>
          </cell>
          <cell r="F42">
            <v>15.46</v>
          </cell>
          <cell r="G42">
            <v>0</v>
          </cell>
        </row>
        <row r="43">
          <cell r="B43" t="str">
            <v>18.04.050</v>
          </cell>
          <cell r="C43" t="str">
            <v>Eletroduto de ferro galvanizado de 2 1/2 pol., inclusive assentamento.</v>
          </cell>
          <cell r="D43" t="str">
            <v>m</v>
          </cell>
          <cell r="F43">
            <v>23.01</v>
          </cell>
          <cell r="G43">
            <v>0</v>
          </cell>
        </row>
        <row r="44">
          <cell r="B44" t="str">
            <v>18.04.060</v>
          </cell>
          <cell r="C44" t="str">
            <v>Eletroduto de ferro galvanizado de 4 pol., inclusive assentamento.</v>
          </cell>
          <cell r="D44" t="str">
            <v>m</v>
          </cell>
          <cell r="F44">
            <v>37.299999999999997</v>
          </cell>
          <cell r="G44">
            <v>0</v>
          </cell>
        </row>
        <row r="45">
          <cell r="B45" t="str">
            <v>18.04.061</v>
          </cell>
          <cell r="C45" t="str">
            <v>Eletroduto de PVC rígido de 11/2" com luva de rosca interna, inclusive assentamento</v>
          </cell>
          <cell r="D45" t="str">
            <v>un</v>
          </cell>
          <cell r="F45">
            <v>6.33</v>
          </cell>
        </row>
        <row r="47">
          <cell r="B47" t="str">
            <v>18.05</v>
          </cell>
        </row>
        <row r="48">
          <cell r="B48" t="str">
            <v>18.05.010</v>
          </cell>
          <cell r="C48" t="str">
            <v>Curva de ferro galvanizado de 3/4 pol., inclusive assentamento.</v>
          </cell>
          <cell r="D48" t="str">
            <v>un</v>
          </cell>
          <cell r="F48">
            <v>3.1</v>
          </cell>
          <cell r="G48">
            <v>0</v>
          </cell>
        </row>
        <row r="49">
          <cell r="B49" t="str">
            <v>18.05.020</v>
          </cell>
          <cell r="C49" t="str">
            <v>Curva de ferro galvanizado de 1 pol., inclusive assentamento.</v>
          </cell>
          <cell r="D49" t="str">
            <v>un</v>
          </cell>
          <cell r="F49">
            <v>4.53</v>
          </cell>
          <cell r="G49">
            <v>0</v>
          </cell>
        </row>
        <row r="50">
          <cell r="B50" t="str">
            <v>18.05.030</v>
          </cell>
          <cell r="C50" t="str">
            <v>Curva de ferro galvanizado de 1 1/2 pol., inclusive assentamento.</v>
          </cell>
          <cell r="D50" t="str">
            <v>un</v>
          </cell>
          <cell r="F50">
            <v>10.41</v>
          </cell>
          <cell r="G50">
            <v>0</v>
          </cell>
        </row>
        <row r="51">
          <cell r="B51" t="str">
            <v>18.05.040</v>
          </cell>
          <cell r="C51" t="str">
            <v>Curva de ferro galvanizado de 2 pol., inclusive assentamento.</v>
          </cell>
          <cell r="D51" t="str">
            <v>un</v>
          </cell>
          <cell r="F51">
            <v>16.78</v>
          </cell>
          <cell r="G51">
            <v>0</v>
          </cell>
        </row>
        <row r="52">
          <cell r="B52" t="str">
            <v>18.05.050</v>
          </cell>
          <cell r="C52" t="str">
            <v>Curva de ferro galvanizado de 2 1/2 pol., inclusive assentamento.</v>
          </cell>
          <cell r="D52" t="str">
            <v>un</v>
          </cell>
          <cell r="F52">
            <v>36.65</v>
          </cell>
          <cell r="G52">
            <v>0</v>
          </cell>
        </row>
        <row r="53">
          <cell r="B53" t="str">
            <v>18.05.060</v>
          </cell>
          <cell r="C53" t="str">
            <v>Curva de ferro galvanizado de 4 pol., inclusive assentamento.</v>
          </cell>
          <cell r="D53" t="str">
            <v>un</v>
          </cell>
          <cell r="F53">
            <v>76.64</v>
          </cell>
          <cell r="G53">
            <v>0</v>
          </cell>
        </row>
        <row r="54">
          <cell r="B54" t="str">
            <v>18.05.065</v>
          </cell>
          <cell r="C54" t="str">
            <v>Fornecimento e assentamento de haste de aterramento 5/8" x 2,40 m coppereweld</v>
          </cell>
          <cell r="D54" t="str">
            <v>un</v>
          </cell>
          <cell r="F54">
            <v>22.22</v>
          </cell>
        </row>
        <row r="56">
          <cell r="B56" t="str">
            <v>18.06</v>
          </cell>
        </row>
        <row r="57">
          <cell r="B57" t="str">
            <v>18.06.010</v>
          </cell>
          <cell r="C57" t="str">
            <v>Luva de ferro galvanizado de 3/4 pol., inclusive assentamento.</v>
          </cell>
          <cell r="D57" t="str">
            <v>un</v>
          </cell>
          <cell r="F57">
            <v>1.1299999999999999</v>
          </cell>
          <cell r="G57">
            <v>0</v>
          </cell>
        </row>
        <row r="58">
          <cell r="B58" t="str">
            <v>18.06.020</v>
          </cell>
          <cell r="C58" t="str">
            <v>Luva de ferro galvanizado de 1 pol., inclusive assentamento.</v>
          </cell>
          <cell r="D58" t="str">
            <v>un</v>
          </cell>
          <cell r="F58">
            <v>1.68</v>
          </cell>
          <cell r="G58">
            <v>0</v>
          </cell>
        </row>
        <row r="59">
          <cell r="B59" t="str">
            <v>18.06.030</v>
          </cell>
          <cell r="C59" t="str">
            <v>Luva de ferro galvanizado de 1 1/2 pol., inclusive assentamento.</v>
          </cell>
          <cell r="D59" t="str">
            <v>un</v>
          </cell>
          <cell r="F59">
            <v>2.91</v>
          </cell>
          <cell r="G59">
            <v>0</v>
          </cell>
        </row>
        <row r="60">
          <cell r="B60" t="str">
            <v>18.06.040</v>
          </cell>
          <cell r="C60" t="str">
            <v>Luva de ferro galvanizado de 2 pol., inclusive assentamento.</v>
          </cell>
          <cell r="D60" t="str">
            <v>un</v>
          </cell>
          <cell r="F60">
            <v>4.05</v>
          </cell>
          <cell r="G60">
            <v>0</v>
          </cell>
        </row>
        <row r="61">
          <cell r="B61" t="str">
            <v>18.06.050</v>
          </cell>
          <cell r="C61" t="str">
            <v>Luva de ferro galvanizado de 2 1/2 pol., inclusive assentamento.</v>
          </cell>
          <cell r="D61" t="str">
            <v>un</v>
          </cell>
          <cell r="F61">
            <v>7.16</v>
          </cell>
          <cell r="G61">
            <v>0</v>
          </cell>
        </row>
        <row r="62">
          <cell r="B62" t="str">
            <v>18.06.060</v>
          </cell>
          <cell r="C62" t="str">
            <v>Luva de ferro galvanizado de 4 pol., inclusive assentamento.</v>
          </cell>
          <cell r="D62" t="str">
            <v>un</v>
          </cell>
          <cell r="F62">
            <v>13.42</v>
          </cell>
          <cell r="G62">
            <v>0</v>
          </cell>
        </row>
        <row r="63">
          <cell r="B63" t="str">
            <v>18.06.061</v>
          </cell>
          <cell r="C63" t="str">
            <v>Luva de PVC rígido diâmetro de 2".</v>
          </cell>
          <cell r="D63" t="str">
            <v>un</v>
          </cell>
          <cell r="F63">
            <v>1.93</v>
          </cell>
          <cell r="G63">
            <v>0</v>
          </cell>
        </row>
        <row r="64">
          <cell r="B64" t="str">
            <v>18.06.062</v>
          </cell>
          <cell r="C64" t="str">
            <v>Luva de emenda para cabo 10 mm</v>
          </cell>
          <cell r="D64" t="str">
            <v>un</v>
          </cell>
          <cell r="F64">
            <v>0.35</v>
          </cell>
        </row>
        <row r="66">
          <cell r="B66" t="str">
            <v>18.07</v>
          </cell>
        </row>
        <row r="67">
          <cell r="B67" t="str">
            <v>18.07.010</v>
          </cell>
          <cell r="C67" t="str">
            <v>Jogo de bucha e arruela de alumínio de 1/2 pol., inclusive fixação.</v>
          </cell>
          <cell r="D67" t="str">
            <v>cj</v>
          </cell>
          <cell r="F67">
            <v>0.27</v>
          </cell>
          <cell r="G67">
            <v>0</v>
          </cell>
        </row>
        <row r="68">
          <cell r="B68" t="str">
            <v>18.07.020</v>
          </cell>
          <cell r="C68" t="str">
            <v>Jogo de bucha e arruela de alumínio de 3/4 pol., inclusive fixação.</v>
          </cell>
          <cell r="D68" t="str">
            <v>cj</v>
          </cell>
          <cell r="F68">
            <v>0.28999999999999998</v>
          </cell>
          <cell r="G68">
            <v>0</v>
          </cell>
        </row>
        <row r="69">
          <cell r="B69" t="str">
            <v>18.07.030</v>
          </cell>
          <cell r="C69" t="str">
            <v>Jogo de bucha e arruela de alumínio de 1 pol., inclusive fixação.</v>
          </cell>
          <cell r="D69" t="str">
            <v>cj</v>
          </cell>
          <cell r="F69">
            <v>0.45</v>
          </cell>
          <cell r="G69">
            <v>0</v>
          </cell>
        </row>
        <row r="70">
          <cell r="B70" t="str">
            <v>18.07.040</v>
          </cell>
          <cell r="C70" t="str">
            <v>Jogo de bucha e arruela de alumínio de 1 1/2 pol., inclusive fixação.</v>
          </cell>
          <cell r="D70" t="str">
            <v>cj</v>
          </cell>
          <cell r="F70">
            <v>0.85</v>
          </cell>
          <cell r="G70">
            <v>0</v>
          </cell>
        </row>
        <row r="71">
          <cell r="B71" t="str">
            <v>18.07.050</v>
          </cell>
          <cell r="C71" t="str">
            <v>Jogo de bucha e arruela de alumínio de 2 pol., inclusive fixação.</v>
          </cell>
          <cell r="D71" t="str">
            <v>cj</v>
          </cell>
          <cell r="F71">
            <v>1.64</v>
          </cell>
          <cell r="G71">
            <v>0</v>
          </cell>
        </row>
        <row r="72">
          <cell r="B72" t="str">
            <v>18.07.060</v>
          </cell>
          <cell r="C72" t="str">
            <v>Jogo de bucha e arruela de alumínio de 2 1/2 pol., inclusive fixação.</v>
          </cell>
          <cell r="D72" t="str">
            <v>cj</v>
          </cell>
          <cell r="F72">
            <v>2.39</v>
          </cell>
          <cell r="G72">
            <v>0</v>
          </cell>
        </row>
        <row r="73">
          <cell r="B73" t="str">
            <v>18.07.070</v>
          </cell>
          <cell r="C73" t="str">
            <v>Jogo de bucha e arruela de alumínio de 3 pol., inclusive fixação.</v>
          </cell>
          <cell r="D73" t="str">
            <v>cj</v>
          </cell>
          <cell r="F73">
            <v>3.79</v>
          </cell>
          <cell r="G73">
            <v>0</v>
          </cell>
        </row>
        <row r="74">
          <cell r="B74" t="str">
            <v>18.07.072</v>
          </cell>
          <cell r="C74" t="str">
            <v>Ganchos de 5/16".</v>
          </cell>
          <cell r="D74" t="str">
            <v>un</v>
          </cell>
          <cell r="F74">
            <v>0.8</v>
          </cell>
          <cell r="G74">
            <v>0</v>
          </cell>
        </row>
        <row r="75">
          <cell r="B75" t="str">
            <v>18.07.080</v>
          </cell>
          <cell r="C75" t="str">
            <v>Jogo de bucha e arruela de alumínio de 4 pol., inclusive fixação.</v>
          </cell>
          <cell r="D75" t="str">
            <v>cj</v>
          </cell>
          <cell r="F75">
            <v>5.31</v>
          </cell>
          <cell r="G75">
            <v>0</v>
          </cell>
        </row>
        <row r="77">
          <cell r="B77" t="str">
            <v>18.08</v>
          </cell>
        </row>
        <row r="78">
          <cell r="B78" t="str">
            <v>18.08.010</v>
          </cell>
          <cell r="C78" t="str">
            <v>Caixa para medição monofásica uso interno, inclusive colocação (padrão CELPE).</v>
          </cell>
          <cell r="D78" t="str">
            <v>un</v>
          </cell>
          <cell r="F78">
            <v>38.5</v>
          </cell>
          <cell r="G78">
            <v>0</v>
          </cell>
        </row>
        <row r="79">
          <cell r="B79" t="str">
            <v>18.08.020</v>
          </cell>
          <cell r="C79" t="str">
            <v>Caixa para medição monofásica uso externo, inclusive colocação (padrão CELPE).</v>
          </cell>
          <cell r="D79" t="str">
            <v>un</v>
          </cell>
          <cell r="F79">
            <v>48.6</v>
          </cell>
          <cell r="G79">
            <v>0</v>
          </cell>
        </row>
        <row r="81">
          <cell r="B81" t="str">
            <v>18.09</v>
          </cell>
        </row>
        <row r="82">
          <cell r="B82" t="str">
            <v>18.09.010</v>
          </cell>
          <cell r="C82" t="str">
            <v>Caixa para medição trifásica uso interno, modelo D, inclusive colocação (padrão CELPE).</v>
          </cell>
          <cell r="D82" t="str">
            <v>un</v>
          </cell>
          <cell r="F82">
            <v>82.93</v>
          </cell>
          <cell r="G82">
            <v>0</v>
          </cell>
        </row>
        <row r="83">
          <cell r="B83" t="str">
            <v>18.09.020</v>
          </cell>
          <cell r="C83" t="str">
            <v>Caixa para medição trifásica uso externo, modelo D, inclusive colocação (padrão CELPE).</v>
          </cell>
          <cell r="D83" t="str">
            <v>un</v>
          </cell>
          <cell r="F83">
            <v>104.26</v>
          </cell>
          <cell r="G83">
            <v>0</v>
          </cell>
        </row>
        <row r="85">
          <cell r="B85" t="str">
            <v>18.10</v>
          </cell>
        </row>
        <row r="86">
          <cell r="B86" t="str">
            <v>18.10.020</v>
          </cell>
          <cell r="C86" t="str">
            <v>Chave de faca de 2 polos, 30 A, 250 V, com base de ardósia, com 02 fusíveis tipo cartucho e parafusos, inclusive instalação em quadro de medição.</v>
          </cell>
          <cell r="D86" t="str">
            <v>un</v>
          </cell>
          <cell r="F86">
            <v>11.1</v>
          </cell>
          <cell r="G86">
            <v>0</v>
          </cell>
        </row>
        <row r="87">
          <cell r="B87" t="str">
            <v>18.10.030</v>
          </cell>
          <cell r="C87" t="str">
            <v>Chave de faca de 2 polos, 60 A, 250 V, com base de ardósia, com 02 fusíveis tipo cartucho e parafusos, inclusive instalação em quadro de medição.</v>
          </cell>
          <cell r="D87" t="str">
            <v>un</v>
          </cell>
          <cell r="F87">
            <v>16.3</v>
          </cell>
          <cell r="G87">
            <v>0</v>
          </cell>
        </row>
        <row r="88">
          <cell r="B88" t="str">
            <v>18.10.040</v>
          </cell>
          <cell r="C88" t="str">
            <v>Chave de faca de 3 polos, 60 A, 600 V, com base de ardósia, com 03 fusíveis tipo cartucho e parafusos, inclusive instalação em quadro de medição.</v>
          </cell>
          <cell r="D88" t="str">
            <v>un</v>
          </cell>
          <cell r="F88">
            <v>31.96</v>
          </cell>
          <cell r="G88">
            <v>0</v>
          </cell>
        </row>
        <row r="89">
          <cell r="B89" t="str">
            <v>18.10.050</v>
          </cell>
          <cell r="C89" t="str">
            <v>Chave de faca de 3 polos, 100 A, 600 V, com base de ardósia, com 03 fusíveis tipo cartucho e parafusos, inclusive instalação em quadro de medição.</v>
          </cell>
          <cell r="D89" t="str">
            <v>un</v>
          </cell>
          <cell r="F89">
            <v>57.62</v>
          </cell>
          <cell r="G89">
            <v>0</v>
          </cell>
        </row>
        <row r="90">
          <cell r="B90" t="str">
            <v>18.10.060</v>
          </cell>
          <cell r="C90" t="str">
            <v>Chave seccionadora com fusível, 125A, tipo 3NP4090 SIEMENS ou similar, tripolar com 03 fusíveis NH tamanho 00 e parafusos, inclusive instalação em quadro de medição.</v>
          </cell>
          <cell r="D90" t="str">
            <v>un</v>
          </cell>
          <cell r="F90">
            <v>85.08</v>
          </cell>
          <cell r="G90">
            <v>0</v>
          </cell>
        </row>
        <row r="91">
          <cell r="B91" t="str">
            <v>18.10.070</v>
          </cell>
          <cell r="C91" t="str">
            <v>Chave seccionadora com fusível, 250A, tipo 3NP2200 SIEMENS ou similar, tripolar com 03 fusíveis NH tamanho 01 e parafusos, inclusive instalação em quadro de medição.</v>
          </cell>
          <cell r="D91" t="str">
            <v>un</v>
          </cell>
          <cell r="F91">
            <v>141.25</v>
          </cell>
          <cell r="G91">
            <v>0</v>
          </cell>
        </row>
        <row r="93">
          <cell r="B93" t="str">
            <v>18.11</v>
          </cell>
        </row>
        <row r="94">
          <cell r="B94" t="str">
            <v>18.11.030</v>
          </cell>
          <cell r="C94" t="str">
            <v>Base para fusível tipo NH de 6 A a 125A, tamanho 00, SIEMENS ou similar, com parafusos, inclusive instalação em quadro.</v>
          </cell>
          <cell r="D94" t="str">
            <v>un</v>
          </cell>
          <cell r="F94">
            <v>9.09</v>
          </cell>
          <cell r="G94">
            <v>0</v>
          </cell>
        </row>
        <row r="95">
          <cell r="B95" t="str">
            <v>18.11.040</v>
          </cell>
          <cell r="C95" t="str">
            <v>Base para fusível tipo NH de 36 A a 250A, tamanho 1, SIEMENS ou similar, com parafusos, inclusive instalação em quadro.</v>
          </cell>
          <cell r="D95" t="str">
            <v>un</v>
          </cell>
          <cell r="F95">
            <v>17.96</v>
          </cell>
          <cell r="G95">
            <v>0</v>
          </cell>
        </row>
        <row r="97">
          <cell r="B97" t="str">
            <v>18.12</v>
          </cell>
        </row>
        <row r="98">
          <cell r="B98" t="str">
            <v>18.12.070</v>
          </cell>
          <cell r="C98" t="str">
            <v>Fusível tipo NH de 20A, tamanho 00, SIEMENS ou similar, inclusive instalação em quadro.</v>
          </cell>
          <cell r="D98" t="str">
            <v>un</v>
          </cell>
          <cell r="F98">
            <v>5.67</v>
          </cell>
          <cell r="G98">
            <v>0</v>
          </cell>
        </row>
        <row r="99">
          <cell r="B99" t="str">
            <v>18.12.080</v>
          </cell>
          <cell r="C99" t="str">
            <v>Fusível tipo NH de 25A, tamanho 00, SIEMENS ou similar, inclusive instalação em quadro.</v>
          </cell>
          <cell r="D99" t="str">
            <v>un</v>
          </cell>
          <cell r="F99">
            <v>5.67</v>
          </cell>
          <cell r="G99">
            <v>0</v>
          </cell>
        </row>
        <row r="100">
          <cell r="B100" t="str">
            <v>18.12.090</v>
          </cell>
          <cell r="C100" t="str">
            <v>Fusível tipo NH de 36A, tamanho 00, SIEMENS ou similar, inclusive instalação em quadro.</v>
          </cell>
          <cell r="D100" t="str">
            <v>un</v>
          </cell>
          <cell r="F100">
            <v>5.67</v>
          </cell>
          <cell r="G100">
            <v>0</v>
          </cell>
        </row>
        <row r="101">
          <cell r="B101" t="str">
            <v>18.12.100</v>
          </cell>
          <cell r="C101" t="str">
            <v>Fusível tipo NH de 50A, tamanho 00, SIEMENS ou similar, inclusive instalação em quadro.</v>
          </cell>
          <cell r="D101" t="str">
            <v>un</v>
          </cell>
          <cell r="F101">
            <v>5.67</v>
          </cell>
          <cell r="G101">
            <v>0</v>
          </cell>
        </row>
        <row r="102">
          <cell r="B102" t="str">
            <v>18.12.110</v>
          </cell>
          <cell r="C102" t="str">
            <v>Fusível tipo NH de 63A, tamanho 00, SIEMENS ou similar, inclusive instalação em quadro.</v>
          </cell>
          <cell r="D102" t="str">
            <v>un</v>
          </cell>
          <cell r="F102">
            <v>5.67</v>
          </cell>
          <cell r="G102">
            <v>0</v>
          </cell>
        </row>
        <row r="103">
          <cell r="B103" t="str">
            <v>18.12.120</v>
          </cell>
          <cell r="C103" t="str">
            <v>Fusível tipo NH de 80A, tamanho 00, SIEMENS ou similar, inclusive instalação em quadro.</v>
          </cell>
          <cell r="D103" t="str">
            <v>un</v>
          </cell>
          <cell r="F103">
            <v>5.67</v>
          </cell>
          <cell r="G103">
            <v>0</v>
          </cell>
        </row>
        <row r="104">
          <cell r="B104" t="str">
            <v>18.12.130</v>
          </cell>
          <cell r="C104" t="str">
            <v>Fusível tipo NH de 100A, tamanho 00, SIEMENS ou similar, inclusive instalação em quadro.</v>
          </cell>
          <cell r="D104" t="str">
            <v>un</v>
          </cell>
          <cell r="F104">
            <v>5.67</v>
          </cell>
          <cell r="G104">
            <v>0</v>
          </cell>
        </row>
        <row r="105">
          <cell r="B105" t="str">
            <v>18.12.140</v>
          </cell>
          <cell r="C105" t="str">
            <v>Fusível tipo NH de 125A, tamanho 00, SIEMENS ou similar, inclusive instalação em quadro.</v>
          </cell>
          <cell r="D105" t="str">
            <v>un</v>
          </cell>
          <cell r="F105">
            <v>5.67</v>
          </cell>
          <cell r="G105">
            <v>0</v>
          </cell>
        </row>
        <row r="106">
          <cell r="B106" t="str">
            <v>18.12.150</v>
          </cell>
          <cell r="C106" t="str">
            <v>Fusível tipo NH de 160A, tamanho 01, SIEMENS ou similar, inclusive instalação em quadro.</v>
          </cell>
          <cell r="D106" t="str">
            <v>un</v>
          </cell>
          <cell r="F106">
            <v>12.26</v>
          </cell>
          <cell r="G106">
            <v>0</v>
          </cell>
        </row>
        <row r="107">
          <cell r="B107" t="str">
            <v>18.12.160</v>
          </cell>
          <cell r="C107" t="str">
            <v>Fusível tipo NH de 200A, tamanho 01, SIEMENS ou similar, inclusive instalação em quadro.</v>
          </cell>
          <cell r="D107" t="str">
            <v>un</v>
          </cell>
          <cell r="F107">
            <v>12.26</v>
          </cell>
          <cell r="G107">
            <v>0</v>
          </cell>
        </row>
        <row r="108">
          <cell r="B108" t="str">
            <v>18.12.170</v>
          </cell>
          <cell r="C108" t="str">
            <v>Fusível tipo NH de 250A, tamanho 1, SIEMENS ou similar, inclusive instalação em quadro.</v>
          </cell>
          <cell r="D108" t="str">
            <v>un</v>
          </cell>
          <cell r="F108">
            <v>12.26</v>
          </cell>
          <cell r="G108">
            <v>0</v>
          </cell>
        </row>
        <row r="110">
          <cell r="B110" t="str">
            <v>18.13</v>
          </cell>
        </row>
        <row r="111">
          <cell r="B111" t="str">
            <v>18.13.005</v>
          </cell>
          <cell r="C111" t="str">
            <v>Eletroduto flexível preto de 1", assentado em valas com profundidade de 0,60 m, inclusive escavação e reaterro.</v>
          </cell>
          <cell r="D111" t="str">
            <v>m</v>
          </cell>
          <cell r="F111">
            <v>3.1</v>
          </cell>
          <cell r="G111">
            <v>0</v>
          </cell>
        </row>
        <row r="112">
          <cell r="B112" t="str">
            <v>18.13.010</v>
          </cell>
          <cell r="C112" t="str">
            <v>Eletroduto de PVC rígido rosqueável de 1/2 pol., com luva de rosca interna, inclusive assentamento em lajes.</v>
          </cell>
          <cell r="D112" t="str">
            <v>m</v>
          </cell>
          <cell r="F112">
            <v>1.46</v>
          </cell>
          <cell r="G112">
            <v>0</v>
          </cell>
        </row>
        <row r="113">
          <cell r="B113" t="str">
            <v>18.13.020</v>
          </cell>
          <cell r="C113" t="str">
            <v>Eletroduto de PVC rígido rosqueável de 3/4 pol., com luva de rosca interna, inclusive assentamento em lajes.</v>
          </cell>
          <cell r="D113" t="str">
            <v>m</v>
          </cell>
          <cell r="F113">
            <v>1.51</v>
          </cell>
          <cell r="G113">
            <v>0</v>
          </cell>
        </row>
        <row r="114">
          <cell r="B114" t="str">
            <v>18.13.030</v>
          </cell>
          <cell r="C114" t="str">
            <v>Eletroduto de PVC rígido rosqueável de 1 pol., com luva de rosca interna, inclusive assentamento em lajes.</v>
          </cell>
          <cell r="D114" t="str">
            <v>m</v>
          </cell>
          <cell r="F114">
            <v>2.54</v>
          </cell>
          <cell r="G114">
            <v>0</v>
          </cell>
        </row>
        <row r="115">
          <cell r="B115" t="str">
            <v>18.13.040</v>
          </cell>
          <cell r="C115" t="str">
            <v>Eletroduto de PVC rígido rosqueável de 1/2 pol., com luva de rosca interna, inclusive assentamento com rasgo em alvenaria.</v>
          </cell>
          <cell r="D115" t="str">
            <v>m</v>
          </cell>
          <cell r="F115">
            <v>2.23</v>
          </cell>
          <cell r="G115">
            <v>0</v>
          </cell>
        </row>
        <row r="116">
          <cell r="B116" t="str">
            <v>18.13.050</v>
          </cell>
          <cell r="C116" t="str">
            <v>Eletroduto de PVC rígido rosqueável de 3/4 pol., com luva de rosca interna, inclusive assentamento com rasgo em alvenaria.</v>
          </cell>
          <cell r="D116" t="str">
            <v>m</v>
          </cell>
          <cell r="F116">
            <v>2.71</v>
          </cell>
          <cell r="G116">
            <v>0</v>
          </cell>
        </row>
        <row r="117">
          <cell r="B117" t="str">
            <v>18.13.060</v>
          </cell>
          <cell r="C117" t="str">
            <v>Eletroduto de PVC rígido rosqueável de 1 pol., com luva de rosca interna, inclusive assentamento com rasgo em alvenaria.</v>
          </cell>
          <cell r="D117" t="str">
            <v>m</v>
          </cell>
          <cell r="F117">
            <v>3.3</v>
          </cell>
          <cell r="G117">
            <v>0</v>
          </cell>
        </row>
        <row r="118">
          <cell r="B118" t="str">
            <v>18.12.070</v>
          </cell>
          <cell r="C118" t="str">
            <v>Eletroduto de PVC rígido rosqueável de 1 1/4 pol., com luva de rosca interna, inclusive assentamento com rasgo em alvenaria.</v>
          </cell>
          <cell r="D118" t="str">
            <v>m</v>
          </cell>
          <cell r="F118">
            <v>4.3099999999999996</v>
          </cell>
          <cell r="G118">
            <v>0</v>
          </cell>
        </row>
        <row r="119">
          <cell r="B119" t="str">
            <v>18.13.080</v>
          </cell>
          <cell r="C119" t="str">
            <v>Eletroduto de PVC rígido rosqueável de 1 1/2 pol., com luva de rosca interna, inclusive assentamento com rasgo em alvenaria.</v>
          </cell>
          <cell r="D119" t="str">
            <v>m</v>
          </cell>
          <cell r="F119">
            <v>5.65</v>
          </cell>
          <cell r="G119">
            <v>0</v>
          </cell>
        </row>
        <row r="120">
          <cell r="B120" t="str">
            <v>18.13.085</v>
          </cell>
          <cell r="C120" t="str">
            <v>Fornecimento e colocação de eletroduto de ferro galvanizado de 3 ".</v>
          </cell>
          <cell r="D120" t="str">
            <v>m</v>
          </cell>
          <cell r="F120">
            <v>29.91</v>
          </cell>
        </row>
        <row r="121">
          <cell r="B121" t="str">
            <v>18.13.086</v>
          </cell>
          <cell r="C121" t="str">
            <v>Fornecimento e instalação de quadro de distribuição para telefone.</v>
          </cell>
          <cell r="D121" t="str">
            <v>un</v>
          </cell>
          <cell r="F121">
            <v>96.07</v>
          </cell>
        </row>
        <row r="122">
          <cell r="B122" t="str">
            <v>18.13.090</v>
          </cell>
          <cell r="C122" t="str">
            <v>Eletroduto de PVC rígido rosqueável de 2 pol., com luva de rosca interna, inclusive assentamento com rasgo em alvenaria.</v>
          </cell>
          <cell r="D122" t="str">
            <v>m</v>
          </cell>
          <cell r="F122">
            <v>7.33</v>
          </cell>
          <cell r="G122">
            <v>0</v>
          </cell>
        </row>
        <row r="123">
          <cell r="B123" t="str">
            <v>18.13.100</v>
          </cell>
          <cell r="C123" t="str">
            <v>Eletroduto de PVC rígido rosqueável de 3 pol., com luva de rosca interna, inclusive assentamento com rasgo em alvenaria.</v>
          </cell>
          <cell r="D123" t="str">
            <v>m</v>
          </cell>
          <cell r="F123">
            <v>13.81</v>
          </cell>
          <cell r="G123">
            <v>0</v>
          </cell>
        </row>
        <row r="124">
          <cell r="B124" t="str">
            <v>18.13.110</v>
          </cell>
          <cell r="C124" t="str">
            <v>Eletroduto de PVC rígido rosqueável de 1/2 pol., com luva de rosca interna assentado em valas com profundidade de 0,60 m, inclusive escavação e reaterro.</v>
          </cell>
          <cell r="D124" t="str">
            <v>m</v>
          </cell>
          <cell r="F124">
            <v>3.33</v>
          </cell>
          <cell r="G124">
            <v>0</v>
          </cell>
        </row>
        <row r="125">
          <cell r="B125" t="str">
            <v>18.13.120</v>
          </cell>
          <cell r="C125" t="str">
            <v>Eletroduto de PVC rígido rosqueável de 3/4 pol., com luva de rosca interna assentado em valas com profundidade de 0,60 m, inclusive escavação e reaterro.</v>
          </cell>
          <cell r="D125" t="str">
            <v>m</v>
          </cell>
          <cell r="F125">
            <v>4.01</v>
          </cell>
          <cell r="G125">
            <v>0</v>
          </cell>
        </row>
        <row r="126">
          <cell r="B126" t="str">
            <v>18.13.130</v>
          </cell>
          <cell r="C126" t="str">
            <v>Eletroduto de PVC rígido rosqueável de 1 pol., com luva de rosca interna assentado em valas com profundidade de 0,60 m, inclusive escavação e reaterro.</v>
          </cell>
          <cell r="D126" t="str">
            <v>m</v>
          </cell>
          <cell r="F126">
            <v>5.39</v>
          </cell>
          <cell r="G126">
            <v>0</v>
          </cell>
        </row>
        <row r="127">
          <cell r="B127" t="str">
            <v>18.13.140</v>
          </cell>
          <cell r="C127" t="str">
            <v>Eletroduto de PVC rígido rosqueável de 1 1/2 pol., com luva de rosca interna assentado em valas com profundidade de 0,60 m, inclusive escavação e reaterro.</v>
          </cell>
          <cell r="D127" t="str">
            <v>m</v>
          </cell>
          <cell r="F127">
            <v>6.99</v>
          </cell>
          <cell r="G127">
            <v>0</v>
          </cell>
        </row>
        <row r="128">
          <cell r="B128" t="str">
            <v>18.13.150</v>
          </cell>
          <cell r="C128" t="str">
            <v>Eletroduto de PVC rígido rosqueável de 2 pol., com luva de rosca interna assentado em valas com profundidade de 0,60 m, inclusive escavação e reaterro.</v>
          </cell>
          <cell r="D128" t="str">
            <v>m</v>
          </cell>
          <cell r="F128">
            <v>8.6199999999999992</v>
          </cell>
          <cell r="G128">
            <v>0</v>
          </cell>
        </row>
        <row r="129">
          <cell r="B129" t="str">
            <v>18.13.160</v>
          </cell>
          <cell r="C129" t="str">
            <v>Eletroduto de PVC rígido rosqueável de 3 pol., com luva de rosca interna assentado em valas com profundidade de 0,60 m, inclusive escavação e reaterro.</v>
          </cell>
          <cell r="D129" t="str">
            <v>m</v>
          </cell>
          <cell r="F129">
            <v>15.23</v>
          </cell>
          <cell r="G129">
            <v>0</v>
          </cell>
        </row>
        <row r="130">
          <cell r="B130" t="str">
            <v>18.13.170</v>
          </cell>
          <cell r="C130" t="str">
            <v>Eletroduto de PVC rígido rosqueável de 4 pol., com luva de rosca interna assentado em valas com profundidade de 0,60 m, inclusive escavação e reaterro.</v>
          </cell>
          <cell r="D130" t="str">
            <v>m</v>
          </cell>
          <cell r="F130">
            <v>22.81</v>
          </cell>
          <cell r="G130">
            <v>0</v>
          </cell>
        </row>
        <row r="132">
          <cell r="B132" t="str">
            <v>18.14</v>
          </cell>
        </row>
        <row r="133">
          <cell r="B133" t="str">
            <v>18.14.010</v>
          </cell>
          <cell r="C133" t="str">
            <v xml:space="preserve">Curva de PVC rígido rosqueável de 3/4 pol., com luva de rosca interna, inclusive assentado. </v>
          </cell>
          <cell r="D133" t="str">
            <v>un</v>
          </cell>
          <cell r="F133">
            <v>1.84</v>
          </cell>
          <cell r="G133">
            <v>0</v>
          </cell>
        </row>
        <row r="134">
          <cell r="B134" t="str">
            <v>18.14.020</v>
          </cell>
          <cell r="C134" t="str">
            <v xml:space="preserve">Curva de PVC rígido rosqueável de 1 pol., com luva de rosca interna, inclusive assentado. </v>
          </cell>
          <cell r="D134" t="str">
            <v>un</v>
          </cell>
          <cell r="F134">
            <v>2.6</v>
          </cell>
          <cell r="G134">
            <v>0</v>
          </cell>
        </row>
        <row r="135">
          <cell r="B135" t="str">
            <v>18.14.030</v>
          </cell>
          <cell r="C135" t="str">
            <v xml:space="preserve">Curva de PVC rígido rosqueável de 1 1/4 pol., com luva de rosca interna, inclusive assentado. </v>
          </cell>
          <cell r="D135" t="str">
            <v>un</v>
          </cell>
          <cell r="F135">
            <v>4.0999999999999996</v>
          </cell>
          <cell r="G135">
            <v>0</v>
          </cell>
        </row>
        <row r="136">
          <cell r="B136" t="str">
            <v>18.14.040</v>
          </cell>
          <cell r="C136" t="str">
            <v xml:space="preserve">Curva de PVC rígido rosqueável de 1 1/2 pol., com luva de rosca interna, inclusive assentado. </v>
          </cell>
          <cell r="D136" t="str">
            <v>un</v>
          </cell>
          <cell r="F136">
            <v>5.0999999999999996</v>
          </cell>
          <cell r="G136">
            <v>0</v>
          </cell>
        </row>
        <row r="137">
          <cell r="B137" t="str">
            <v>18.14.050</v>
          </cell>
          <cell r="C137" t="str">
            <v xml:space="preserve">Curva de PVC rígido rosqueável de 2 pol., com luva de rosca interna, inclusive assentado. </v>
          </cell>
          <cell r="D137" t="str">
            <v>un</v>
          </cell>
          <cell r="F137">
            <v>7.96</v>
          </cell>
          <cell r="G137">
            <v>0</v>
          </cell>
        </row>
        <row r="138">
          <cell r="B138" t="str">
            <v>18.14.060</v>
          </cell>
          <cell r="C138" t="str">
            <v xml:space="preserve">Curva de PVC rígido rosqueável de 3 pol., com luva de rosca interna, inclusive assentado. </v>
          </cell>
          <cell r="D138" t="str">
            <v>un</v>
          </cell>
          <cell r="F138">
            <v>23.46</v>
          </cell>
          <cell r="G138">
            <v>0</v>
          </cell>
        </row>
        <row r="139">
          <cell r="B139" t="str">
            <v>18.14.070</v>
          </cell>
          <cell r="C139" t="str">
            <v xml:space="preserve">Curva de PVC rígido rosqueável de 4 pol., com luva de rosca interna, inclusive assentado. </v>
          </cell>
          <cell r="D139" t="str">
            <v>un</v>
          </cell>
          <cell r="F139">
            <v>37.86</v>
          </cell>
          <cell r="G139">
            <v>0</v>
          </cell>
        </row>
        <row r="141">
          <cell r="B141" t="str">
            <v>18.15</v>
          </cell>
        </row>
        <row r="142">
          <cell r="B142" t="str">
            <v>18.15.010</v>
          </cell>
          <cell r="C142" t="str">
            <v>Caixa 4 x 2 pol. Tigreflex ou similar,  inclusive assentamento.</v>
          </cell>
          <cell r="D142" t="str">
            <v>un</v>
          </cell>
          <cell r="F142">
            <v>1.45</v>
          </cell>
          <cell r="G142">
            <v>0</v>
          </cell>
        </row>
        <row r="143">
          <cell r="B143" t="str">
            <v>18.15.020</v>
          </cell>
          <cell r="C143" t="str">
            <v>Caixa 4 x 4 pol. Tigreflex ou similar,  inclusive assentamento.</v>
          </cell>
          <cell r="D143" t="str">
            <v>un</v>
          </cell>
          <cell r="F143">
            <v>1.75</v>
          </cell>
          <cell r="G143">
            <v>0</v>
          </cell>
        </row>
        <row r="144">
          <cell r="B144" t="str">
            <v>18.15.030</v>
          </cell>
          <cell r="C144" t="str">
            <v>Caixa octogonal de 4" Tigreflex ou similar, com fundo móvel, inclusive assentaemnto em laje.</v>
          </cell>
          <cell r="D144" t="str">
            <v>un</v>
          </cell>
          <cell r="F144">
            <v>1.9</v>
          </cell>
          <cell r="G144">
            <v>0</v>
          </cell>
        </row>
        <row r="145">
          <cell r="B145" t="str">
            <v>18.15.035</v>
          </cell>
          <cell r="C145" t="str">
            <v>Fornecimento e colocação de caixa pré-moldada para ar-condicionado de 15.000 BTU's</v>
          </cell>
          <cell r="D145" t="str">
            <v>un</v>
          </cell>
          <cell r="F145">
            <v>73.38</v>
          </cell>
        </row>
        <row r="147">
          <cell r="B147" t="str">
            <v>18.16</v>
          </cell>
        </row>
        <row r="148">
          <cell r="B148" t="str">
            <v>18.16.010</v>
          </cell>
          <cell r="C148" t="str">
            <v>Tomada de embutir (2P+T) com placa para caixa de 4 x 2 pol., 20 A, 250 V, Pial (linha silentoque) ou similar, inclusive instalação.</v>
          </cell>
          <cell r="D148" t="str">
            <v>un</v>
          </cell>
          <cell r="F148">
            <v>7.08</v>
          </cell>
          <cell r="G148">
            <v>0</v>
          </cell>
        </row>
        <row r="149">
          <cell r="B149" t="str">
            <v>18.16.020</v>
          </cell>
          <cell r="C149" t="str">
            <v>Tomada de embutir para telefone quatro polos, Padrão Telebrás, com placa, para caixa de 4 x 2 pol., Pial (linha silentoque) ou similar, inclusive instalação.</v>
          </cell>
          <cell r="D149" t="str">
            <v>un</v>
          </cell>
          <cell r="F149">
            <v>6.55</v>
          </cell>
          <cell r="G149">
            <v>0</v>
          </cell>
        </row>
        <row r="151">
          <cell r="B151" t="str">
            <v>18.17</v>
          </cell>
        </row>
        <row r="152">
          <cell r="B152" t="str">
            <v>18.17.010</v>
          </cell>
          <cell r="C152" t="str">
            <v>Conjunto ARSTOP ou similar de embutir, em caixa 4 x 4 pol., com placa, tomada Tripolar para pino chato e disjuntor termomagnético de 25 A, 250 V, inclusive instalação.</v>
          </cell>
          <cell r="D152" t="str">
            <v>un</v>
          </cell>
          <cell r="F152">
            <v>20.72</v>
          </cell>
          <cell r="G152">
            <v>0</v>
          </cell>
        </row>
        <row r="154">
          <cell r="B154" t="str">
            <v>18.18</v>
          </cell>
        </row>
        <row r="155">
          <cell r="B155" t="str">
            <v>18.18.010</v>
          </cell>
          <cell r="C155" t="str">
            <v>Interruptor de embutir de uma secção para caixa de 4 x 2 pol., com placa, 10 A, 250 V, Pial (linha silentoque) ou similar, inclusive instalação.</v>
          </cell>
          <cell r="D155" t="str">
            <v>un</v>
          </cell>
          <cell r="F155">
            <v>3.9</v>
          </cell>
          <cell r="G155">
            <v>0</v>
          </cell>
        </row>
        <row r="156">
          <cell r="B156" t="str">
            <v>18.18.020</v>
          </cell>
          <cell r="C156" t="str">
            <v>Interruptor de embutir de duas secções para caixa de 4 x 2 pol., com placa, 10 A, 250 V, Pial (linha silentoque) ou similar, inclusive instalação.</v>
          </cell>
          <cell r="D156" t="str">
            <v>un</v>
          </cell>
          <cell r="F156">
            <v>6.76</v>
          </cell>
          <cell r="G156">
            <v>0</v>
          </cell>
        </row>
        <row r="157">
          <cell r="B157" t="str">
            <v>18.18.030</v>
          </cell>
          <cell r="C157" t="str">
            <v>Interruptor de embutir de três secções para caixa de 4 x 2 pol., com placa, 10 A, 250 V, Pial (linha silentoque) ou similar, inclusive instalação.</v>
          </cell>
          <cell r="D157" t="str">
            <v>un</v>
          </cell>
          <cell r="F157">
            <v>8.8800000000000008</v>
          </cell>
          <cell r="G157">
            <v>0</v>
          </cell>
        </row>
        <row r="158">
          <cell r="B158" t="str">
            <v>18.18.040</v>
          </cell>
          <cell r="C158" t="str">
            <v>Interruptor de embutir de uma secção conjugada com tomada, para caixa de 4 x 2 pol., com placa, 10 A, 250 V, Pial (linha silentoque) ou similar, inclusive instalação.</v>
          </cell>
          <cell r="D158" t="str">
            <v>un</v>
          </cell>
          <cell r="F158">
            <v>6.71</v>
          </cell>
          <cell r="G158">
            <v>0</v>
          </cell>
        </row>
        <row r="159">
          <cell r="B159" t="str">
            <v>18.18.050</v>
          </cell>
          <cell r="C159" t="str">
            <v>Interruptor de embutir de duas secções conjugada com tomada, para caixa de 4 x 2 pol., com placa, 10 A, 250 V, Pial (linha silentoque) ou similar, inclusive instalação.</v>
          </cell>
          <cell r="D159" t="str">
            <v>un</v>
          </cell>
          <cell r="F159">
            <v>8.93</v>
          </cell>
          <cell r="G159">
            <v>0</v>
          </cell>
        </row>
        <row r="160">
          <cell r="B160" t="str">
            <v>18.18.060</v>
          </cell>
          <cell r="C160" t="str">
            <v>Interruptor de embutir Three-Way (vai e vem), para caixa de 4 x 2 pol., com placa, 10 A, 250 V, Pial (linha silentoque) ou similar, inclusive instalação.</v>
          </cell>
          <cell r="D160" t="str">
            <v>un</v>
          </cell>
          <cell r="F160">
            <v>5.19</v>
          </cell>
          <cell r="G160">
            <v>0</v>
          </cell>
        </row>
        <row r="162">
          <cell r="B162" t="str">
            <v>18.19</v>
          </cell>
        </row>
        <row r="163">
          <cell r="B163" t="str">
            <v>18.19.010</v>
          </cell>
          <cell r="C163" t="str">
            <v>Fio de cobre, têmpera mole, classe 1, isolamento de PVC - 70 C, tipo BWF, 750 V, Foreplast ou similar, S.M. - 1,5 mm², inclusive instalação em eletroduto.</v>
          </cell>
          <cell r="D163" t="str">
            <v>m</v>
          </cell>
          <cell r="F163">
            <v>0.59</v>
          </cell>
          <cell r="G163">
            <v>0</v>
          </cell>
        </row>
        <row r="164">
          <cell r="B164" t="str">
            <v>18.19.020</v>
          </cell>
          <cell r="C164" t="str">
            <v>Fio de cobre, têmpera mole, classe 1, isolamento de PVC - 70 C, tipo BWF, 750 V, Foreplast ou similar, S.M. - 2,5 mm², inclusive instalação em eletroduto.</v>
          </cell>
          <cell r="D164" t="str">
            <v>m</v>
          </cell>
          <cell r="F164">
            <v>0.85</v>
          </cell>
          <cell r="G164">
            <v>0</v>
          </cell>
        </row>
        <row r="165">
          <cell r="B165" t="str">
            <v>18.19.025</v>
          </cell>
          <cell r="C165" t="str">
            <v>Cabro de cobre, têmpera mole, encordoamento classe 2, isolamento de PVC - 70 C, tipo BWF, 750 V, Foreplast ou similar, S.M. - 2,5 mm², inclusive instalação em eletroduto.</v>
          </cell>
          <cell r="D165" t="str">
            <v>m</v>
          </cell>
          <cell r="F165">
            <v>0.9</v>
          </cell>
          <cell r="G165">
            <v>0</v>
          </cell>
        </row>
        <row r="166">
          <cell r="B166" t="str">
            <v>18.19.030</v>
          </cell>
          <cell r="C166" t="str">
            <v>Cabo de cobre, têmpera mole, encordoamento classe 2, isolamento de PVC - 70 C, tipo BWF, 750 V, Foreplast ou similar, S.M. - 4,0 mm², inclusive instalação em eletroduto.</v>
          </cell>
          <cell r="D166" t="str">
            <v>m</v>
          </cell>
          <cell r="F166">
            <v>0.94</v>
          </cell>
          <cell r="G166">
            <v>0</v>
          </cell>
        </row>
        <row r="167">
          <cell r="B167" t="str">
            <v>18.19.040</v>
          </cell>
          <cell r="C167" t="str">
            <v>Cabo de cobre, têmpera mole, encordoamento classe 2, isolamento de PVC - 70 C, tipo BWF, 750 V, Foreplast ou similar, S.M. - 6,0 mm², inclusive instalação em eletroduto.</v>
          </cell>
          <cell r="D167" t="str">
            <v>m</v>
          </cell>
          <cell r="F167">
            <v>1.1299999999999999</v>
          </cell>
          <cell r="G167">
            <v>0</v>
          </cell>
        </row>
        <row r="168">
          <cell r="B168" t="str">
            <v>18.19.041</v>
          </cell>
          <cell r="C168" t="str">
            <v>Cabo de cobre, têmpera mole, encordoamento classe 2, isolamento de PVC - 70 C, tipo BWF, 750 V, Foreplast ou similar, S.M. - 10,0 mm², inclusive instalação em eletroduto.</v>
          </cell>
          <cell r="D168" t="str">
            <v>m</v>
          </cell>
          <cell r="F168">
            <v>1.6</v>
          </cell>
          <cell r="G168">
            <v>0</v>
          </cell>
        </row>
        <row r="169">
          <cell r="B169" t="str">
            <v>18.19.042</v>
          </cell>
          <cell r="C169" t="str">
            <v>Cabo de cobre, têmpera mole, encordoamento classe 2, isolamento de PVC - 70 C, tipo BWF, 750 V, Foreplast ou similar, S.M. - 16,0 mm², inclusive instalação em eletroduto.</v>
          </cell>
          <cell r="D169" t="str">
            <v>m</v>
          </cell>
          <cell r="F169">
            <v>2.11</v>
          </cell>
          <cell r="G169">
            <v>0</v>
          </cell>
        </row>
        <row r="170">
          <cell r="B170" t="str">
            <v>18.19.043</v>
          </cell>
          <cell r="C170" t="str">
            <v>Cabo de cobre, têmpera mole, encordoamento classe 2, isolamento de PVC - 70 C, tipo BWF, 750 V, Foreplast ou similar, S.M. - 25,0 mm², inclusive instalação em eletroduto.</v>
          </cell>
          <cell r="D170" t="str">
            <v>m</v>
          </cell>
          <cell r="F170">
            <v>2.93</v>
          </cell>
          <cell r="G170">
            <v>0</v>
          </cell>
        </row>
        <row r="171">
          <cell r="B171" t="str">
            <v>18.19.046</v>
          </cell>
          <cell r="C171" t="str">
            <v>Cabo de cobre (1 condutor), têmpera mole, encordoamento classe 2, isolamento de PVC - Flame Resistant - 70 C, 0,6 / 1 Kv, cobertura de PVC-ST 1, Foremax ou similar, S.M. - 1,5 mm², inclusive instalação em eletroduto.</v>
          </cell>
          <cell r="D171" t="str">
            <v>m</v>
          </cell>
          <cell r="F171">
            <v>0.69</v>
          </cell>
          <cell r="G171">
            <v>0</v>
          </cell>
        </row>
        <row r="172">
          <cell r="B172" t="str">
            <v>18.19.047</v>
          </cell>
          <cell r="C172" t="str">
            <v>Cabo de cobre (1 condutor), têmpera mole, encordoamento classe 2, isolamento de PVC - Flame Resistant - 70 C, 0,6 / 1 Kv, cobertura de PVC-ST 1, Foremax ou similar, S.M. - 2,5 mm², inclusive instalação em eletroduto.</v>
          </cell>
          <cell r="D172" t="str">
            <v>m</v>
          </cell>
          <cell r="F172">
            <v>0.83</v>
          </cell>
          <cell r="G172">
            <v>0</v>
          </cell>
        </row>
        <row r="173">
          <cell r="B173" t="str">
            <v>18.19.048</v>
          </cell>
          <cell r="C173" t="str">
            <v>Cabo de cobre (1 condutor), têmpera mole, encordoamento classe 2, isolamento de PVC - Flame Resistant - 70 C, 0,6 / 1 Kv, cobertura de PVC-ST 1, Foremax ou similar, S.M. - 4,0 mm², inclusive instalação em eletroduto.</v>
          </cell>
          <cell r="D173" t="str">
            <v>m</v>
          </cell>
          <cell r="F173">
            <v>1.29</v>
          </cell>
          <cell r="G173">
            <v>0</v>
          </cell>
        </row>
        <row r="174">
          <cell r="B174" t="str">
            <v>18.19.049</v>
          </cell>
          <cell r="C174" t="str">
            <v>Cabo de cobre (1 condutor), têmpera mole, encordoamento classe 2, isolamento de PVC - Flame Resistant - 70 C, 0,6 / 1 Kv, cobertura de PVC-ST 1, Foremax ou similar, S.M. - 6,0 mm², inclusive instalação em eletroduto.</v>
          </cell>
          <cell r="D174" t="str">
            <v>m</v>
          </cell>
          <cell r="F174">
            <v>1.56</v>
          </cell>
          <cell r="G174">
            <v>0</v>
          </cell>
        </row>
        <row r="175">
          <cell r="B175" t="str">
            <v>18.19.050</v>
          </cell>
          <cell r="C175" t="str">
            <v>Cabo de cobre (1 condutor), têmpera mole, encordoamento classe 2, isolamento de PVC - Flame Resistant - 70 C, 0,6 / 1 Kv, cobertura de PVC-ST 1, Foremax ou similar, S.M. - 10,0 mm², inclusive instalação em eletroduto.</v>
          </cell>
          <cell r="D175" t="str">
            <v>m</v>
          </cell>
          <cell r="F175">
            <v>2.06</v>
          </cell>
          <cell r="G175">
            <v>0</v>
          </cell>
        </row>
        <row r="176">
          <cell r="B176" t="str">
            <v>18.19.060</v>
          </cell>
          <cell r="C176" t="str">
            <v>Cabo de cobre (1 condutor), têmpera mole, encordoamento classe 2, isolamento de PVC - Flame Resistant - 70 C, 0,6 / 1 Kv, cobertura de PVC-ST 1, Foremax ou similar, S.M. - 16,0 mm², inclusive instalação em eletroduto.</v>
          </cell>
          <cell r="D176" t="str">
            <v>m</v>
          </cell>
          <cell r="F176">
            <v>2.9</v>
          </cell>
          <cell r="G176">
            <v>0</v>
          </cell>
        </row>
        <row r="177">
          <cell r="B177" t="str">
            <v>18.19.065</v>
          </cell>
          <cell r="C177" t="str">
            <v>Dec., de piso cimentado.</v>
          </cell>
          <cell r="F177">
            <v>9.1</v>
          </cell>
          <cell r="G177">
            <v>0</v>
          </cell>
        </row>
        <row r="178">
          <cell r="B178" t="str">
            <v>18.19.070</v>
          </cell>
          <cell r="C178" t="str">
            <v>Cabo de cobre (1 condutor), têmpera mole, encordoamento classe 2, isolamento de PVC - Flame Resistant - 70 C, 0,6 / 1 Kv, cobertura de PVC-ST 1, Foremax ou similar, S.M. - 25,0 mm², inclusive instalação em eletroduto.</v>
          </cell>
          <cell r="D178" t="str">
            <v>m</v>
          </cell>
          <cell r="F178">
            <v>3.85</v>
          </cell>
          <cell r="G178">
            <v>0</v>
          </cell>
        </row>
        <row r="179">
          <cell r="B179" t="str">
            <v>18.19.080</v>
          </cell>
          <cell r="C179" t="str">
            <v>Cabo de cobre (1 condutor), têmpera mole, encordoamento classe 2, isolamento de PVC - Flame Resistant - 70 C, 0,6 / 1 Kv, cobertura de PVC-ST 1, Foremax ou similar, S.M. - 35,0 mm², inclusive instalação em eletroduto.</v>
          </cell>
          <cell r="D179" t="str">
            <v>m</v>
          </cell>
          <cell r="F179">
            <v>4.91</v>
          </cell>
          <cell r="G179">
            <v>0</v>
          </cell>
        </row>
        <row r="180">
          <cell r="B180" t="str">
            <v>18.19.085</v>
          </cell>
          <cell r="C180" t="str">
            <v>Cabo de Cobre  com isolamento termoplástico para ligação dos postes, com 4,0 mm² - 28 A, inclusive instalação em eletroduto.</v>
          </cell>
          <cell r="D180" t="str">
            <v>m</v>
          </cell>
          <cell r="F180">
            <v>0.8</v>
          </cell>
          <cell r="G180">
            <v>0</v>
          </cell>
        </row>
        <row r="182">
          <cell r="B182" t="str">
            <v>18.20</v>
          </cell>
        </row>
        <row r="183">
          <cell r="B183" t="str">
            <v>18.20.010</v>
          </cell>
          <cell r="C183" t="str">
            <v>Disjuntor monopolar termomagnético até 30 A, 220 V, Eletromar ou similar, inclusive instalação em quadro de distribuição.</v>
          </cell>
          <cell r="D183" t="str">
            <v>un</v>
          </cell>
          <cell r="F183">
            <v>6.01</v>
          </cell>
          <cell r="G183">
            <v>0</v>
          </cell>
        </row>
        <row r="184">
          <cell r="B184" t="str">
            <v>18.20.020</v>
          </cell>
          <cell r="C184" t="str">
            <v>Disjuntor monopolar termomagnético até 35 a 50A, 220 V, Eletromar ou similar, inclusive instalação em quadro de distribuição.</v>
          </cell>
          <cell r="D184" t="str">
            <v>un</v>
          </cell>
          <cell r="F184">
            <v>8.06</v>
          </cell>
          <cell r="G184">
            <v>0</v>
          </cell>
        </row>
        <row r="185">
          <cell r="B185" t="str">
            <v>18.20.030</v>
          </cell>
          <cell r="C185" t="str">
            <v>Disjuntor tripolar termomagnético até 50 A 380, 220 V, Eletromar ou similar, inclusive instalação em quadro de distribuição.</v>
          </cell>
          <cell r="D185" t="str">
            <v>un</v>
          </cell>
          <cell r="F185">
            <v>30.85</v>
          </cell>
          <cell r="G185">
            <v>0</v>
          </cell>
        </row>
        <row r="186">
          <cell r="B186" t="str">
            <v>18.20.040</v>
          </cell>
          <cell r="C186" t="str">
            <v>Disjuntor tripolar termomagnético até 60 a 100 A, 380 V, Eletromar ou similar, inclusive instalação em quadro de distribuição.</v>
          </cell>
          <cell r="D186" t="str">
            <v>un</v>
          </cell>
          <cell r="F186">
            <v>45.39</v>
          </cell>
          <cell r="G186">
            <v>0</v>
          </cell>
        </row>
        <row r="187">
          <cell r="B187" t="str">
            <v>18.20.050</v>
          </cell>
          <cell r="C187" t="str">
            <v>Disjuntor tripolar termomagnético até 120 a 150 A, 380 V, Eletromar ou similar, inclusive instalação em quadro de distribuição.</v>
          </cell>
          <cell r="D187" t="str">
            <v>un</v>
          </cell>
          <cell r="F187">
            <v>115.39</v>
          </cell>
          <cell r="G187">
            <v>0</v>
          </cell>
        </row>
        <row r="188">
          <cell r="B188" t="str">
            <v>18.20.055</v>
          </cell>
          <cell r="C188" t="str">
            <v>Fornecimento e colocação de disjuntor 15 A.</v>
          </cell>
          <cell r="D188" t="str">
            <v>un</v>
          </cell>
          <cell r="F188">
            <v>7.67</v>
          </cell>
        </row>
        <row r="189">
          <cell r="B189" t="str">
            <v>18.20.056</v>
          </cell>
          <cell r="C189" t="str">
            <v>Fornecimento e colocação de disjuntor 50 A.</v>
          </cell>
          <cell r="D189" t="str">
            <v>un</v>
          </cell>
          <cell r="F189">
            <v>10.27</v>
          </cell>
        </row>
        <row r="190">
          <cell r="B190" t="str">
            <v>18.20.057</v>
          </cell>
          <cell r="C190" t="str">
            <v>Fornecimento e colocação de disjuntor tripolar 150 A (quadro de medição).</v>
          </cell>
          <cell r="D190" t="str">
            <v>un</v>
          </cell>
          <cell r="F190">
            <v>149.04</v>
          </cell>
        </row>
        <row r="192">
          <cell r="B192" t="str">
            <v>18.21</v>
          </cell>
        </row>
        <row r="193">
          <cell r="B193" t="str">
            <v>18.21.010</v>
          </cell>
          <cell r="C193" t="str">
            <v xml:space="preserve">Quadro de distribuição metálico de embutir, com barramento de neutro tipo com 600, eletromar ou similar, para até 6 circuitos momopolares, com sobretampa articulada provida de visor transparente, inclusive instalação. </v>
          </cell>
          <cell r="D193" t="str">
            <v>un</v>
          </cell>
          <cell r="F193">
            <v>49.2</v>
          </cell>
          <cell r="G193">
            <v>0</v>
          </cell>
        </row>
        <row r="194">
          <cell r="B194" t="str">
            <v>18.21.020</v>
          </cell>
          <cell r="C194" t="str">
            <v xml:space="preserve">Quadro de distribuição metálico de embutir, com barramento de neutro tipo com 600, eletromar ou similar, para até 8 circuitos momopolares, com sobretampa articulada provida de visor transparente, inclusive instalação. </v>
          </cell>
          <cell r="D194" t="str">
            <v>un</v>
          </cell>
          <cell r="F194">
            <v>52.3</v>
          </cell>
          <cell r="G194">
            <v>0</v>
          </cell>
        </row>
        <row r="196">
          <cell r="B196" t="str">
            <v>18.21.150</v>
          </cell>
          <cell r="C196" t="str">
            <v xml:space="preserve">Quadro de distribuição metálico de embutir, com barramento, chave geral e placa neutro ref. QDETN-12, Cemar ou similar, para até 12 circuitos momopolares, com porta, inclusive instalação. </v>
          </cell>
          <cell r="D196" t="str">
            <v>un</v>
          </cell>
          <cell r="F196">
            <v>50.64</v>
          </cell>
          <cell r="G196">
            <v>0</v>
          </cell>
        </row>
        <row r="197">
          <cell r="B197" t="str">
            <v>18.21.030</v>
          </cell>
          <cell r="C197" t="str">
            <v xml:space="preserve">Quadro de distribuição metálico de embutir, com barramento, chave geral e placa neutro tipo PQR 15 C, eletromar ou similar, para até 15 circuitos momopolares, com porta e trinco, inclusive instalação. </v>
          </cell>
          <cell r="D197" t="str">
            <v>un</v>
          </cell>
          <cell r="F197">
            <v>163.95</v>
          </cell>
          <cell r="G197">
            <v>0</v>
          </cell>
        </row>
        <row r="198">
          <cell r="B198" t="str">
            <v>18.21.035</v>
          </cell>
          <cell r="C198" t="str">
            <v xml:space="preserve">Quadro de distribuição metálico de embutir, com barramento, chave geral e placa neutro tipo PQR 18 CA, eletromar ou similar, para até 18 circuitos momopolares, com porta e trinco, inclusive instalação. </v>
          </cell>
          <cell r="D198" t="str">
            <v>un</v>
          </cell>
          <cell r="F198">
            <v>213.95</v>
          </cell>
          <cell r="G198">
            <v>0</v>
          </cell>
        </row>
        <row r="199">
          <cell r="B199" t="str">
            <v>18.21.170</v>
          </cell>
          <cell r="C199" t="str">
            <v xml:space="preserve">Quadro de distribuição metálico de embutir, com barramento, chave geral e placa neutro ref. QDETN-32 Cemar ou similar, para 32 , circuitos momopolares, com porta e trinco, inclusive instalação. </v>
          </cell>
          <cell r="D199" t="str">
            <v>un</v>
          </cell>
          <cell r="F199">
            <v>104.28</v>
          </cell>
          <cell r="G199">
            <v>0</v>
          </cell>
        </row>
        <row r="200">
          <cell r="B200" t="str">
            <v>18.21.045</v>
          </cell>
          <cell r="C200" t="str">
            <v>Luminária tipo globo leitoso completa.</v>
          </cell>
          <cell r="D200" t="str">
            <v>un</v>
          </cell>
          <cell r="F200">
            <v>24.83</v>
          </cell>
        </row>
        <row r="201">
          <cell r="B201" t="str">
            <v>18.21.050</v>
          </cell>
          <cell r="C201" t="str">
            <v xml:space="preserve">Quadro de distribuição metálico de embutir, com barramento, chave geral e placa neutro tipo PQR 30 CA, eletromar ou similar, para 30 , circuitos momopolares, com porta e trinco, inclusive instalação. </v>
          </cell>
          <cell r="D201" t="str">
            <v>un</v>
          </cell>
          <cell r="F201">
            <v>258.60000000000002</v>
          </cell>
          <cell r="G201">
            <v>0</v>
          </cell>
        </row>
        <row r="202">
          <cell r="B202" t="str">
            <v>18.21.060</v>
          </cell>
          <cell r="C202" t="str">
            <v xml:space="preserve">Quadro de distribuição metálico de embutir, sem barramento, tipo QCSP, Gomes ou similar, para até 3 circuitos momopolares, sem porta, inclusive instalação. </v>
          </cell>
          <cell r="D202" t="str">
            <v>un</v>
          </cell>
          <cell r="F202">
            <v>16.18</v>
          </cell>
          <cell r="G202">
            <v>0</v>
          </cell>
        </row>
        <row r="203">
          <cell r="B203" t="str">
            <v>18.21.070</v>
          </cell>
          <cell r="C203" t="str">
            <v xml:space="preserve">Quadro de distribuição metálico de embutir, sem barramento, tipo QCCP, Gomes ou similar, para até 3 circuitos momopolares, com porta, inclusive instalação. </v>
          </cell>
          <cell r="D203" t="str">
            <v>un</v>
          </cell>
          <cell r="F203">
            <v>16.78</v>
          </cell>
          <cell r="G203">
            <v>0</v>
          </cell>
        </row>
        <row r="204">
          <cell r="B204" t="str">
            <v>18.21.080</v>
          </cell>
          <cell r="C204" t="str">
            <v xml:space="preserve">Quadro de distribuição metálico de embutir, sem barramento, tipo QCCP, Gomes ou similar, para até 6 circuitos momopolares, com porta, inclusive instalação. </v>
          </cell>
          <cell r="D204" t="str">
            <v>un</v>
          </cell>
          <cell r="F204">
            <v>19.13</v>
          </cell>
          <cell r="G204">
            <v>0</v>
          </cell>
        </row>
        <row r="205">
          <cell r="B205" t="str">
            <v>18.21.090</v>
          </cell>
          <cell r="C205" t="str">
            <v xml:space="preserve">Quadro de distribuição metálico de embutir, sem barramento, tipo QCCP, Gomes ou similar, para até 12 circuitos momopolares, com porta, inclusive instalação. </v>
          </cell>
          <cell r="D205" t="str">
            <v>un</v>
          </cell>
          <cell r="F205">
            <v>24.78</v>
          </cell>
          <cell r="G205">
            <v>0</v>
          </cell>
        </row>
        <row r="206">
          <cell r="B206" t="str">
            <v>18.21.100</v>
          </cell>
          <cell r="C206" t="str">
            <v xml:space="preserve">Quadro de distribuição metálico de embutir, sem barramento, tipo QCCP, Gomes ou similar, para até 18 circuitos momopolares, com porta, inclusive instalação. </v>
          </cell>
          <cell r="D206" t="str">
            <v>un</v>
          </cell>
          <cell r="F206">
            <v>44.17</v>
          </cell>
          <cell r="G206">
            <v>0</v>
          </cell>
        </row>
        <row r="208">
          <cell r="B208" t="str">
            <v>18.22</v>
          </cell>
        </row>
        <row r="209">
          <cell r="B209" t="str">
            <v>18.22.005</v>
          </cell>
          <cell r="C209" t="str">
            <v>Fornecimento e instalação de módulo de  distribuição com barramento para 300 A.</v>
          </cell>
          <cell r="D209" t="str">
            <v>un</v>
          </cell>
          <cell r="F209">
            <v>1747.73</v>
          </cell>
        </row>
        <row r="210">
          <cell r="B210" t="str">
            <v>18.22.010</v>
          </cell>
          <cell r="C210" t="str">
            <v>Ponto de luz em teto ou parede, incluindo caixa 4 x 4 pol. Tigreflex ou similar, tubulação PVC rígido e fiação, até o quadro de distribuição.</v>
          </cell>
          <cell r="D210" t="str">
            <v>pt</v>
          </cell>
          <cell r="F210">
            <v>18.059999999999999</v>
          </cell>
          <cell r="G210">
            <v>0</v>
          </cell>
        </row>
        <row r="211">
          <cell r="B211" t="str">
            <v>18.22.015</v>
          </cell>
          <cell r="C211" t="str">
            <v>Recuperação do quadro de medição existente (substação área)</v>
          </cell>
          <cell r="D211" t="str">
            <v>un</v>
          </cell>
          <cell r="F211">
            <v>251.95</v>
          </cell>
        </row>
        <row r="212">
          <cell r="B212" t="str">
            <v>18.22.016</v>
          </cell>
          <cell r="C212" t="str">
            <v>Fornecimento e colocação de cabo 50 mm² (substação ao módulo de distribuição)</v>
          </cell>
          <cell r="D212" t="str">
            <v>m</v>
          </cell>
          <cell r="F212">
            <v>9.75</v>
          </cell>
        </row>
        <row r="213">
          <cell r="B213" t="str">
            <v>18.22.020</v>
          </cell>
          <cell r="C213" t="str">
            <v>Ponto de interruptor de uma secção, Pial ou similar, inclusive tubulação PVC rígido, fiação, caixa 4 x 2 pol., Tigreflex ou similar placa e demais acessórios, até o ponto de luz.</v>
          </cell>
          <cell r="D213" t="str">
            <v>pt</v>
          </cell>
          <cell r="F213">
            <v>16.62</v>
          </cell>
          <cell r="G213">
            <v>0</v>
          </cell>
        </row>
        <row r="214">
          <cell r="B214" t="str">
            <v>18.22.030</v>
          </cell>
          <cell r="C214" t="str">
            <v>Ponto de interruptor de 2 secções, Pial ou similar, inclusive tubulação PVC rígido, fiação, caixa 4 x 2 pol., Tigreflex ou similar, placa e demais acessórios, até o ponto de luz.</v>
          </cell>
          <cell r="D214" t="str">
            <v>pt</v>
          </cell>
          <cell r="F214">
            <v>24.04</v>
          </cell>
          <cell r="G214">
            <v>0</v>
          </cell>
        </row>
        <row r="215">
          <cell r="B215" t="str">
            <v>18.22.040</v>
          </cell>
          <cell r="C215" t="str">
            <v>Ponto de interruptor de 3 secções, Pial ou similar, inclusive tubulação PVC rígido, fiação, caixa 4 x 2 pol., Tigreflex ou similar, placa e demais acessórios, até o ponto de luz.</v>
          </cell>
          <cell r="D215" t="str">
            <v>pt</v>
          </cell>
          <cell r="F215">
            <v>29.36</v>
          </cell>
          <cell r="G215">
            <v>0</v>
          </cell>
        </row>
        <row r="216">
          <cell r="B216" t="str">
            <v>18.22.050</v>
          </cell>
          <cell r="C216" t="str">
            <v>Ponto de interruptor Three-Way, Pial ou similar, inclusive tubulação PVC rígido, fiação, caixa 4 x 2 pol., Tigreflex ou similar, placa e demais acessórios, até o ponto de luz.</v>
          </cell>
          <cell r="D216" t="str">
            <v>pt</v>
          </cell>
          <cell r="F216">
            <v>47.79</v>
          </cell>
          <cell r="G216">
            <v>0</v>
          </cell>
        </row>
        <row r="217">
          <cell r="B217" t="str">
            <v>18.22.060</v>
          </cell>
          <cell r="C217" t="str">
            <v>Ponto de tomada universal (2P+1 T), Pial ou similar, inclusive tubulação PVC rígido, fiação, caixa 4 x 2 pol., Tigreflex ou similar, placa e demais acessórios, até o ponto de luz ou quadro de distribuição.</v>
          </cell>
          <cell r="D217" t="str">
            <v>pt</v>
          </cell>
          <cell r="F217">
            <v>29.94</v>
          </cell>
          <cell r="G217">
            <v>0</v>
          </cell>
        </row>
        <row r="218">
          <cell r="B218" t="str">
            <v>18.22.070</v>
          </cell>
          <cell r="C218" t="str">
            <v>Ponto de tomada universal (2P+1 T), Pial ou similar para 2000 W, inclusive tubulação PVC rígido, fiação, caixa 4 x 2 pol., Tigreflex ou similar, placa e demais acessórios, até o ponto de luz ou quadro de distribuição.</v>
          </cell>
          <cell r="D218" t="str">
            <v>pt</v>
          </cell>
          <cell r="F218">
            <v>44.67</v>
          </cell>
          <cell r="G218">
            <v>0</v>
          </cell>
        </row>
        <row r="219">
          <cell r="B219" t="str">
            <v>18.22.080</v>
          </cell>
          <cell r="C219" t="str">
            <v>Ponto de tomada para ar-condicionado com conjunto tipo Arstop ou similar, em caixa Tigreflex ou similar 4 x 4 pol., com placa, tomada tripolar para pino chato e disjuntor termomagnético de 25 A, inclusive tubulação de PVC rígido, fiação, aterramento e dem</v>
          </cell>
          <cell r="D219" t="str">
            <v>pt</v>
          </cell>
          <cell r="F219">
            <v>56.86</v>
          </cell>
          <cell r="G219">
            <v>0</v>
          </cell>
        </row>
        <row r="220">
          <cell r="B220" t="str">
            <v>18.22.085</v>
          </cell>
          <cell r="C220" t="str">
            <v xml:space="preserve">Ponto de tomada para ar-condicionado </v>
          </cell>
          <cell r="D220" t="str">
            <v>pt</v>
          </cell>
          <cell r="F220">
            <v>67.260000000000005</v>
          </cell>
        </row>
        <row r="221">
          <cell r="B221" t="str">
            <v>18.22.090</v>
          </cell>
          <cell r="C221" t="str">
            <v>Ponto de tomada para telefone, Pial ou similar, em caixa Tigreflex ou similar 4 x 2 pol., inclusive placa, tubulação de PVC rígido, fiação, caixas de passagem e demais acessórios, até a caixa de distribuição do pavimento.</v>
          </cell>
          <cell r="D221" t="str">
            <v>pt</v>
          </cell>
          <cell r="F221">
            <v>30.89</v>
          </cell>
          <cell r="G221">
            <v>0</v>
          </cell>
        </row>
        <row r="222">
          <cell r="B222" t="str">
            <v>18.22.091</v>
          </cell>
          <cell r="C222" t="str">
            <v>Instalação elétrica</v>
          </cell>
          <cell r="D222" t="str">
            <v>vb</v>
          </cell>
          <cell r="F222">
            <v>232.9</v>
          </cell>
          <cell r="G222">
            <v>0</v>
          </cell>
        </row>
        <row r="223">
          <cell r="B223" t="str">
            <v>18.22.095</v>
          </cell>
          <cell r="C223" t="str">
            <v>Ponto de tomada 220 V convencional.</v>
          </cell>
          <cell r="D223" t="str">
            <v>pt</v>
          </cell>
          <cell r="F223">
            <v>38.92</v>
          </cell>
        </row>
        <row r="224">
          <cell r="B224" t="str">
            <v>18.22.096</v>
          </cell>
          <cell r="C224" t="str">
            <v>Ramal de alimentação para ponto de telefone.</v>
          </cell>
          <cell r="D224" t="str">
            <v>vb</v>
          </cell>
          <cell r="F224">
            <v>413.4</v>
          </cell>
        </row>
        <row r="225">
          <cell r="B225" t="str">
            <v>18.22.100</v>
          </cell>
          <cell r="C225" t="str">
            <v>Ponto de campainha, inclusive caixa, cigarra, botão, espelho, tubulação PVC rígido, fiação e demais acessórios, até quadro de sinalização instalado no posto de enfermagem.</v>
          </cell>
          <cell r="D225" t="str">
            <v>pt</v>
          </cell>
          <cell r="F225">
            <v>44.69</v>
          </cell>
          <cell r="G225">
            <v>0</v>
          </cell>
        </row>
        <row r="226">
          <cell r="B226" t="str">
            <v>18.22.110</v>
          </cell>
          <cell r="C226" t="str">
            <v>Ponto para computador</v>
          </cell>
          <cell r="D226" t="str">
            <v>pt</v>
          </cell>
          <cell r="F226">
            <v>51.5</v>
          </cell>
        </row>
        <row r="228">
          <cell r="B228" t="str">
            <v>18.24</v>
          </cell>
        </row>
        <row r="229">
          <cell r="B229" t="str">
            <v>18.24.005</v>
          </cell>
          <cell r="C229" t="str">
            <v>Luminária tipo sobrepor aberta para 02 lâmpads fluorescente 40 W (calha trapezoidal) completa.</v>
          </cell>
          <cell r="D229" t="str">
            <v>un</v>
          </cell>
          <cell r="F229">
            <v>45.84</v>
          </cell>
        </row>
        <row r="230">
          <cell r="B230" t="str">
            <v>18.24.010</v>
          </cell>
          <cell r="C230" t="str">
            <v>Caixa de passagem subterrânea com dimensões internas 0,40 x 0,40 m, altura 0,60 m, sobre camada de brita com 0,10 m de espessura, pararedes em alvenaria e laje de tampa em concreto armado, inclusive escavaçào, remoção e reaterro.</v>
          </cell>
          <cell r="D230" t="str">
            <v>un</v>
          </cell>
          <cell r="F230">
            <v>19.91</v>
          </cell>
          <cell r="G230">
            <v>0</v>
          </cell>
        </row>
        <row r="231">
          <cell r="B231" t="str">
            <v>18.24.020</v>
          </cell>
          <cell r="C231" t="str">
            <v>Caixa de passagem subterrânea para entrada de rede telefônica, tipo R1 (até 35 pontos), com dimensões internas 0,60 x 0,35 m, altura 0,50 m, paredes em alvenaria, e laje de tampa em concreto armado, inclusive escavação, remoção e reaterro.</v>
          </cell>
          <cell r="D231" t="str">
            <v>un</v>
          </cell>
          <cell r="F231">
            <v>21.87</v>
          </cell>
          <cell r="G231">
            <v>0</v>
          </cell>
        </row>
        <row r="232">
          <cell r="B232" t="str">
            <v>18.24.030</v>
          </cell>
          <cell r="C232" t="str">
            <v>Caixa para ar condicionado</v>
          </cell>
          <cell r="D232" t="str">
            <v>un</v>
          </cell>
          <cell r="F232">
            <v>23.82</v>
          </cell>
        </row>
        <row r="234">
          <cell r="B234" t="str">
            <v>18.25</v>
          </cell>
        </row>
        <row r="235">
          <cell r="B235" t="str">
            <v>18.25.005</v>
          </cell>
          <cell r="C235" t="str">
            <v>Inatalação elétrica.</v>
          </cell>
          <cell r="D235" t="str">
            <v>vb</v>
          </cell>
          <cell r="F235">
            <v>91.2</v>
          </cell>
          <cell r="G235">
            <v>0</v>
          </cell>
        </row>
        <row r="236">
          <cell r="B236" t="str">
            <v>18.25.010</v>
          </cell>
          <cell r="C236" t="str">
            <v>Fornecimento e assentamento de luminária.</v>
          </cell>
          <cell r="D236" t="str">
            <v>un</v>
          </cell>
          <cell r="F236">
            <v>570</v>
          </cell>
          <cell r="G236">
            <v>0</v>
          </cell>
        </row>
        <row r="237">
          <cell r="B237" t="str">
            <v>18.25.020</v>
          </cell>
          <cell r="C237" t="str">
            <v>Luminária tipo sobrepor, aberta, para 2 lâmpadas fluorescente de 20 W, ref. TMS-500 Philips ou similar, inclusive reator alto fator de potência lâmpadas, demais acessórios e instalação.</v>
          </cell>
          <cell r="D237" t="str">
            <v>cj</v>
          </cell>
          <cell r="F237">
            <v>41.36</v>
          </cell>
          <cell r="G237">
            <v>0</v>
          </cell>
        </row>
        <row r="238">
          <cell r="B238" t="str">
            <v>18.25.030</v>
          </cell>
          <cell r="C238" t="str">
            <v>Luminária tipo sobrepor, aberta, para 1 lâmpada fluorescente de 40 W, ref. TMS-500 Philips ou similar, inclusive reator alto fator de potência lâmpadas, demais acessórios e instalação.</v>
          </cell>
          <cell r="D238" t="str">
            <v>cj</v>
          </cell>
          <cell r="F238">
            <v>35.770000000000003</v>
          </cell>
          <cell r="G238">
            <v>0</v>
          </cell>
        </row>
        <row r="239">
          <cell r="B239" t="str">
            <v>18.25.031</v>
          </cell>
          <cell r="C239" t="str">
            <v>Fechadura</v>
          </cell>
          <cell r="D239" t="str">
            <v>un</v>
          </cell>
          <cell r="F239">
            <v>39.9</v>
          </cell>
          <cell r="G239">
            <v>0</v>
          </cell>
        </row>
        <row r="240">
          <cell r="B240" t="str">
            <v>18.25.040</v>
          </cell>
          <cell r="C240" t="str">
            <v>Luminária tipo sobrepor, aberta, para 2 lâmpadas fluorescente de 32 W, ref. TMS-500 Philips ou similar, inclusive reator alto fator de potência lâmpadas, demais acessórios e instalação.</v>
          </cell>
          <cell r="D240" t="str">
            <v>cj</v>
          </cell>
          <cell r="F240">
            <v>51.13</v>
          </cell>
          <cell r="G240">
            <v>0</v>
          </cell>
        </row>
        <row r="241">
          <cell r="B241" t="str">
            <v>18.25.041</v>
          </cell>
          <cell r="C241" t="str">
            <v>Fornecimento e colocação de lâmpada fluorescente de 40 W.</v>
          </cell>
          <cell r="D241" t="str">
            <v>un</v>
          </cell>
          <cell r="F241">
            <v>5.8</v>
          </cell>
          <cell r="G241">
            <v>0</v>
          </cell>
        </row>
        <row r="242">
          <cell r="B242" t="str">
            <v>18.25.042</v>
          </cell>
          <cell r="C242" t="str">
            <v>Fornecimento e colocação de reator de 40 W.</v>
          </cell>
          <cell r="D242" t="str">
            <v>un</v>
          </cell>
          <cell r="F242">
            <v>8.5</v>
          </cell>
          <cell r="G242">
            <v>0</v>
          </cell>
        </row>
        <row r="243">
          <cell r="B243" t="str">
            <v>18.25.043</v>
          </cell>
          <cell r="C243" t="str">
            <v>Fornecimento e colocação de térmico com base.</v>
          </cell>
          <cell r="D243" t="str">
            <v>un</v>
          </cell>
          <cell r="F243">
            <v>1</v>
          </cell>
          <cell r="G243">
            <v>0</v>
          </cell>
        </row>
        <row r="244">
          <cell r="B244" t="str">
            <v>18.25.050</v>
          </cell>
          <cell r="C244" t="str">
            <v>Luminária tipo sobrepor, aberta, para 1 lâmpada fluorescente de 20 W, ref. 211-R A. B. Leão ou similar, inclusive reator alto fator de potência lâmpada, demais acessórios e instalação.</v>
          </cell>
          <cell r="D244" t="str">
            <v>cj</v>
          </cell>
          <cell r="F244">
            <v>22.57</v>
          </cell>
          <cell r="G244">
            <v>0</v>
          </cell>
        </row>
        <row r="245">
          <cell r="B245" t="str">
            <v>18.25.060</v>
          </cell>
          <cell r="C245" t="str">
            <v>Luminária tipo sobrepor, aberta, para 2 lâmpadas fluorescente de 20 W, ref. 211-R A. B. Leão ou similar, inclusive reator alto fator de potência lâmpada, demais acessórios e instalação.</v>
          </cell>
          <cell r="D245" t="str">
            <v>cj</v>
          </cell>
          <cell r="F245">
            <v>33.26</v>
          </cell>
          <cell r="G245">
            <v>0</v>
          </cell>
        </row>
        <row r="246">
          <cell r="B246" t="str">
            <v>18.25.070</v>
          </cell>
          <cell r="C246" t="str">
            <v>Luminária tipo sobrepor, aberta, para 1 lâmpada fluorescente de 40 W, ref. 211-R A. B. Leão ou similar, inclusive reator alto fator de potência lâmpada, demais acessórios e instalação.</v>
          </cell>
          <cell r="D246" t="str">
            <v>cj</v>
          </cell>
          <cell r="F246">
            <v>23.67</v>
          </cell>
          <cell r="G246">
            <v>0</v>
          </cell>
        </row>
        <row r="247">
          <cell r="B247" t="str">
            <v>18.25.071</v>
          </cell>
          <cell r="C247" t="str">
            <v>Fornecimento e colocação de lâmpada vapor de mercúrio 250 W.</v>
          </cell>
          <cell r="D247" t="str">
            <v>un</v>
          </cell>
          <cell r="F247">
            <v>16.54</v>
          </cell>
        </row>
        <row r="248">
          <cell r="B248" t="str">
            <v>18.25.080</v>
          </cell>
          <cell r="C248" t="str">
            <v>Luminária tipo sobrepor, aberta, para 2 lâmpadas fluorescente de 40 W, ref. 211-R A. B. Leão ou similar, inclusive reator alto fator de potência lâmpada, demais acessórios e instalação.</v>
          </cell>
          <cell r="D248" t="str">
            <v>cj</v>
          </cell>
          <cell r="F248">
            <v>35.26</v>
          </cell>
          <cell r="G248">
            <v>0</v>
          </cell>
        </row>
        <row r="249">
          <cell r="B249" t="str">
            <v>18.25.082</v>
          </cell>
          <cell r="C249" t="str">
            <v>Conjunto de reator 220 v / 60 HI - 2.000 W</v>
          </cell>
          <cell r="D249" t="str">
            <v>un</v>
          </cell>
        </row>
        <row r="250">
          <cell r="B250" t="str">
            <v>18.25.090</v>
          </cell>
          <cell r="C250" t="str">
            <v>Luminária tipo Drops em globo de vidro leitoso, ref. 515 A.B Leão, ou similar, completa, inclusive lâmpada e instalação.</v>
          </cell>
          <cell r="D250" t="str">
            <v>cj</v>
          </cell>
          <cell r="F250">
            <v>21.26</v>
          </cell>
          <cell r="G250">
            <v>0</v>
          </cell>
        </row>
        <row r="251">
          <cell r="B251" t="str">
            <v>18.25.095</v>
          </cell>
          <cell r="C251" t="str">
            <v>Lâmpada incandescende de 100 W</v>
          </cell>
          <cell r="D251" t="str">
            <v>un</v>
          </cell>
          <cell r="F251">
            <v>1.37</v>
          </cell>
          <cell r="G251">
            <v>0</v>
          </cell>
        </row>
        <row r="252">
          <cell r="B252" t="str">
            <v>18.25.100</v>
          </cell>
          <cell r="C252" t="str">
            <v>Luminária tipo Bedd (Prato), ref. 805 A.B. Leão ou similar, com pendente e suporte, inclusive lâmpada e instalação.</v>
          </cell>
          <cell r="D252" t="str">
            <v>cj</v>
          </cell>
          <cell r="F252">
            <v>30.6</v>
          </cell>
          <cell r="G252">
            <v>0</v>
          </cell>
        </row>
        <row r="253">
          <cell r="B253" t="str">
            <v>18.25.110</v>
          </cell>
          <cell r="C253" t="str">
            <v>Luminária tipo arandela, ref. 403 A.B.Leão ou similar, completa, inclusive lâmpada e instalação.</v>
          </cell>
          <cell r="D253" t="str">
            <v>cj</v>
          </cell>
          <cell r="F253">
            <v>23.41</v>
          </cell>
          <cell r="G253">
            <v>0</v>
          </cell>
        </row>
        <row r="254">
          <cell r="B254" t="str">
            <v>18.25.111</v>
          </cell>
          <cell r="C254" t="str">
            <v>Lâmpada fluorescente universal de 20 W, Phillips ou Osram, inclusive instalação.</v>
          </cell>
          <cell r="D254" t="str">
            <v>un</v>
          </cell>
          <cell r="F254">
            <v>5.5</v>
          </cell>
          <cell r="G254">
            <v>0</v>
          </cell>
        </row>
        <row r="255">
          <cell r="B255" t="str">
            <v>18.25.115</v>
          </cell>
          <cell r="C255" t="str">
            <v>Lâmpada de 40 W.</v>
          </cell>
          <cell r="D255" t="str">
            <v>un</v>
          </cell>
          <cell r="F255">
            <v>5.51</v>
          </cell>
          <cell r="G255">
            <v>0</v>
          </cell>
        </row>
        <row r="256">
          <cell r="B256" t="str">
            <v>18.25.116</v>
          </cell>
          <cell r="C256" t="str">
            <v>Reator</v>
          </cell>
          <cell r="D256" t="str">
            <v>un</v>
          </cell>
          <cell r="F256">
            <v>8.07</v>
          </cell>
          <cell r="G256">
            <v>0</v>
          </cell>
        </row>
        <row r="257">
          <cell r="B257" t="str">
            <v>18.25.117</v>
          </cell>
          <cell r="C257" t="str">
            <v>Reator com lâmpada a vapor de mercúrio.</v>
          </cell>
          <cell r="D257" t="str">
            <v>un</v>
          </cell>
          <cell r="F257">
            <v>54.54</v>
          </cell>
          <cell r="G257">
            <v>0</v>
          </cell>
        </row>
        <row r="258">
          <cell r="B258" t="str">
            <v>18.25.118</v>
          </cell>
          <cell r="C258" t="str">
            <v>Reator para lâmpada fluorescente de 40 W, Phillips ou Osram, inclusive instalação.</v>
          </cell>
          <cell r="D258" t="str">
            <v>un</v>
          </cell>
          <cell r="G258">
            <v>0</v>
          </cell>
        </row>
        <row r="259">
          <cell r="B259" t="str">
            <v>18.25.117</v>
          </cell>
          <cell r="C259" t="str">
            <v>Reator exter.408/E AB Leào ou similar, completo com lâmpada a vapor de mercúrio de 250 m, reator de potência instalações e acessórios correspondentes</v>
          </cell>
          <cell r="D259" t="str">
            <v>un</v>
          </cell>
          <cell r="F259">
            <v>62.18</v>
          </cell>
        </row>
        <row r="260">
          <cell r="B260" t="str">
            <v>18.25.119</v>
          </cell>
          <cell r="C260" t="str">
            <v>Luminária tipo tartaruga.</v>
          </cell>
          <cell r="D260" t="str">
            <v>cj</v>
          </cell>
        </row>
        <row r="261">
          <cell r="B261" t="str">
            <v>18.25.120</v>
          </cell>
          <cell r="C261" t="str">
            <v>Luminária de jardim.</v>
          </cell>
          <cell r="D261" t="str">
            <v>cj</v>
          </cell>
          <cell r="F261">
            <v>75</v>
          </cell>
        </row>
        <row r="262">
          <cell r="B262" t="str">
            <v>18.25.130</v>
          </cell>
          <cell r="C262" t="str">
            <v>Luminária tipo Stop, ref. 401 - P A.B. Leão ou similar, completa, inclusive lâmpada e instalção.</v>
          </cell>
          <cell r="D262" t="str">
            <v>cj</v>
          </cell>
          <cell r="F262">
            <v>11.54</v>
          </cell>
          <cell r="G262">
            <v>0</v>
          </cell>
        </row>
        <row r="263">
          <cell r="B263" t="str">
            <v>18.25.140</v>
          </cell>
          <cell r="C263" t="str">
            <v xml:space="preserve">Refletor externo ref. 408 / E A.B. Leão ou similar, completo,  inclusive lâmpada e instalação. </v>
          </cell>
          <cell r="D263" t="str">
            <v>cj</v>
          </cell>
          <cell r="F263">
            <v>30.6</v>
          </cell>
          <cell r="G263">
            <v>0</v>
          </cell>
        </row>
        <row r="264">
          <cell r="B264" t="str">
            <v>18.25.145</v>
          </cell>
          <cell r="C264" t="str">
            <v>Fornecimento e colocação de refletor externo DN 30, inclusive ponto de luz.</v>
          </cell>
          <cell r="D264" t="str">
            <v>cj</v>
          </cell>
          <cell r="F264">
            <v>96.24</v>
          </cell>
        </row>
        <row r="265">
          <cell r="B265" t="str">
            <v>18.25.170</v>
          </cell>
          <cell r="C265" t="str">
            <v>Luminária para lâmpada a vapor de mercúrio de 125 W, ref. ABL 50 / F A.B. Leão ou similar, completa, inclusive branco, lâmpada, reator alto de potência e instalação.</v>
          </cell>
          <cell r="D265" t="str">
            <v>cj</v>
          </cell>
          <cell r="F265">
            <v>109.45</v>
          </cell>
          <cell r="G265">
            <v>0</v>
          </cell>
        </row>
        <row r="266">
          <cell r="B266" t="str">
            <v>18.25.180</v>
          </cell>
          <cell r="C266" t="str">
            <v>Luminária para lâmpada a vapor de mercúrio de 250 W, ref. ABL 50 / F A.B. Leão ou similar, completa, inclusive braço, lâmpada, reator alto fator de potência e instalação.</v>
          </cell>
          <cell r="D266" t="str">
            <v>cj</v>
          </cell>
          <cell r="F266">
            <v>202.97</v>
          </cell>
          <cell r="G266">
            <v>0</v>
          </cell>
        </row>
        <row r="267">
          <cell r="B267" t="str">
            <v>18.25.183</v>
          </cell>
          <cell r="C267" t="str">
            <v>Galpão industrial simples</v>
          </cell>
          <cell r="D267" t="str">
            <v>vb</v>
          </cell>
          <cell r="F267">
            <v>1219.8</v>
          </cell>
          <cell r="G267">
            <v>0</v>
          </cell>
        </row>
        <row r="268">
          <cell r="B268" t="str">
            <v>18.25.184</v>
          </cell>
          <cell r="C268" t="str">
            <v>Escultura</v>
          </cell>
          <cell r="D268" t="str">
            <v>vb</v>
          </cell>
          <cell r="F268">
            <v>2089.9899999999998</v>
          </cell>
          <cell r="G268">
            <v>0</v>
          </cell>
        </row>
        <row r="269">
          <cell r="B269" t="str">
            <v>18.25.185</v>
          </cell>
          <cell r="C269" t="str">
            <v>Idenização de barraca de tábua.</v>
          </cell>
          <cell r="D269" t="str">
            <v>vb</v>
          </cell>
          <cell r="F269">
            <v>894.9</v>
          </cell>
          <cell r="G269">
            <v>0</v>
          </cell>
        </row>
        <row r="270">
          <cell r="B270" t="str">
            <v>18.25.186</v>
          </cell>
          <cell r="C270" t="str">
            <v xml:space="preserve">Idenização de barraca </v>
          </cell>
          <cell r="D270" t="str">
            <v>vb</v>
          </cell>
          <cell r="F270">
            <v>1281.3599999999999</v>
          </cell>
          <cell r="G270">
            <v>0</v>
          </cell>
        </row>
        <row r="271">
          <cell r="B271" t="str">
            <v>18.25.187</v>
          </cell>
          <cell r="C271" t="str">
            <v>Desapropriação de terreno e edificações.</v>
          </cell>
          <cell r="D271" t="str">
            <v>vb</v>
          </cell>
          <cell r="F271">
            <v>3251755</v>
          </cell>
          <cell r="G271">
            <v>0</v>
          </cell>
        </row>
        <row r="272">
          <cell r="B272" t="str">
            <v>18.25.188</v>
          </cell>
          <cell r="C272" t="str">
            <v>Grelha de ferro</v>
          </cell>
          <cell r="D272" t="str">
            <v>vb</v>
          </cell>
          <cell r="F272">
            <v>1432.27</v>
          </cell>
          <cell r="G272">
            <v>0</v>
          </cell>
        </row>
        <row r="273">
          <cell r="B273" t="str">
            <v>18.25.190</v>
          </cell>
          <cell r="C273" t="str">
            <v>Luminária para lâmpada a vapor de mercúrio de 125 W, ref. ABL 50 / A.B. Leão ou similar, completa, inclusive braço, lâmpada, reator alto fator de potência e instalação.</v>
          </cell>
          <cell r="D273" t="str">
            <v>cj</v>
          </cell>
          <cell r="F273">
            <v>99.95</v>
          </cell>
          <cell r="G273">
            <v>0</v>
          </cell>
        </row>
        <row r="274">
          <cell r="B274" t="str">
            <v>18.25.200</v>
          </cell>
          <cell r="C274" t="str">
            <v>Luminária para lâmpada a vapor de mercúrio de 250 W, ref. ABL 50 / A.B. Leão ou similar, completa, inclusive braço, lâmpada, reator alto fator de potência e instalação.</v>
          </cell>
          <cell r="D274" t="str">
            <v>cj</v>
          </cell>
          <cell r="F274">
            <v>113.35</v>
          </cell>
          <cell r="G274">
            <v>0</v>
          </cell>
        </row>
        <row r="275">
          <cell r="B275" t="str">
            <v>18.25.210</v>
          </cell>
          <cell r="C275" t="str">
            <v>Luminária para lâmpada a vapor de mercúrio de 400 W, ref. ABL 50 / 400 A.B. Leão ou similar, completa, inclusive braço, lâmpada, reator alto fator de potência e instalação.</v>
          </cell>
          <cell r="D275" t="str">
            <v>un</v>
          </cell>
          <cell r="F275">
            <v>176.95</v>
          </cell>
          <cell r="G275">
            <v>0</v>
          </cell>
        </row>
        <row r="276">
          <cell r="B276" t="str">
            <v>18.25.211</v>
          </cell>
          <cell r="C276" t="str">
            <v>Projetor com uma lâmpada de vapor metálico de 2.000 W</v>
          </cell>
          <cell r="D276" t="str">
            <v>un</v>
          </cell>
        </row>
        <row r="278">
          <cell r="B278" t="str">
            <v>18.26</v>
          </cell>
        </row>
        <row r="279">
          <cell r="B279" t="str">
            <v>18.26.010</v>
          </cell>
          <cell r="C279" t="str">
            <v>Assentamento de haste de aterramento de 5/8" x 2,40 m Copperweld ou similar, com conector paralelo e parafusos (inclusive o fornecimento do material).</v>
          </cell>
          <cell r="D279" t="str">
            <v>un</v>
          </cell>
          <cell r="F279">
            <v>19.190000000000001</v>
          </cell>
          <cell r="G279">
            <v>0</v>
          </cell>
        </row>
        <row r="280">
          <cell r="B280" t="str">
            <v>18.26.020</v>
          </cell>
          <cell r="C280" t="str">
            <v xml:space="preserve">Assentamento de bengala de PVC rígido de 3/4 pol., marca Tigre ou similar, inclusive rasgo em alvenaria e fornecimento do material. </v>
          </cell>
          <cell r="D280" t="str">
            <v>un</v>
          </cell>
          <cell r="F280">
            <v>10.37</v>
          </cell>
          <cell r="G280">
            <v>0</v>
          </cell>
        </row>
        <row r="281">
          <cell r="B281" t="str">
            <v>18.26.025</v>
          </cell>
          <cell r="C281" t="str">
            <v>Assentamento de bengala 1".</v>
          </cell>
          <cell r="D281" t="str">
            <v>un</v>
          </cell>
          <cell r="F281">
            <v>8.4600000000000009</v>
          </cell>
          <cell r="G281">
            <v>0</v>
          </cell>
        </row>
        <row r="282">
          <cell r="B282" t="str">
            <v>18.26.030</v>
          </cell>
          <cell r="C282" t="str">
            <v>Assentamento de chave de boia automática, 15 A, superior ou inferior marca lenz ou similar (inclusive o fornecimento do material).</v>
          </cell>
          <cell r="D282" t="str">
            <v>un</v>
          </cell>
          <cell r="F282">
            <v>16.21</v>
          </cell>
          <cell r="G282">
            <v>0</v>
          </cell>
        </row>
        <row r="283">
          <cell r="B283" t="str">
            <v>18.26.040</v>
          </cell>
          <cell r="C283" t="str">
            <v>Assentamento de chave reversora blindada 30 A, 500 V, Eletromar ou similar (inclusive o fornecimento do material).</v>
          </cell>
          <cell r="D283" t="str">
            <v>un</v>
          </cell>
          <cell r="F283">
            <v>53.26</v>
          </cell>
          <cell r="G283">
            <v>0</v>
          </cell>
        </row>
        <row r="284">
          <cell r="B284" t="str">
            <v>18.26.045</v>
          </cell>
          <cell r="C284" t="str">
            <v>Assentamento de chave reversora blindada 30 A, 250 V, Eletromar ou similar (inclusive o fornecimento do material).</v>
          </cell>
          <cell r="D284" t="str">
            <v>un</v>
          </cell>
          <cell r="F284">
            <v>49.58</v>
          </cell>
          <cell r="G284">
            <v>0</v>
          </cell>
        </row>
        <row r="285">
          <cell r="B285" t="str">
            <v>18.26.050</v>
          </cell>
          <cell r="C285" t="str">
            <v>Assentamento de chave magnético guarda-motor até 7,5 cv, Eletromar ou similar (inclusive fornecimento do material)</v>
          </cell>
          <cell r="D285" t="str">
            <v>un</v>
          </cell>
          <cell r="F285">
            <v>140.63</v>
          </cell>
          <cell r="G285">
            <v>0</v>
          </cell>
        </row>
        <row r="286">
          <cell r="B286" t="str">
            <v>18.26.060</v>
          </cell>
          <cell r="C286" t="str">
            <v>Assentamento de chave magnética de 2 x 30 A para comando de iluminação pública, acionada para rele foto-elétrico NA, 220 V, 60 HZ, tipo lux control modelo CIP - F / 70, (inclusive fornecimento do material).</v>
          </cell>
          <cell r="D286" t="str">
            <v>un</v>
          </cell>
          <cell r="F286">
            <v>198.6</v>
          </cell>
          <cell r="G286">
            <v>0</v>
          </cell>
        </row>
        <row r="287">
          <cell r="B287" t="str">
            <v>18.26.065</v>
          </cell>
          <cell r="C287" t="str">
            <v>Fornecimento e colocação de braçadeiras para fixação dos eletrodutos.</v>
          </cell>
          <cell r="D287" t="str">
            <v>un</v>
          </cell>
          <cell r="F287">
            <v>1.43</v>
          </cell>
        </row>
        <row r="288">
          <cell r="B288" t="str">
            <v>18.26.070</v>
          </cell>
          <cell r="C288" t="str">
            <v>Lixeira.</v>
          </cell>
          <cell r="D288" t="str">
            <v>un</v>
          </cell>
          <cell r="F288">
            <v>12.88</v>
          </cell>
        </row>
        <row r="289">
          <cell r="B289" t="str">
            <v>18.26.071</v>
          </cell>
          <cell r="C289" t="str">
            <v>Confecção de lixeira em fibra Gless</v>
          </cell>
          <cell r="D289" t="str">
            <v>un</v>
          </cell>
          <cell r="F289">
            <v>76.87</v>
          </cell>
        </row>
        <row r="290">
          <cell r="B290" t="str">
            <v>18.26.072</v>
          </cell>
          <cell r="C290" t="str">
            <v>Colocação de calha em PVC para proteção de instalação elétrica aparente.</v>
          </cell>
          <cell r="D290" t="str">
            <v>m</v>
          </cell>
          <cell r="F290">
            <v>1.29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7ª MEDIÇÃO (2)"/>
      <sheetName val="Resumo"/>
      <sheetName val="MAPA"/>
      <sheetName val="OBRAS"/>
      <sheetName val="TRI.01"/>
      <sheetName val="TRI.02"/>
      <sheetName val="TRI.03"/>
      <sheetName val="TRI.04"/>
      <sheetName val="ACU"/>
      <sheetName val="MC 7ª MEDIÇÃO"/>
    </sheetNames>
    <sheetDataSet>
      <sheetData sheetId="0" refreshError="1"/>
      <sheetData sheetId="1" refreshError="1"/>
      <sheetData sheetId="2"/>
      <sheetData sheetId="3">
        <row r="4">
          <cell r="A4" t="str">
            <v>PREGÃO ELETRÔNCO</v>
          </cell>
          <cell r="B4" t="str">
            <v>004/2021</v>
          </cell>
          <cell r="C4" t="str">
            <v>CONTRATAÇÃO DE EMPRESA DE ENGENHARIA ESPECIALIZADA NA EXECUÇÃO DE SERVIÇOS DE MANUTENÇÃO PREDIAL, A SEREM REALIZADOS NAS ESCOLAS DO MUNICÍPIO DE CORTÊS/PE</v>
          </cell>
          <cell r="D4" t="str">
            <v>--</v>
          </cell>
          <cell r="E4" t="str">
            <v>--</v>
          </cell>
          <cell r="F4" t="str">
            <v>--</v>
          </cell>
          <cell r="H4" t="str">
            <v>23.198.833/0001-04</v>
          </cell>
          <cell r="I4" t="str">
            <v>PAUBRASIL CONSTRUTORA EIRELI</v>
          </cell>
          <cell r="J4" t="str">
            <v>024/2021</v>
          </cell>
          <cell r="K4">
            <v>44460</v>
          </cell>
          <cell r="L4">
            <v>12</v>
          </cell>
          <cell r="M4" t="str">
            <v>MESES</v>
          </cell>
          <cell r="N4">
            <v>1258782.57</v>
          </cell>
          <cell r="T4">
            <v>1258782.57</v>
          </cell>
          <cell r="U4">
            <v>0</v>
          </cell>
          <cell r="V4">
            <v>44905100</v>
          </cell>
          <cell r="W4" t="str">
            <v>OBRAS E INSTALAÇÕES</v>
          </cell>
        </row>
        <row r="17">
          <cell r="A17" t="str">
            <v>DISPENSA</v>
          </cell>
          <cell r="C17" t="str">
            <v>CONTRATAÇÃO DE EMPRESA DE ENGENHARIA PARA EXECUÇÃO DE SERVIÇOS DE MANUTENÇÃO PREDIAL DOS EQUIPAMENTOS PÚBLICOS: ALMOXARIFADO, OFICINA E CARPINTARIA, LOCALIZADO NA RUA 10 DE MARÇO, NO MUNICÍPIO DE CORTÊS/PE</v>
          </cell>
          <cell r="D17" t="str">
            <v>--</v>
          </cell>
          <cell r="E17" t="str">
            <v>--</v>
          </cell>
          <cell r="F17" t="str">
            <v>--</v>
          </cell>
          <cell r="H17" t="str">
            <v>23.198.833/0001-04</v>
          </cell>
          <cell r="I17" t="str">
            <v>PAUBRASIL CONSTRUTORA EIRELI</v>
          </cell>
          <cell r="J17" t="str">
            <v>010/2021</v>
          </cell>
          <cell r="K17">
            <v>44551</v>
          </cell>
          <cell r="L17">
            <v>60</v>
          </cell>
          <cell r="M17" t="str">
            <v>DIAS</v>
          </cell>
          <cell r="N17">
            <v>28769.79</v>
          </cell>
          <cell r="T17">
            <v>28769.79</v>
          </cell>
          <cell r="U17">
            <v>0</v>
          </cell>
          <cell r="V17">
            <v>44905100</v>
          </cell>
          <cell r="W17" t="str">
            <v>OBRAS E INSTALAÇÕES</v>
          </cell>
        </row>
        <row r="30">
          <cell r="A30" t="str">
            <v>PREGÃO ELETRÔNCO</v>
          </cell>
          <cell r="B30" t="str">
            <v>008/2021</v>
          </cell>
          <cell r="C30" t="str">
            <v>SERVIÇO DE REQUALIFICAÇÃO DE PRAÇAS E CANTEIROS CENTRAIS EM DIVERSOS LOCAIS DO MUNICÍPIO DE CORTÊS/PE</v>
          </cell>
          <cell r="D30" t="str">
            <v>--</v>
          </cell>
          <cell r="E30" t="str">
            <v>--</v>
          </cell>
          <cell r="F30" t="str">
            <v>--</v>
          </cell>
          <cell r="G30" t="str">
            <v>--</v>
          </cell>
          <cell r="H30" t="str">
            <v>23.198.833/0001-04</v>
          </cell>
          <cell r="I30" t="str">
            <v>PAUBRASIL CONSTRUTORA EIRELI</v>
          </cell>
          <cell r="J30" t="str">
            <v>019/2021</v>
          </cell>
          <cell r="K30">
            <v>44384</v>
          </cell>
          <cell r="L30">
            <v>12</v>
          </cell>
          <cell r="M30" t="str">
            <v>MESES</v>
          </cell>
          <cell r="N30">
            <v>182992.63</v>
          </cell>
          <cell r="O30" t="str">
            <v>--</v>
          </cell>
          <cell r="R30">
            <v>0</v>
          </cell>
          <cell r="T30">
            <v>182992.63</v>
          </cell>
          <cell r="U30">
            <v>0</v>
          </cell>
          <cell r="V30">
            <v>44905100</v>
          </cell>
          <cell r="W30" t="str">
            <v>OBRAS E INSTALAÇÕES</v>
          </cell>
        </row>
        <row r="43">
          <cell r="A43" t="str">
            <v>TOMADA DE PREÇOS</v>
          </cell>
          <cell r="B43" t="str">
            <v>001/2021</v>
          </cell>
          <cell r="C43" t="str">
            <v>CONTRATAÇÃO DE EMPRESA DE ENGENHARIA PARA EXECUÇÃO DOS SERVIÇOS DE PAVIMENTAÇÃO EM PARALELEPÍPEDOS DE DIVERSAS RUAS, NO MUNICÍPIO DE CORTÊS/PE, REFERENTE AO CONTRATO DE REPASSE Nº 1053.088-52/ME/CAIXA – CONVÊNIO Nº 867.019/2018</v>
          </cell>
          <cell r="D43" t="str">
            <v>86197/2018</v>
          </cell>
          <cell r="E43" t="str">
            <v>MINISTÉRIO DO DESENVOLVIMENTO REGIONAL</v>
          </cell>
          <cell r="F43">
            <v>461414.38</v>
          </cell>
          <cell r="G43">
            <v>462</v>
          </cell>
          <cell r="H43" t="str">
            <v>21.127.171/0001-56</v>
          </cell>
          <cell r="I43" t="str">
            <v>ZARA SERVIÇOS DE CONSTRUÇÃO CIVIL EIRELI</v>
          </cell>
          <cell r="J43" t="str">
            <v>012/2021</v>
          </cell>
          <cell r="K43">
            <v>44550</v>
          </cell>
          <cell r="L43">
            <v>6</v>
          </cell>
          <cell r="M43" t="str">
            <v>MESES</v>
          </cell>
          <cell r="N43">
            <v>363129.42</v>
          </cell>
          <cell r="O43" t="str">
            <v>--</v>
          </cell>
          <cell r="P43">
            <v>6</v>
          </cell>
          <cell r="Q43" t="str">
            <v>MESES</v>
          </cell>
          <cell r="R43">
            <v>0</v>
          </cell>
          <cell r="T43">
            <v>458832.55</v>
          </cell>
          <cell r="U43">
            <v>0</v>
          </cell>
          <cell r="V43">
            <v>44905100</v>
          </cell>
          <cell r="W43" t="str">
            <v>OBRAS E INSTALAÇÕES</v>
          </cell>
        </row>
        <row r="44">
          <cell r="P44">
            <v>12</v>
          </cell>
          <cell r="Q44" t="str">
            <v>MESES</v>
          </cell>
          <cell r="R44">
            <v>95703.13</v>
          </cell>
        </row>
        <row r="56">
          <cell r="A56" t="str">
            <v>DISPENSA</v>
          </cell>
          <cell r="C56" t="str">
            <v xml:space="preserve">CONTRATAÇÃO DE EMPRESA DE ENGENHARIA MANUTENÇÃO PREDIAL DOS EQUIPAMENTOS PÚBLICOS: ANTIGA SECRETARIA DE OBRAS ADEQUANDO PARA O FUNCIONAMENTO DO INSITUTO DE PREVIDÊNCIA DOS SERVIDORES MUNICIPAIS DE CORTÊS - CORTÊSPREV, E JUNTA MILITAR ADEQUANDO PARA O FUNCIONAMENTO DAS SECRETARIAS MUNICIPAIS DE MEIO AMBIENTE, CIDADE E AGRICULTURA </v>
          </cell>
          <cell r="D56" t="str">
            <v>--</v>
          </cell>
          <cell r="E56" t="str">
            <v>--</v>
          </cell>
          <cell r="F56" t="str">
            <v>--</v>
          </cell>
          <cell r="G56" t="str">
            <v>--</v>
          </cell>
          <cell r="H56" t="str">
            <v>30.308.359/0001-91</v>
          </cell>
          <cell r="I56" t="str">
            <v>ROTA DO ATLANTICO EMPREENDIMENTOS EIRELI</v>
          </cell>
          <cell r="J56" t="str">
            <v>018/2022</v>
          </cell>
          <cell r="K56">
            <v>44588</v>
          </cell>
          <cell r="L56">
            <v>30</v>
          </cell>
          <cell r="M56" t="str">
            <v>DIAS</v>
          </cell>
          <cell r="N56">
            <v>17774.73</v>
          </cell>
          <cell r="O56">
            <v>44618</v>
          </cell>
          <cell r="R56">
            <v>0</v>
          </cell>
          <cell r="T56">
            <v>17774.73</v>
          </cell>
          <cell r="U56">
            <v>0</v>
          </cell>
          <cell r="V56">
            <v>44905100</v>
          </cell>
          <cell r="W56" t="str">
            <v>OBRAS E INSTALAÇÕES</v>
          </cell>
        </row>
        <row r="69">
          <cell r="A69" t="str">
            <v>PREGÃO ELETRÔNCO</v>
          </cell>
          <cell r="B69" t="str">
            <v>012/2021-FMS</v>
          </cell>
          <cell r="C69" t="str">
            <v>CONTRATAÇÃO DE EMPRESA DE ENGENHARIA PARA PRESTAÇÃO DE SERVIÇOS DE MANUTENÇÃO PREDIAL DOS PRÉDIOS PÚBLICOS MUNICIPAS, UBS E CENTRO DA MULHER,  LOCALIZADOS NO MUNICÍPIO DE CORTÊS/PE</v>
          </cell>
          <cell r="D69" t="str">
            <v>--</v>
          </cell>
          <cell r="E69" t="str">
            <v>--</v>
          </cell>
          <cell r="F69" t="str">
            <v>--</v>
          </cell>
          <cell r="G69" t="str">
            <v>--</v>
          </cell>
          <cell r="H69" t="str">
            <v>23.198.833/0001-04</v>
          </cell>
          <cell r="I69" t="str">
            <v>PAUBRASIL CONSTRUTORA EIRELI</v>
          </cell>
          <cell r="J69" t="str">
            <v>012/2021</v>
          </cell>
          <cell r="L69">
            <v>6</v>
          </cell>
          <cell r="M69" t="str">
            <v>MESES</v>
          </cell>
          <cell r="N69">
            <v>510000</v>
          </cell>
          <cell r="O69" t="str">
            <v>--</v>
          </cell>
          <cell r="R69">
            <v>2649.34</v>
          </cell>
          <cell r="T69">
            <v>536596.31999999995</v>
          </cell>
          <cell r="U69">
            <v>0</v>
          </cell>
          <cell r="V69">
            <v>44905100</v>
          </cell>
          <cell r="W69" t="str">
            <v>OBRAS E INSTALAÇÕES</v>
          </cell>
        </row>
        <row r="81">
          <cell r="P81">
            <v>6</v>
          </cell>
        </row>
        <row r="82">
          <cell r="A82" t="str">
            <v>PREGÃO ELETRÔNCO</v>
          </cell>
          <cell r="B82" t="str">
            <v>006/2021</v>
          </cell>
          <cell r="C82" t="str">
            <v>CONTRATAÇÃO DE EMPRESA DE ENGENHARIA PARA PRESTAÇÃO DE SERVIÇO CONTÍNUOS DE MANUTENÇÃO DE VIAS PAVIMENTADAS, URBANAS E RURAIS (OPERAÇÃO TAPA BURACO) EM PAVIMENTOS ASFÁLTICOS E PARALELEPÍPEDOS GRANILITICOS, LOCALIZADO NO MUNICÍPIO DE CORTÊS/PE</v>
          </cell>
          <cell r="D82" t="str">
            <v>--</v>
          </cell>
          <cell r="E82" t="str">
            <v>--</v>
          </cell>
          <cell r="F82" t="str">
            <v>--</v>
          </cell>
          <cell r="G82" t="str">
            <v>--</v>
          </cell>
          <cell r="H82" t="str">
            <v>21.127.171/0001-56</v>
          </cell>
          <cell r="I82" t="str">
            <v>ZARA SERVIÇOS DE CONSTRUÇÃO CIVIL EIRELI</v>
          </cell>
          <cell r="J82" t="str">
            <v>014/2021</v>
          </cell>
          <cell r="K82">
            <v>44354</v>
          </cell>
          <cell r="L82">
            <v>12</v>
          </cell>
          <cell r="M82" t="str">
            <v>MESES</v>
          </cell>
          <cell r="N82">
            <v>899764.78</v>
          </cell>
          <cell r="O82" t="str">
            <v>--</v>
          </cell>
          <cell r="R82">
            <v>0</v>
          </cell>
          <cell r="T82">
            <v>899764.78</v>
          </cell>
          <cell r="U82">
            <v>0</v>
          </cell>
          <cell r="V82">
            <v>44905100</v>
          </cell>
          <cell r="W82" t="str">
            <v>OBRAS E INSTALAÇÕES</v>
          </cell>
        </row>
        <row r="95">
          <cell r="A95" t="str">
            <v>TOMADA DE PREÇOS</v>
          </cell>
          <cell r="B95" t="str">
            <v>005/2021</v>
          </cell>
          <cell r="C95" t="str">
            <v>CONTRATAÇÃO DE EMPRESA DE ENGENHARIA PARA CONSTRUÇÃO DE MELHORIAS SANITÁRIAS DOMICILIARES NAS LOCALIDADES DE AGROVILA BARRA DE JANGADA, ENGENHO ANDREZA, ENGENHO LIMÃO, ENGENHO NOVO JADIM, SÍTIO NOVO JARDIM, ENGENHO BOA ESPERANÇA, SÍTIO ARROZ, ENGENHO REFRIGÉRIO, ENGENHO SOLIDÃO, ENGENHO TRANQUILIDADE, E ENGENHO CAPIVARA  REFERENTE AO CONVÊNIO Nº 0876.2013 - FUNASA - ZONA RURAL DO MUNICÍPIO DE CORTÊS/PE</v>
          </cell>
          <cell r="D95">
            <v>8762013</v>
          </cell>
          <cell r="E95" t="str">
            <v>FUNDAÇÃO NACIONAL DE SAÚDE - FUNASA</v>
          </cell>
          <cell r="F95">
            <v>483146.31</v>
          </cell>
          <cell r="G95">
            <v>483.15</v>
          </cell>
          <cell r="H95" t="str">
            <v>23.198.833/0001-04</v>
          </cell>
          <cell r="I95" t="str">
            <v>PAUBRASIL CONSTRUTORA EIRELI</v>
          </cell>
          <cell r="J95" t="str">
            <v>027/2021</v>
          </cell>
          <cell r="K95">
            <v>44509</v>
          </cell>
          <cell r="L95">
            <v>12</v>
          </cell>
          <cell r="N95">
            <v>477719.37</v>
          </cell>
          <cell r="O95" t="str">
            <v>--</v>
          </cell>
          <cell r="R95">
            <v>0</v>
          </cell>
          <cell r="T95">
            <v>477719.37</v>
          </cell>
          <cell r="U95">
            <v>0</v>
          </cell>
          <cell r="V95">
            <v>44905100</v>
          </cell>
          <cell r="W95" t="str">
            <v>OBRAS E INSTALAÇÕES</v>
          </cell>
        </row>
        <row r="108">
          <cell r="A108" t="str">
            <v>PREGÃO ELETRÔNCO</v>
          </cell>
          <cell r="B108" t="str">
            <v>009/2021</v>
          </cell>
          <cell r="C108" t="str">
            <v>CONTRATAÇÃO DE EMPRESA DE ENGENHARIA PARA EXECUÇÃO DOS SERVIÇOS DE CONSERVAÇÃO E MANUTENÇÃO DO SISTEMA DE MICRO DRENAGEM E REDE COLETORA DE ESGOTO EM DIVERSOS LOCAIS DO MUNICÍPIO DE CORTÊS/PE</v>
          </cell>
          <cell r="E108" t="str">
            <v>--</v>
          </cell>
          <cell r="F108" t="str">
            <v>--</v>
          </cell>
          <cell r="G108" t="str">
            <v>--</v>
          </cell>
          <cell r="H108" t="str">
            <v>21.127.171/0001-56</v>
          </cell>
          <cell r="I108" t="str">
            <v>ZARA SERVIÇOS DE CONSTRUÇÃO CIVIL EIRELI</v>
          </cell>
          <cell r="J108" t="str">
            <v>019/2021</v>
          </cell>
          <cell r="K108">
            <v>44413</v>
          </cell>
          <cell r="L108">
            <v>12</v>
          </cell>
          <cell r="N108">
            <v>934726.4</v>
          </cell>
          <cell r="O108" t="str">
            <v>--</v>
          </cell>
          <cell r="R108">
            <v>0</v>
          </cell>
          <cell r="T108">
            <v>934726.4</v>
          </cell>
          <cell r="U108">
            <v>0</v>
          </cell>
          <cell r="V108">
            <v>44905100</v>
          </cell>
          <cell r="W108" t="str">
            <v>OBRAS E INSTALAÇÕES</v>
          </cell>
        </row>
        <row r="121">
          <cell r="D121">
            <v>12</v>
          </cell>
          <cell r="E121" t="str">
            <v>--</v>
          </cell>
          <cell r="F121" t="str">
            <v>--</v>
          </cell>
          <cell r="G121" t="str">
            <v>--</v>
          </cell>
          <cell r="O121" t="str">
            <v>--</v>
          </cell>
          <cell r="R121">
            <v>0</v>
          </cell>
          <cell r="T121">
            <v>0</v>
          </cell>
          <cell r="U121">
            <v>0</v>
          </cell>
          <cell r="V121">
            <v>44905100</v>
          </cell>
          <cell r="W121" t="str">
            <v>OBRAS E INSTALAÇÕES</v>
          </cell>
        </row>
      </sheetData>
      <sheetData sheetId="4">
        <row r="11">
          <cell r="F11">
            <v>0</v>
          </cell>
        </row>
        <row r="12">
          <cell r="F12">
            <v>28769.79</v>
          </cell>
        </row>
        <row r="13">
          <cell r="F13">
            <v>24523.06</v>
          </cell>
        </row>
        <row r="14">
          <cell r="F14">
            <v>103524.26</v>
          </cell>
        </row>
        <row r="15">
          <cell r="F15">
            <v>16825.07</v>
          </cell>
        </row>
        <row r="16">
          <cell r="F16">
            <v>37004.68</v>
          </cell>
        </row>
        <row r="17">
          <cell r="F17">
            <v>74100.92</v>
          </cell>
        </row>
        <row r="18">
          <cell r="F18">
            <v>0</v>
          </cell>
        </row>
        <row r="19">
          <cell r="F19">
            <v>0</v>
          </cell>
        </row>
        <row r="20">
          <cell r="F20">
            <v>0</v>
          </cell>
        </row>
      </sheetData>
      <sheetData sheetId="5">
        <row r="11">
          <cell r="F11">
            <v>1599.45</v>
          </cell>
        </row>
        <row r="12">
          <cell r="F12">
            <v>0</v>
          </cell>
        </row>
        <row r="13">
          <cell r="F13">
            <v>0</v>
          </cell>
        </row>
        <row r="14">
          <cell r="F14">
            <v>51798.22</v>
          </cell>
        </row>
        <row r="15">
          <cell r="F15">
            <v>0</v>
          </cell>
        </row>
        <row r="16">
          <cell r="F16">
            <v>0</v>
          </cell>
        </row>
        <row r="17">
          <cell r="F17">
            <v>0</v>
          </cell>
        </row>
        <row r="18">
          <cell r="F18">
            <v>0</v>
          </cell>
        </row>
        <row r="19">
          <cell r="F19">
            <v>19688.939999999999</v>
          </cell>
        </row>
        <row r="20">
          <cell r="F20">
            <v>0</v>
          </cell>
        </row>
      </sheetData>
      <sheetData sheetId="6">
        <row r="11">
          <cell r="F11">
            <v>11164.16</v>
          </cell>
        </row>
        <row r="12">
          <cell r="F12">
            <v>0</v>
          </cell>
        </row>
        <row r="13">
          <cell r="F13">
            <v>0</v>
          </cell>
        </row>
        <row r="14">
          <cell r="F14">
            <v>0</v>
          </cell>
        </row>
        <row r="15">
          <cell r="F15">
            <v>0</v>
          </cell>
        </row>
        <row r="16">
          <cell r="F16">
            <v>0</v>
          </cell>
        </row>
        <row r="17">
          <cell r="F17">
            <v>0</v>
          </cell>
        </row>
        <row r="18">
          <cell r="F18">
            <v>0</v>
          </cell>
        </row>
        <row r="19">
          <cell r="F19">
            <v>9132.8799999999992</v>
          </cell>
        </row>
        <row r="20">
          <cell r="F20">
            <v>0</v>
          </cell>
        </row>
      </sheetData>
      <sheetData sheetId="7">
        <row r="11">
          <cell r="F11">
            <v>0</v>
          </cell>
        </row>
        <row r="12">
          <cell r="F12">
            <v>0</v>
          </cell>
        </row>
        <row r="13">
          <cell r="F13">
            <v>0</v>
          </cell>
        </row>
        <row r="14">
          <cell r="F14">
            <v>0</v>
          </cell>
        </row>
        <row r="15">
          <cell r="F15">
            <v>0</v>
          </cell>
        </row>
        <row r="16">
          <cell r="F16">
            <v>0</v>
          </cell>
        </row>
        <row r="17">
          <cell r="F17">
            <v>0</v>
          </cell>
        </row>
        <row r="18">
          <cell r="F18">
            <v>2490</v>
          </cell>
        </row>
        <row r="19">
          <cell r="F19">
            <v>0</v>
          </cell>
        </row>
        <row r="20">
          <cell r="F20">
            <v>0</v>
          </cell>
        </row>
      </sheetData>
      <sheetData sheetId="8">
        <row r="7">
          <cell r="C7">
            <v>2021</v>
          </cell>
          <cell r="D7">
            <v>44562</v>
          </cell>
          <cell r="E7">
            <v>44657</v>
          </cell>
          <cell r="F7">
            <v>44752</v>
          </cell>
          <cell r="G7">
            <v>44847</v>
          </cell>
        </row>
        <row r="8">
          <cell r="D8">
            <v>44625</v>
          </cell>
          <cell r="E8">
            <v>44720</v>
          </cell>
          <cell r="F8">
            <v>44815</v>
          </cell>
          <cell r="G8">
            <v>44879</v>
          </cell>
        </row>
        <row r="11">
          <cell r="C11">
            <v>93228.1</v>
          </cell>
          <cell r="D11">
            <v>11089.65</v>
          </cell>
          <cell r="E11">
            <v>0</v>
          </cell>
          <cell r="F11">
            <v>0</v>
          </cell>
          <cell r="G11">
            <v>0</v>
          </cell>
          <cell r="H11">
            <v>93228.1</v>
          </cell>
          <cell r="I11">
            <v>0</v>
          </cell>
          <cell r="J11">
            <v>1599.45</v>
          </cell>
          <cell r="K11">
            <v>11164.16</v>
          </cell>
          <cell r="L11">
            <v>0</v>
          </cell>
        </row>
        <row r="12">
          <cell r="C12">
            <v>28769.79</v>
          </cell>
          <cell r="D12">
            <v>0</v>
          </cell>
          <cell r="E12">
            <v>0</v>
          </cell>
          <cell r="F12">
            <v>0</v>
          </cell>
          <cell r="G12">
            <v>0</v>
          </cell>
          <cell r="H12">
            <v>0</v>
          </cell>
          <cell r="I12">
            <v>28769.79</v>
          </cell>
          <cell r="J12">
            <v>0</v>
          </cell>
          <cell r="K12">
            <v>0</v>
          </cell>
          <cell r="L12">
            <v>0</v>
          </cell>
        </row>
        <row r="13">
          <cell r="C13">
            <v>63126.7</v>
          </cell>
          <cell r="D13">
            <v>0</v>
          </cell>
          <cell r="E13">
            <v>0</v>
          </cell>
          <cell r="F13">
            <v>0</v>
          </cell>
          <cell r="G13">
            <v>0</v>
          </cell>
          <cell r="H13">
            <v>38603.64</v>
          </cell>
          <cell r="I13">
            <v>24523.06</v>
          </cell>
          <cell r="J13">
            <v>0</v>
          </cell>
          <cell r="K13">
            <v>0</v>
          </cell>
          <cell r="L13">
            <v>0</v>
          </cell>
        </row>
        <row r="14">
          <cell r="C14">
            <v>51798.22</v>
          </cell>
          <cell r="D14">
            <v>103524.86</v>
          </cell>
          <cell r="E14">
            <v>0</v>
          </cell>
          <cell r="F14">
            <v>0</v>
          </cell>
          <cell r="G14">
            <v>0</v>
          </cell>
          <cell r="H14">
            <v>0</v>
          </cell>
          <cell r="I14">
            <v>103524.26</v>
          </cell>
          <cell r="J14">
            <v>51798.22</v>
          </cell>
          <cell r="K14">
            <v>0</v>
          </cell>
          <cell r="L14">
            <v>0</v>
          </cell>
        </row>
        <row r="15">
          <cell r="C15">
            <v>0</v>
          </cell>
          <cell r="D15">
            <v>16825.07</v>
          </cell>
          <cell r="E15">
            <v>0</v>
          </cell>
          <cell r="F15">
            <v>0</v>
          </cell>
          <cell r="G15">
            <v>0</v>
          </cell>
          <cell r="H15">
            <v>0</v>
          </cell>
          <cell r="I15">
            <v>16825.07</v>
          </cell>
          <cell r="J15">
            <v>0</v>
          </cell>
          <cell r="K15">
            <v>0</v>
          </cell>
          <cell r="L15">
            <v>0</v>
          </cell>
        </row>
        <row r="16">
          <cell r="C16">
            <v>115638.23000000001</v>
          </cell>
          <cell r="D16">
            <v>0</v>
          </cell>
          <cell r="E16">
            <v>0</v>
          </cell>
          <cell r="F16">
            <v>0</v>
          </cell>
          <cell r="G16">
            <v>0</v>
          </cell>
          <cell r="H16">
            <v>52037.23</v>
          </cell>
          <cell r="I16">
            <v>37004.68</v>
          </cell>
          <cell r="J16">
            <v>0</v>
          </cell>
          <cell r="K16">
            <v>0</v>
          </cell>
          <cell r="L16">
            <v>0</v>
          </cell>
        </row>
        <row r="17">
          <cell r="C17">
            <v>113221.96999999999</v>
          </cell>
          <cell r="D17">
            <v>48864.33</v>
          </cell>
          <cell r="E17">
            <v>0</v>
          </cell>
          <cell r="F17">
            <v>0</v>
          </cell>
          <cell r="G17">
            <v>0</v>
          </cell>
          <cell r="H17">
            <v>87985.37999999999</v>
          </cell>
          <cell r="I17">
            <v>74100.92</v>
          </cell>
          <cell r="J17">
            <v>0</v>
          </cell>
          <cell r="K17">
            <v>0</v>
          </cell>
          <cell r="L17">
            <v>0</v>
          </cell>
        </row>
        <row r="18">
          <cell r="H18">
            <v>0</v>
          </cell>
          <cell r="I18">
            <v>0</v>
          </cell>
          <cell r="J18">
            <v>0</v>
          </cell>
          <cell r="K18">
            <v>0</v>
          </cell>
          <cell r="L18">
            <v>2490</v>
          </cell>
        </row>
        <row r="19">
          <cell r="C19">
            <v>51990.41</v>
          </cell>
          <cell r="D19">
            <v>0</v>
          </cell>
          <cell r="E19">
            <v>28821.82</v>
          </cell>
          <cell r="F19">
            <v>0</v>
          </cell>
          <cell r="G19">
            <v>0</v>
          </cell>
          <cell r="H19">
            <v>51990.41</v>
          </cell>
          <cell r="I19">
            <v>0</v>
          </cell>
          <cell r="J19">
            <v>19688.939999999999</v>
          </cell>
          <cell r="K19">
            <v>9132.8799999999992</v>
          </cell>
          <cell r="L19">
            <v>0</v>
          </cell>
        </row>
        <row r="20">
          <cell r="H20">
            <v>0</v>
          </cell>
          <cell r="I20">
            <v>0</v>
          </cell>
          <cell r="J20">
            <v>0</v>
          </cell>
          <cell r="K20">
            <v>0</v>
          </cell>
          <cell r="L20">
            <v>0</v>
          </cell>
        </row>
      </sheetData>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7ª MEDIÇÃO (2)"/>
      <sheetName val="Resumo"/>
      <sheetName val="FFF"/>
      <sheetName val="OBRAS"/>
      <sheetName val="TRI.01"/>
      <sheetName val="TRI.02"/>
      <sheetName val="TRI.03"/>
      <sheetName val="TRI.04"/>
      <sheetName val="ACU"/>
      <sheetName val="MC 7ª MEDIÇÃO"/>
    </sheetNames>
    <sheetDataSet>
      <sheetData sheetId="0" refreshError="1"/>
      <sheetData sheetId="1" refreshError="1"/>
      <sheetData sheetId="2"/>
      <sheetData sheetId="3">
        <row r="4">
          <cell r="A4" t="str">
            <v>PREGÃO ELETRÔNCO</v>
          </cell>
          <cell r="B4" t="str">
            <v>004/2021</v>
          </cell>
          <cell r="C4" t="str">
            <v>CONTRATAÇÃO DE EMPRESA DE ENGENHARIA ESPECIALIZADA NA EXECUÇÃO DE SERVIÇOS DE MANUTENÇÃO PREDIAL, A SEREM REALIZADOS NAS ESCOLAS DO MUNICÍPIO DE CORTÊS/PE</v>
          </cell>
          <cell r="D4" t="str">
            <v>--</v>
          </cell>
          <cell r="E4" t="str">
            <v>--</v>
          </cell>
          <cell r="F4" t="str">
            <v>--</v>
          </cell>
          <cell r="H4" t="str">
            <v>23.198.833/0001-04</v>
          </cell>
          <cell r="I4" t="str">
            <v>PAUBRASIL CONSTRUTORA EIRELI</v>
          </cell>
          <cell r="J4" t="str">
            <v>024/2021</v>
          </cell>
          <cell r="K4">
            <v>44460</v>
          </cell>
          <cell r="L4">
            <v>12</v>
          </cell>
          <cell r="M4" t="str">
            <v>MESES</v>
          </cell>
          <cell r="N4">
            <v>1258782.57</v>
          </cell>
          <cell r="T4">
            <v>1258782.57</v>
          </cell>
          <cell r="U4">
            <v>0</v>
          </cell>
          <cell r="V4">
            <v>44905100</v>
          </cell>
          <cell r="W4" t="str">
            <v>OBRAS E INSTALAÇÕES</v>
          </cell>
        </row>
        <row r="17">
          <cell r="A17" t="str">
            <v>DISPENSA</v>
          </cell>
          <cell r="C17" t="str">
            <v>CONTRATAÇÃO DE EMPRESA DE ENGENHARIA PARA EXECUÇÃO DE SERVIÇOS DE MANUTENÇÃO PREDIAL DOS EQUIPAMENTOS PÚBLICOS: ALMOXARIFADO, OFICINA E CARPINTARIA, LOCALIZADO NA RUA 10 DE MARÇO, NO MUNICÍPIO DE CORTÊS/PE</v>
          </cell>
          <cell r="D17" t="str">
            <v>--</v>
          </cell>
          <cell r="E17" t="str">
            <v>--</v>
          </cell>
          <cell r="F17" t="str">
            <v>--</v>
          </cell>
          <cell r="H17" t="str">
            <v>23.198.833/0001-04</v>
          </cell>
          <cell r="I17" t="str">
            <v>PAUBRASIL CONSTRUTORA EIRELI</v>
          </cell>
          <cell r="J17" t="str">
            <v>010/2021</v>
          </cell>
          <cell r="K17">
            <v>44551</v>
          </cell>
          <cell r="L17">
            <v>60</v>
          </cell>
          <cell r="M17" t="str">
            <v>DIAS</v>
          </cell>
          <cell r="N17">
            <v>28769.79</v>
          </cell>
          <cell r="T17">
            <v>28769.79</v>
          </cell>
          <cell r="U17">
            <v>0</v>
          </cell>
          <cell r="V17">
            <v>44905100</v>
          </cell>
          <cell r="W17" t="str">
            <v>OBRAS E INSTALAÇÕES</v>
          </cell>
        </row>
        <row r="30">
          <cell r="A30" t="str">
            <v>PREGÃO ELETRÔNCO</v>
          </cell>
          <cell r="B30" t="str">
            <v>008/2021</v>
          </cell>
          <cell r="C30" t="str">
            <v>SERVIÇO DE REQUALIFICAÇÃO DE PRAÇAS E CANTEIROS CENTRAIS EM DIVERSOS LOCAIS DO MUNICÍPIO DE CORTÊS/PE</v>
          </cell>
          <cell r="D30" t="str">
            <v>--</v>
          </cell>
          <cell r="E30" t="str">
            <v>--</v>
          </cell>
          <cell r="F30" t="str">
            <v>--</v>
          </cell>
          <cell r="G30" t="str">
            <v>--</v>
          </cell>
          <cell r="H30" t="str">
            <v>23.198.833/0001-04</v>
          </cell>
          <cell r="I30" t="str">
            <v>PAUBRASIL CONSTRUTORA EIRELI</v>
          </cell>
          <cell r="J30" t="str">
            <v>019/2021</v>
          </cell>
          <cell r="K30">
            <v>44384</v>
          </cell>
          <cell r="L30">
            <v>12</v>
          </cell>
          <cell r="M30" t="str">
            <v>MESES</v>
          </cell>
          <cell r="N30">
            <v>182992.63</v>
          </cell>
          <cell r="O30" t="str">
            <v>--</v>
          </cell>
          <cell r="R30">
            <v>0</v>
          </cell>
          <cell r="T30">
            <v>182992.63</v>
          </cell>
          <cell r="U30">
            <v>0</v>
          </cell>
          <cell r="V30">
            <v>44905100</v>
          </cell>
          <cell r="W30" t="str">
            <v>OBRAS E INSTALAÇÕES</v>
          </cell>
        </row>
        <row r="43">
          <cell r="A43" t="str">
            <v>TOMADA DE PREÇOS</v>
          </cell>
          <cell r="B43" t="str">
            <v>001/2021</v>
          </cell>
          <cell r="C43" t="str">
            <v>CONTRATAÇÃO DE EMPRESA DE ENGENHARIA PARA EXECUÇÃO DOS SERVIÇOS DE PAVIMENTAÇÃO EM PARALELEPÍPEDOS DE DIVERSAS RUAS, NO MUNICÍPIO DE CORTÊS/PE, REFERENTE AO CONTRATO DE REPASSE Nº 1053.088-52/ME/CAIXA – CONVÊNIO Nº 867.019/2018</v>
          </cell>
          <cell r="D43" t="str">
            <v>86197/2018</v>
          </cell>
          <cell r="E43" t="str">
            <v>MINISTÉRIO DO DESENVOLVIMENTO REGIONAL</v>
          </cell>
          <cell r="F43">
            <v>461414.38</v>
          </cell>
          <cell r="G43">
            <v>462</v>
          </cell>
          <cell r="H43" t="str">
            <v>21.127.171/0001-56</v>
          </cell>
          <cell r="I43" t="str">
            <v>ZARA SERVIÇOS DE CONSTRUÇÃO CIVIL EIRELI</v>
          </cell>
          <cell r="J43" t="str">
            <v>012/2021</v>
          </cell>
          <cell r="K43">
            <v>44550</v>
          </cell>
          <cell r="L43">
            <v>6</v>
          </cell>
          <cell r="M43" t="str">
            <v>MESES</v>
          </cell>
          <cell r="N43">
            <v>363129.42</v>
          </cell>
          <cell r="O43" t="str">
            <v>--</v>
          </cell>
          <cell r="P43">
            <v>6</v>
          </cell>
          <cell r="Q43" t="str">
            <v>MESES</v>
          </cell>
          <cell r="R43">
            <v>0</v>
          </cell>
          <cell r="T43">
            <v>458832.55</v>
          </cell>
          <cell r="U43">
            <v>0</v>
          </cell>
          <cell r="V43">
            <v>44905100</v>
          </cell>
          <cell r="W43" t="str">
            <v>OBRAS E INSTALAÇÕES</v>
          </cell>
        </row>
        <row r="44">
          <cell r="P44">
            <v>12</v>
          </cell>
          <cell r="Q44" t="str">
            <v>MESES</v>
          </cell>
          <cell r="R44">
            <v>95703.13</v>
          </cell>
        </row>
        <row r="56">
          <cell r="A56" t="str">
            <v>DISPENSA</v>
          </cell>
          <cell r="C56" t="str">
            <v xml:space="preserve">CONTRATAÇÃO DE EMPRESA DE ENGENHARIA MANUTENÇÃO PREDIAL DOS EQUIPAMENTOS PÚBLICOS: ANTIGA SECRETARIA DE OBRAS ADEQUANDO PARA O FUNCIONAMENTO DO INSITUTO DE PREVIDÊNCIA DOS SERVIDORES MUNICIPAIS DE CORTÊS - CORTÊSPREV, E JUNTA MILITAR ADEQUANDO PARA O FUNCIONAMENTO DAS SECRETARIAS MUNICIPAIS DE MEIO AMBIENTE, CIDADE E AGRICULTURA </v>
          </cell>
          <cell r="D56" t="str">
            <v>--</v>
          </cell>
          <cell r="E56" t="str">
            <v>--</v>
          </cell>
          <cell r="F56" t="str">
            <v>--</v>
          </cell>
          <cell r="G56" t="str">
            <v>--</v>
          </cell>
          <cell r="H56" t="str">
            <v>30.308.359/0001-91</v>
          </cell>
          <cell r="I56" t="str">
            <v>ROTA DO ATLANTICO EMPREENDIMENTOS EIRELI</v>
          </cell>
          <cell r="J56" t="str">
            <v>018/2022</v>
          </cell>
          <cell r="K56">
            <v>44588</v>
          </cell>
          <cell r="L56">
            <v>30</v>
          </cell>
          <cell r="M56" t="str">
            <v>DIAS</v>
          </cell>
          <cell r="N56">
            <v>17774.73</v>
          </cell>
          <cell r="O56">
            <v>44618</v>
          </cell>
          <cell r="R56">
            <v>0</v>
          </cell>
          <cell r="T56">
            <v>17774.73</v>
          </cell>
          <cell r="U56">
            <v>0</v>
          </cell>
          <cell r="V56">
            <v>44905100</v>
          </cell>
          <cell r="W56" t="str">
            <v>OBRAS E INSTALAÇÕES</v>
          </cell>
        </row>
        <row r="69">
          <cell r="A69" t="str">
            <v>PREGÃO ELETRÔNCO</v>
          </cell>
          <cell r="B69" t="str">
            <v>012/2021-FMS</v>
          </cell>
          <cell r="C69" t="str">
            <v>CONTRATAÇÃO DE EMPRESA DE ENGENHARIA PARA PRESTAÇÃO DE SERVIÇOS DE MANUTENÇÃO PREDIAL DOS PRÉDIOS PÚBLICOS MUNICIPAS, UBS E CENTRO DA MULHER,  LOCALIZADOS NO MUNICÍPIO DE CORTÊS/PE</v>
          </cell>
          <cell r="D69" t="str">
            <v>--</v>
          </cell>
          <cell r="E69" t="str">
            <v>--</v>
          </cell>
          <cell r="F69" t="str">
            <v>--</v>
          </cell>
          <cell r="G69" t="str">
            <v>--</v>
          </cell>
          <cell r="H69" t="str">
            <v>23.198.833/0001-04</v>
          </cell>
          <cell r="I69" t="str">
            <v>PAUBRASIL CONSTRUTORA EIRELI</v>
          </cell>
          <cell r="J69" t="str">
            <v>012/2021</v>
          </cell>
          <cell r="L69">
            <v>6</v>
          </cell>
          <cell r="M69" t="str">
            <v>MESES</v>
          </cell>
          <cell r="N69">
            <v>510000</v>
          </cell>
          <cell r="O69" t="str">
            <v>--</v>
          </cell>
          <cell r="R69">
            <v>2649.34</v>
          </cell>
          <cell r="T69">
            <v>536596.31999999995</v>
          </cell>
          <cell r="U69">
            <v>0</v>
          </cell>
          <cell r="V69">
            <v>44905100</v>
          </cell>
          <cell r="W69" t="str">
            <v>OBRAS E INSTALAÇÕES</v>
          </cell>
        </row>
        <row r="81">
          <cell r="P81">
            <v>6</v>
          </cell>
        </row>
        <row r="82">
          <cell r="A82" t="str">
            <v>PREGÃO ELETRÔNCO</v>
          </cell>
          <cell r="B82" t="str">
            <v>006/2021</v>
          </cell>
          <cell r="C82" t="str">
            <v>CONTRATAÇÃO DE EMPRESA DE ENGENHARIA PARA PRESTAÇÃO DE SERVIÇO CONTÍNUOS DE MANUTENÇÃO DE VIAS PAVIMENTADAS, URBANAS E RURAIS (OPERAÇÃO TAPA BURACO) EM PAVIMENTOS ASFÁLTICOS E PARALELEPÍPEDOS GRANILITICOS, LOCALIZADO NO MUNICÍPIO DE CORTÊS/PE</v>
          </cell>
          <cell r="D82" t="str">
            <v>--</v>
          </cell>
          <cell r="E82" t="str">
            <v>--</v>
          </cell>
          <cell r="F82" t="str">
            <v>--</v>
          </cell>
          <cell r="G82" t="str">
            <v>--</v>
          </cell>
          <cell r="H82" t="str">
            <v>21.127.171/0001-56</v>
          </cell>
          <cell r="I82" t="str">
            <v>ZARA SERVIÇOS DE CONSTRUÇÃO CIVIL EIRELI</v>
          </cell>
          <cell r="J82" t="str">
            <v>014/2021</v>
          </cell>
          <cell r="K82">
            <v>44354</v>
          </cell>
          <cell r="L82">
            <v>12</v>
          </cell>
          <cell r="M82" t="str">
            <v>MESES</v>
          </cell>
          <cell r="N82">
            <v>899764.78</v>
          </cell>
          <cell r="O82" t="str">
            <v>--</v>
          </cell>
          <cell r="R82">
            <v>0</v>
          </cell>
          <cell r="T82">
            <v>899764.78</v>
          </cell>
          <cell r="U82">
            <v>0</v>
          </cell>
          <cell r="V82">
            <v>44905100</v>
          </cell>
          <cell r="W82" t="str">
            <v>OBRAS E INSTALAÇÕES</v>
          </cell>
        </row>
        <row r="95">
          <cell r="A95" t="str">
            <v>TOMADA DE PREÇOS</v>
          </cell>
          <cell r="B95" t="str">
            <v>005/2021</v>
          </cell>
          <cell r="C95" t="str">
            <v>CONTRATAÇÃO DE EMPRESA DE ENGENHARIA PARA CONSTRUÇÃO DE MELHORIAS SANITÁRIAS DOMICILIARES NAS LOCALIDADES DE AGROVILA BARRA DE JANGADA, ENGENHO ANDREZA, ENGENHO LIMÃO, ENGENHO NOVO JADIM, SÍTIO NOVO JARDIM, ENGENHO BOA ESPERANÇA, SÍTIO ARROZ, ENGENHO REFRIGÉRIO, ENGENHO SOLIDÃO, ENGENHO TRANQUILIDADE, E ENGENHO CAPIVARA  REFERENTE AO CONVÊNIO Nº 0876.2013 - FUNASA - ZONA RURAL DO MUNICÍPIO DE CORTÊS/PE</v>
          </cell>
          <cell r="D95">
            <v>8762013</v>
          </cell>
          <cell r="E95" t="str">
            <v>FUNDAÇÃO NACIONAL DE SAÚDE - FUNASA</v>
          </cell>
          <cell r="F95">
            <v>483146.31</v>
          </cell>
          <cell r="G95">
            <v>483.15</v>
          </cell>
          <cell r="H95" t="str">
            <v>23.198.833/0001-04</v>
          </cell>
          <cell r="I95" t="str">
            <v>PAUBRASIL CONSTRUTORA EIRELI</v>
          </cell>
          <cell r="J95" t="str">
            <v>027/2021</v>
          </cell>
          <cell r="K95">
            <v>44509</v>
          </cell>
          <cell r="L95">
            <v>12</v>
          </cell>
          <cell r="N95">
            <v>477719.37</v>
          </cell>
          <cell r="O95" t="str">
            <v>--</v>
          </cell>
          <cell r="R95">
            <v>0</v>
          </cell>
          <cell r="T95">
            <v>477719.37</v>
          </cell>
          <cell r="U95">
            <v>0</v>
          </cell>
          <cell r="V95">
            <v>44905100</v>
          </cell>
          <cell r="W95" t="str">
            <v>OBRAS E INSTALAÇÕES</v>
          </cell>
        </row>
        <row r="108">
          <cell r="A108" t="str">
            <v>PREGÃO ELETRÔNCO</v>
          </cell>
          <cell r="B108" t="str">
            <v>009/2021</v>
          </cell>
          <cell r="C108" t="str">
            <v>CONTRATAÇÃO DE EMPRESA DE ENGENHARIA PARA EXECUÇÃO DOS SERVIÇOS DE CONSERVAÇÃO E MANUTENÇÃO DO SISTEMA DE MICRO DRENAGEM E REDE COLETORA DE ESGOTO EM DIVERSOS LOCAIS DO MUNICÍPIO DE CORTÊS/PE</v>
          </cell>
          <cell r="E108" t="str">
            <v>--</v>
          </cell>
          <cell r="F108" t="str">
            <v>--</v>
          </cell>
          <cell r="G108" t="str">
            <v>--</v>
          </cell>
          <cell r="H108" t="str">
            <v>21.127.171/0001-56</v>
          </cell>
          <cell r="I108" t="str">
            <v>ZARA SERVIÇOS DE CONSTRUÇÃO CIVIL EIRELI</v>
          </cell>
          <cell r="J108" t="str">
            <v>019/2021</v>
          </cell>
          <cell r="K108">
            <v>44413</v>
          </cell>
          <cell r="L108">
            <v>12</v>
          </cell>
          <cell r="N108">
            <v>934726.4</v>
          </cell>
          <cell r="O108" t="str">
            <v>--</v>
          </cell>
          <cell r="R108">
            <v>0</v>
          </cell>
          <cell r="T108">
            <v>934726.4</v>
          </cell>
          <cell r="U108">
            <v>0</v>
          </cell>
          <cell r="V108">
            <v>44905100</v>
          </cell>
          <cell r="W108" t="str">
            <v>OBRAS E INSTALAÇÕES</v>
          </cell>
        </row>
        <row r="121">
          <cell r="A121" t="str">
            <v>TOMADA DE PREÇOS</v>
          </cell>
          <cell r="B121" t="str">
            <v>003/2021</v>
          </cell>
          <cell r="C121" t="str">
            <v>CONTRATAÇÃO DE EMPRESA DE ENGENHARIA PARA CONSTRUÇÃO DE UM CAMPO DE FUTEBOL NO MUNICÍPIO DE CORTÊS/PE, REFERENTE AO CONTRATO DE REPASSE Nº 1057.919-31/ME/CAIXA – CONVÊNIO Nº 875.022/2018</v>
          </cell>
          <cell r="D121" t="str">
            <v>875022/2018</v>
          </cell>
          <cell r="E121" t="str">
            <v>MINISTÉRIO DO DESENVOLVIMENTO REGIONAL</v>
          </cell>
          <cell r="F121">
            <v>460952.38</v>
          </cell>
          <cell r="G121">
            <v>462</v>
          </cell>
          <cell r="H121" t="str">
            <v>24.361.671/0001-46</v>
          </cell>
          <cell r="I121" t="str">
            <v>VALE DO IPOJUCA CONSTRUTORA EIRELI EPP</v>
          </cell>
          <cell r="J121" t="str">
            <v>017/2021</v>
          </cell>
          <cell r="K121">
            <v>44209</v>
          </cell>
          <cell r="L121">
            <v>12</v>
          </cell>
          <cell r="N121">
            <v>422272.24</v>
          </cell>
          <cell r="O121" t="str">
            <v>--</v>
          </cell>
          <cell r="P121">
            <v>12</v>
          </cell>
          <cell r="R121">
            <v>0</v>
          </cell>
          <cell r="T121">
            <v>461355.65</v>
          </cell>
          <cell r="U121">
            <v>0</v>
          </cell>
          <cell r="V121">
            <v>44905100</v>
          </cell>
          <cell r="W121" t="str">
            <v>OBRAS E INSTALAÇÕES</v>
          </cell>
        </row>
        <row r="122">
          <cell r="P122">
            <v>12</v>
          </cell>
          <cell r="R122">
            <v>39083.410000000003</v>
          </cell>
        </row>
        <row r="134">
          <cell r="A134" t="str">
            <v>DISPENSA</v>
          </cell>
          <cell r="B134" t="str">
            <v>002/2022</v>
          </cell>
          <cell r="C134" t="str">
            <v>CONTRATAÇÃO DE EMPRESA DE ENGENHARIA PARA RECONSTRUÇÃO DA PONTE QUE FAZ A LIGAÇÃO ENTRE O ENGENHO BARRA DO SANGUE E A AGROVILA BARRA DE JANGADA, LOCALIZADO NA ZONA RURAL DO MUNICÍPIO DE CORTÊS/PE.</v>
          </cell>
          <cell r="E134" t="str">
            <v>MINISTÉRIO DO DESENVOLVIMENTO REGIONAL</v>
          </cell>
          <cell r="F134">
            <v>126883.52</v>
          </cell>
          <cell r="H134" t="str">
            <v>37.350.503/0001-05</v>
          </cell>
          <cell r="I134" t="str">
            <v>VITÓRIA RÉGIA SERVIÇOS EIRELI</v>
          </cell>
          <cell r="J134" t="str">
            <v>021/2022</v>
          </cell>
          <cell r="K134">
            <v>44797</v>
          </cell>
          <cell r="L134">
            <v>60</v>
          </cell>
          <cell r="M134" t="str">
            <v>DIAS</v>
          </cell>
          <cell r="N134">
            <v>126883.52</v>
          </cell>
          <cell r="O134" t="str">
            <v>--</v>
          </cell>
          <cell r="T134">
            <v>126883.52</v>
          </cell>
          <cell r="V134">
            <v>44905100</v>
          </cell>
          <cell r="W134" t="str">
            <v>OBRAS E INSTALAÇÕES</v>
          </cell>
        </row>
        <row r="146">
          <cell r="R146">
            <v>0</v>
          </cell>
        </row>
        <row r="147">
          <cell r="A147" t="str">
            <v>DISPENSA</v>
          </cell>
          <cell r="B147" t="str">
            <v>003/2022</v>
          </cell>
          <cell r="C147" t="str">
            <v>CONTRATAÇÃO DE EMPRESA DE ENGENHARIA PARA EXECUÇÃO DO SERVIÇO DE COBERTA DA ESTAÇÃO FERROVIÁRIA, LOCALIZADA NA RUA CORONEL JOSÉ BELARMINO, CENTRO - CORTÊS/PE</v>
          </cell>
          <cell r="E147" t="str">
            <v>MINISTÉRIO DO DESENVOLVIMENTO REGIONAL</v>
          </cell>
          <cell r="F147">
            <v>42313.53</v>
          </cell>
          <cell r="G147">
            <v>88805.63</v>
          </cell>
          <cell r="H147" t="str">
            <v>37.350.503/0001-05</v>
          </cell>
          <cell r="I147" t="str">
            <v>VITÓRIA RÉGIA SERVIÇOS EIRELI</v>
          </cell>
          <cell r="J147" t="str">
            <v>021/2022</v>
          </cell>
          <cell r="K147">
            <v>44797</v>
          </cell>
          <cell r="L147">
            <v>60</v>
          </cell>
          <cell r="M147" t="str">
            <v>DIAS</v>
          </cell>
          <cell r="N147">
            <v>131119.16</v>
          </cell>
          <cell r="O147" t="str">
            <v>--</v>
          </cell>
          <cell r="T147">
            <v>131119.16</v>
          </cell>
          <cell r="V147">
            <v>44905100</v>
          </cell>
          <cell r="W147" t="str">
            <v>OBRAS E INSTALAÇÕES</v>
          </cell>
        </row>
        <row r="160">
          <cell r="A160" t="str">
            <v>DISPENSA</v>
          </cell>
          <cell r="B160" t="str">
            <v>006//2022</v>
          </cell>
          <cell r="C160" t="str">
            <v>CONTRATAÇÃO DE EMPRESA DE ENGENHARIA PARA REALIZAÇÃO DOS SERVIÇOS DE PAVIMENTAÇÃO EM PARALELEPÍPEDOS GRANÍTICOS  DA RUA LEANDRO GOMES,   LOCALIZADA NO MUNICÍPIO DE CORTÊS/PE.</v>
          </cell>
          <cell r="E160" t="str">
            <v>MINISTÉRIO DO DESENVOLVIMENTO REGIONAL</v>
          </cell>
          <cell r="F160">
            <v>35254.730000000003</v>
          </cell>
          <cell r="H160" t="str">
            <v>37.350.503/0001-05</v>
          </cell>
          <cell r="I160" t="str">
            <v>VITÓRIA RÉGIA SERVIÇOS EIRELI</v>
          </cell>
          <cell r="J160" t="str">
            <v>025/2022</v>
          </cell>
          <cell r="K160">
            <v>44797</v>
          </cell>
          <cell r="L160">
            <v>30</v>
          </cell>
          <cell r="M160" t="str">
            <v>DIAS</v>
          </cell>
          <cell r="N160">
            <v>35254.730000000003</v>
          </cell>
          <cell r="O160" t="str">
            <v>--</v>
          </cell>
          <cell r="T160">
            <v>35254.730000000003</v>
          </cell>
          <cell r="V160">
            <v>44905100</v>
          </cell>
          <cell r="W160" t="str">
            <v>OBRAS E INSTALAÇÕES</v>
          </cell>
        </row>
        <row r="173">
          <cell r="A173" t="str">
            <v>DISPENSA</v>
          </cell>
          <cell r="B173" t="str">
            <v>007//2022</v>
          </cell>
          <cell r="C173" t="str">
            <v>CONTRATAÇÃO DE EMPRESA DE ENGENHARIA PARA EXECUÇÃO DOS SERVIÇOS DE PAVIMENTAÇÃO EM PARALELEPÍPEDO  DA ESTRADA DE CORTÊS A BARRA DE GUABIRABA,  PAVIMENTADA EM PARALELEPÍPEDOS GRANÍTICOS  LOCALIZADA NO MUNICÍPIO DE CORTÊS/PE.</v>
          </cell>
          <cell r="E173" t="str">
            <v>MINISTÉRIO DO DESENVOLVIMENTO REGIONAL</v>
          </cell>
          <cell r="F173">
            <v>38676.14</v>
          </cell>
          <cell r="H173" t="str">
            <v>37.350.503/0001-05</v>
          </cell>
          <cell r="I173" t="str">
            <v>VITÓRIA RÉGIA SERVIÇOS EIRELI</v>
          </cell>
          <cell r="J173" t="str">
            <v>026/2022</v>
          </cell>
          <cell r="K173">
            <v>44797</v>
          </cell>
          <cell r="L173">
            <v>30</v>
          </cell>
          <cell r="M173" t="str">
            <v>DIAS</v>
          </cell>
          <cell r="N173">
            <v>38676.14</v>
          </cell>
          <cell r="O173" t="str">
            <v>--</v>
          </cell>
          <cell r="T173">
            <v>38676.14</v>
          </cell>
          <cell r="V173">
            <v>44905100</v>
          </cell>
          <cell r="W173" t="str">
            <v>OBRAS E INSTALAÇÕES</v>
          </cell>
        </row>
        <row r="186">
          <cell r="A186" t="str">
            <v>DISPENSA</v>
          </cell>
          <cell r="B186" t="str">
            <v>008//2022</v>
          </cell>
          <cell r="C186" t="str">
            <v>CONTRATAÇÃO DE EMPRESA DE ENGENHARIA PARA REALIZAÇÃO DOS SERVIÇOS DE PAVIMENTAÇÃO EM PARALELEPÍPEDOS GRANÍTICOS DA RUA LUIZ BRAGA,  LOCALIZADA NO MUNICÍPIO DE CORTÊS/PE.</v>
          </cell>
          <cell r="E186" t="str">
            <v>MINISTÉRIO DO DESENVOLVIMENTO REGIONAL</v>
          </cell>
          <cell r="F186">
            <v>29187.86</v>
          </cell>
          <cell r="H186" t="str">
            <v>37.350.503/0001-05</v>
          </cell>
          <cell r="I186" t="str">
            <v>VITÓRIA RÉGIA SERVIÇOS EIRELI</v>
          </cell>
          <cell r="J186" t="str">
            <v>027/2022</v>
          </cell>
          <cell r="K186">
            <v>44797</v>
          </cell>
          <cell r="L186">
            <v>30</v>
          </cell>
          <cell r="M186" t="str">
            <v>DIAS</v>
          </cell>
          <cell r="N186">
            <v>29187.86</v>
          </cell>
          <cell r="O186" t="str">
            <v>--</v>
          </cell>
          <cell r="T186">
            <v>29187.86</v>
          </cell>
          <cell r="V186">
            <v>44905100</v>
          </cell>
          <cell r="W186" t="str">
            <v>OBRAS E INSTALAÇÕES</v>
          </cell>
        </row>
      </sheetData>
      <sheetData sheetId="4">
        <row r="11">
          <cell r="F11">
            <v>0</v>
          </cell>
        </row>
        <row r="12">
          <cell r="F12">
            <v>28769.79</v>
          </cell>
        </row>
        <row r="13">
          <cell r="F13">
            <v>24523.06</v>
          </cell>
        </row>
        <row r="14">
          <cell r="F14">
            <v>103524.26</v>
          </cell>
        </row>
        <row r="15">
          <cell r="F15">
            <v>16825.07</v>
          </cell>
        </row>
        <row r="16">
          <cell r="F16">
            <v>37004.68</v>
          </cell>
        </row>
        <row r="17">
          <cell r="F17">
            <v>74100.92</v>
          </cell>
        </row>
        <row r="18">
          <cell r="F18">
            <v>0</v>
          </cell>
        </row>
        <row r="19">
          <cell r="F19">
            <v>0</v>
          </cell>
        </row>
        <row r="20">
          <cell r="F20">
            <v>0</v>
          </cell>
        </row>
        <row r="21">
          <cell r="F21">
            <v>0</v>
          </cell>
        </row>
        <row r="22">
          <cell r="F22">
            <v>0</v>
          </cell>
        </row>
        <row r="23">
          <cell r="F23">
            <v>0</v>
          </cell>
        </row>
        <row r="24">
          <cell r="F24">
            <v>0</v>
          </cell>
        </row>
        <row r="25">
          <cell r="F25">
            <v>0</v>
          </cell>
        </row>
      </sheetData>
      <sheetData sheetId="5">
        <row r="11">
          <cell r="F11">
            <v>1599.45</v>
          </cell>
        </row>
        <row r="12">
          <cell r="F12">
            <v>0</v>
          </cell>
        </row>
        <row r="13">
          <cell r="F13">
            <v>0</v>
          </cell>
        </row>
        <row r="14">
          <cell r="F14">
            <v>51798.22</v>
          </cell>
        </row>
        <row r="15">
          <cell r="F15">
            <v>0</v>
          </cell>
        </row>
        <row r="16">
          <cell r="F16">
            <v>0</v>
          </cell>
        </row>
        <row r="17">
          <cell r="F17">
            <v>0</v>
          </cell>
        </row>
        <row r="18">
          <cell r="F18">
            <v>0</v>
          </cell>
        </row>
        <row r="19">
          <cell r="F19">
            <v>19688.939999999999</v>
          </cell>
        </row>
        <row r="20">
          <cell r="F20">
            <v>0</v>
          </cell>
        </row>
        <row r="21">
          <cell r="F21">
            <v>0</v>
          </cell>
        </row>
        <row r="22">
          <cell r="F22">
            <v>0</v>
          </cell>
        </row>
        <row r="23">
          <cell r="F23">
            <v>0</v>
          </cell>
        </row>
        <row r="24">
          <cell r="F24">
            <v>0</v>
          </cell>
        </row>
      </sheetData>
      <sheetData sheetId="6">
        <row r="11">
          <cell r="F11">
            <v>11164.16</v>
          </cell>
        </row>
        <row r="12">
          <cell r="F12">
            <v>0</v>
          </cell>
        </row>
        <row r="13">
          <cell r="F13">
            <v>0</v>
          </cell>
        </row>
        <row r="14">
          <cell r="F14">
            <v>0</v>
          </cell>
        </row>
        <row r="15">
          <cell r="F15">
            <v>0</v>
          </cell>
        </row>
        <row r="16">
          <cell r="F16">
            <v>0</v>
          </cell>
        </row>
        <row r="17">
          <cell r="F17">
            <v>0</v>
          </cell>
        </row>
        <row r="18">
          <cell r="F18">
            <v>0</v>
          </cell>
        </row>
        <row r="19">
          <cell r="F19">
            <v>9132.8799999999992</v>
          </cell>
        </row>
        <row r="20">
          <cell r="F20">
            <v>78678.710000000006</v>
          </cell>
        </row>
        <row r="21">
          <cell r="F21">
            <v>106288.22</v>
          </cell>
        </row>
        <row r="22">
          <cell r="F22">
            <v>0</v>
          </cell>
        </row>
        <row r="23">
          <cell r="F23">
            <v>0</v>
          </cell>
        </row>
        <row r="24">
          <cell r="F24">
            <v>0</v>
          </cell>
        </row>
        <row r="25">
          <cell r="F25">
            <v>0</v>
          </cell>
        </row>
      </sheetData>
      <sheetData sheetId="7">
        <row r="11">
          <cell r="F11">
            <v>0</v>
          </cell>
        </row>
        <row r="12">
          <cell r="F12">
            <v>0</v>
          </cell>
        </row>
        <row r="13">
          <cell r="F13">
            <v>0</v>
          </cell>
        </row>
        <row r="14">
          <cell r="F14">
            <v>0</v>
          </cell>
        </row>
        <row r="15">
          <cell r="F15">
            <v>0</v>
          </cell>
        </row>
        <row r="16">
          <cell r="F16">
            <v>0</v>
          </cell>
        </row>
        <row r="17">
          <cell r="F17">
            <v>0</v>
          </cell>
        </row>
        <row r="18">
          <cell r="F18">
            <v>2490</v>
          </cell>
        </row>
        <row r="19">
          <cell r="F19">
            <v>0</v>
          </cell>
        </row>
        <row r="20">
          <cell r="F20">
            <v>0</v>
          </cell>
        </row>
        <row r="21">
          <cell r="F21">
            <v>0</v>
          </cell>
        </row>
        <row r="22">
          <cell r="F22">
            <v>0</v>
          </cell>
        </row>
        <row r="23">
          <cell r="F23">
            <v>0</v>
          </cell>
        </row>
        <row r="24">
          <cell r="F24">
            <v>0</v>
          </cell>
        </row>
        <row r="25">
          <cell r="F25">
            <v>0</v>
          </cell>
        </row>
      </sheetData>
      <sheetData sheetId="8">
        <row r="7">
          <cell r="C7">
            <v>2021</v>
          </cell>
          <cell r="D7">
            <v>44562</v>
          </cell>
          <cell r="E7">
            <v>44657</v>
          </cell>
          <cell r="F7">
            <v>44752</v>
          </cell>
          <cell r="G7">
            <v>44847</v>
          </cell>
        </row>
        <row r="8">
          <cell r="D8">
            <v>44625</v>
          </cell>
          <cell r="E8">
            <v>44720</v>
          </cell>
          <cell r="F8">
            <v>44815</v>
          </cell>
          <cell r="G8">
            <v>44879</v>
          </cell>
        </row>
        <row r="11">
          <cell r="C11">
            <v>93228.1</v>
          </cell>
          <cell r="D11">
            <v>11089.65</v>
          </cell>
          <cell r="E11">
            <v>0</v>
          </cell>
          <cell r="F11">
            <v>0</v>
          </cell>
          <cell r="G11">
            <v>0</v>
          </cell>
          <cell r="H11">
            <v>93228.1</v>
          </cell>
          <cell r="I11">
            <v>0</v>
          </cell>
          <cell r="J11">
            <v>1599.45</v>
          </cell>
          <cell r="K11">
            <v>11164.16</v>
          </cell>
          <cell r="L11">
            <v>0</v>
          </cell>
        </row>
        <row r="12">
          <cell r="C12">
            <v>28769.79</v>
          </cell>
          <cell r="D12">
            <v>0</v>
          </cell>
          <cell r="E12">
            <v>0</v>
          </cell>
          <cell r="F12">
            <v>0</v>
          </cell>
          <cell r="G12">
            <v>0</v>
          </cell>
          <cell r="H12">
            <v>0</v>
          </cell>
          <cell r="I12">
            <v>28769.79</v>
          </cell>
          <cell r="J12">
            <v>0</v>
          </cell>
          <cell r="K12">
            <v>0</v>
          </cell>
          <cell r="L12">
            <v>0</v>
          </cell>
        </row>
        <row r="13">
          <cell r="C13">
            <v>63126.7</v>
          </cell>
          <cell r="D13">
            <v>0</v>
          </cell>
          <cell r="E13">
            <v>0</v>
          </cell>
          <cell r="F13">
            <v>0</v>
          </cell>
          <cell r="G13">
            <v>0</v>
          </cell>
          <cell r="H13">
            <v>38603.64</v>
          </cell>
          <cell r="I13">
            <v>24523.06</v>
          </cell>
          <cell r="J13">
            <v>0</v>
          </cell>
          <cell r="K13">
            <v>0</v>
          </cell>
          <cell r="L13">
            <v>0</v>
          </cell>
        </row>
        <row r="14">
          <cell r="C14">
            <v>51798.22</v>
          </cell>
          <cell r="D14">
            <v>103524.86</v>
          </cell>
          <cell r="E14">
            <v>0</v>
          </cell>
          <cell r="F14">
            <v>0</v>
          </cell>
          <cell r="G14">
            <v>0</v>
          </cell>
          <cell r="H14">
            <v>0</v>
          </cell>
          <cell r="I14">
            <v>103524.26</v>
          </cell>
          <cell r="J14">
            <v>51798.22</v>
          </cell>
          <cell r="K14">
            <v>0</v>
          </cell>
          <cell r="L14">
            <v>0</v>
          </cell>
        </row>
        <row r="15">
          <cell r="C15">
            <v>0</v>
          </cell>
          <cell r="D15">
            <v>16825.07</v>
          </cell>
          <cell r="E15">
            <v>0</v>
          </cell>
          <cell r="F15">
            <v>0</v>
          </cell>
          <cell r="G15">
            <v>0</v>
          </cell>
          <cell r="H15">
            <v>0</v>
          </cell>
          <cell r="I15">
            <v>16825.07</v>
          </cell>
          <cell r="J15">
            <v>0</v>
          </cell>
          <cell r="K15">
            <v>0</v>
          </cell>
          <cell r="L15">
            <v>0</v>
          </cell>
        </row>
        <row r="16">
          <cell r="C16">
            <v>115638.23000000001</v>
          </cell>
          <cell r="D16">
            <v>0</v>
          </cell>
          <cell r="E16">
            <v>0</v>
          </cell>
          <cell r="F16">
            <v>0</v>
          </cell>
          <cell r="G16">
            <v>0</v>
          </cell>
          <cell r="H16">
            <v>52037.23</v>
          </cell>
          <cell r="I16">
            <v>37004.68</v>
          </cell>
          <cell r="J16">
            <v>0</v>
          </cell>
          <cell r="K16">
            <v>0</v>
          </cell>
          <cell r="L16">
            <v>0</v>
          </cell>
        </row>
        <row r="17">
          <cell r="C17">
            <v>113221.96999999999</v>
          </cell>
          <cell r="D17">
            <v>48864.33</v>
          </cell>
          <cell r="E17">
            <v>0</v>
          </cell>
          <cell r="F17">
            <v>0</v>
          </cell>
          <cell r="G17">
            <v>0</v>
          </cell>
          <cell r="H17">
            <v>87985.37999999999</v>
          </cell>
          <cell r="I17">
            <v>74100.92</v>
          </cell>
          <cell r="J17">
            <v>0</v>
          </cell>
          <cell r="K17">
            <v>0</v>
          </cell>
          <cell r="L17">
            <v>0</v>
          </cell>
        </row>
        <row r="18">
          <cell r="H18">
            <v>0</v>
          </cell>
          <cell r="I18">
            <v>0</v>
          </cell>
          <cell r="J18">
            <v>0</v>
          </cell>
          <cell r="K18">
            <v>0</v>
          </cell>
          <cell r="L18">
            <v>2490</v>
          </cell>
        </row>
        <row r="19">
          <cell r="C19">
            <v>51990.41</v>
          </cell>
          <cell r="D19">
            <v>0</v>
          </cell>
          <cell r="E19">
            <v>28821.82</v>
          </cell>
          <cell r="F19">
            <v>0</v>
          </cell>
          <cell r="G19">
            <v>0</v>
          </cell>
          <cell r="H19">
            <v>51990.41</v>
          </cell>
          <cell r="I19">
            <v>0</v>
          </cell>
          <cell r="J19">
            <v>19688.939999999999</v>
          </cell>
          <cell r="K19">
            <v>9132.8799999999992</v>
          </cell>
          <cell r="L19">
            <v>0</v>
          </cell>
        </row>
        <row r="20">
          <cell r="C20">
            <v>0</v>
          </cell>
          <cell r="D20">
            <v>0</v>
          </cell>
          <cell r="E20">
            <v>78678.710000000006</v>
          </cell>
          <cell r="F20">
            <v>0</v>
          </cell>
          <cell r="G20">
            <v>0</v>
          </cell>
          <cell r="H20">
            <v>0</v>
          </cell>
          <cell r="I20">
            <v>0</v>
          </cell>
          <cell r="J20">
            <v>0</v>
          </cell>
          <cell r="K20">
            <v>78678.710000000006</v>
          </cell>
          <cell r="L20">
            <v>0</v>
          </cell>
        </row>
        <row r="21">
          <cell r="C21">
            <v>0</v>
          </cell>
          <cell r="D21">
            <v>0</v>
          </cell>
          <cell r="E21">
            <v>0</v>
          </cell>
          <cell r="F21">
            <v>106288.22</v>
          </cell>
          <cell r="G21">
            <v>13916.9</v>
          </cell>
          <cell r="H21">
            <v>0</v>
          </cell>
          <cell r="I21">
            <v>0</v>
          </cell>
          <cell r="J21">
            <v>0</v>
          </cell>
          <cell r="K21">
            <v>106288.22</v>
          </cell>
          <cell r="L21">
            <v>0</v>
          </cell>
        </row>
        <row r="22">
          <cell r="C22">
            <v>0</v>
          </cell>
          <cell r="D22">
            <v>0</v>
          </cell>
          <cell r="E22">
            <v>0</v>
          </cell>
          <cell r="F22">
            <v>29496</v>
          </cell>
          <cell r="G22">
            <v>88831.16</v>
          </cell>
          <cell r="H22">
            <v>0</v>
          </cell>
          <cell r="I22">
            <v>0</v>
          </cell>
          <cell r="J22">
            <v>0</v>
          </cell>
          <cell r="K22">
            <v>0</v>
          </cell>
          <cell r="L22">
            <v>0</v>
          </cell>
        </row>
        <row r="23">
          <cell r="C23">
            <v>0</v>
          </cell>
          <cell r="D23">
            <v>0</v>
          </cell>
          <cell r="E23">
            <v>0</v>
          </cell>
          <cell r="F23">
            <v>35485.519999999997</v>
          </cell>
          <cell r="G23">
            <v>0</v>
          </cell>
          <cell r="H23">
            <v>0</v>
          </cell>
          <cell r="I23">
            <v>0</v>
          </cell>
          <cell r="J23">
            <v>0</v>
          </cell>
          <cell r="K23">
            <v>0</v>
          </cell>
          <cell r="L23">
            <v>0</v>
          </cell>
        </row>
        <row r="24">
          <cell r="C24">
            <v>0</v>
          </cell>
          <cell r="D24">
            <v>0</v>
          </cell>
          <cell r="E24">
            <v>0</v>
          </cell>
          <cell r="F24">
            <v>36737.620000000003</v>
          </cell>
          <cell r="G24">
            <v>0</v>
          </cell>
          <cell r="H24">
            <v>0</v>
          </cell>
          <cell r="I24">
            <v>0</v>
          </cell>
          <cell r="J24">
            <v>0</v>
          </cell>
          <cell r="K24">
            <v>0</v>
          </cell>
          <cell r="L24">
            <v>0</v>
          </cell>
        </row>
        <row r="25">
          <cell r="C25">
            <v>0</v>
          </cell>
          <cell r="D25">
            <v>0</v>
          </cell>
          <cell r="E25">
            <v>0</v>
          </cell>
          <cell r="F25">
            <v>27726.82</v>
          </cell>
          <cell r="G25">
            <v>0</v>
          </cell>
          <cell r="H25">
            <v>0</v>
          </cell>
          <cell r="I25">
            <v>0</v>
          </cell>
          <cell r="J25">
            <v>0</v>
          </cell>
          <cell r="K25">
            <v>0</v>
          </cell>
          <cell r="L25">
            <v>0</v>
          </cell>
        </row>
      </sheetData>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7ª MEDIÇÃO (2)"/>
      <sheetName val="Resumo"/>
      <sheetName val="bb"/>
      <sheetName val="OBRAS"/>
      <sheetName val="TRI.01"/>
      <sheetName val="TRI.02"/>
      <sheetName val="TRI.03"/>
      <sheetName val="TRI.04"/>
      <sheetName val="ACU"/>
      <sheetName val="MC 7ª MEDIÇÃO"/>
    </sheetNames>
    <sheetDataSet>
      <sheetData sheetId="0"/>
      <sheetData sheetId="1"/>
      <sheetData sheetId="2"/>
      <sheetData sheetId="3">
        <row r="4">
          <cell r="A4" t="str">
            <v>PREGÃO ELETRÔNCO</v>
          </cell>
          <cell r="B4" t="str">
            <v>004/2021</v>
          </cell>
          <cell r="C4" t="str">
            <v>CONTRATAÇÃO DE EMPRESA DE ENGENHARIA ESPECIALIZADA NA EXECUÇÃO DE SERVIÇOS DE MANUTENÇÃO PREDIAL, A SEREM REALIZADOS NAS ESCOLAS DO MUNICÍPIO DE CORTÊS/PE</v>
          </cell>
          <cell r="D4" t="str">
            <v>--</v>
          </cell>
          <cell r="E4" t="str">
            <v>--</v>
          </cell>
          <cell r="F4" t="str">
            <v>--</v>
          </cell>
          <cell r="H4" t="str">
            <v>23.198.833/0001-04</v>
          </cell>
          <cell r="I4" t="str">
            <v>PAUBRASIL CONSTRUTORA EIRELI</v>
          </cell>
          <cell r="J4" t="str">
            <v>024/2021</v>
          </cell>
          <cell r="K4">
            <v>44460</v>
          </cell>
          <cell r="L4">
            <v>12</v>
          </cell>
          <cell r="M4" t="str">
            <v>MESES</v>
          </cell>
          <cell r="N4">
            <v>1258782.57</v>
          </cell>
          <cell r="T4">
            <v>1258782.57</v>
          </cell>
          <cell r="U4">
            <v>0</v>
          </cell>
          <cell r="V4">
            <v>44905100</v>
          </cell>
          <cell r="W4" t="str">
            <v>OBRAS E INSTALAÇÕES</v>
          </cell>
        </row>
        <row r="17">
          <cell r="A17" t="str">
            <v>DISPENSA</v>
          </cell>
          <cell r="C17" t="str">
            <v>CONTRATAÇÃO DE EMPRESA DE ENGENHARIA PARA EXECUÇÃO DE SERVIÇOS DE MANUTENÇÃO PREDIAL DOS EQUIPAMENTOS PÚBLICOS: ALMOXARIFADO, OFICINA E CARPINTARIA, LOCALIZADO NA RUA 10 DE MARÇO, NO MUNICÍPIO DE CORTÊS/PE</v>
          </cell>
          <cell r="D17" t="str">
            <v>--</v>
          </cell>
          <cell r="E17" t="str">
            <v>--</v>
          </cell>
          <cell r="F17" t="str">
            <v>--</v>
          </cell>
          <cell r="H17" t="str">
            <v>23.198.833/0001-04</v>
          </cell>
          <cell r="I17" t="str">
            <v>PAUBRASIL CONSTRUTORA EIRELI</v>
          </cell>
          <cell r="J17" t="str">
            <v>010/2021</v>
          </cell>
          <cell r="K17">
            <v>44551</v>
          </cell>
          <cell r="L17">
            <v>60</v>
          </cell>
          <cell r="M17" t="str">
            <v>DIAS</v>
          </cell>
          <cell r="N17">
            <v>28769.79</v>
          </cell>
          <cell r="T17">
            <v>28769.79</v>
          </cell>
          <cell r="U17">
            <v>0</v>
          </cell>
          <cell r="V17">
            <v>44905100</v>
          </cell>
          <cell r="W17" t="str">
            <v>OBRAS E INSTALAÇÕES</v>
          </cell>
        </row>
        <row r="30">
          <cell r="A30" t="str">
            <v>PREGÃO ELETRÔNCO</v>
          </cell>
          <cell r="B30" t="str">
            <v>008/2021</v>
          </cell>
          <cell r="C30" t="str">
            <v>SERVIÇO DE REQUALIFICAÇÃO DE PRAÇAS E CANTEIROS CENTRAIS EM DIVERSOS LOCAIS DO MUNICÍPIO DE CORTÊS/PE</v>
          </cell>
          <cell r="D30" t="str">
            <v>--</v>
          </cell>
          <cell r="E30" t="str">
            <v>--</v>
          </cell>
          <cell r="F30" t="str">
            <v>--</v>
          </cell>
          <cell r="G30" t="str">
            <v>--</v>
          </cell>
          <cell r="H30" t="str">
            <v>23.198.833/0001-04</v>
          </cell>
          <cell r="I30" t="str">
            <v>PAUBRASIL CONSTRUTORA EIRELI</v>
          </cell>
          <cell r="J30" t="str">
            <v>019/2021</v>
          </cell>
          <cell r="K30">
            <v>44384</v>
          </cell>
          <cell r="L30">
            <v>12</v>
          </cell>
          <cell r="M30" t="str">
            <v>MESES</v>
          </cell>
          <cell r="N30">
            <v>182992.63</v>
          </cell>
          <cell r="O30" t="str">
            <v>--</v>
          </cell>
          <cell r="R30">
            <v>0</v>
          </cell>
          <cell r="T30">
            <v>182992.63</v>
          </cell>
          <cell r="U30">
            <v>0</v>
          </cell>
          <cell r="V30">
            <v>44905100</v>
          </cell>
          <cell r="W30" t="str">
            <v>OBRAS E INSTALAÇÕES</v>
          </cell>
        </row>
        <row r="43">
          <cell r="A43" t="str">
            <v>TOMADA DE PREÇOS</v>
          </cell>
          <cell r="B43" t="str">
            <v>001/2021</v>
          </cell>
          <cell r="C43" t="str">
            <v>CONTRATAÇÃO DE EMPRESA DE ENGENHARIA PARA EXECUÇÃO DOS SERVIÇOS DE PAVIMENTAÇÃO EM PARALELEPÍPEDOS DE DIVERSAS RUAS, NO MUNICÍPIO DE CORTÊS/PE, REFERENTE AO CONTRATO DE REPASSE Nº 1053.088-52/ME/CAIXA – CONVÊNIO Nº 867.019/2018</v>
          </cell>
          <cell r="D43" t="str">
            <v>86197/2018</v>
          </cell>
          <cell r="E43" t="str">
            <v>MINISTÉRIO DO DESENVOLVIMENTO REGIONAL</v>
          </cell>
          <cell r="F43">
            <v>461414.38</v>
          </cell>
          <cell r="G43">
            <v>462</v>
          </cell>
          <cell r="H43" t="str">
            <v>21.127.171/0001-56</v>
          </cell>
          <cell r="I43" t="str">
            <v>ZARA SERVIÇOS DE CONSTRUÇÃO CIVIL EIRELI</v>
          </cell>
          <cell r="J43" t="str">
            <v>012/2021</v>
          </cell>
          <cell r="K43">
            <v>44550</v>
          </cell>
          <cell r="L43">
            <v>6</v>
          </cell>
          <cell r="M43" t="str">
            <v>MESES</v>
          </cell>
          <cell r="N43">
            <v>363276.84</v>
          </cell>
          <cell r="O43" t="str">
            <v>--</v>
          </cell>
          <cell r="R43">
            <v>0</v>
          </cell>
          <cell r="T43">
            <v>363276.84</v>
          </cell>
          <cell r="U43">
            <v>0</v>
          </cell>
          <cell r="V43">
            <v>44905100</v>
          </cell>
          <cell r="W43" t="str">
            <v>OBRAS E INSTALAÇÕES</v>
          </cell>
        </row>
        <row r="56">
          <cell r="A56" t="str">
            <v>DISPENSA</v>
          </cell>
          <cell r="C56" t="str">
            <v xml:space="preserve">CONTRATAÇÃO DE EMPRESA DE ENGENHARIA MANUTENÇÃO PREDIAL DOS EQUIPAMENTOS PÚBLICOS: ANTIGA SECRETARIA DE OBRAS ADEQUANDO PARA O FUNCIONAMENTO DO INSITUTO DE PREVIDÊNCIA DOS SERVIDORES MUNICIPAIS DE CORTÊS - CORTÊSPREV, E JUNTA MILITAR ADEQUANDO PARA O FUNCIONAMENTO DAS SECRETARIAS MUNICIPAIS DE MEIO AMBIENTE, CIDADE E AGRICULTURA </v>
          </cell>
          <cell r="D56" t="str">
            <v>--</v>
          </cell>
          <cell r="E56" t="str">
            <v>--</v>
          </cell>
          <cell r="F56" t="str">
            <v>--</v>
          </cell>
          <cell r="G56" t="str">
            <v>--</v>
          </cell>
          <cell r="H56" t="str">
            <v>30.308.359/0001-91</v>
          </cell>
          <cell r="I56" t="str">
            <v>ROTA DO ATLANTICO EMPREENDIMENTOS EIRELI</v>
          </cell>
          <cell r="J56" t="str">
            <v>018/2022</v>
          </cell>
          <cell r="K56">
            <v>44588</v>
          </cell>
          <cell r="L56">
            <v>30</v>
          </cell>
          <cell r="M56" t="str">
            <v>DIAS</v>
          </cell>
          <cell r="N56">
            <v>17774.73</v>
          </cell>
          <cell r="O56">
            <v>44618</v>
          </cell>
          <cell r="R56">
            <v>0</v>
          </cell>
          <cell r="T56">
            <v>17774.73</v>
          </cell>
          <cell r="U56">
            <v>0</v>
          </cell>
          <cell r="V56">
            <v>44905100</v>
          </cell>
          <cell r="W56" t="str">
            <v>OBRAS E INSTALAÇÕES</v>
          </cell>
        </row>
        <row r="69">
          <cell r="A69" t="str">
            <v>PREGÃO ELETRÔNCO</v>
          </cell>
          <cell r="B69" t="str">
            <v>012/2021-FMS</v>
          </cell>
          <cell r="C69" t="str">
            <v>CONTRATAÇÃO DE EMPRESA DE ENGENHARIA PARA PRESTAÇÃO DE SERVIÇOS DE MANUTENÇÃO PREDIAL DOS PRÉDIOS PÚBLICOS MUNICIPAS, UBS E CENTRO DA MULHER,  LOCALIZADOS NO MUNICÍPIO DE CORTÊS/PE</v>
          </cell>
          <cell r="D69" t="str">
            <v>--</v>
          </cell>
          <cell r="E69" t="str">
            <v>--</v>
          </cell>
          <cell r="F69" t="str">
            <v>--</v>
          </cell>
          <cell r="G69" t="str">
            <v>--</v>
          </cell>
          <cell r="H69" t="str">
            <v>23.198.833/0001-04</v>
          </cell>
          <cell r="I69" t="str">
            <v>PAUBRASIL CONSTRUTORA EIRELI</v>
          </cell>
          <cell r="J69" t="str">
            <v>012/2021</v>
          </cell>
          <cell r="L69">
            <v>6</v>
          </cell>
          <cell r="M69" t="str">
            <v>MESES</v>
          </cell>
          <cell r="N69">
            <v>510000</v>
          </cell>
          <cell r="O69" t="str">
            <v>--</v>
          </cell>
          <cell r="R69">
            <v>2649.34</v>
          </cell>
          <cell r="T69">
            <v>536596.31999999995</v>
          </cell>
          <cell r="U69">
            <v>0</v>
          </cell>
          <cell r="V69">
            <v>44905100</v>
          </cell>
          <cell r="W69" t="str">
            <v>OBRAS E INSTALAÇÕES</v>
          </cell>
        </row>
        <row r="81">
          <cell r="P81">
            <v>6</v>
          </cell>
        </row>
        <row r="82">
          <cell r="A82" t="str">
            <v>PREGÃO ELETRÔNCO</v>
          </cell>
          <cell r="B82" t="str">
            <v>006/2021</v>
          </cell>
          <cell r="C82" t="str">
            <v>CONTRATAÇÃO DE EMPRESA DE ENGENHARIA PARA PRESTAÇÃO DE SERVIÇO CONTÍNUOS DE MANUTENÇÃO DE VIAS PAVIMENTADAS, URBANAS E RURAIS (OPERAÇÃO TAPA BURACO) EM PAVIMENTOS ASFÁLTICOS E PARALELEPÍPEDOS GRANILITICOS, LOCALIZADO NO MUNICÍPIO DE CORTÊS/PE</v>
          </cell>
          <cell r="D82" t="str">
            <v>--</v>
          </cell>
          <cell r="E82" t="str">
            <v>--</v>
          </cell>
          <cell r="F82" t="str">
            <v>--</v>
          </cell>
          <cell r="G82" t="str">
            <v>--</v>
          </cell>
          <cell r="H82" t="str">
            <v>21.127.171/0001-56</v>
          </cell>
          <cell r="I82" t="str">
            <v>ZARA SERVIÇOS DE CONSTRUÇÃO CIVIL EIRELI</v>
          </cell>
          <cell r="J82" t="str">
            <v>014/2021</v>
          </cell>
          <cell r="K82">
            <v>44354</v>
          </cell>
          <cell r="L82">
            <v>12</v>
          </cell>
          <cell r="M82" t="str">
            <v>MESES</v>
          </cell>
          <cell r="N82">
            <v>899764.78</v>
          </cell>
          <cell r="O82" t="str">
            <v>--</v>
          </cell>
          <cell r="R82">
            <v>0</v>
          </cell>
          <cell r="T82">
            <v>899764.78</v>
          </cell>
          <cell r="U82">
            <v>0</v>
          </cell>
          <cell r="V82">
            <v>44905100</v>
          </cell>
          <cell r="W82" t="str">
            <v>OBRAS E INSTALAÇÕES</v>
          </cell>
        </row>
        <row r="95">
          <cell r="A95" t="str">
            <v>TOMADA DE PREÇOS</v>
          </cell>
          <cell r="B95" t="str">
            <v>005/2021</v>
          </cell>
          <cell r="C95" t="str">
            <v>CONTRATAÇÃO DE EMPRESA DE ENGENHARIA PARA CONSTRUÇÃO DE MELHORIAS SANITÁRIAS DOMICILIARES NAS LOCALIDADES DE AGROVILA BARRA DE JANGADA, ENGENHO ANDREZA, ENGENHO LIMÃO, ENGENHO NOVO JADIM, SÍTIO NOVO JARDIM, ENGENHO BOA ESPERANÇA, SÍTIO ARROZ, ENGENHO REFRIGÉRIO, ENGENHO SOLIDÃO, ENGENHO TRANQUILIDADE, E ENGENHO CAPIVARA  REFERENTE AO CONVÊNIO Nº 0876.2013 - FUNASA - ZONA RURAL DO MUNICÍPIO DE CORTÊS/PE</v>
          </cell>
          <cell r="D95">
            <v>8762013</v>
          </cell>
          <cell r="E95" t="str">
            <v>FUNDAÇÃO NACIONAL DE SAÚDE - FUNASA</v>
          </cell>
          <cell r="F95">
            <v>483146.31</v>
          </cell>
          <cell r="G95">
            <v>483.15</v>
          </cell>
          <cell r="H95" t="str">
            <v>23.198.833/0001-04</v>
          </cell>
          <cell r="I95" t="str">
            <v>PAUBRASIL CONSTRUTORA EIRELI</v>
          </cell>
          <cell r="J95" t="str">
            <v>027/2021</v>
          </cell>
          <cell r="K95">
            <v>44509</v>
          </cell>
          <cell r="L95">
            <v>12</v>
          </cell>
          <cell r="N95">
            <v>477719.37</v>
          </cell>
          <cell r="O95" t="str">
            <v>--</v>
          </cell>
          <cell r="R95">
            <v>0</v>
          </cell>
          <cell r="T95">
            <v>477719.37</v>
          </cell>
          <cell r="U95">
            <v>0</v>
          </cell>
          <cell r="V95">
            <v>44905100</v>
          </cell>
          <cell r="W95" t="str">
            <v>OBRAS E INSTALAÇÕES</v>
          </cell>
        </row>
        <row r="108">
          <cell r="A108" t="str">
            <v>DISPENSA</v>
          </cell>
          <cell r="B108" t="str">
            <v>017/22</v>
          </cell>
          <cell r="C108" t="str">
            <v>CONTRATAÇÃO DE EMPRESA DE ENGENHARIA PARA EXECUÇÃO DOS SERVIÇOS DE MANUTENÇÃO DO CENTRO CULTURAL/CRAS, LOCALIZADO NA RUA CORONEL JOSÉ BELARMINO, NO  MUNICÍPIO DE CORTÊS/PE</v>
          </cell>
          <cell r="D108" t="str">
            <v>--</v>
          </cell>
          <cell r="E108" t="str">
            <v>--</v>
          </cell>
          <cell r="F108" t="str">
            <v>--</v>
          </cell>
          <cell r="G108" t="str">
            <v>--</v>
          </cell>
          <cell r="H108" t="str">
            <v>30.308.359/0001-91</v>
          </cell>
          <cell r="I108" t="str">
            <v>ROTA DO ATLANTICO EMPREENDIMENTOS EIRELI</v>
          </cell>
          <cell r="J108" t="str">
            <v>038/2022</v>
          </cell>
          <cell r="K108">
            <v>44868</v>
          </cell>
          <cell r="L108">
            <v>45</v>
          </cell>
          <cell r="N108">
            <v>52010.1</v>
          </cell>
          <cell r="O108">
            <v>45287</v>
          </cell>
          <cell r="R108">
            <v>0</v>
          </cell>
          <cell r="T108">
            <v>52010.1</v>
          </cell>
          <cell r="U108">
            <v>0</v>
          </cell>
          <cell r="V108">
            <v>44905100</v>
          </cell>
          <cell r="W108" t="str">
            <v>OBRAS E INSTALAÇÕES</v>
          </cell>
        </row>
        <row r="121">
          <cell r="A121" t="str">
            <v>DISPENSA</v>
          </cell>
          <cell r="B121" t="str">
            <v>003/2022</v>
          </cell>
          <cell r="C121" t="str">
            <v>CONTRATAÇÃO DE EMPRESA DE ENGENHARIA PARA EXECUÇÃO DO SERVIÇO DE COBERTA DA ESTAÇÃO FERROVIÁRIA, LOCALIZADA NA RUA CORONEL JOSÉ BELARMINO, CENTRO - CORTÊS/PE</v>
          </cell>
          <cell r="D121" t="str">
            <v>1AAJYG PROCESSO 59052.0109992022-56 / 2022</v>
          </cell>
          <cell r="E121" t="str">
            <v>MDR</v>
          </cell>
          <cell r="F121">
            <v>42313.53</v>
          </cell>
          <cell r="G121">
            <v>88805.63</v>
          </cell>
          <cell r="H121" t="str">
            <v>37.350.503/0001-05</v>
          </cell>
          <cell r="I121" t="str">
            <v>VITÓRIA RÉGIA SERVIÇOS EIRELI EPP</v>
          </cell>
          <cell r="J121" t="str">
            <v>022/2022</v>
          </cell>
          <cell r="K121">
            <v>44796</v>
          </cell>
          <cell r="L121">
            <v>60</v>
          </cell>
          <cell r="N121">
            <v>131119.16</v>
          </cell>
          <cell r="O121" t="str">
            <v>--</v>
          </cell>
          <cell r="P121">
            <v>60</v>
          </cell>
          <cell r="R121">
            <v>0</v>
          </cell>
          <cell r="T121">
            <v>131119.16</v>
          </cell>
          <cell r="U121">
            <v>0</v>
          </cell>
          <cell r="V121">
            <v>44905100</v>
          </cell>
          <cell r="W121" t="str">
            <v>OBRAS E INSTALAÇÕES</v>
          </cell>
        </row>
        <row r="134">
          <cell r="A134" t="str">
            <v>DISPENSA</v>
          </cell>
          <cell r="B134" t="str">
            <v>002/2022</v>
          </cell>
          <cell r="C134" t="str">
            <v>CONTRATAÇÃO DE EMPRESA DE ENGENHARIA PARA RECONSTRUÇÃO DA PONTE QUE FAZ A LIGAÇÃO ENTRE O ENGENHO BARRA DO SANGUE E A AGROVILA BARRA DE JANGADA, LOCALIZADO NA ZONA RURAL DO MUNICÍPIO DE CORTÊS/PE.</v>
          </cell>
          <cell r="D134" t="str">
            <v>1AAJYG PROCESSO 59052.0109992022-56 / 2022</v>
          </cell>
          <cell r="E134" t="str">
            <v>MDR</v>
          </cell>
          <cell r="F134">
            <v>126883.52</v>
          </cell>
          <cell r="G134">
            <v>0</v>
          </cell>
          <cell r="H134" t="str">
            <v>37.350.503/0001-05</v>
          </cell>
          <cell r="I134" t="str">
            <v>VITÓRIA RÉGIA SERVIÇOS EIRELI EPP</v>
          </cell>
          <cell r="J134" t="str">
            <v>021/2022</v>
          </cell>
          <cell r="K134">
            <v>44796</v>
          </cell>
          <cell r="L134">
            <v>60</v>
          </cell>
          <cell r="N134">
            <v>120205.11</v>
          </cell>
          <cell r="O134" t="str">
            <v>--</v>
          </cell>
          <cell r="R134">
            <v>0</v>
          </cell>
          <cell r="T134">
            <v>120205.11</v>
          </cell>
          <cell r="U134">
            <v>0</v>
          </cell>
          <cell r="V134">
            <v>44905100</v>
          </cell>
          <cell r="W134" t="str">
            <v>OBRAS E INSTALAÇÕES</v>
          </cell>
        </row>
      </sheetData>
      <sheetData sheetId="4">
        <row r="11">
          <cell r="F11">
            <v>11089.65</v>
          </cell>
        </row>
        <row r="12">
          <cell r="F12">
            <v>28769.79</v>
          </cell>
        </row>
        <row r="13">
          <cell r="F13">
            <v>24523.06</v>
          </cell>
        </row>
        <row r="14">
          <cell r="F14">
            <v>89278.37</v>
          </cell>
        </row>
        <row r="15">
          <cell r="F15">
            <v>16825.07</v>
          </cell>
        </row>
        <row r="16">
          <cell r="F16">
            <v>37004.68</v>
          </cell>
        </row>
        <row r="17">
          <cell r="F17">
            <v>74100.92</v>
          </cell>
        </row>
        <row r="18">
          <cell r="F18">
            <v>0</v>
          </cell>
        </row>
        <row r="19">
          <cell r="F19">
            <v>0</v>
          </cell>
        </row>
        <row r="20">
          <cell r="F20">
            <v>0</v>
          </cell>
        </row>
        <row r="21">
          <cell r="F21">
            <v>0</v>
          </cell>
        </row>
        <row r="22">
          <cell r="F22">
            <v>0</v>
          </cell>
        </row>
      </sheetData>
      <sheetData sheetId="5">
        <row r="11">
          <cell r="F11">
            <v>0</v>
          </cell>
        </row>
        <row r="12">
          <cell r="F12">
            <v>0</v>
          </cell>
        </row>
        <row r="13">
          <cell r="F13">
            <v>0</v>
          </cell>
        </row>
        <row r="14">
          <cell r="F14">
            <v>14245.89</v>
          </cell>
        </row>
        <row r="15">
          <cell r="F15">
            <v>0</v>
          </cell>
        </row>
        <row r="16">
          <cell r="F16">
            <v>0</v>
          </cell>
        </row>
        <row r="17">
          <cell r="F17">
            <v>0</v>
          </cell>
        </row>
        <row r="18">
          <cell r="F18">
            <v>0</v>
          </cell>
        </row>
        <row r="19">
          <cell r="F19">
            <v>0</v>
          </cell>
        </row>
        <row r="20">
          <cell r="F20">
            <v>0</v>
          </cell>
        </row>
        <row r="21">
          <cell r="F21">
            <v>0</v>
          </cell>
        </row>
        <row r="22">
          <cell r="F22">
            <v>0</v>
          </cell>
        </row>
      </sheetData>
      <sheetData sheetId="6">
        <row r="11">
          <cell r="F11">
            <v>0</v>
          </cell>
        </row>
        <row r="12">
          <cell r="F12">
            <v>0</v>
          </cell>
        </row>
        <row r="13">
          <cell r="F13">
            <v>0</v>
          </cell>
        </row>
        <row r="14">
          <cell r="F14">
            <v>0</v>
          </cell>
        </row>
        <row r="15">
          <cell r="F15">
            <v>0</v>
          </cell>
        </row>
        <row r="16">
          <cell r="F16">
            <v>0</v>
          </cell>
        </row>
        <row r="17">
          <cell r="F17">
            <v>0</v>
          </cell>
        </row>
        <row r="18">
          <cell r="F18">
            <v>0</v>
          </cell>
        </row>
        <row r="19">
          <cell r="F19">
            <v>0</v>
          </cell>
        </row>
        <row r="20">
          <cell r="F20">
            <v>0</v>
          </cell>
        </row>
        <row r="21">
          <cell r="F21">
            <v>106288.22</v>
          </cell>
        </row>
        <row r="22">
          <cell r="F22">
            <v>0</v>
          </cell>
        </row>
      </sheetData>
      <sheetData sheetId="7">
        <row r="11">
          <cell r="F11">
            <v>0</v>
          </cell>
        </row>
        <row r="12">
          <cell r="F12">
            <v>0</v>
          </cell>
        </row>
        <row r="13">
          <cell r="F13">
            <v>0</v>
          </cell>
        </row>
        <row r="14">
          <cell r="F14">
            <v>0</v>
          </cell>
        </row>
        <row r="15">
          <cell r="F15">
            <v>0</v>
          </cell>
        </row>
        <row r="16">
          <cell r="F16">
            <v>0</v>
          </cell>
        </row>
        <row r="17">
          <cell r="F17">
            <v>0</v>
          </cell>
        </row>
        <row r="18">
          <cell r="F18">
            <v>2490</v>
          </cell>
        </row>
        <row r="19">
          <cell r="F19">
            <v>52010.100000000006</v>
          </cell>
        </row>
        <row r="20">
          <cell r="F20">
            <v>76552.84</v>
          </cell>
        </row>
        <row r="21">
          <cell r="F21">
            <v>13916.9</v>
          </cell>
        </row>
        <row r="22">
          <cell r="F22">
            <v>21171.040000000001</v>
          </cell>
        </row>
      </sheetData>
      <sheetData sheetId="8">
        <row r="7">
          <cell r="C7">
            <v>2021</v>
          </cell>
          <cell r="D7">
            <v>44562</v>
          </cell>
          <cell r="E7">
            <v>44657</v>
          </cell>
          <cell r="F7">
            <v>44752</v>
          </cell>
          <cell r="G7">
            <v>44847</v>
          </cell>
        </row>
        <row r="11">
          <cell r="C11">
            <v>23818.010000000002</v>
          </cell>
          <cell r="D11">
            <v>0</v>
          </cell>
          <cell r="E11">
            <v>0</v>
          </cell>
          <cell r="F11">
            <v>0</v>
          </cell>
          <cell r="G11">
            <v>0</v>
          </cell>
          <cell r="H11">
            <v>12728.36</v>
          </cell>
          <cell r="I11">
            <v>11089.65</v>
          </cell>
          <cell r="J11">
            <v>0</v>
          </cell>
          <cell r="K11">
            <v>0</v>
          </cell>
          <cell r="L11">
            <v>0</v>
          </cell>
        </row>
        <row r="12">
          <cell r="C12">
            <v>28769.79</v>
          </cell>
          <cell r="D12">
            <v>0</v>
          </cell>
          <cell r="E12">
            <v>0</v>
          </cell>
          <cell r="F12">
            <v>0</v>
          </cell>
          <cell r="G12">
            <v>0</v>
          </cell>
          <cell r="H12">
            <v>0</v>
          </cell>
          <cell r="I12">
            <v>28769.79</v>
          </cell>
          <cell r="J12">
            <v>0</v>
          </cell>
          <cell r="K12">
            <v>0</v>
          </cell>
          <cell r="L12">
            <v>0</v>
          </cell>
        </row>
        <row r="13">
          <cell r="C13">
            <v>63126.7</v>
          </cell>
          <cell r="D13">
            <v>0</v>
          </cell>
          <cell r="E13">
            <v>0</v>
          </cell>
          <cell r="F13">
            <v>0</v>
          </cell>
          <cell r="G13">
            <v>0</v>
          </cell>
          <cell r="H13">
            <v>38603.64</v>
          </cell>
          <cell r="I13">
            <v>24523.06</v>
          </cell>
          <cell r="J13">
            <v>0</v>
          </cell>
          <cell r="K13">
            <v>0</v>
          </cell>
          <cell r="L13">
            <v>0</v>
          </cell>
        </row>
        <row r="14">
          <cell r="C14">
            <v>0</v>
          </cell>
          <cell r="D14">
            <v>103524.86</v>
          </cell>
          <cell r="E14">
            <v>0</v>
          </cell>
          <cell r="F14">
            <v>0</v>
          </cell>
          <cell r="G14">
            <v>0</v>
          </cell>
          <cell r="H14">
            <v>0</v>
          </cell>
          <cell r="I14">
            <v>89278.37</v>
          </cell>
          <cell r="J14">
            <v>14245.89</v>
          </cell>
          <cell r="K14">
            <v>0</v>
          </cell>
          <cell r="L14">
            <v>0</v>
          </cell>
        </row>
        <row r="15">
          <cell r="C15">
            <v>0</v>
          </cell>
          <cell r="D15">
            <v>16825.07</v>
          </cell>
          <cell r="E15">
            <v>0</v>
          </cell>
          <cell r="F15">
            <v>0</v>
          </cell>
          <cell r="G15">
            <v>0</v>
          </cell>
          <cell r="H15">
            <v>0</v>
          </cell>
          <cell r="I15">
            <v>16825.07</v>
          </cell>
          <cell r="J15">
            <v>0</v>
          </cell>
          <cell r="K15">
            <v>0</v>
          </cell>
          <cell r="L15">
            <v>0</v>
          </cell>
        </row>
        <row r="16">
          <cell r="C16">
            <v>115638.23000000001</v>
          </cell>
          <cell r="D16">
            <v>0</v>
          </cell>
          <cell r="E16">
            <v>0</v>
          </cell>
          <cell r="F16">
            <v>0</v>
          </cell>
          <cell r="G16">
            <v>0</v>
          </cell>
          <cell r="H16">
            <v>52037.23</v>
          </cell>
          <cell r="I16">
            <v>37004.68</v>
          </cell>
          <cell r="J16">
            <v>0</v>
          </cell>
          <cell r="K16">
            <v>0</v>
          </cell>
          <cell r="L16">
            <v>0</v>
          </cell>
        </row>
        <row r="17">
          <cell r="C17">
            <v>113221.96999999999</v>
          </cell>
          <cell r="D17">
            <v>48864.33</v>
          </cell>
          <cell r="E17">
            <v>0</v>
          </cell>
          <cell r="F17">
            <v>0</v>
          </cell>
          <cell r="G17">
            <v>0</v>
          </cell>
          <cell r="H17">
            <v>87985.37999999999</v>
          </cell>
          <cell r="I17">
            <v>74100.92</v>
          </cell>
          <cell r="J17">
            <v>0</v>
          </cell>
          <cell r="K17">
            <v>0</v>
          </cell>
          <cell r="L17">
            <v>0</v>
          </cell>
        </row>
        <row r="18">
          <cell r="H18">
            <v>0</v>
          </cell>
          <cell r="I18">
            <v>0</v>
          </cell>
          <cell r="J18">
            <v>0</v>
          </cell>
          <cell r="K18">
            <v>0</v>
          </cell>
          <cell r="L18">
            <v>2490</v>
          </cell>
        </row>
        <row r="19">
          <cell r="C19">
            <v>0</v>
          </cell>
          <cell r="D19">
            <v>0</v>
          </cell>
          <cell r="E19">
            <v>0</v>
          </cell>
          <cell r="F19">
            <v>0</v>
          </cell>
          <cell r="G19">
            <v>52010.1</v>
          </cell>
          <cell r="H19">
            <v>0</v>
          </cell>
          <cell r="I19">
            <v>0</v>
          </cell>
          <cell r="J19">
            <v>0</v>
          </cell>
          <cell r="K19">
            <v>0</v>
          </cell>
          <cell r="L19">
            <v>52010.100000000006</v>
          </cell>
        </row>
        <row r="20">
          <cell r="C20">
            <v>0</v>
          </cell>
          <cell r="D20">
            <v>0</v>
          </cell>
          <cell r="E20">
            <v>0</v>
          </cell>
          <cell r="F20">
            <v>29496</v>
          </cell>
          <cell r="G20">
            <v>88831.16</v>
          </cell>
          <cell r="H20">
            <v>0</v>
          </cell>
          <cell r="I20">
            <v>0</v>
          </cell>
          <cell r="J20">
            <v>0</v>
          </cell>
          <cell r="K20">
            <v>0</v>
          </cell>
          <cell r="L20">
            <v>76552.84</v>
          </cell>
        </row>
        <row r="21">
          <cell r="C21">
            <v>0</v>
          </cell>
          <cell r="D21">
            <v>0</v>
          </cell>
          <cell r="E21">
            <v>0</v>
          </cell>
          <cell r="F21">
            <v>120205.12</v>
          </cell>
          <cell r="G21">
            <v>0</v>
          </cell>
          <cell r="H21">
            <v>0</v>
          </cell>
          <cell r="I21">
            <v>0</v>
          </cell>
          <cell r="J21">
            <v>0</v>
          </cell>
          <cell r="K21">
            <v>106288.22</v>
          </cell>
          <cell r="L21">
            <v>13916.9</v>
          </cell>
        </row>
        <row r="22">
          <cell r="H22">
            <v>0</v>
          </cell>
          <cell r="I22">
            <v>0</v>
          </cell>
          <cell r="J22">
            <v>0</v>
          </cell>
          <cell r="K22">
            <v>0</v>
          </cell>
          <cell r="L22">
            <v>21171.040000000001</v>
          </cell>
        </row>
      </sheetData>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PREDIO 3BL"/>
      <sheetName val="PREDIO 4BL"/>
      <sheetName val="URBAN."/>
      <sheetName val="ADM."/>
      <sheetName val="FECHAM."/>
      <sheetName val="resumo"/>
      <sheetName val="comp. etapa"/>
      <sheetName val="INSUMOS"/>
      <sheetName val="epi"/>
      <sheetName val="equip."/>
      <sheetName val="FINAL1"/>
      <sheetName val="CRONOGRAMA1"/>
      <sheetName val="ferram"/>
    </sheetNames>
    <sheetDataSet>
      <sheetData sheetId="0" refreshError="1"/>
      <sheetData sheetId="1" refreshError="1">
        <row r="8">
          <cell r="B8" t="str">
            <v>03.</v>
          </cell>
          <cell r="C8" t="str">
            <v>INFRA ESTRUTURA</v>
          </cell>
        </row>
        <row r="10">
          <cell r="B10" t="str">
            <v>03.01</v>
          </cell>
          <cell r="C10" t="str">
            <v>FUNDAÇÕES PROFUNDAS</v>
          </cell>
        </row>
        <row r="11">
          <cell r="B11" t="str">
            <v>03.01.01</v>
          </cell>
          <cell r="C11" t="str">
            <v>Estaca tipo franki D=420mm, de areia e brita</v>
          </cell>
          <cell r="D11" t="str">
            <v>m</v>
          </cell>
        </row>
        <row r="12">
          <cell r="B12" t="str">
            <v>03.01.02</v>
          </cell>
          <cell r="C12" t="str">
            <v>Mobilização de bate-estacas</v>
          </cell>
          <cell r="D12" t="str">
            <v>un.</v>
          </cell>
        </row>
        <row r="16">
          <cell r="B16" t="str">
            <v>03.02</v>
          </cell>
          <cell r="C16" t="str">
            <v>ESCAVAÇÃO</v>
          </cell>
        </row>
        <row r="17">
          <cell r="B17" t="str">
            <v>03.02.01</v>
          </cell>
          <cell r="C17" t="str">
            <v>Escavação mecanizada em solo, exceto rocha, até 2m</v>
          </cell>
          <cell r="D17" t="str">
            <v>m3</v>
          </cell>
        </row>
        <row r="18">
          <cell r="B18" t="str">
            <v>03.02.02</v>
          </cell>
          <cell r="C18" t="str">
            <v>Escavação manual em solo, exceto rocha, até 2m</v>
          </cell>
          <cell r="D18" t="str">
            <v>m3</v>
          </cell>
        </row>
        <row r="22">
          <cell r="B22" t="str">
            <v>03.03</v>
          </cell>
          <cell r="C22" t="str">
            <v>ATERRO</v>
          </cell>
        </row>
        <row r="23">
          <cell r="B23" t="str">
            <v>03.03.01</v>
          </cell>
          <cell r="C23" t="str">
            <v>Aterro com areia compactado com CM-20</v>
          </cell>
          <cell r="D23" t="str">
            <v>m3</v>
          </cell>
        </row>
        <row r="25">
          <cell r="B25" t="str">
            <v>03.04</v>
          </cell>
          <cell r="C25" t="str">
            <v>REATERRO</v>
          </cell>
        </row>
        <row r="26">
          <cell r="B26" t="str">
            <v>03.04.01</v>
          </cell>
          <cell r="C26" t="str">
            <v>Reaterro apiloado até o nível da laje térreo</v>
          </cell>
          <cell r="D26" t="str">
            <v>m3</v>
          </cell>
        </row>
        <row r="28">
          <cell r="B28" t="str">
            <v>03.05</v>
          </cell>
          <cell r="C28" t="str">
            <v>FORMAS</v>
          </cell>
        </row>
        <row r="29">
          <cell r="B29" t="str">
            <v>03.05.01</v>
          </cell>
          <cell r="C29" t="str">
            <v>Forma de tábuas de pinho, 2 utilizações, e desforma</v>
          </cell>
          <cell r="D29" t="str">
            <v>m2</v>
          </cell>
        </row>
        <row r="31">
          <cell r="B31" t="str">
            <v>03.06</v>
          </cell>
          <cell r="C31" t="str">
            <v>ARMAÇÃO</v>
          </cell>
        </row>
        <row r="32">
          <cell r="B32" t="str">
            <v>03.06.01</v>
          </cell>
          <cell r="C32" t="str">
            <v>Armadura de CA-50A D=6.3mm</v>
          </cell>
          <cell r="D32" t="str">
            <v>Kg</v>
          </cell>
        </row>
        <row r="34">
          <cell r="B34" t="str">
            <v>03.07</v>
          </cell>
          <cell r="C34" t="str">
            <v>CONCRETO</v>
          </cell>
        </row>
        <row r="35">
          <cell r="B35" t="str">
            <v>03.07.01</v>
          </cell>
          <cell r="C35" t="str">
            <v>Concreto estrutural pré-misturado fck= 15,0 MPa</v>
          </cell>
          <cell r="D35" t="str">
            <v>m3</v>
          </cell>
        </row>
        <row r="36">
          <cell r="B36" t="str">
            <v>03.07.02</v>
          </cell>
          <cell r="C36" t="str">
            <v>Lançamento e aplicação de concreto em fundação</v>
          </cell>
          <cell r="D36" t="str">
            <v>m3</v>
          </cell>
        </row>
        <row r="37">
          <cell r="B37" t="str">
            <v>03.07.03</v>
          </cell>
          <cell r="C37" t="str">
            <v>Concreto magro pré-misturado fck= 7,5 MPa com  lançamento</v>
          </cell>
          <cell r="D37" t="str">
            <v>m3</v>
          </cell>
        </row>
        <row r="42">
          <cell r="B42" t="str">
            <v>04.</v>
          </cell>
          <cell r="C42" t="str">
            <v>SUPER ESTRUTURA</v>
          </cell>
        </row>
        <row r="44">
          <cell r="B44" t="str">
            <v>04.01</v>
          </cell>
          <cell r="C44" t="str">
            <v>FORMAS</v>
          </cell>
        </row>
        <row r="45">
          <cell r="B45" t="str">
            <v>04.01.01</v>
          </cell>
          <cell r="C45" t="str">
            <v>Forma "madeirit" resinado 17mm, incl. desforma, 5 utiliz.</v>
          </cell>
          <cell r="D45" t="str">
            <v>m2</v>
          </cell>
        </row>
        <row r="47">
          <cell r="B47" t="str">
            <v>04.02</v>
          </cell>
          <cell r="C47" t="str">
            <v>ARMADURAS</v>
          </cell>
        </row>
        <row r="48">
          <cell r="B48" t="str">
            <v>04.02.01</v>
          </cell>
          <cell r="C48" t="str">
            <v>Armadura CA-60B D=4.2mm</v>
          </cell>
          <cell r="D48" t="str">
            <v>Kg</v>
          </cell>
        </row>
        <row r="49">
          <cell r="B49" t="str">
            <v>04.02.02</v>
          </cell>
          <cell r="C49" t="str">
            <v>Armadura CA-60B D=5.0mm</v>
          </cell>
          <cell r="D49" t="str">
            <v>Kg</v>
          </cell>
        </row>
        <row r="50">
          <cell r="B50" t="str">
            <v>04.02.03</v>
          </cell>
          <cell r="C50" t="str">
            <v>Armadura CA-50A D=6.3mm</v>
          </cell>
          <cell r="D50" t="str">
            <v>Kg</v>
          </cell>
        </row>
        <row r="51">
          <cell r="B51" t="str">
            <v>04.02.04</v>
          </cell>
          <cell r="C51" t="str">
            <v>Armadura CA-50A D=8.0mm</v>
          </cell>
          <cell r="D51" t="str">
            <v>Kg</v>
          </cell>
        </row>
        <row r="52">
          <cell r="B52" t="str">
            <v>04.02.05</v>
          </cell>
          <cell r="C52" t="str">
            <v>Armadura CA-50A D=10.0mm</v>
          </cell>
          <cell r="D52" t="str">
            <v>Kg</v>
          </cell>
        </row>
        <row r="56">
          <cell r="B56" t="str">
            <v>04.03</v>
          </cell>
          <cell r="C56" t="str">
            <v>CONCRETO</v>
          </cell>
        </row>
        <row r="57">
          <cell r="B57" t="str">
            <v>04.03.01</v>
          </cell>
          <cell r="C57" t="str">
            <v>Concreto estrutural pré-misturado fck= 15,0 MPa</v>
          </cell>
          <cell r="D57" t="str">
            <v>m3</v>
          </cell>
        </row>
        <row r="58">
          <cell r="B58" t="str">
            <v>04.03.02</v>
          </cell>
          <cell r="C58" t="str">
            <v xml:space="preserve">Concreto magro pré-misturado fck= 7,5 MPa c/ lançam. </v>
          </cell>
          <cell r="D58" t="str">
            <v>m3</v>
          </cell>
        </row>
        <row r="64">
          <cell r="B64" t="str">
            <v>05.</v>
          </cell>
          <cell r="C64" t="str">
            <v>PAREDES E PAINÉIS</v>
          </cell>
        </row>
        <row r="66">
          <cell r="B66" t="str">
            <v>05.01</v>
          </cell>
          <cell r="C66" t="str">
            <v>ALVENARIAS</v>
          </cell>
        </row>
        <row r="67">
          <cell r="B67" t="str">
            <v>05.01.01</v>
          </cell>
          <cell r="C67" t="str">
            <v>Alvenaria estrutural de blocos 12x19x39 traço 1:5:1</v>
          </cell>
          <cell r="D67" t="str">
            <v>m2</v>
          </cell>
        </row>
        <row r="68">
          <cell r="B68" t="str">
            <v>05.01.02</v>
          </cell>
          <cell r="C68" t="str">
            <v>Alvenaria de tijolos 9x19x19</v>
          </cell>
          <cell r="D68" t="str">
            <v>m2</v>
          </cell>
        </row>
        <row r="69">
          <cell r="B69" t="str">
            <v>05.01.03</v>
          </cell>
          <cell r="C69" t="str">
            <v>Aperto de alvenaria traço 1:3</v>
          </cell>
          <cell r="D69" t="str">
            <v>m</v>
          </cell>
        </row>
        <row r="70">
          <cell r="B70" t="str">
            <v>05.01.04</v>
          </cell>
          <cell r="C70" t="str">
            <v>Mestração de paredes</v>
          </cell>
          <cell r="D70" t="str">
            <v>pav</v>
          </cell>
        </row>
        <row r="73">
          <cell r="B73" t="str">
            <v>05.02</v>
          </cell>
          <cell r="C73" t="str">
            <v>VERGAS</v>
          </cell>
        </row>
        <row r="74">
          <cell r="B74" t="str">
            <v>05.02.01</v>
          </cell>
          <cell r="C74" t="str">
            <v>Verga reta de concreto armado</v>
          </cell>
          <cell r="D74" t="str">
            <v>m3</v>
          </cell>
        </row>
        <row r="76">
          <cell r="B76" t="str">
            <v>05.03</v>
          </cell>
          <cell r="C76" t="str">
            <v>PRÉ-MOLDADOS DE CONCRETO</v>
          </cell>
        </row>
        <row r="77">
          <cell r="B77" t="str">
            <v>05.03.01</v>
          </cell>
          <cell r="C77" t="str">
            <v>Caixa para ar condicionado 7.500BTUs, c/ andaimes</v>
          </cell>
          <cell r="D77" t="str">
            <v>un</v>
          </cell>
        </row>
        <row r="79">
          <cell r="B79" t="str">
            <v>05.04</v>
          </cell>
          <cell r="C79" t="str">
            <v>DIVERSOS</v>
          </cell>
        </row>
        <row r="80">
          <cell r="B80" t="str">
            <v>05.04.01</v>
          </cell>
          <cell r="C80" t="str">
            <v>Mureta da cozinha - alvenaria e reboco</v>
          </cell>
          <cell r="D80" t="str">
            <v>un</v>
          </cell>
        </row>
        <row r="84">
          <cell r="B84" t="str">
            <v>06.</v>
          </cell>
          <cell r="C84" t="str">
            <v>ESQUADRIAS DE MADEIRA</v>
          </cell>
        </row>
        <row r="86">
          <cell r="B86" t="str">
            <v>06.01</v>
          </cell>
          <cell r="C86" t="str">
            <v>ADUELAS E ALIZARES PARA PINTURA</v>
          </cell>
        </row>
        <row r="87">
          <cell r="B87" t="str">
            <v>06.01.01</v>
          </cell>
          <cell r="C87" t="str">
            <v>Aduela de madeira e=15 cm</v>
          </cell>
          <cell r="D87" t="str">
            <v>m</v>
          </cell>
        </row>
        <row r="88">
          <cell r="B88" t="str">
            <v>06.01.02</v>
          </cell>
          <cell r="C88" t="str">
            <v>Alizar de madeira e= 5 cm</v>
          </cell>
          <cell r="D88" t="str">
            <v>m</v>
          </cell>
        </row>
        <row r="89">
          <cell r="B89" t="str">
            <v>06.01.03</v>
          </cell>
          <cell r="C89" t="str">
            <v>Alizar de madeira e= 5 cm (ar condicionado)</v>
          </cell>
          <cell r="D89" t="str">
            <v>m</v>
          </cell>
        </row>
        <row r="93">
          <cell r="B93" t="str">
            <v>06.02</v>
          </cell>
          <cell r="C93" t="str">
            <v>PORTAS DE MADEIRA PARA PINTURA</v>
          </cell>
        </row>
        <row r="94">
          <cell r="B94" t="str">
            <v>06.02.01</v>
          </cell>
          <cell r="C94" t="str">
            <v>Porta lisa 60x210 cm</v>
          </cell>
          <cell r="D94" t="str">
            <v>pç</v>
          </cell>
        </row>
        <row r="95">
          <cell r="B95" t="str">
            <v>06.02.02</v>
          </cell>
          <cell r="C95" t="str">
            <v>Porta lisa 70x210 cm</v>
          </cell>
          <cell r="D95" t="str">
            <v>pç</v>
          </cell>
        </row>
        <row r="96">
          <cell r="B96" t="str">
            <v>06.02.03</v>
          </cell>
          <cell r="C96" t="str">
            <v>Porta lisa 80x210 cm</v>
          </cell>
          <cell r="D96" t="str">
            <v>pç</v>
          </cell>
        </row>
        <row r="97">
          <cell r="B97" t="str">
            <v>06.02.04</v>
          </cell>
          <cell r="C97" t="str">
            <v>Porta de veneziana de madeira 60x210 cm</v>
          </cell>
          <cell r="D97" t="str">
            <v>pç</v>
          </cell>
        </row>
        <row r="98">
          <cell r="B98" t="str">
            <v>06.02.05</v>
          </cell>
          <cell r="C98" t="str">
            <v xml:space="preserve">Portinhola de madeira 63x110 cm, p/ medidores de gás </v>
          </cell>
          <cell r="D98" t="str">
            <v>pç</v>
          </cell>
        </row>
        <row r="99">
          <cell r="B99" t="str">
            <v>06.02.06</v>
          </cell>
          <cell r="C99" t="str">
            <v xml:space="preserve">Porta de visita 70x70, em madeira, para barrilete </v>
          </cell>
          <cell r="D99" t="str">
            <v>pç</v>
          </cell>
        </row>
        <row r="100">
          <cell r="B100" t="str">
            <v>06.02.07</v>
          </cell>
          <cell r="C100" t="str">
            <v>Porta lisa 50x180 cm</v>
          </cell>
          <cell r="D100" t="str">
            <v>pç</v>
          </cell>
        </row>
        <row r="104">
          <cell r="B104" t="str">
            <v>06.03</v>
          </cell>
          <cell r="C104" t="str">
            <v>FECHADURAS</v>
          </cell>
        </row>
        <row r="105">
          <cell r="B105" t="str">
            <v>06.03.01</v>
          </cell>
          <cell r="C105" t="str">
            <v>Fechadura cromada, porta externa, Arouca Ref. 2010</v>
          </cell>
          <cell r="D105" t="str">
            <v>pç</v>
          </cell>
        </row>
        <row r="106">
          <cell r="B106" t="str">
            <v>06.03.02</v>
          </cell>
          <cell r="C106" t="str">
            <v>Trinco de segurança, porta interna, Aliança Ref. 86572</v>
          </cell>
          <cell r="D106" t="str">
            <v>pç</v>
          </cell>
        </row>
        <row r="112">
          <cell r="B112" t="str">
            <v>07.</v>
          </cell>
          <cell r="C112" t="str">
            <v>ESQUADRIAS METÁLICAS</v>
          </cell>
        </row>
        <row r="114">
          <cell r="B114" t="str">
            <v>07.01</v>
          </cell>
          <cell r="C114" t="str">
            <v>ALUMINIO ANODIZADO NATURAL</v>
          </cell>
        </row>
        <row r="115">
          <cell r="B115" t="str">
            <v>07.01.01</v>
          </cell>
          <cell r="C115" t="str">
            <v xml:space="preserve">Porta de abrir 1,50 x 2,20 m com fechadura </v>
          </cell>
          <cell r="D115" t="str">
            <v>m2</v>
          </cell>
        </row>
        <row r="116">
          <cell r="B116" t="str">
            <v>07.01.02</v>
          </cell>
          <cell r="C116" t="str">
            <v xml:space="preserve">Porta de correr 1,50 x 2,20 m com tranca </v>
          </cell>
          <cell r="D116" t="str">
            <v>m2</v>
          </cell>
        </row>
        <row r="117">
          <cell r="B117" t="str">
            <v>07.01.03</v>
          </cell>
          <cell r="C117" t="str">
            <v xml:space="preserve">Porta de abrir 0,50 x 2,00 m com veneziana </v>
          </cell>
          <cell r="D117" t="str">
            <v>m2</v>
          </cell>
        </row>
        <row r="118">
          <cell r="B118" t="str">
            <v>07.01.04</v>
          </cell>
          <cell r="C118" t="str">
            <v xml:space="preserve">Porta de abrir 0,80 x 2,10 m com veneziana </v>
          </cell>
          <cell r="D118" t="str">
            <v>m2</v>
          </cell>
        </row>
        <row r="119">
          <cell r="B119" t="str">
            <v>07.01.05</v>
          </cell>
          <cell r="C119" t="str">
            <v>Janela de correr 2 bandeiras 1,20 x 1,20 m</v>
          </cell>
          <cell r="D119" t="str">
            <v>m2</v>
          </cell>
        </row>
        <row r="120">
          <cell r="B120" t="str">
            <v>07.01.06</v>
          </cell>
          <cell r="C120" t="str">
            <v>Báscula máximo ar 0,60 x 0,60 m</v>
          </cell>
          <cell r="D120" t="str">
            <v>m2</v>
          </cell>
        </row>
        <row r="121">
          <cell r="B121" t="str">
            <v>07.01.07</v>
          </cell>
          <cell r="C121" t="str">
            <v>Báscula máximo ar 0,50 x 1,20 m, com fixo inferior</v>
          </cell>
          <cell r="D121" t="str">
            <v>m2</v>
          </cell>
        </row>
        <row r="127">
          <cell r="B127" t="str">
            <v>07.02</v>
          </cell>
          <cell r="C127" t="str">
            <v>FERRO/AÇO</v>
          </cell>
        </row>
        <row r="128">
          <cell r="B128" t="str">
            <v>07.02.01</v>
          </cell>
          <cell r="C128" t="str">
            <v>Corrimão em tubo galvanizado</v>
          </cell>
          <cell r="D128" t="str">
            <v>m</v>
          </cell>
        </row>
        <row r="129">
          <cell r="B129" t="str">
            <v>07.02.02</v>
          </cell>
          <cell r="C129" t="str">
            <v>Escada marinheiro de acesso a caixa d'água</v>
          </cell>
          <cell r="D129" t="str">
            <v>m</v>
          </cell>
        </row>
        <row r="134">
          <cell r="B134" t="str">
            <v>08.</v>
          </cell>
          <cell r="C134" t="str">
            <v>VIDROS</v>
          </cell>
        </row>
        <row r="136">
          <cell r="B136" t="str">
            <v>08.01</v>
          </cell>
          <cell r="C136" t="str">
            <v>VIDRO COMUM</v>
          </cell>
        </row>
        <row r="137">
          <cell r="B137" t="str">
            <v>08.01.01</v>
          </cell>
          <cell r="C137" t="str">
            <v>Vidro pontilhado e= 3mm</v>
          </cell>
          <cell r="D137" t="str">
            <v>m2</v>
          </cell>
        </row>
        <row r="138">
          <cell r="B138" t="str">
            <v>08.01.02</v>
          </cell>
          <cell r="C138" t="str">
            <v>Vidro liso e= 3mm</v>
          </cell>
          <cell r="D138" t="str">
            <v>m2</v>
          </cell>
        </row>
        <row r="139">
          <cell r="B139" t="str">
            <v>08.01.03</v>
          </cell>
          <cell r="C139" t="str">
            <v>Vidro liso e= 4mm</v>
          </cell>
          <cell r="D139" t="str">
            <v>m2</v>
          </cell>
        </row>
        <row r="144">
          <cell r="B144" t="str">
            <v>09.</v>
          </cell>
          <cell r="C144" t="str">
            <v>COBERTURA</v>
          </cell>
        </row>
        <row r="146">
          <cell r="B146" t="str">
            <v>09.01</v>
          </cell>
          <cell r="C146" t="str">
            <v>ESTRUTURA DE MADEIRA PARA TELHADO</v>
          </cell>
        </row>
        <row r="147">
          <cell r="B147" t="str">
            <v>09.01.01</v>
          </cell>
          <cell r="C147" t="str">
            <v>Estrutura para telha de fibrocimento ondulada 6mm</v>
          </cell>
          <cell r="D147" t="str">
            <v>m2</v>
          </cell>
        </row>
        <row r="149">
          <cell r="B149" t="str">
            <v>09.02</v>
          </cell>
          <cell r="C149" t="str">
            <v>TELHAS</v>
          </cell>
        </row>
        <row r="150">
          <cell r="B150" t="str">
            <v>09.02.01</v>
          </cell>
          <cell r="C150" t="str">
            <v>Telhas de fibrocimento ondulada 6mm</v>
          </cell>
          <cell r="D150" t="str">
            <v>m2</v>
          </cell>
        </row>
        <row r="152">
          <cell r="B152" t="str">
            <v>09.03</v>
          </cell>
          <cell r="C152" t="str">
            <v>RUFOS</v>
          </cell>
        </row>
        <row r="153">
          <cell r="B153" t="str">
            <v>09.03.01</v>
          </cell>
          <cell r="C153" t="str">
            <v>Rufo de concreto</v>
          </cell>
          <cell r="D153" t="str">
            <v>m</v>
          </cell>
        </row>
        <row r="155">
          <cell r="B155" t="str">
            <v>09.04</v>
          </cell>
          <cell r="C155" t="str">
            <v>CALHAS</v>
          </cell>
        </row>
        <row r="156">
          <cell r="B156" t="str">
            <v>09.04.01</v>
          </cell>
          <cell r="C156" t="str">
            <v>Calha de concreto e bloco estrutural</v>
          </cell>
          <cell r="D156" t="str">
            <v>m2</v>
          </cell>
        </row>
        <row r="157">
          <cell r="B157" t="str">
            <v>09.04.02</v>
          </cell>
          <cell r="C157" t="str">
            <v>Reboco de calhas traço 1:4,5:0,5</v>
          </cell>
          <cell r="D157" t="str">
            <v>m2</v>
          </cell>
        </row>
        <row r="158">
          <cell r="B158" t="str">
            <v>09.04.03</v>
          </cell>
          <cell r="C158" t="str">
            <v>Regularização de pingadeira em laje de cobertura</v>
          </cell>
          <cell r="D158" t="str">
            <v>un.</v>
          </cell>
        </row>
        <row r="163">
          <cell r="B163" t="str">
            <v>10.</v>
          </cell>
          <cell r="C163" t="str">
            <v>IMPERMEABILIZAÇÃO</v>
          </cell>
        </row>
        <row r="165">
          <cell r="B165" t="str">
            <v>10.01</v>
          </cell>
          <cell r="C165" t="str">
            <v>PREPARO E PROTEÇÃO DA SUPERFÍCIE</v>
          </cell>
        </row>
        <row r="166">
          <cell r="B166" t="str">
            <v>10.01.01</v>
          </cell>
          <cell r="C166" t="str">
            <v>Regularização de superfície</v>
          </cell>
          <cell r="D166" t="str">
            <v>m2</v>
          </cell>
        </row>
        <row r="167">
          <cell r="B167" t="str">
            <v>10.01.02</v>
          </cell>
          <cell r="C167" t="str">
            <v>Proteção mecanica</v>
          </cell>
          <cell r="D167" t="str">
            <v>m2</v>
          </cell>
        </row>
        <row r="168">
          <cell r="B168" t="str">
            <v>10.01.03</v>
          </cell>
          <cell r="C168" t="str">
            <v xml:space="preserve">Contrapiso para proteção final </v>
          </cell>
          <cell r="D168" t="str">
            <v>m2</v>
          </cell>
        </row>
        <row r="172">
          <cell r="B172" t="str">
            <v>10.02.</v>
          </cell>
          <cell r="C172" t="str">
            <v>CAIXAS D'ÁGUA E CALHAS</v>
          </cell>
        </row>
        <row r="173">
          <cell r="B173" t="str">
            <v>10.02.01</v>
          </cell>
          <cell r="C173" t="str">
            <v>Manta asfaltica e= 3mm</v>
          </cell>
          <cell r="D173" t="str">
            <v>m2</v>
          </cell>
        </row>
        <row r="175">
          <cell r="B175" t="str">
            <v>10.03</v>
          </cell>
          <cell r="C175" t="str">
            <v>TAMPA DAS CAIXAS D'ÁGUA</v>
          </cell>
        </row>
        <row r="176">
          <cell r="B176" t="str">
            <v>10.03.01</v>
          </cell>
          <cell r="C176" t="str">
            <v>Emulsão contra vapores (face interna)</v>
          </cell>
          <cell r="D176" t="str">
            <v>m2</v>
          </cell>
        </row>
        <row r="180">
          <cell r="B180" t="str">
            <v xml:space="preserve">12. </v>
          </cell>
          <cell r="C180" t="str">
            <v>FORROS</v>
          </cell>
        </row>
        <row r="182">
          <cell r="B182" t="str">
            <v>12.01</v>
          </cell>
          <cell r="C182" t="str">
            <v>ACABAMENTOS</v>
          </cell>
        </row>
        <row r="183">
          <cell r="B183" t="str">
            <v>12.01.01</v>
          </cell>
          <cell r="C183" t="str">
            <v>Forro de gesso</v>
          </cell>
          <cell r="D183" t="str">
            <v>m2</v>
          </cell>
        </row>
        <row r="190">
          <cell r="B190" t="str">
            <v>13.</v>
          </cell>
          <cell r="C190" t="str">
            <v>REVESTIMENTOS INTERNOS</v>
          </cell>
        </row>
        <row r="192">
          <cell r="B192" t="str">
            <v>13.01</v>
          </cell>
          <cell r="C192" t="str">
            <v>CHAPISCO, EMBOÇO E REBOCO</v>
          </cell>
        </row>
        <row r="193">
          <cell r="B193" t="str">
            <v>13.01.01</v>
          </cell>
          <cell r="C193" t="str">
            <v>Chapisco interno traço 1:3</v>
          </cell>
          <cell r="D193" t="str">
            <v>m2</v>
          </cell>
        </row>
        <row r="194">
          <cell r="B194" t="str">
            <v>13.01.02</v>
          </cell>
          <cell r="C194" t="str">
            <v>Reboco interno traço 1:5:1</v>
          </cell>
          <cell r="D194" t="str">
            <v>m2</v>
          </cell>
        </row>
        <row r="199">
          <cell r="B199" t="str">
            <v>14.</v>
          </cell>
          <cell r="C199" t="str">
            <v>REVESTIMENTOS EXTERNOS</v>
          </cell>
        </row>
        <row r="201">
          <cell r="B201" t="str">
            <v>14.01</v>
          </cell>
          <cell r="C201" t="str">
            <v>CHAPISCO, EMBOÇO E REBOCO</v>
          </cell>
        </row>
        <row r="202">
          <cell r="B202" t="str">
            <v>14.01.01</v>
          </cell>
          <cell r="C202" t="str">
            <v>Chapisco externo  traço 1:3</v>
          </cell>
          <cell r="D202" t="str">
            <v>m2</v>
          </cell>
        </row>
        <row r="203">
          <cell r="B203" t="str">
            <v>14.01.02</v>
          </cell>
          <cell r="C203" t="str">
            <v>Montagem e desmontagem de andaime fachadeiro</v>
          </cell>
          <cell r="D203" t="str">
            <v>m2</v>
          </cell>
        </row>
        <row r="204">
          <cell r="B204" t="str">
            <v>14.01.03</v>
          </cell>
          <cell r="C204" t="str">
            <v>Reboco externo traço 1:4,5:0,5</v>
          </cell>
          <cell r="D204" t="str">
            <v>m2</v>
          </cell>
        </row>
        <row r="209">
          <cell r="B209" t="str">
            <v>15.</v>
          </cell>
          <cell r="C209" t="str">
            <v>PISOS, DEGRAUS, RODAPÉS, SOLEIRAS E PEITORIS</v>
          </cell>
        </row>
        <row r="211">
          <cell r="B211" t="str">
            <v>15.01</v>
          </cell>
          <cell r="C211" t="str">
            <v>REGULARIZAÇÃO DE BASE</v>
          </cell>
        </row>
        <row r="212">
          <cell r="B212" t="str">
            <v>15.01.01</v>
          </cell>
          <cell r="C212" t="str">
            <v>Regularização para revestimento cerâmico (contrapiso)</v>
          </cell>
          <cell r="D212" t="str">
            <v>m2</v>
          </cell>
        </row>
        <row r="214">
          <cell r="B214" t="str">
            <v>15.02</v>
          </cell>
          <cell r="C214" t="str">
            <v>ACABAMENTOS (INCL. ESCADAS DO TÉRREO)</v>
          </cell>
        </row>
        <row r="215">
          <cell r="B215" t="str">
            <v>15.02.01</v>
          </cell>
          <cell r="C215" t="str">
            <v>Cerâmica esmaltada 20x20 cm</v>
          </cell>
          <cell r="D215" t="str">
            <v>m2</v>
          </cell>
        </row>
        <row r="216">
          <cell r="B216" t="str">
            <v>15.02.02</v>
          </cell>
          <cell r="C216" t="str">
            <v>Cimentado liso, e= 5 cm</v>
          </cell>
          <cell r="D216" t="str">
            <v>m2</v>
          </cell>
        </row>
        <row r="220">
          <cell r="B220" t="str">
            <v>15.03.</v>
          </cell>
          <cell r="C220" t="str">
            <v>RODAPÉ</v>
          </cell>
        </row>
        <row r="221">
          <cell r="B221" t="str">
            <v>15.03.01</v>
          </cell>
          <cell r="C221" t="str">
            <v>Rodapé de cerâmica, h= 7 cm</v>
          </cell>
          <cell r="D221" t="str">
            <v>m</v>
          </cell>
        </row>
        <row r="222">
          <cell r="B222" t="str">
            <v>15.03.02</v>
          </cell>
          <cell r="C222" t="str">
            <v>Rodapé cimentado</v>
          </cell>
          <cell r="D222" t="str">
            <v>m</v>
          </cell>
        </row>
        <row r="226">
          <cell r="B226" t="str">
            <v>15.04</v>
          </cell>
          <cell r="C226" t="str">
            <v>SOLEIRA</v>
          </cell>
        </row>
        <row r="227">
          <cell r="B227" t="str">
            <v>15.04.01</v>
          </cell>
          <cell r="C227" t="str">
            <v>Soleira de granito cinza andorinha, e=3,5 cm</v>
          </cell>
          <cell r="D227" t="str">
            <v>m</v>
          </cell>
        </row>
        <row r="229">
          <cell r="B229" t="str">
            <v>15.05</v>
          </cell>
          <cell r="C229" t="str">
            <v>PEITORIL</v>
          </cell>
        </row>
        <row r="230">
          <cell r="B230" t="str">
            <v>15.05.01</v>
          </cell>
          <cell r="C230" t="str">
            <v>Peitoril de ardósia</v>
          </cell>
          <cell r="D230" t="str">
            <v>m</v>
          </cell>
        </row>
        <row r="235">
          <cell r="B235" t="str">
            <v>16.</v>
          </cell>
          <cell r="C235" t="str">
            <v>LOUÇAS, APARELHOS E METAIS</v>
          </cell>
        </row>
        <row r="237">
          <cell r="B237" t="str">
            <v>16.01</v>
          </cell>
          <cell r="C237" t="str">
            <v>LOUÇAS</v>
          </cell>
        </row>
        <row r="238">
          <cell r="B238" t="str">
            <v>16.01.01</v>
          </cell>
          <cell r="C238" t="str">
            <v>Bacia sanitária de louça branca</v>
          </cell>
          <cell r="D238" t="str">
            <v>un</v>
          </cell>
        </row>
        <row r="239">
          <cell r="B239" t="str">
            <v>16.01.02</v>
          </cell>
          <cell r="C239" t="str">
            <v>Lavatório de louça branca sem coluna completo</v>
          </cell>
          <cell r="D239" t="str">
            <v>un</v>
          </cell>
        </row>
        <row r="240">
          <cell r="B240" t="str">
            <v>16.01.03</v>
          </cell>
          <cell r="C240" t="str">
            <v>Tanque de PVC completo</v>
          </cell>
          <cell r="D240" t="str">
            <v>un</v>
          </cell>
        </row>
        <row r="244">
          <cell r="B244" t="str">
            <v>16.02</v>
          </cell>
          <cell r="C244" t="str">
            <v>APARELHOS</v>
          </cell>
        </row>
        <row r="245">
          <cell r="B245" t="str">
            <v>16.02.01</v>
          </cell>
          <cell r="C245" t="str">
            <v>Bancada de granito cinza andorinha, larg.= 60 cm</v>
          </cell>
          <cell r="D245" t="str">
            <v>m</v>
          </cell>
        </row>
        <row r="247">
          <cell r="B247" t="str">
            <v>16.03</v>
          </cell>
        </row>
        <row r="248">
          <cell r="B248" t="str">
            <v>16.03.01</v>
          </cell>
          <cell r="C248" t="str">
            <v>Cuba de inox no. 1</v>
          </cell>
          <cell r="D248" t="str">
            <v>un</v>
          </cell>
        </row>
        <row r="249">
          <cell r="B249" t="str">
            <v>16.03.02</v>
          </cell>
          <cell r="C249" t="str">
            <v>Torneira de pressão cromada para lavatório</v>
          </cell>
          <cell r="D249" t="str">
            <v>un</v>
          </cell>
        </row>
        <row r="250">
          <cell r="B250" t="str">
            <v>16.03.03</v>
          </cell>
          <cell r="C250" t="str">
            <v>Torneira de pressão cromada para pia</v>
          </cell>
          <cell r="D250" t="str">
            <v>un</v>
          </cell>
        </row>
        <row r="251">
          <cell r="B251" t="str">
            <v>16.03.04</v>
          </cell>
          <cell r="C251" t="str">
            <v>Torneira de pressão cromada para tanque</v>
          </cell>
          <cell r="D251" t="str">
            <v>un</v>
          </cell>
        </row>
        <row r="257">
          <cell r="B257" t="str">
            <v>17.</v>
          </cell>
          <cell r="C257" t="str">
            <v>INSTALAÇÕES DE GÁS</v>
          </cell>
        </row>
        <row r="259">
          <cell r="B259" t="str">
            <v>17.01</v>
          </cell>
          <cell r="C259" t="str">
            <v>INSTALAÇÕES DE GÁS</v>
          </cell>
        </row>
        <row r="260">
          <cell r="B260" t="str">
            <v>17.01.01</v>
          </cell>
          <cell r="C260" t="str">
            <v>Instalações de gás</v>
          </cell>
          <cell r="D260" t="str">
            <v>bloco</v>
          </cell>
        </row>
        <row r="264">
          <cell r="B264" t="str">
            <v>18.</v>
          </cell>
          <cell r="C264" t="str">
            <v>INSTALAÇÕES HIDRAULICAS</v>
          </cell>
        </row>
        <row r="266">
          <cell r="B266" t="str">
            <v>18.5</v>
          </cell>
          <cell r="C266" t="str">
            <v>ENTRADA D'ÁGUA - 01 BLOCO / 03 EDIFICAÇÕES</v>
          </cell>
        </row>
        <row r="267">
          <cell r="B267" t="str">
            <v>18.05.01</v>
          </cell>
          <cell r="C267" t="str">
            <v>Adaptador sold. curto com bolsa/rosca para registro 60 mm x 2"</v>
          </cell>
          <cell r="D267" t="str">
            <v>un</v>
          </cell>
        </row>
        <row r="268">
          <cell r="B268" t="str">
            <v>18.05.02</v>
          </cell>
          <cell r="C268" t="str">
            <v>Bucha de redução com rosca 2" x 1 1/2"</v>
          </cell>
          <cell r="D268" t="str">
            <v>un</v>
          </cell>
        </row>
        <row r="269">
          <cell r="B269" t="str">
            <v>18.05.03</v>
          </cell>
          <cell r="C269" t="str">
            <v>Joelho 90o. soldável 60 mm</v>
          </cell>
          <cell r="D269" t="str">
            <v>un</v>
          </cell>
        </row>
        <row r="270">
          <cell r="B270" t="str">
            <v>18.05.04</v>
          </cell>
          <cell r="C270" t="str">
            <v>Luva Com rosca 2"</v>
          </cell>
          <cell r="D270" t="str">
            <v>un</v>
          </cell>
        </row>
        <row r="271">
          <cell r="B271" t="str">
            <v>18.05.05</v>
          </cell>
          <cell r="C271" t="str">
            <v>Luva Com rosca 1/2"</v>
          </cell>
          <cell r="D271" t="str">
            <v>un</v>
          </cell>
        </row>
        <row r="272">
          <cell r="B272" t="str">
            <v>18.05.07</v>
          </cell>
          <cell r="C272" t="str">
            <v>Registro de gaveta bruto  1 1/2"</v>
          </cell>
          <cell r="D272" t="str">
            <v>un</v>
          </cell>
        </row>
        <row r="273">
          <cell r="B273" t="str">
            <v>18.05.08</v>
          </cell>
          <cell r="C273" t="str">
            <v>Tampa de ferro fundido 40 x 60 cm padrão CESAN</v>
          </cell>
          <cell r="D273" t="str">
            <v>un</v>
          </cell>
        </row>
        <row r="274">
          <cell r="B274" t="str">
            <v>18.05.09</v>
          </cell>
          <cell r="C274" t="str">
            <v>Tubo de PVC roscável branco 1 1/2"</v>
          </cell>
          <cell r="D274" t="str">
            <v>m</v>
          </cell>
        </row>
        <row r="275">
          <cell r="B275" t="str">
            <v>18.05.10</v>
          </cell>
          <cell r="C275" t="str">
            <v>Curva 90o. Soldável 60 mm</v>
          </cell>
          <cell r="D275" t="str">
            <v>un</v>
          </cell>
        </row>
        <row r="279">
          <cell r="B279" t="str">
            <v>18.6</v>
          </cell>
          <cell r="C279" t="str">
            <v>BOMBAS</v>
          </cell>
        </row>
        <row r="280">
          <cell r="B280" t="str">
            <v>18.06.01</v>
          </cell>
          <cell r="C280" t="str">
            <v>Adaptador sold. curto com bolsa/rosca para registro 40 mm x 1 1/4"</v>
          </cell>
          <cell r="D280" t="str">
            <v>un</v>
          </cell>
        </row>
        <row r="281">
          <cell r="B281" t="str">
            <v>18.06.03</v>
          </cell>
          <cell r="C281" t="str">
            <v>Joelho 45o. Com rosca 1 1/4"</v>
          </cell>
          <cell r="D281" t="str">
            <v>un</v>
          </cell>
        </row>
        <row r="282">
          <cell r="B282" t="str">
            <v>18.06.04</v>
          </cell>
          <cell r="C282" t="str">
            <v>Joelho 90o. Com rosca 3/4"</v>
          </cell>
          <cell r="D282" t="str">
            <v>un</v>
          </cell>
        </row>
        <row r="283">
          <cell r="B283" t="str">
            <v>18.06.05</v>
          </cell>
          <cell r="C283" t="str">
            <v>Joelho 90o. Com rosca 2"</v>
          </cell>
          <cell r="D283" t="str">
            <v>un</v>
          </cell>
        </row>
        <row r="284">
          <cell r="B284" t="str">
            <v>18.06.06</v>
          </cell>
          <cell r="C284" t="str">
            <v>Junção 45o. Com rosca 1 1/4"</v>
          </cell>
          <cell r="D284" t="str">
            <v>un</v>
          </cell>
        </row>
        <row r="285">
          <cell r="B285" t="str">
            <v>18.06.07</v>
          </cell>
          <cell r="C285" t="str">
            <v>Bucha de redução com rosca 2" x 1"</v>
          </cell>
          <cell r="D285" t="str">
            <v>un</v>
          </cell>
        </row>
        <row r="286">
          <cell r="B286" t="str">
            <v>18.06.08</v>
          </cell>
          <cell r="C286" t="str">
            <v>Bucha de redução com rosca 1 1/4" x 1"</v>
          </cell>
          <cell r="D286" t="str">
            <v>un</v>
          </cell>
        </row>
        <row r="287">
          <cell r="B287" t="str">
            <v>18.06.09</v>
          </cell>
          <cell r="C287" t="str">
            <v>Mangote 1 1/4"</v>
          </cell>
          <cell r="D287">
            <v>0</v>
          </cell>
        </row>
        <row r="288">
          <cell r="B288" t="str">
            <v>18.06.10</v>
          </cell>
          <cell r="C288" t="str">
            <v>Nipel Com rosca 1"</v>
          </cell>
          <cell r="D288" t="str">
            <v>un</v>
          </cell>
        </row>
        <row r="289">
          <cell r="B289" t="str">
            <v>18.06.11</v>
          </cell>
          <cell r="C289" t="str">
            <v>Nipel Com rosca 2"</v>
          </cell>
          <cell r="D289" t="str">
            <v>un</v>
          </cell>
        </row>
        <row r="290">
          <cell r="B290" t="str">
            <v>18.06.12</v>
          </cell>
          <cell r="C290" t="str">
            <v>Nipel Com rosca 3/4"</v>
          </cell>
          <cell r="D290" t="str">
            <v>un</v>
          </cell>
        </row>
        <row r="291">
          <cell r="B291" t="str">
            <v>18.06.13</v>
          </cell>
          <cell r="C291" t="str">
            <v>Nipel Com rosca 1 1/4"</v>
          </cell>
          <cell r="D291" t="str">
            <v>un</v>
          </cell>
        </row>
        <row r="292">
          <cell r="B292" t="str">
            <v>18.06.14</v>
          </cell>
          <cell r="C292" t="str">
            <v>Registro de gaveta bruto  (1 1/4")</v>
          </cell>
          <cell r="D292" t="str">
            <v>un</v>
          </cell>
        </row>
        <row r="293">
          <cell r="B293" t="str">
            <v>18.06.15</v>
          </cell>
          <cell r="C293" t="str">
            <v>Registro de gaveta bruto  (2")</v>
          </cell>
          <cell r="D293" t="str">
            <v>un</v>
          </cell>
        </row>
        <row r="294">
          <cell r="B294" t="str">
            <v>18.06.16</v>
          </cell>
          <cell r="C294" t="str">
            <v>Registro de gaveta bruto  (3/4")</v>
          </cell>
          <cell r="D294" t="str">
            <v>un</v>
          </cell>
        </row>
        <row r="295">
          <cell r="B295" t="str">
            <v>18.06.17</v>
          </cell>
          <cell r="C295" t="str">
            <v>Tubo de PVC roscável branco 2"</v>
          </cell>
          <cell r="D295" t="str">
            <v>m</v>
          </cell>
        </row>
        <row r="296">
          <cell r="B296" t="str">
            <v>18.06.18</v>
          </cell>
          <cell r="C296" t="str">
            <v>Tê 90o. Roscável  1 1/4"</v>
          </cell>
          <cell r="D296" t="str">
            <v>un</v>
          </cell>
        </row>
        <row r="297">
          <cell r="B297" t="str">
            <v>18.06.19</v>
          </cell>
          <cell r="C297" t="str">
            <v>Tubo de PVC roscável branco 1 1/4"</v>
          </cell>
          <cell r="D297" t="str">
            <v>m</v>
          </cell>
        </row>
        <row r="298">
          <cell r="B298" t="str">
            <v>18.06.20</v>
          </cell>
          <cell r="C298" t="str">
            <v>União Com rosca 2"</v>
          </cell>
          <cell r="D298" t="str">
            <v>un</v>
          </cell>
        </row>
        <row r="299">
          <cell r="B299" t="str">
            <v>18.06.21</v>
          </cell>
          <cell r="C299" t="str">
            <v>Joelho PVC  Soldável 45o.40 mm</v>
          </cell>
          <cell r="D299" t="str">
            <v>un</v>
          </cell>
        </row>
        <row r="300">
          <cell r="B300" t="str">
            <v>18.06.22</v>
          </cell>
          <cell r="C300" t="str">
            <v>União Com rosca 1 1/4"</v>
          </cell>
          <cell r="D300" t="str">
            <v>un</v>
          </cell>
        </row>
        <row r="301">
          <cell r="B301" t="str">
            <v>18.06.23</v>
          </cell>
          <cell r="C301" t="str">
            <v>Válvula de retenção vertical 1 1/4"</v>
          </cell>
          <cell r="D301" t="str">
            <v>un</v>
          </cell>
        </row>
        <row r="302">
          <cell r="B302" t="str">
            <v>18.06.24</v>
          </cell>
          <cell r="C302" t="str">
            <v>União Com rosca 3/4"</v>
          </cell>
          <cell r="D302" t="str">
            <v>un</v>
          </cell>
        </row>
        <row r="303">
          <cell r="B303" t="str">
            <v>18.06.25</v>
          </cell>
          <cell r="C303" t="str">
            <v>Bucha de redução com rosca 1 1/4" x 3/4"</v>
          </cell>
          <cell r="D303" t="str">
            <v>un</v>
          </cell>
        </row>
        <row r="304">
          <cell r="B304" t="str">
            <v>18.06.26</v>
          </cell>
          <cell r="C304" t="str">
            <v>Tê 90o. Roscável 2"</v>
          </cell>
          <cell r="D304" t="str">
            <v>un</v>
          </cell>
        </row>
        <row r="308">
          <cell r="B308" t="str">
            <v>18.07</v>
          </cell>
          <cell r="C308" t="str">
            <v>BARRILETES / LIMPEZA CX D'ÁGUA / EXTRAVASOR</v>
          </cell>
        </row>
        <row r="309">
          <cell r="B309" t="str">
            <v>18.07.01</v>
          </cell>
          <cell r="C309" t="str">
            <v>Adaptador sold. curto com bolsa/rosca para registro 40 mm x 1 1/4"</v>
          </cell>
          <cell r="D309" t="str">
            <v>un</v>
          </cell>
        </row>
        <row r="310">
          <cell r="B310" t="str">
            <v>18.07.02</v>
          </cell>
          <cell r="C310" t="str">
            <v>Adaptador sold. curto com bolsa/rosca para registro 50 mm x 1 1/2"</v>
          </cell>
          <cell r="D310" t="str">
            <v>un</v>
          </cell>
        </row>
        <row r="311">
          <cell r="B311" t="str">
            <v>18.07.03</v>
          </cell>
          <cell r="C311" t="str">
            <v>Adaptador sold. curto com bolsa/rosca para registro 60 mm x 2"</v>
          </cell>
          <cell r="D311" t="str">
            <v>un</v>
          </cell>
        </row>
        <row r="312">
          <cell r="B312" t="str">
            <v>18.07.04</v>
          </cell>
          <cell r="C312" t="str">
            <v>Adaptador sold. curto com bolsa/rosca para registro 75 mm x 2 1/2"</v>
          </cell>
          <cell r="D312" t="str">
            <v>un</v>
          </cell>
        </row>
        <row r="313">
          <cell r="B313" t="str">
            <v>18.07.05</v>
          </cell>
          <cell r="C313" t="str">
            <v>Bucha de redução sold. longa 60 x 50 mm</v>
          </cell>
          <cell r="D313" t="str">
            <v>un</v>
          </cell>
        </row>
        <row r="314">
          <cell r="B314" t="str">
            <v>18.07.06</v>
          </cell>
          <cell r="C314" t="str">
            <v>Bucha de redução soldável curta 75 x  60 mm</v>
          </cell>
          <cell r="D314" t="str">
            <v>un</v>
          </cell>
        </row>
        <row r="315">
          <cell r="B315" t="str">
            <v>18.07.07</v>
          </cell>
          <cell r="C315" t="str">
            <v>Joelho 45o. soldável 60 mm</v>
          </cell>
          <cell r="D315" t="str">
            <v>un</v>
          </cell>
        </row>
        <row r="316">
          <cell r="B316" t="str">
            <v>18.07.08</v>
          </cell>
          <cell r="C316" t="str">
            <v>Joelho PVC soldável 90o.  x  50 mm</v>
          </cell>
          <cell r="D316" t="str">
            <v>un</v>
          </cell>
        </row>
        <row r="317">
          <cell r="B317" t="str">
            <v>18.07.09</v>
          </cell>
          <cell r="C317" t="str">
            <v>Joelho 90o. soldável 60 mm</v>
          </cell>
          <cell r="D317" t="str">
            <v>un</v>
          </cell>
        </row>
        <row r="318">
          <cell r="B318" t="str">
            <v>18.07.10</v>
          </cell>
          <cell r="C318" t="str">
            <v>Joelho 90o. soldável 75 mm</v>
          </cell>
          <cell r="D318" t="str">
            <v>un</v>
          </cell>
        </row>
        <row r="319">
          <cell r="B319" t="str">
            <v>18.07.11</v>
          </cell>
          <cell r="C319" t="str">
            <v>Registro de gaveta bruto  1 1/2"</v>
          </cell>
          <cell r="D319" t="str">
            <v>un</v>
          </cell>
        </row>
        <row r="320">
          <cell r="B320" t="str">
            <v>18.07.12</v>
          </cell>
          <cell r="C320" t="str">
            <v xml:space="preserve">Registro de gaveta bruto (2 1/2") </v>
          </cell>
          <cell r="D320" t="str">
            <v>un</v>
          </cell>
        </row>
        <row r="321">
          <cell r="B321" t="str">
            <v>18.07.13</v>
          </cell>
          <cell r="C321" t="str">
            <v>Registro de gaveta bruto  (2")</v>
          </cell>
          <cell r="D321" t="str">
            <v>un</v>
          </cell>
        </row>
        <row r="322">
          <cell r="B322" t="str">
            <v>18.07.14</v>
          </cell>
          <cell r="C322" t="str">
            <v>Tê 90o. Soldável  60 mm</v>
          </cell>
          <cell r="D322" t="str">
            <v>un</v>
          </cell>
        </row>
        <row r="323">
          <cell r="B323" t="str">
            <v>18.07.15</v>
          </cell>
          <cell r="C323" t="str">
            <v>Tê 90o. Soldável  75 mm</v>
          </cell>
          <cell r="D323" t="str">
            <v>un</v>
          </cell>
        </row>
        <row r="324">
          <cell r="B324" t="str">
            <v>18.07.16</v>
          </cell>
          <cell r="C324" t="str">
            <v xml:space="preserve">Tubo de PVC soldável de 75 mm </v>
          </cell>
          <cell r="D324" t="str">
            <v>m</v>
          </cell>
        </row>
        <row r="325">
          <cell r="B325" t="str">
            <v>18.07.17</v>
          </cell>
          <cell r="C325" t="str">
            <v xml:space="preserve">Tubo de PVC soldável de 60 mm </v>
          </cell>
          <cell r="D325" t="str">
            <v>m</v>
          </cell>
        </row>
        <row r="326">
          <cell r="B326" t="str">
            <v>18.07.18</v>
          </cell>
          <cell r="C326" t="str">
            <v xml:space="preserve">Tubo de PVC soldável de 40 mm </v>
          </cell>
          <cell r="D326" t="str">
            <v>m</v>
          </cell>
        </row>
        <row r="327">
          <cell r="B327" t="str">
            <v>18.07.19</v>
          </cell>
          <cell r="C327" t="str">
            <v xml:space="preserve">Tubo de PVC soldável de 50 mm </v>
          </cell>
          <cell r="D327" t="str">
            <v>m</v>
          </cell>
        </row>
        <row r="328">
          <cell r="B328" t="str">
            <v>18.07.20</v>
          </cell>
          <cell r="C328" t="str">
            <v>Registro de gaveta bruto  (1 1/4")</v>
          </cell>
          <cell r="D328" t="str">
            <v>un</v>
          </cell>
        </row>
        <row r="329">
          <cell r="B329" t="str">
            <v>18.07.21</v>
          </cell>
          <cell r="C329" t="str">
            <v>Curva 90o. Soldável 50 mm</v>
          </cell>
          <cell r="D329" t="str">
            <v>un</v>
          </cell>
        </row>
        <row r="330">
          <cell r="B330" t="str">
            <v>18.07.22</v>
          </cell>
          <cell r="C330" t="str">
            <v>Curva 90o. Soldável 40 mm</v>
          </cell>
          <cell r="D330" t="str">
            <v>un</v>
          </cell>
        </row>
        <row r="331">
          <cell r="B331" t="str">
            <v>18.07.23</v>
          </cell>
          <cell r="C331" t="str">
            <v>Cap soldável 60 mm</v>
          </cell>
          <cell r="D331" t="str">
            <v>un</v>
          </cell>
        </row>
        <row r="332">
          <cell r="B332" t="str">
            <v>18.07.24</v>
          </cell>
          <cell r="C332" t="str">
            <v>Cap soldável 50 mm</v>
          </cell>
          <cell r="D332" t="str">
            <v>un</v>
          </cell>
        </row>
        <row r="333">
          <cell r="B333" t="str">
            <v>18.07.25</v>
          </cell>
          <cell r="C333" t="str">
            <v>Tubo de ferro galvanizado 1 1/2"</v>
          </cell>
          <cell r="D333" t="str">
            <v>m</v>
          </cell>
        </row>
        <row r="334">
          <cell r="B334" t="str">
            <v>18.07.26</v>
          </cell>
          <cell r="C334" t="str">
            <v>Junção simples 1 1/4"</v>
          </cell>
          <cell r="D334" t="str">
            <v>un</v>
          </cell>
        </row>
        <row r="338">
          <cell r="B338" t="str">
            <v>18.08</v>
          </cell>
          <cell r="C338" t="str">
            <v>PRUMADAS</v>
          </cell>
        </row>
        <row r="339">
          <cell r="B339" t="str">
            <v>18.08.01</v>
          </cell>
          <cell r="C339" t="str">
            <v>Bucha de redução soldável curta 32 x 25 mm</v>
          </cell>
          <cell r="D339" t="str">
            <v>un</v>
          </cell>
        </row>
        <row r="340">
          <cell r="B340" t="str">
            <v>18.08.02</v>
          </cell>
          <cell r="C340" t="str">
            <v>Bucha de redução sold. longa 40 x 25 mm</v>
          </cell>
          <cell r="D340" t="str">
            <v>un</v>
          </cell>
        </row>
        <row r="341">
          <cell r="B341" t="str">
            <v>18.08.03</v>
          </cell>
          <cell r="C341" t="str">
            <v>Bucha de redução sold. longa 50 x 40  mm</v>
          </cell>
          <cell r="D341" t="str">
            <v>un</v>
          </cell>
        </row>
        <row r="342">
          <cell r="B342" t="str">
            <v>18.08.04</v>
          </cell>
          <cell r="C342" t="str">
            <v>Bucha de redução sold. longa 60 x 25 mm</v>
          </cell>
          <cell r="D342" t="str">
            <v>un</v>
          </cell>
        </row>
        <row r="343">
          <cell r="B343" t="str">
            <v>18.08.05</v>
          </cell>
          <cell r="C343" t="str">
            <v>Bucha de redução sold. longa 60 x 40 mm</v>
          </cell>
          <cell r="D343" t="str">
            <v>un</v>
          </cell>
        </row>
        <row r="344">
          <cell r="B344" t="str">
            <v>18.08.06</v>
          </cell>
          <cell r="C344" t="str">
            <v>Bucha de redução sold. longa 60 x 50 mm</v>
          </cell>
          <cell r="D344" t="str">
            <v>un</v>
          </cell>
        </row>
        <row r="345">
          <cell r="B345" t="str">
            <v>18.08.07</v>
          </cell>
          <cell r="C345" t="str">
            <v xml:space="preserve">Joelho PVC soldável  45o.  x  25 mm </v>
          </cell>
          <cell r="D345" t="str">
            <v>un</v>
          </cell>
        </row>
        <row r="346">
          <cell r="B346" t="str">
            <v>18.08.08</v>
          </cell>
          <cell r="C346" t="str">
            <v xml:space="preserve">Joelho PVC soldável  90o.  x  25 mm </v>
          </cell>
          <cell r="D346" t="str">
            <v>un</v>
          </cell>
        </row>
        <row r="347">
          <cell r="B347" t="str">
            <v>18.08.09</v>
          </cell>
          <cell r="C347" t="str">
            <v>Joelho PVC sodável  90o.  x  40 mm</v>
          </cell>
          <cell r="D347" t="str">
            <v>un</v>
          </cell>
        </row>
        <row r="348">
          <cell r="B348" t="str">
            <v>18.08.10</v>
          </cell>
          <cell r="C348" t="str">
            <v>Joelho PVC soldável 90o.  x  50 mm</v>
          </cell>
          <cell r="D348" t="str">
            <v>un</v>
          </cell>
        </row>
        <row r="349">
          <cell r="B349" t="str">
            <v>18.08.11</v>
          </cell>
          <cell r="C349" t="str">
            <v>Joelho PVC  Soldável 45o.40 mm</v>
          </cell>
          <cell r="D349" t="str">
            <v>un</v>
          </cell>
        </row>
        <row r="350">
          <cell r="B350" t="str">
            <v>18.08.12</v>
          </cell>
          <cell r="C350" t="str">
            <v>Tê de redução 90o. Soldável 32 x 25 mm</v>
          </cell>
          <cell r="D350" t="str">
            <v>un</v>
          </cell>
        </row>
        <row r="351">
          <cell r="B351" t="str">
            <v>18.08.13</v>
          </cell>
          <cell r="C351" t="str">
            <v>Tê de redução 90o. Soldável 40 x 25 mm</v>
          </cell>
          <cell r="D351" t="str">
            <v>un</v>
          </cell>
        </row>
        <row r="352">
          <cell r="B352" t="str">
            <v>18.08.14</v>
          </cell>
          <cell r="C352" t="str">
            <v>Luva de redução soldável 32 x 25 mm</v>
          </cell>
          <cell r="D352" t="str">
            <v>un</v>
          </cell>
        </row>
        <row r="353">
          <cell r="B353" t="str">
            <v>18.08.15</v>
          </cell>
          <cell r="C353" t="str">
            <v>Tê de redução 90o. Soldável 40 x 32 mm</v>
          </cell>
          <cell r="D353" t="str">
            <v>un</v>
          </cell>
        </row>
        <row r="354">
          <cell r="B354" t="str">
            <v>18.08.16</v>
          </cell>
          <cell r="C354" t="str">
            <v>Tê 90o. Soldável  40 mm</v>
          </cell>
          <cell r="D354" t="str">
            <v>un</v>
          </cell>
        </row>
        <row r="355">
          <cell r="B355" t="str">
            <v>18.08.17</v>
          </cell>
          <cell r="C355" t="str">
            <v>Tê de redução 90o. Soldável 50 x 25 mm</v>
          </cell>
          <cell r="D355" t="str">
            <v>un</v>
          </cell>
        </row>
        <row r="356">
          <cell r="B356" t="str">
            <v>18.08.18</v>
          </cell>
          <cell r="C356" t="str">
            <v>Tê de redução 90o. Soldável 50 x 40 mm</v>
          </cell>
          <cell r="D356" t="str">
            <v>un</v>
          </cell>
        </row>
        <row r="357">
          <cell r="B357" t="str">
            <v>18.08.19</v>
          </cell>
          <cell r="C357" t="str">
            <v>Tê 90o. Soldável  50 mm</v>
          </cell>
          <cell r="D357" t="str">
            <v>un</v>
          </cell>
        </row>
        <row r="358">
          <cell r="B358" t="str">
            <v>18.08.20</v>
          </cell>
          <cell r="C358" t="str">
            <v>Tê 90o. Soldável  60 mm</v>
          </cell>
          <cell r="D358" t="str">
            <v>un</v>
          </cell>
        </row>
        <row r="359">
          <cell r="B359" t="str">
            <v>18.08.21</v>
          </cell>
          <cell r="C359" t="str">
            <v xml:space="preserve">Tubo de PVC soldável de 25 mm </v>
          </cell>
          <cell r="D359" t="str">
            <v>m</v>
          </cell>
        </row>
        <row r="360">
          <cell r="B360" t="str">
            <v>18.08.22</v>
          </cell>
          <cell r="C360" t="str">
            <v xml:space="preserve">Tubo de PVC soldável de 32 mm </v>
          </cell>
          <cell r="D360" t="str">
            <v>m</v>
          </cell>
        </row>
        <row r="361">
          <cell r="B361" t="str">
            <v>18.08.23</v>
          </cell>
          <cell r="C361" t="str">
            <v xml:space="preserve">Tubo de PVC soldável de 40 mm </v>
          </cell>
          <cell r="D361" t="str">
            <v>m</v>
          </cell>
        </row>
        <row r="362">
          <cell r="B362" t="str">
            <v>18.08.24</v>
          </cell>
          <cell r="C362" t="str">
            <v xml:space="preserve">Tubo de PVC soldável de 50 mm </v>
          </cell>
          <cell r="D362" t="str">
            <v>m</v>
          </cell>
        </row>
        <row r="363">
          <cell r="B363" t="str">
            <v>18.08.25</v>
          </cell>
          <cell r="C363" t="str">
            <v xml:space="preserve">Tubo de PVC soldável de 60 mm </v>
          </cell>
          <cell r="D363" t="str">
            <v>m</v>
          </cell>
        </row>
        <row r="367">
          <cell r="B367" t="str">
            <v>18.09</v>
          </cell>
          <cell r="C367" t="str">
            <v>DISTRIBUIÇÃO DE RAMAIS - HIDRÁULICO</v>
          </cell>
        </row>
        <row r="368">
          <cell r="B368" t="str">
            <v>18.09.01</v>
          </cell>
          <cell r="C368" t="str">
            <v>Adaptador sold. curto com bolsa/rosca para registro 20 mm x 1/2"</v>
          </cell>
          <cell r="D368" t="str">
            <v>un</v>
          </cell>
        </row>
        <row r="369">
          <cell r="B369" t="str">
            <v>18.09.02</v>
          </cell>
          <cell r="C369" t="str">
            <v>Adaptador sold. curto com bolsa/rosca para registro 25 mm x 3/4"</v>
          </cell>
          <cell r="D369" t="str">
            <v>un</v>
          </cell>
        </row>
        <row r="370">
          <cell r="B370" t="str">
            <v>18.09.03</v>
          </cell>
          <cell r="C370" t="str">
            <v>Adaptador sold. curto com bolsa/rosca para registro 40 mm x 1 1/4"</v>
          </cell>
          <cell r="D370" t="str">
            <v>un</v>
          </cell>
        </row>
        <row r="371">
          <cell r="B371" t="str">
            <v>18.09.04</v>
          </cell>
          <cell r="C371" t="str">
            <v>Adaptador sold. curto com bolsa/rosca para registro 50 mm x 1 1/2"</v>
          </cell>
          <cell r="D371" t="str">
            <v>un</v>
          </cell>
        </row>
        <row r="372">
          <cell r="B372" t="str">
            <v>18.09.05</v>
          </cell>
          <cell r="C372" t="str">
            <v>Bucha de redução soldável curta 25 x 20 mm</v>
          </cell>
          <cell r="D372" t="str">
            <v>un</v>
          </cell>
        </row>
        <row r="373">
          <cell r="B373" t="str">
            <v>18.09.06</v>
          </cell>
          <cell r="C373" t="str">
            <v>Joelho 90o. Com rosca e bucha de latão  1/2" (azul)</v>
          </cell>
          <cell r="D373" t="str">
            <v>un</v>
          </cell>
        </row>
        <row r="374">
          <cell r="B374" t="str">
            <v>18.09.07</v>
          </cell>
          <cell r="C374" t="str">
            <v>Joelho 90o. Com rosca e bucha de latão  3/4" (azul)</v>
          </cell>
          <cell r="D374" t="str">
            <v>un</v>
          </cell>
        </row>
        <row r="375">
          <cell r="B375" t="str">
            <v>18.09.08</v>
          </cell>
          <cell r="C375" t="str">
            <v>Joelho PVC soldável 90o. x 20 mm</v>
          </cell>
          <cell r="D375" t="str">
            <v>un</v>
          </cell>
        </row>
        <row r="376">
          <cell r="B376" t="str">
            <v>18.09.09</v>
          </cell>
          <cell r="C376" t="str">
            <v xml:space="preserve">Joelho PVC soldável  90o.  x  25 mm </v>
          </cell>
          <cell r="D376" t="str">
            <v>un</v>
          </cell>
        </row>
        <row r="377">
          <cell r="B377" t="str">
            <v>18.09.10</v>
          </cell>
          <cell r="C377" t="str">
            <v>Luva soldável e com bucha de latão   20 x 1/2"</v>
          </cell>
          <cell r="D377" t="str">
            <v>un</v>
          </cell>
        </row>
        <row r="378">
          <cell r="B378" t="str">
            <v>18.09.11</v>
          </cell>
          <cell r="C378" t="str">
            <v>Plug Com rosca 1/2"</v>
          </cell>
          <cell r="D378" t="str">
            <v>un</v>
          </cell>
        </row>
        <row r="379">
          <cell r="B379" t="str">
            <v>18.09.12</v>
          </cell>
          <cell r="C379" t="str">
            <v>Plug Com rosca 3/4"</v>
          </cell>
          <cell r="D379" t="str">
            <v>un</v>
          </cell>
        </row>
        <row r="380">
          <cell r="B380" t="str">
            <v>18.09.13</v>
          </cell>
          <cell r="C380" t="str">
            <v>Registro de gaveta bruto  (3/4")</v>
          </cell>
          <cell r="D380" t="str">
            <v>un</v>
          </cell>
        </row>
        <row r="381">
          <cell r="B381" t="str">
            <v>18.09.14</v>
          </cell>
          <cell r="C381" t="str">
            <v xml:space="preserve">Registro de pressão   1/2" </v>
          </cell>
          <cell r="D381" t="str">
            <v>un</v>
          </cell>
        </row>
        <row r="382">
          <cell r="B382" t="str">
            <v>18.09.15</v>
          </cell>
          <cell r="C382" t="str">
            <v>Tê 90o. Soldável  25 mm</v>
          </cell>
          <cell r="D382" t="str">
            <v>un</v>
          </cell>
        </row>
        <row r="383">
          <cell r="B383" t="str">
            <v>18.09.16</v>
          </cell>
          <cell r="C383" t="str">
            <v>Tê de redução 90o. Soldável 25 x 20 mm</v>
          </cell>
          <cell r="D383" t="str">
            <v>un</v>
          </cell>
        </row>
        <row r="384">
          <cell r="B384" t="str">
            <v>18.09.17</v>
          </cell>
          <cell r="C384" t="str">
            <v xml:space="preserve">Tubo de PVC soldável de 20 mm </v>
          </cell>
          <cell r="D384" t="str">
            <v>m</v>
          </cell>
        </row>
        <row r="385">
          <cell r="B385" t="str">
            <v>18.09.18</v>
          </cell>
          <cell r="C385" t="str">
            <v xml:space="preserve">Tubo de PVC soldável de 25 mm </v>
          </cell>
          <cell r="D385" t="str">
            <v>m</v>
          </cell>
        </row>
        <row r="386">
          <cell r="B386" t="str">
            <v>18.09.19</v>
          </cell>
          <cell r="C386" t="str">
            <v xml:space="preserve">Tubo de PVC soldável de 40 mm </v>
          </cell>
          <cell r="D386" t="str">
            <v>m</v>
          </cell>
        </row>
        <row r="387">
          <cell r="B387" t="str">
            <v>18.09.20</v>
          </cell>
          <cell r="C387" t="str">
            <v>Válvula de descarga 1 1/2"</v>
          </cell>
          <cell r="D387" t="str">
            <v>un</v>
          </cell>
        </row>
        <row r="388">
          <cell r="B388" t="str">
            <v>18.09.21</v>
          </cell>
          <cell r="C388" t="str">
            <v>Válvula de descarga com registro 32 mm - 1 1/4"</v>
          </cell>
          <cell r="D388" t="str">
            <v>un</v>
          </cell>
        </row>
        <row r="392">
          <cell r="B392" t="str">
            <v>18.18</v>
          </cell>
          <cell r="C392" t="str">
            <v>PRUMADAS E DISTRIBUIÇAO - SANITÁRIO</v>
          </cell>
        </row>
        <row r="393">
          <cell r="B393" t="str">
            <v>18.18.01</v>
          </cell>
          <cell r="C393" t="str">
            <v>Bucha de redução sold. longa 50 x 40  mm</v>
          </cell>
          <cell r="D393" t="str">
            <v>un</v>
          </cell>
        </row>
        <row r="394">
          <cell r="B394" t="str">
            <v>18.18.02</v>
          </cell>
          <cell r="C394" t="str">
            <v>Corpo caixa sifonada 150 x 150 x 50 mm</v>
          </cell>
          <cell r="D394" t="str">
            <v>un</v>
          </cell>
        </row>
        <row r="395">
          <cell r="B395" t="str">
            <v>18.18.03</v>
          </cell>
          <cell r="C395" t="str">
            <v>Corpo ralo sifonado cilíndrico ( saída de fundo) 100 x 100 x 40 mm</v>
          </cell>
          <cell r="D395" t="str">
            <v>un</v>
          </cell>
        </row>
        <row r="396">
          <cell r="B396" t="str">
            <v>18.18.04</v>
          </cell>
          <cell r="C396" t="str">
            <v>Joelho PVC esgoto 90o. X 40 mm, com anéis de borracha</v>
          </cell>
          <cell r="D396" t="str">
            <v>un</v>
          </cell>
        </row>
        <row r="397">
          <cell r="B397" t="str">
            <v>18.18.05</v>
          </cell>
          <cell r="C397" t="str">
            <v>Joelho PVC esgoto  45o.  x  100 mm</v>
          </cell>
          <cell r="D397" t="str">
            <v>un</v>
          </cell>
        </row>
        <row r="398">
          <cell r="B398" t="str">
            <v>18.18.06</v>
          </cell>
          <cell r="C398" t="str">
            <v>Joelho PVC esgoto  45o.  x  40 mm</v>
          </cell>
          <cell r="D398" t="str">
            <v>un</v>
          </cell>
        </row>
        <row r="399">
          <cell r="B399" t="str">
            <v>18.18.07</v>
          </cell>
          <cell r="C399" t="str">
            <v>Joelho PVC esgoto  45o.  x  50 mm</v>
          </cell>
          <cell r="D399" t="str">
            <v>un</v>
          </cell>
        </row>
        <row r="400">
          <cell r="B400" t="str">
            <v>18.18.08</v>
          </cell>
          <cell r="C400" t="str">
            <v>Joelho PVC esgoto  90o.  x  100 mm</v>
          </cell>
          <cell r="D400" t="str">
            <v>un</v>
          </cell>
        </row>
        <row r="401">
          <cell r="B401" t="str">
            <v>18.18.09</v>
          </cell>
          <cell r="C401" t="str">
            <v>Joelho PVC esgoto  90o.  x  40 mm</v>
          </cell>
          <cell r="D401" t="str">
            <v>un</v>
          </cell>
        </row>
        <row r="402">
          <cell r="B402" t="str">
            <v>18.18.10</v>
          </cell>
          <cell r="C402" t="str">
            <v>Joelho PVC esgoto  90o.  x  50 mm</v>
          </cell>
          <cell r="D402" t="str">
            <v>un</v>
          </cell>
        </row>
        <row r="403">
          <cell r="B403" t="str">
            <v>18.18.11</v>
          </cell>
          <cell r="C403" t="str">
            <v>Junção simples esgoto 100 x 100 mm</v>
          </cell>
          <cell r="D403" t="str">
            <v>un</v>
          </cell>
        </row>
        <row r="404">
          <cell r="B404" t="str">
            <v>18.18.12</v>
          </cell>
          <cell r="C404" t="str">
            <v>Junção simples redução PVC esgoto 100 x 50 mm</v>
          </cell>
          <cell r="D404" t="str">
            <v>un</v>
          </cell>
        </row>
        <row r="405">
          <cell r="B405" t="str">
            <v>18.18.13</v>
          </cell>
          <cell r="C405" t="str">
            <v>Junção simples redução PVC esgoto 75 x 50 mm</v>
          </cell>
          <cell r="D405" t="str">
            <v>un</v>
          </cell>
        </row>
        <row r="406">
          <cell r="B406" t="str">
            <v>18.18.14</v>
          </cell>
          <cell r="C406" t="str">
            <v xml:space="preserve">Junção simples esgoto 75 x 75 mm </v>
          </cell>
          <cell r="D406" t="str">
            <v>un</v>
          </cell>
        </row>
        <row r="407">
          <cell r="B407" t="str">
            <v>18.18.15</v>
          </cell>
          <cell r="C407" t="str">
            <v>Luva de correr de esgoto  100 mm</v>
          </cell>
          <cell r="D407" t="str">
            <v>un</v>
          </cell>
        </row>
        <row r="408">
          <cell r="B408" t="str">
            <v>18.18.16</v>
          </cell>
          <cell r="C408" t="str">
            <v>Luva de correr de esgoto  50 mm</v>
          </cell>
          <cell r="D408" t="str">
            <v>un</v>
          </cell>
        </row>
        <row r="409">
          <cell r="B409" t="str">
            <v>18.18.17</v>
          </cell>
          <cell r="C409" t="str">
            <v>Luva de correr de esgoto  75 mm</v>
          </cell>
          <cell r="D409" t="str">
            <v>un</v>
          </cell>
        </row>
        <row r="410">
          <cell r="B410" t="str">
            <v>18.18.18</v>
          </cell>
          <cell r="C410" t="str">
            <v>Tê  esgoto  50 mm</v>
          </cell>
          <cell r="D410" t="str">
            <v>un</v>
          </cell>
        </row>
        <row r="411">
          <cell r="B411" t="str">
            <v>18.18.19</v>
          </cell>
          <cell r="C411" t="str">
            <v>Tubo prolongamento cx. Sifonada 3 m -  150 mm</v>
          </cell>
          <cell r="D411" t="str">
            <v>m</v>
          </cell>
        </row>
        <row r="412">
          <cell r="B412" t="str">
            <v>18.18.20</v>
          </cell>
          <cell r="C412" t="str">
            <v xml:space="preserve">Tubo de PVC para esgoto de 100 mm </v>
          </cell>
          <cell r="D412" t="str">
            <v>m</v>
          </cell>
        </row>
        <row r="413">
          <cell r="B413" t="str">
            <v>18.18.21</v>
          </cell>
          <cell r="C413" t="str">
            <v xml:space="preserve">Tubo de PVC para esgoto  de 40 mm </v>
          </cell>
          <cell r="D413" t="str">
            <v>m</v>
          </cell>
        </row>
        <row r="414">
          <cell r="B414" t="str">
            <v>18.18.22</v>
          </cell>
          <cell r="C414" t="str">
            <v xml:space="preserve">Tubo de PVC para esgoto de 50 mm </v>
          </cell>
          <cell r="D414" t="str">
            <v>m</v>
          </cell>
        </row>
        <row r="415">
          <cell r="B415" t="str">
            <v>18.18.23</v>
          </cell>
          <cell r="C415" t="str">
            <v xml:space="preserve">Tubo de PVC para esgoto de 75 mm </v>
          </cell>
          <cell r="D415" t="str">
            <v>m</v>
          </cell>
        </row>
        <row r="419">
          <cell r="B419" t="str">
            <v>18.19</v>
          </cell>
          <cell r="C419" t="str">
            <v>SANITÁRIO - TÉRREO</v>
          </cell>
        </row>
        <row r="420">
          <cell r="B420" t="str">
            <v>18.19.01</v>
          </cell>
          <cell r="C420" t="str">
            <v>Corpo caixa sifonada 100 x 100 x 50 mm</v>
          </cell>
          <cell r="D420" t="str">
            <v>un</v>
          </cell>
        </row>
        <row r="421">
          <cell r="B421" t="str">
            <v>18.19.02</v>
          </cell>
          <cell r="C421" t="str">
            <v>Corpo caixa sifonada 150 x 150 x 50 mm</v>
          </cell>
          <cell r="D421" t="str">
            <v>un</v>
          </cell>
        </row>
        <row r="422">
          <cell r="B422" t="str">
            <v>18.19.03</v>
          </cell>
          <cell r="C422" t="str">
            <v>Corpo ralo sifonado cilíndrico ( saída de fundo) 100 x 100 x 40 mm</v>
          </cell>
          <cell r="D422" t="str">
            <v>un</v>
          </cell>
        </row>
        <row r="423">
          <cell r="B423" t="str">
            <v>18.19.04</v>
          </cell>
          <cell r="C423" t="str">
            <v>Curva 90o. curta esgoto 75 mm</v>
          </cell>
          <cell r="D423" t="str">
            <v>un</v>
          </cell>
        </row>
        <row r="424">
          <cell r="B424" t="str">
            <v>18.19.05</v>
          </cell>
          <cell r="C424" t="str">
            <v>Curva longa PVC esgoto 90o. X 100 mm</v>
          </cell>
          <cell r="D424" t="str">
            <v>un</v>
          </cell>
        </row>
        <row r="425">
          <cell r="B425" t="str">
            <v>18.19.06</v>
          </cell>
          <cell r="C425" t="str">
            <v>Curva longa  PVC esgoto  90o.  x  150 mm</v>
          </cell>
          <cell r="D425" t="str">
            <v>un</v>
          </cell>
        </row>
        <row r="426">
          <cell r="B426" t="str">
            <v>18.19.07</v>
          </cell>
          <cell r="C426" t="str">
            <v>Curva longa PVC esgoto 90o.  x 75 mm</v>
          </cell>
          <cell r="D426" t="str">
            <v>un</v>
          </cell>
        </row>
        <row r="427">
          <cell r="B427" t="str">
            <v>18.19.08</v>
          </cell>
          <cell r="C427" t="str">
            <v>Joelho PVC esgoto  45o.  x  100 mm</v>
          </cell>
          <cell r="D427" t="str">
            <v>un</v>
          </cell>
        </row>
        <row r="428">
          <cell r="B428" t="str">
            <v>18.19.09</v>
          </cell>
          <cell r="C428" t="str">
            <v>Joelho PVC esgoto  45o.  x  40 mm</v>
          </cell>
          <cell r="D428" t="str">
            <v>un</v>
          </cell>
        </row>
        <row r="429">
          <cell r="B429" t="str">
            <v>18.19.10</v>
          </cell>
          <cell r="C429" t="str">
            <v>Joelho PVC esgoto  45o.  x  50 mm</v>
          </cell>
          <cell r="D429" t="str">
            <v>un</v>
          </cell>
        </row>
        <row r="430">
          <cell r="B430" t="str">
            <v>18.19.11</v>
          </cell>
          <cell r="C430" t="str">
            <v>Joelho PVC esgoto  45o.  x  75 mm</v>
          </cell>
          <cell r="D430" t="str">
            <v>un</v>
          </cell>
        </row>
        <row r="431">
          <cell r="B431" t="str">
            <v>18.19.12</v>
          </cell>
          <cell r="C431" t="str">
            <v>Joelho PVC esgoto  90o.  x  100 mm</v>
          </cell>
          <cell r="D431" t="str">
            <v>un</v>
          </cell>
        </row>
        <row r="432">
          <cell r="B432" t="str">
            <v>18.19.13</v>
          </cell>
          <cell r="C432" t="str">
            <v>Joelho PVC esgoto  90o.  x  40 mm</v>
          </cell>
          <cell r="D432" t="str">
            <v>un</v>
          </cell>
        </row>
        <row r="433">
          <cell r="B433" t="str">
            <v>18.19.14</v>
          </cell>
          <cell r="C433" t="str">
            <v>Joelho PVC esgoto  90o.  x  50 mm</v>
          </cell>
          <cell r="D433" t="str">
            <v>un</v>
          </cell>
        </row>
        <row r="434">
          <cell r="B434" t="str">
            <v>18.19.15</v>
          </cell>
          <cell r="C434" t="str">
            <v>Joelho PVC esgoto  90o.  x  75 mm</v>
          </cell>
          <cell r="D434" t="str">
            <v>un</v>
          </cell>
        </row>
        <row r="435">
          <cell r="B435" t="str">
            <v>18.19.16</v>
          </cell>
          <cell r="C435" t="str">
            <v>Junção simples redução PVC esgoto 100 x 50 mm</v>
          </cell>
          <cell r="D435" t="str">
            <v>un</v>
          </cell>
        </row>
        <row r="436">
          <cell r="B436" t="str">
            <v>18.19.17</v>
          </cell>
          <cell r="C436" t="str">
            <v>Junção simples redução PVC esgoto 100 x 75 mm</v>
          </cell>
          <cell r="D436" t="str">
            <v>un</v>
          </cell>
        </row>
        <row r="437">
          <cell r="B437" t="str">
            <v>18.19.18</v>
          </cell>
          <cell r="C437" t="str">
            <v>Luva de correr de esgoto  100 mm</v>
          </cell>
          <cell r="D437" t="str">
            <v>un</v>
          </cell>
        </row>
        <row r="438">
          <cell r="B438" t="str">
            <v>18.19.19</v>
          </cell>
          <cell r="C438" t="str">
            <v>Luva de correr de esgoto  50 mm</v>
          </cell>
          <cell r="D438" t="str">
            <v>un</v>
          </cell>
        </row>
        <row r="439">
          <cell r="B439" t="str">
            <v>18.19.20</v>
          </cell>
          <cell r="C439" t="str">
            <v>Luva de correr de esgoto  75 mm</v>
          </cell>
          <cell r="D439" t="str">
            <v>un</v>
          </cell>
        </row>
        <row r="440">
          <cell r="B440" t="str">
            <v>18.19.21</v>
          </cell>
          <cell r="C440" t="str">
            <v>Bucha de redução soldável curta 50 x 40 mm</v>
          </cell>
          <cell r="D440" t="str">
            <v>un</v>
          </cell>
        </row>
        <row r="441">
          <cell r="B441" t="str">
            <v>18.19.22</v>
          </cell>
          <cell r="C441" t="str">
            <v>Tê  esgoto  50 mm</v>
          </cell>
          <cell r="D441" t="str">
            <v>un</v>
          </cell>
        </row>
        <row r="442">
          <cell r="B442" t="str">
            <v>18.19.23</v>
          </cell>
          <cell r="C442" t="str">
            <v xml:space="preserve">Tubo de PVC para esgoto de 100 mm </v>
          </cell>
          <cell r="D442" t="str">
            <v>m</v>
          </cell>
        </row>
        <row r="443">
          <cell r="B443" t="str">
            <v>18.19.24</v>
          </cell>
          <cell r="C443" t="str">
            <v>Tubo de PVC para esgoto de 150 mm</v>
          </cell>
          <cell r="D443" t="str">
            <v>m</v>
          </cell>
        </row>
        <row r="444">
          <cell r="B444" t="str">
            <v>18.19.25</v>
          </cell>
          <cell r="C444" t="str">
            <v xml:space="preserve">Tubo de PVC para esgoto  de 40 mm </v>
          </cell>
          <cell r="D444" t="str">
            <v>m</v>
          </cell>
        </row>
        <row r="445">
          <cell r="B445" t="str">
            <v>18.19.26</v>
          </cell>
          <cell r="C445" t="str">
            <v xml:space="preserve">Tubo de PVC para esgoto de 50 mm </v>
          </cell>
          <cell r="D445" t="str">
            <v>m</v>
          </cell>
        </row>
        <row r="446">
          <cell r="B446" t="str">
            <v>18.19.27</v>
          </cell>
          <cell r="C446" t="str">
            <v xml:space="preserve">Tubo de PVC para esgoto de 75 mm </v>
          </cell>
          <cell r="D446" t="str">
            <v>m</v>
          </cell>
        </row>
        <row r="447">
          <cell r="B447" t="str">
            <v>18.19.28</v>
          </cell>
          <cell r="C447" t="str">
            <v>Tubo prolongamento cx. Sifonada 3 m -  150 mm</v>
          </cell>
          <cell r="D447" t="str">
            <v>m</v>
          </cell>
        </row>
        <row r="450">
          <cell r="B450" t="str">
            <v>18.20</v>
          </cell>
        </row>
        <row r="451">
          <cell r="B451" t="str">
            <v>18.20.01</v>
          </cell>
          <cell r="C451" t="str">
            <v>Adesivo p/ tubo soldável - frasco plástico 850 g</v>
          </cell>
          <cell r="D451" t="str">
            <v>L</v>
          </cell>
        </row>
        <row r="452">
          <cell r="B452" t="str">
            <v>18.20.02</v>
          </cell>
          <cell r="C452" t="str">
            <v>Solução limpadora para PVC rígido</v>
          </cell>
          <cell r="D452" t="str">
            <v>L</v>
          </cell>
        </row>
        <row r="453">
          <cell r="B453" t="str">
            <v>18.20.03</v>
          </cell>
          <cell r="C453" t="str">
            <v>Lixa para madeira no. 100</v>
          </cell>
          <cell r="D453" t="str">
            <v>un</v>
          </cell>
        </row>
        <row r="454">
          <cell r="B454" t="str">
            <v>18.20.04</v>
          </cell>
          <cell r="C454" t="str">
            <v>Fita vedarosca 18 x 25 m</v>
          </cell>
          <cell r="D454" t="str">
            <v>un</v>
          </cell>
        </row>
        <row r="455">
          <cell r="B455" t="str">
            <v>18.20.05</v>
          </cell>
          <cell r="C455" t="str">
            <v>Estopa branca</v>
          </cell>
          <cell r="D455" t="str">
            <v>kg</v>
          </cell>
        </row>
        <row r="459">
          <cell r="B459" t="str">
            <v>18.26</v>
          </cell>
          <cell r="C459" t="str">
            <v>COMBATE A INCÊNDIO - PRUMADAS</v>
          </cell>
        </row>
        <row r="460">
          <cell r="B460" t="str">
            <v>18.26.01</v>
          </cell>
          <cell r="C460" t="str">
            <v>Bucha de redução ferro galvanizado 100 x 63 mm</v>
          </cell>
          <cell r="D460" t="str">
            <v>un</v>
          </cell>
        </row>
        <row r="461">
          <cell r="B461" t="str">
            <v>18.26.02</v>
          </cell>
          <cell r="C461" t="str">
            <v>Caixa incêndio 50 x 80 x 17 mm</v>
          </cell>
          <cell r="D461" t="str">
            <v>un</v>
          </cell>
        </row>
        <row r="462">
          <cell r="B462" t="str">
            <v>18.26.03</v>
          </cell>
          <cell r="C462" t="str">
            <v xml:space="preserve">Joelho de ferro galvanizado 45o. x  2 1/2" </v>
          </cell>
          <cell r="D462" t="str">
            <v>un</v>
          </cell>
        </row>
        <row r="463">
          <cell r="B463" t="str">
            <v>18.26.04</v>
          </cell>
          <cell r="C463" t="str">
            <v xml:space="preserve">Joelho de  ferro galvanizado 45o.  x  4" </v>
          </cell>
          <cell r="D463" t="str">
            <v>un</v>
          </cell>
        </row>
        <row r="464">
          <cell r="B464" t="str">
            <v>18.26.05</v>
          </cell>
          <cell r="C464" t="str">
            <v>Luva de  ferro galvanizado 60 mm</v>
          </cell>
          <cell r="D464" t="str">
            <v>un</v>
          </cell>
        </row>
        <row r="465">
          <cell r="B465" t="str">
            <v>18.26.06</v>
          </cell>
          <cell r="C465" t="str">
            <v>Curva longa PVC esgoto 90o. X 100 mm</v>
          </cell>
          <cell r="D465" t="str">
            <v>un</v>
          </cell>
        </row>
        <row r="466">
          <cell r="B466" t="str">
            <v>18.26.07</v>
          </cell>
          <cell r="C466" t="str">
            <v xml:space="preserve">Nipel de  ferro galvanizado 4" </v>
          </cell>
          <cell r="D466" t="str">
            <v>un</v>
          </cell>
        </row>
        <row r="467">
          <cell r="B467" t="str">
            <v>18.26.08</v>
          </cell>
          <cell r="C467" t="str">
            <v>Registro de gaveta bruto ferro galvanizado 4"</v>
          </cell>
          <cell r="D467" t="str">
            <v>un</v>
          </cell>
        </row>
        <row r="468">
          <cell r="B468" t="str">
            <v>18.26.09</v>
          </cell>
          <cell r="C468" t="str">
            <v xml:space="preserve">Registro globo angular 45o. x  63 mm </v>
          </cell>
          <cell r="D468" t="str">
            <v>un</v>
          </cell>
        </row>
        <row r="469">
          <cell r="B469" t="str">
            <v>18.26.10</v>
          </cell>
          <cell r="C469" t="str">
            <v xml:space="preserve">Tê de  ferro galvanizado 2 1/2" </v>
          </cell>
          <cell r="D469" t="str">
            <v>un</v>
          </cell>
        </row>
        <row r="470">
          <cell r="B470" t="str">
            <v>18.26.11</v>
          </cell>
          <cell r="C470" t="str">
            <v>Tubo de ferro galvanizado 2 1/2"</v>
          </cell>
          <cell r="D470" t="str">
            <v>m</v>
          </cell>
        </row>
        <row r="471">
          <cell r="B471" t="str">
            <v>18.26.12</v>
          </cell>
          <cell r="C471" t="str">
            <v>Tubo de ferro galvanizado 4"</v>
          </cell>
          <cell r="D471" t="str">
            <v xml:space="preserve">m </v>
          </cell>
        </row>
        <row r="472">
          <cell r="B472" t="str">
            <v>18.26.13</v>
          </cell>
          <cell r="C472" t="str">
            <v xml:space="preserve">União de  ferro galvanizado 4" </v>
          </cell>
          <cell r="D472" t="str">
            <v>un</v>
          </cell>
        </row>
        <row r="473">
          <cell r="B473" t="str">
            <v>18.26.14</v>
          </cell>
          <cell r="C473" t="str">
            <v>Válvula retenção vertical ferro galvanizado 100 mm - 4"</v>
          </cell>
          <cell r="D473" t="str">
            <v>un</v>
          </cell>
        </row>
        <row r="474">
          <cell r="B474" t="str">
            <v>18.26.15</v>
          </cell>
          <cell r="C474" t="str">
            <v>Tinta Esmalte sintético acetinado</v>
          </cell>
          <cell r="D474" t="str">
            <v>L</v>
          </cell>
        </row>
        <row r="475">
          <cell r="B475" t="str">
            <v>18.26.16</v>
          </cell>
          <cell r="C475" t="str">
            <v>Barbante - 250 g</v>
          </cell>
        </row>
        <row r="479">
          <cell r="B479" t="str">
            <v>18.27</v>
          </cell>
          <cell r="C479" t="str">
            <v>HIDRANTES / EXTINTORES</v>
          </cell>
        </row>
        <row r="480">
          <cell r="B480" t="str">
            <v>18.27.01</v>
          </cell>
          <cell r="C480" t="str">
            <v>Adesivo com inscrição "EXTINTOR" - tipo seta</v>
          </cell>
          <cell r="D480" t="str">
            <v>un</v>
          </cell>
        </row>
        <row r="481">
          <cell r="B481" t="str">
            <v>18.27.02</v>
          </cell>
          <cell r="C481" t="str">
            <v>Adesivo com inscrição "INCÊNDIO"</v>
          </cell>
          <cell r="D481" t="str">
            <v>un</v>
          </cell>
        </row>
        <row r="482">
          <cell r="B482" t="str">
            <v>18.27.03</v>
          </cell>
          <cell r="C482" t="str">
            <v>Chave para mangueira de incêndio 63 mm</v>
          </cell>
          <cell r="D482" t="str">
            <v>un</v>
          </cell>
        </row>
        <row r="483">
          <cell r="B483" t="str">
            <v>18.27.04</v>
          </cell>
          <cell r="C483" t="str">
            <v>Esguicho agulheta 2 1/2" - Storz</v>
          </cell>
          <cell r="D483" t="str">
            <v>un</v>
          </cell>
        </row>
        <row r="484">
          <cell r="B484" t="str">
            <v>18.27.05</v>
          </cell>
          <cell r="C484" t="str">
            <v>Esguicho regulável  2 1/2" - Storz</v>
          </cell>
          <cell r="D484" t="str">
            <v>un</v>
          </cell>
        </row>
        <row r="485">
          <cell r="B485" t="str">
            <v>18.27.06</v>
          </cell>
          <cell r="C485" t="str">
            <v>Extintor AP de 10 litros</v>
          </cell>
          <cell r="D485" t="str">
            <v>un</v>
          </cell>
        </row>
        <row r="486">
          <cell r="B486" t="str">
            <v>18.27.07</v>
          </cell>
          <cell r="C486" t="str">
            <v>Extintor CO2 6 kg</v>
          </cell>
          <cell r="D486" t="str">
            <v>un</v>
          </cell>
        </row>
        <row r="487">
          <cell r="B487" t="str">
            <v>18.27.08</v>
          </cell>
          <cell r="C487" t="str">
            <v>Extintor PQS  4 kg</v>
          </cell>
          <cell r="D487" t="str">
            <v>un</v>
          </cell>
        </row>
        <row r="488">
          <cell r="B488" t="str">
            <v>18.27.09</v>
          </cell>
          <cell r="C488" t="str">
            <v>Extintor PQS  8 kg</v>
          </cell>
          <cell r="D488" t="str">
            <v>un</v>
          </cell>
        </row>
        <row r="489">
          <cell r="B489" t="str">
            <v>18.27.10</v>
          </cell>
          <cell r="C489" t="str">
            <v>Mangueira  c/ união e engate rápido 63 mm - 15 m</v>
          </cell>
          <cell r="D489" t="str">
            <v>un</v>
          </cell>
        </row>
        <row r="490">
          <cell r="B490" t="str">
            <v>18.27.11</v>
          </cell>
          <cell r="C490" t="str">
            <v>Adaptador Storz 2 1/2" engate rápido</v>
          </cell>
          <cell r="D490" t="str">
            <v>un</v>
          </cell>
        </row>
        <row r="494">
          <cell r="B494" t="str">
            <v>18.28</v>
          </cell>
          <cell r="C494" t="str">
            <v>COMBATE INCÊNDIO - ÁREA EXTERNA</v>
          </cell>
        </row>
        <row r="495">
          <cell r="B495" t="str">
            <v>18.28.01</v>
          </cell>
          <cell r="C495" t="str">
            <v>Adaptador Storz 2 1/2" engate rápido</v>
          </cell>
          <cell r="D495" t="str">
            <v>un</v>
          </cell>
        </row>
        <row r="496">
          <cell r="B496" t="str">
            <v>18.28.02</v>
          </cell>
          <cell r="C496" t="str">
            <v xml:space="preserve">Joelho de ferro galvanizado 45o. x  2 1/2" </v>
          </cell>
          <cell r="D496" t="str">
            <v>un</v>
          </cell>
        </row>
        <row r="497">
          <cell r="B497" t="str">
            <v>18.28.03</v>
          </cell>
          <cell r="C497" t="str">
            <v>Luva de  ferro galvanizado 60 mm</v>
          </cell>
          <cell r="D497" t="str">
            <v>un</v>
          </cell>
        </row>
        <row r="498">
          <cell r="B498" t="str">
            <v>18.28.04</v>
          </cell>
          <cell r="C498" t="str">
            <v>Curva longa PVC esgoto 90o. X 100 mm</v>
          </cell>
          <cell r="D498" t="str">
            <v>un</v>
          </cell>
        </row>
        <row r="499">
          <cell r="B499" t="str">
            <v>18.28.05</v>
          </cell>
          <cell r="C499" t="str">
            <v xml:space="preserve">Registro globo angular 45o. x  63 mm </v>
          </cell>
          <cell r="D499" t="str">
            <v>un</v>
          </cell>
        </row>
        <row r="500">
          <cell r="B500" t="str">
            <v>18.28.06</v>
          </cell>
          <cell r="C500" t="str">
            <v>Tampa F.G. articulada (reforçada) 45 x 50 cm com inscrição "INCÊNDIO</v>
          </cell>
          <cell r="D500" t="str">
            <v>un</v>
          </cell>
        </row>
        <row r="501">
          <cell r="B501" t="str">
            <v>18.28.07</v>
          </cell>
          <cell r="C501" t="str">
            <v>Tampão ferro galvanizado cego com corrente 2 1/2"</v>
          </cell>
          <cell r="D501" t="str">
            <v>un</v>
          </cell>
        </row>
        <row r="502">
          <cell r="B502" t="str">
            <v>18.28.08</v>
          </cell>
          <cell r="C502" t="str">
            <v>Tubo de ferro galvanizado 2 1/2"</v>
          </cell>
          <cell r="D502" t="str">
            <v>m</v>
          </cell>
        </row>
        <row r="506">
          <cell r="B506" t="str">
            <v>18.29</v>
          </cell>
          <cell r="C506" t="str">
            <v>MÃO DE OBRA</v>
          </cell>
          <cell r="D506" t="str">
            <v>vb</v>
          </cell>
        </row>
        <row r="511">
          <cell r="B511" t="str">
            <v xml:space="preserve">19. </v>
          </cell>
          <cell r="C511" t="str">
            <v>INSTALAÇÕES ELÉTRICAS</v>
          </cell>
        </row>
        <row r="513">
          <cell r="B513" t="str">
            <v>19.01.</v>
          </cell>
          <cell r="C513" t="str">
            <v>MEDIÇÃO DOS EDIFÍCIOS / BARRAMENTO</v>
          </cell>
        </row>
        <row r="514">
          <cell r="B514" t="str">
            <v>19.01.01</v>
          </cell>
          <cell r="C514" t="str">
            <v>Arruela de alumínio 25 mm - 1"</v>
          </cell>
          <cell r="D514" t="str">
            <v>un</v>
          </cell>
        </row>
        <row r="515">
          <cell r="B515" t="str">
            <v>19.01.02</v>
          </cell>
          <cell r="C515" t="str">
            <v>Barra de cobre 25,40 x 6,35 x 1640 mm</v>
          </cell>
          <cell r="D515" t="str">
            <v>m</v>
          </cell>
        </row>
        <row r="516">
          <cell r="B516" t="str">
            <v>19.01.03</v>
          </cell>
          <cell r="C516" t="str">
            <v>Barra de cobre 25,40 x 6,35 x 640 mm</v>
          </cell>
          <cell r="D516" t="str">
            <v>m</v>
          </cell>
        </row>
        <row r="517">
          <cell r="B517" t="str">
            <v>19.01.04</v>
          </cell>
          <cell r="C517" t="str">
            <v>Bucha alumínio 2"</v>
          </cell>
          <cell r="D517" t="str">
            <v>un</v>
          </cell>
        </row>
        <row r="518">
          <cell r="B518" t="str">
            <v>19.01.05</v>
          </cell>
          <cell r="C518" t="str">
            <v>Bucha alumínio  redução 1" x 3/4"</v>
          </cell>
          <cell r="D518" t="str">
            <v>un</v>
          </cell>
        </row>
        <row r="519">
          <cell r="B519" t="str">
            <v>19.01.06</v>
          </cell>
          <cell r="C519" t="str">
            <v>Bucha alumínio  redução 2" x 1"</v>
          </cell>
          <cell r="D519" t="str">
            <v>un</v>
          </cell>
        </row>
        <row r="520">
          <cell r="B520" t="str">
            <v>19.01.07</v>
          </cell>
          <cell r="C520" t="str">
            <v>Bucha alumínio 1"</v>
          </cell>
          <cell r="D520" t="str">
            <v>un</v>
          </cell>
        </row>
        <row r="521">
          <cell r="B521" t="str">
            <v>19.01.08</v>
          </cell>
          <cell r="C521" t="str">
            <v>Bucha alumínio 2  1/2"</v>
          </cell>
          <cell r="D521" t="str">
            <v>un</v>
          </cell>
        </row>
        <row r="522">
          <cell r="B522" t="str">
            <v>19.01.09</v>
          </cell>
          <cell r="C522" t="str">
            <v>Bucha alumínio 3"</v>
          </cell>
          <cell r="D522" t="str">
            <v>un</v>
          </cell>
        </row>
        <row r="523">
          <cell r="B523" t="str">
            <v>19.01.10</v>
          </cell>
          <cell r="C523" t="str">
            <v xml:space="preserve">Cabo de cobre nu 25 mm2 </v>
          </cell>
          <cell r="D523" t="str">
            <v xml:space="preserve">m </v>
          </cell>
        </row>
        <row r="524">
          <cell r="B524" t="str">
            <v>19.01.11</v>
          </cell>
          <cell r="C524" t="str">
            <v>Caixa de barramento 1000 x 400 x 200 mm</v>
          </cell>
          <cell r="D524" t="str">
            <v>un</v>
          </cell>
        </row>
        <row r="525">
          <cell r="B525" t="str">
            <v>19.01.12</v>
          </cell>
          <cell r="C525" t="str">
            <v>Caixa de barramento 2070 x 400 x 200 mm</v>
          </cell>
          <cell r="D525" t="str">
            <v>un</v>
          </cell>
        </row>
        <row r="526">
          <cell r="B526" t="str">
            <v>19.01.13</v>
          </cell>
          <cell r="C526" t="str">
            <v>Caixa de passagem 200 x 200 x 120, chapa de aço</v>
          </cell>
          <cell r="D526" t="str">
            <v>un</v>
          </cell>
        </row>
        <row r="527">
          <cell r="B527" t="str">
            <v>19.01.14</v>
          </cell>
          <cell r="C527" t="str">
            <v xml:space="preserve">Chave seccionada blindada tripolar 125A/600V c/ base p/ fusíveis "NH" retardado 80 A </v>
          </cell>
          <cell r="D527" t="str">
            <v>un</v>
          </cell>
        </row>
        <row r="528">
          <cell r="B528" t="str">
            <v>19.01.15</v>
          </cell>
          <cell r="C528" t="str">
            <v xml:space="preserve">Chave seccionada blindada tripolar 200 A/600V c/ base p/ fusíveis "NH" retardado 125 A </v>
          </cell>
          <cell r="D528" t="str">
            <v>un</v>
          </cell>
        </row>
        <row r="529">
          <cell r="B529" t="str">
            <v>19.01.16</v>
          </cell>
          <cell r="C529" t="str">
            <v>Conector 16 mm</v>
          </cell>
          <cell r="D529" t="str">
            <v>un</v>
          </cell>
        </row>
        <row r="530">
          <cell r="B530" t="str">
            <v>19.01.17</v>
          </cell>
          <cell r="C530" t="str">
            <v>Conector 70 mm</v>
          </cell>
          <cell r="D530" t="str">
            <v>un</v>
          </cell>
        </row>
        <row r="531">
          <cell r="B531" t="str">
            <v>19.01.18</v>
          </cell>
          <cell r="C531" t="str">
            <v>Disjuntor  tripolar 30 A</v>
          </cell>
          <cell r="D531" t="str">
            <v>un</v>
          </cell>
        </row>
        <row r="532">
          <cell r="B532" t="str">
            <v>19.01.19</v>
          </cell>
          <cell r="C532" t="str">
            <v>Disjuntor  monopolar 60 A</v>
          </cell>
          <cell r="D532" t="str">
            <v>un</v>
          </cell>
        </row>
        <row r="533">
          <cell r="B533" t="str">
            <v>19.01.20</v>
          </cell>
          <cell r="C533" t="str">
            <v>Eletrocalha 1090 x 200 x 200 mm</v>
          </cell>
          <cell r="D533" t="str">
            <v>m</v>
          </cell>
        </row>
        <row r="534">
          <cell r="B534" t="str">
            <v>19.01.21</v>
          </cell>
          <cell r="C534" t="str">
            <v>Eletrocalha 570 x 200 x 200 mm</v>
          </cell>
          <cell r="D534" t="str">
            <v>m</v>
          </cell>
        </row>
        <row r="535">
          <cell r="B535" t="str">
            <v>19.01.22</v>
          </cell>
          <cell r="C535" t="str">
            <v>Eletrocalha 600 x 300 x 200 mm</v>
          </cell>
          <cell r="D535" t="str">
            <v>m</v>
          </cell>
        </row>
        <row r="536">
          <cell r="B536" t="str">
            <v>19.01.23</v>
          </cell>
          <cell r="C536" t="str">
            <v>Fusível  N.H.  - retardo 125 A</v>
          </cell>
          <cell r="D536" t="str">
            <v>un</v>
          </cell>
        </row>
        <row r="537">
          <cell r="B537" t="str">
            <v>19.01.24</v>
          </cell>
          <cell r="C537" t="str">
            <v>Fusível  N.H.  - retardo 80 A</v>
          </cell>
          <cell r="D537" t="str">
            <v>un</v>
          </cell>
        </row>
        <row r="538">
          <cell r="B538" t="str">
            <v>19.01.25</v>
          </cell>
          <cell r="C538" t="str">
            <v>Garra para isolador SB3</v>
          </cell>
          <cell r="D538" t="str">
            <v>un</v>
          </cell>
        </row>
        <row r="539">
          <cell r="B539" t="str">
            <v>19.01.26</v>
          </cell>
          <cell r="C539" t="str">
            <v>Haste terra 5/8" x 2,40 m</v>
          </cell>
          <cell r="D539" t="str">
            <v>un</v>
          </cell>
        </row>
        <row r="540">
          <cell r="B540" t="str">
            <v>19.01.27</v>
          </cell>
          <cell r="C540" t="str">
            <v>Isolador para barra de cobre 1 KV  - sisa - SB3 - modelo 780-3</v>
          </cell>
          <cell r="D540" t="str">
            <v>un</v>
          </cell>
        </row>
        <row r="541">
          <cell r="B541" t="str">
            <v>19.01.28</v>
          </cell>
          <cell r="C541" t="str">
            <v>Medidor  polifásico</v>
          </cell>
          <cell r="D541">
            <v>0</v>
          </cell>
        </row>
        <row r="542">
          <cell r="B542" t="str">
            <v>19.01.29</v>
          </cell>
          <cell r="C542" t="str">
            <v>Medidor monofásico</v>
          </cell>
          <cell r="D542">
            <v>0</v>
          </cell>
        </row>
        <row r="543">
          <cell r="B543" t="str">
            <v>19.01.30</v>
          </cell>
          <cell r="C543" t="str">
            <v>Nipel Com rosca 1"</v>
          </cell>
          <cell r="D543" t="str">
            <v>un</v>
          </cell>
        </row>
        <row r="544">
          <cell r="B544" t="str">
            <v>19.01.31</v>
          </cell>
          <cell r="C544" t="str">
            <v>Parafuso latão 3/8" x 1/2"</v>
          </cell>
          <cell r="D544" t="str">
            <v>un</v>
          </cell>
        </row>
        <row r="545">
          <cell r="B545" t="str">
            <v>19.01.32</v>
          </cell>
          <cell r="C545" t="str">
            <v>Parafuso latão 3/8" x 3/4"</v>
          </cell>
          <cell r="D545" t="str">
            <v>un</v>
          </cell>
        </row>
        <row r="546">
          <cell r="B546" t="str">
            <v>19.01.33</v>
          </cell>
          <cell r="C546" t="str">
            <v>Terminal 16 mm com parafuso de arruela</v>
          </cell>
          <cell r="D546" t="str">
            <v>un</v>
          </cell>
        </row>
        <row r="547">
          <cell r="B547" t="str">
            <v>19.01.34</v>
          </cell>
          <cell r="C547" t="str">
            <v>Terminal 35 mm com parafuso de arruela</v>
          </cell>
          <cell r="D547" t="str">
            <v>un</v>
          </cell>
        </row>
        <row r="548">
          <cell r="B548" t="str">
            <v>19.01.35</v>
          </cell>
          <cell r="C548" t="str">
            <v>Terminal 70 mm com parafuso de arruela</v>
          </cell>
          <cell r="D548" t="str">
            <v>un</v>
          </cell>
        </row>
        <row r="549">
          <cell r="B549" t="str">
            <v>19.01.36</v>
          </cell>
          <cell r="C549" t="str">
            <v>Eletroduto de PVC rígido 2 1/2"</v>
          </cell>
          <cell r="D549" t="str">
            <v>m</v>
          </cell>
        </row>
        <row r="550">
          <cell r="B550" t="str">
            <v>19.01.37</v>
          </cell>
          <cell r="C550" t="str">
            <v>Eletroduto de PVC rígido 2"</v>
          </cell>
          <cell r="D550" t="str">
            <v>m</v>
          </cell>
        </row>
        <row r="555">
          <cell r="B555" t="str">
            <v>19.03</v>
          </cell>
          <cell r="C555" t="str">
            <v>PRUMADA ELÉTRICA / TELEFÔNICA</v>
          </cell>
        </row>
        <row r="556">
          <cell r="B556" t="str">
            <v>19.03.01</v>
          </cell>
          <cell r="C556" t="str">
            <v>Bucha alumínio  1 1/2"</v>
          </cell>
          <cell r="D556" t="str">
            <v>un</v>
          </cell>
        </row>
        <row r="557">
          <cell r="B557" t="str">
            <v>19.03.02</v>
          </cell>
          <cell r="C557" t="str">
            <v>Bucha alumínio  1/2"</v>
          </cell>
          <cell r="D557" t="str">
            <v>un</v>
          </cell>
        </row>
        <row r="558">
          <cell r="B558" t="str">
            <v>19.03.03</v>
          </cell>
          <cell r="C558" t="str">
            <v>Bucha alumínio 2"</v>
          </cell>
          <cell r="D558" t="str">
            <v>un</v>
          </cell>
        </row>
        <row r="559">
          <cell r="B559" t="str">
            <v>19.03.04</v>
          </cell>
          <cell r="C559" t="str">
            <v>Bucha alumínio  3/4"</v>
          </cell>
          <cell r="D559" t="str">
            <v>un</v>
          </cell>
        </row>
        <row r="560">
          <cell r="B560" t="str">
            <v>19.03.05</v>
          </cell>
          <cell r="C560" t="str">
            <v>Cabo de cobre isolado em PVC 16 mm2 - 1000 V</v>
          </cell>
          <cell r="D560" t="str">
            <v xml:space="preserve">m </v>
          </cell>
        </row>
        <row r="561">
          <cell r="B561" t="str">
            <v>19.03.06</v>
          </cell>
          <cell r="C561" t="str">
            <v>Cabo  isolado em PVC 16.0 mm2 - 750 V</v>
          </cell>
          <cell r="D561" t="str">
            <v xml:space="preserve">m </v>
          </cell>
        </row>
        <row r="562">
          <cell r="B562" t="str">
            <v>19.03.07</v>
          </cell>
          <cell r="C562" t="str">
            <v>Caixa passagem elétrica embutir 30 x 30 metálica</v>
          </cell>
          <cell r="D562" t="str">
            <v>un</v>
          </cell>
        </row>
        <row r="563">
          <cell r="B563" t="str">
            <v>19.03.08</v>
          </cell>
          <cell r="C563" t="str">
            <v>Caixa passagem elétrica embutir 40 x 40 metálica</v>
          </cell>
          <cell r="D563" t="str">
            <v>un</v>
          </cell>
        </row>
        <row r="564">
          <cell r="B564" t="str">
            <v>19.03.09</v>
          </cell>
          <cell r="C564" t="str">
            <v>Caixa passagem elétrica embutir 50 x 50 metálica</v>
          </cell>
          <cell r="D564" t="str">
            <v>un</v>
          </cell>
        </row>
        <row r="565">
          <cell r="B565" t="str">
            <v>19.03.10</v>
          </cell>
          <cell r="C565" t="str">
            <v>Caixa de passagem "Telebras" 20 x 20 x 12 cm</v>
          </cell>
          <cell r="D565" t="str">
            <v>un</v>
          </cell>
        </row>
        <row r="566">
          <cell r="B566" t="str">
            <v>19.03.11</v>
          </cell>
          <cell r="C566" t="str">
            <v>Caixa de passagem "Telebras" 40 x 40 x 12 cm</v>
          </cell>
          <cell r="D566" t="str">
            <v>un</v>
          </cell>
        </row>
        <row r="567">
          <cell r="B567" t="str">
            <v>19.03.12</v>
          </cell>
          <cell r="C567" t="str">
            <v>Caixa de passagem "Telebras" 60 x 60 x 12 cm</v>
          </cell>
          <cell r="D567" t="str">
            <v>un</v>
          </cell>
        </row>
        <row r="568">
          <cell r="B568" t="str">
            <v>19.03.13</v>
          </cell>
          <cell r="C568" t="str">
            <v>Curva 90o. p/ eletroduto roscável 1 1/2"</v>
          </cell>
          <cell r="D568" t="str">
            <v>un</v>
          </cell>
        </row>
        <row r="569">
          <cell r="B569" t="str">
            <v>19.03.14</v>
          </cell>
          <cell r="C569" t="str">
            <v>Disjuntor  tripolar 20 A</v>
          </cell>
          <cell r="D569" t="str">
            <v>un</v>
          </cell>
        </row>
        <row r="570">
          <cell r="B570" t="str">
            <v>19.03.15</v>
          </cell>
          <cell r="C570" t="str">
            <v>Disjuntor  monopolar 20 A</v>
          </cell>
          <cell r="D570" t="str">
            <v>un</v>
          </cell>
        </row>
        <row r="571">
          <cell r="B571" t="str">
            <v>19.03.16</v>
          </cell>
          <cell r="C571" t="str">
            <v xml:space="preserve">Fio 10,0 mm  </v>
          </cell>
          <cell r="D571" t="str">
            <v>m</v>
          </cell>
        </row>
        <row r="572">
          <cell r="B572" t="str">
            <v>19.03.18</v>
          </cell>
          <cell r="C572" t="str">
            <v>Fio 4,0 mm</v>
          </cell>
          <cell r="D572" t="str">
            <v>m</v>
          </cell>
        </row>
        <row r="573">
          <cell r="B573" t="str">
            <v>19.03.20</v>
          </cell>
          <cell r="C573" t="str">
            <v>Quadro de distribuição para 12 circuitos trifásico c/ barramento</v>
          </cell>
          <cell r="D573" t="str">
            <v>un</v>
          </cell>
        </row>
        <row r="574">
          <cell r="B574" t="str">
            <v>19.03.21</v>
          </cell>
          <cell r="C574" t="str">
            <v>Eletroduto de PVC rígido 1 1/2"</v>
          </cell>
          <cell r="D574" t="str">
            <v>m</v>
          </cell>
        </row>
        <row r="575">
          <cell r="B575" t="str">
            <v>19.03.22</v>
          </cell>
          <cell r="C575" t="str">
            <v>Eletroduto de PVC rígido 1/2"</v>
          </cell>
          <cell r="D575" t="str">
            <v>m</v>
          </cell>
        </row>
        <row r="576">
          <cell r="B576" t="str">
            <v>19.03.23</v>
          </cell>
          <cell r="C576" t="str">
            <v>Eletroduto de PVC rígido 3/4"</v>
          </cell>
          <cell r="D576" t="str">
            <v>un</v>
          </cell>
        </row>
        <row r="579">
          <cell r="B579" t="str">
            <v>19.04</v>
          </cell>
          <cell r="C579" t="str">
            <v>DISTRIBUIÇÃO APTOS / CORREDORES / ELÉTRICO / TELEFÔNICO / INTERFONE</v>
          </cell>
        </row>
        <row r="580">
          <cell r="B580" t="str">
            <v>19.04.01</v>
          </cell>
          <cell r="C580" t="str">
            <v>Quadro de distribuição para 06 circuitos</v>
          </cell>
          <cell r="D580" t="str">
            <v>un</v>
          </cell>
        </row>
        <row r="581">
          <cell r="B581" t="str">
            <v>19.04.02</v>
          </cell>
          <cell r="C581" t="str">
            <v>Eletroduto de PVC rígido 3/4"</v>
          </cell>
          <cell r="D581" t="str">
            <v>un</v>
          </cell>
        </row>
        <row r="582">
          <cell r="B582" t="str">
            <v>19.04.03</v>
          </cell>
          <cell r="C582" t="str">
            <v>Curva 135o. p/ eletroduto roscável 3/4"</v>
          </cell>
          <cell r="D582" t="str">
            <v>un</v>
          </cell>
        </row>
        <row r="583">
          <cell r="B583" t="str">
            <v>19.04.04</v>
          </cell>
          <cell r="C583" t="str">
            <v>Luva p/ eletroduto roscável 3/4"</v>
          </cell>
          <cell r="D583" t="str">
            <v>un</v>
          </cell>
        </row>
        <row r="584">
          <cell r="B584" t="str">
            <v>19.04.05</v>
          </cell>
          <cell r="C584" t="str">
            <v>Mangueira eletroduto 1/2" (laje e parede)</v>
          </cell>
          <cell r="D584">
            <v>0</v>
          </cell>
        </row>
        <row r="585">
          <cell r="B585" t="str">
            <v>19.04.06</v>
          </cell>
          <cell r="C585" t="str">
            <v>Mangueira eletroduto 3/4" (laje e parede)</v>
          </cell>
          <cell r="D585">
            <v>0</v>
          </cell>
        </row>
        <row r="586">
          <cell r="B586" t="str">
            <v>19.04.07</v>
          </cell>
          <cell r="C586" t="str">
            <v>Caixa fundo móvel 4" x 4" - PVC</v>
          </cell>
          <cell r="D586" t="str">
            <v>un</v>
          </cell>
        </row>
        <row r="587">
          <cell r="B587" t="str">
            <v>19.04.08</v>
          </cell>
          <cell r="C587" t="str">
            <v xml:space="preserve">Caixa de luz 4" x 2" </v>
          </cell>
          <cell r="D587" t="str">
            <v>un</v>
          </cell>
        </row>
        <row r="588">
          <cell r="B588" t="str">
            <v>19.04.09</v>
          </cell>
          <cell r="C588" t="str">
            <v>Caixa de luz 4" x 4"</v>
          </cell>
          <cell r="D588" t="str">
            <v>un</v>
          </cell>
        </row>
        <row r="589">
          <cell r="B589" t="str">
            <v>19.04.10</v>
          </cell>
          <cell r="C589" t="str">
            <v>Disjuntor  monopolar 15 A</v>
          </cell>
          <cell r="D589" t="str">
            <v>un</v>
          </cell>
        </row>
        <row r="590">
          <cell r="B590" t="str">
            <v>19.04.11</v>
          </cell>
          <cell r="C590" t="str">
            <v>Disjuntor  monopolar 20 A</v>
          </cell>
          <cell r="D590" t="str">
            <v>un</v>
          </cell>
        </row>
        <row r="591">
          <cell r="B591" t="str">
            <v>19.04.12</v>
          </cell>
          <cell r="C591" t="str">
            <v>Disjuntor  monopolar 35 A</v>
          </cell>
          <cell r="D591" t="str">
            <v>un</v>
          </cell>
        </row>
        <row r="592">
          <cell r="B592" t="str">
            <v>19.04.13</v>
          </cell>
          <cell r="C592" t="str">
            <v xml:space="preserve">Fio 1,5 mm </v>
          </cell>
          <cell r="D592" t="str">
            <v>m</v>
          </cell>
        </row>
        <row r="593">
          <cell r="B593" t="str">
            <v>19.04.14</v>
          </cell>
          <cell r="C593" t="str">
            <v>Fio 4,0 mm</v>
          </cell>
          <cell r="D593" t="str">
            <v>m</v>
          </cell>
        </row>
        <row r="594">
          <cell r="B594" t="str">
            <v>19.04.15</v>
          </cell>
          <cell r="C594" t="str">
            <v xml:space="preserve">Fio 6,0 mm </v>
          </cell>
          <cell r="D594" t="str">
            <v>m</v>
          </cell>
        </row>
        <row r="595">
          <cell r="B595" t="str">
            <v>19.04.16</v>
          </cell>
          <cell r="C595" t="str">
            <v>Interruptor simpes 01 seção</v>
          </cell>
          <cell r="D595" t="str">
            <v>un</v>
          </cell>
        </row>
        <row r="596">
          <cell r="B596" t="str">
            <v>19.04.17</v>
          </cell>
          <cell r="C596" t="str">
            <v xml:space="preserve">Interruptor simpes 02 seções </v>
          </cell>
          <cell r="D596" t="str">
            <v>un</v>
          </cell>
        </row>
        <row r="597">
          <cell r="B597" t="str">
            <v>19.04.18</v>
          </cell>
          <cell r="C597" t="str">
            <v>Interruptor simpes 02 seções  com tomada</v>
          </cell>
          <cell r="D597" t="str">
            <v>un</v>
          </cell>
        </row>
        <row r="598">
          <cell r="B598" t="str">
            <v>19.04.19</v>
          </cell>
          <cell r="C598" t="str">
            <v>Tomada universal 4 x 2</v>
          </cell>
          <cell r="D598" t="str">
            <v>un</v>
          </cell>
        </row>
        <row r="599">
          <cell r="B599" t="str">
            <v>19.04.20</v>
          </cell>
          <cell r="C599" t="str">
            <v>Tomada 03 pinos (ar condicionado)</v>
          </cell>
          <cell r="D599" t="str">
            <v>un</v>
          </cell>
        </row>
        <row r="600">
          <cell r="B600" t="str">
            <v>19.04.21</v>
          </cell>
          <cell r="C600" t="str">
            <v>Tampa 4  x  2 com furo</v>
          </cell>
          <cell r="D600">
            <v>0</v>
          </cell>
        </row>
        <row r="601">
          <cell r="B601" t="str">
            <v>19.04.22</v>
          </cell>
          <cell r="C601" t="str">
            <v>Tampa 4  x  2 cega</v>
          </cell>
          <cell r="D601">
            <v>0</v>
          </cell>
        </row>
        <row r="602">
          <cell r="B602" t="str">
            <v>19.04.23</v>
          </cell>
          <cell r="C602" t="str">
            <v>Botão de campainha (pulsador)</v>
          </cell>
          <cell r="D602" t="str">
            <v>un</v>
          </cell>
        </row>
        <row r="603">
          <cell r="B603" t="str">
            <v>19.04.24</v>
          </cell>
          <cell r="C603" t="str">
            <v>Interruptor simples 03 seções</v>
          </cell>
          <cell r="D603" t="str">
            <v>un</v>
          </cell>
        </row>
        <row r="604">
          <cell r="B604" t="str">
            <v>19.04.25</v>
          </cell>
          <cell r="C604" t="str">
            <v>Interruptor simpes 01 seção  com tomada</v>
          </cell>
          <cell r="D604" t="str">
            <v>un</v>
          </cell>
        </row>
        <row r="605">
          <cell r="B605" t="str">
            <v>19.04.26</v>
          </cell>
          <cell r="C605" t="str">
            <v>Tampa 4 x 4 cega</v>
          </cell>
          <cell r="D605">
            <v>0</v>
          </cell>
        </row>
        <row r="606">
          <cell r="B606" t="str">
            <v>19.04.27</v>
          </cell>
          <cell r="C606" t="str">
            <v>Tampa 4 x 4 com furo</v>
          </cell>
          <cell r="D606">
            <v>0</v>
          </cell>
        </row>
        <row r="607">
          <cell r="B607" t="str">
            <v>19.04.28</v>
          </cell>
          <cell r="C607" t="str">
            <v>Globo leitoso completo Planfanier de alumínio</v>
          </cell>
          <cell r="D607" t="str">
            <v>un</v>
          </cell>
        </row>
        <row r="608">
          <cell r="C608" t="str">
            <v xml:space="preserve">Fio 2,5 mm </v>
          </cell>
          <cell r="D608" t="str">
            <v>m</v>
          </cell>
        </row>
        <row r="612">
          <cell r="B612" t="str">
            <v>19.06</v>
          </cell>
          <cell r="C612" t="str">
            <v>INSTALAÇÃO DE BOMBA DE RECALQUE</v>
          </cell>
        </row>
        <row r="613">
          <cell r="B613" t="str">
            <v>19.06.01</v>
          </cell>
          <cell r="C613" t="str">
            <v>Bomba de recalque - dancor mod. 250 - 1 CV - trifásica</v>
          </cell>
          <cell r="D613" t="str">
            <v>un</v>
          </cell>
        </row>
        <row r="614">
          <cell r="B614" t="str">
            <v>19.06.02</v>
          </cell>
          <cell r="C614" t="str">
            <v>Quadro de comando para bombas (automático de bóia)</v>
          </cell>
          <cell r="D614" t="str">
            <v>un</v>
          </cell>
        </row>
        <row r="615">
          <cell r="B615" t="str">
            <v>19.06.03</v>
          </cell>
          <cell r="C615" t="str">
            <v xml:space="preserve">Bóia elétrica </v>
          </cell>
          <cell r="D615" t="str">
            <v>un</v>
          </cell>
        </row>
        <row r="616">
          <cell r="B616" t="str">
            <v>19.06.04</v>
          </cell>
          <cell r="C616" t="str">
            <v>Eletroduto de PVC rígido 3/4"</v>
          </cell>
          <cell r="D616" t="str">
            <v>un</v>
          </cell>
        </row>
        <row r="617">
          <cell r="B617" t="str">
            <v>19.6.5</v>
          </cell>
          <cell r="C617" t="str">
            <v>Curva 135o. p/ eletroduto roscável 3/4"</v>
          </cell>
          <cell r="D617" t="str">
            <v>un</v>
          </cell>
        </row>
        <row r="621">
          <cell r="B621" t="str">
            <v>19.09</v>
          </cell>
          <cell r="C621" t="str">
            <v>PÁRA-RAIOS</v>
          </cell>
        </row>
        <row r="622">
          <cell r="B622" t="str">
            <v>19.09.01</v>
          </cell>
          <cell r="C622" t="str">
            <v xml:space="preserve">Cabo de cobre nu 35 mm2 </v>
          </cell>
          <cell r="D622" t="str">
            <v xml:space="preserve">m </v>
          </cell>
        </row>
        <row r="623">
          <cell r="B623" t="str">
            <v>19.09.02</v>
          </cell>
          <cell r="C623" t="str">
            <v>Cabo de cobre nu 50 mm2</v>
          </cell>
          <cell r="D623" t="str">
            <v xml:space="preserve">m </v>
          </cell>
        </row>
        <row r="624">
          <cell r="B624" t="str">
            <v>19.09.03</v>
          </cell>
          <cell r="C624" t="str">
            <v>Tubo de ferro galvanizado 2 1/2"</v>
          </cell>
          <cell r="D624" t="str">
            <v>m</v>
          </cell>
        </row>
        <row r="625">
          <cell r="B625" t="str">
            <v>19.09.04</v>
          </cell>
          <cell r="C625" t="str">
            <v>Base para mastro</v>
          </cell>
          <cell r="D625" t="str">
            <v>un</v>
          </cell>
        </row>
        <row r="626">
          <cell r="B626" t="str">
            <v>19.09.05</v>
          </cell>
          <cell r="C626" t="str">
            <v>Captores tipo Franklin</v>
          </cell>
          <cell r="D626" t="str">
            <v>un</v>
          </cell>
        </row>
        <row r="627">
          <cell r="B627" t="str">
            <v>19.09.06</v>
          </cell>
          <cell r="C627" t="str">
            <v>Conjunto para estanhamento com sinaleiro</v>
          </cell>
          <cell r="D627" t="str">
            <v>un</v>
          </cell>
        </row>
        <row r="628">
          <cell r="B628" t="str">
            <v>19.09.07</v>
          </cell>
          <cell r="C628" t="str">
            <v>Isoladores</v>
          </cell>
          <cell r="D628" t="str">
            <v>un</v>
          </cell>
        </row>
        <row r="629">
          <cell r="B629" t="str">
            <v>19.09.08</v>
          </cell>
          <cell r="C629" t="str">
            <v>Haste terra 5/8" x 2,40 m</v>
          </cell>
          <cell r="D629" t="str">
            <v>un</v>
          </cell>
        </row>
        <row r="630">
          <cell r="B630" t="str">
            <v>19.09.09</v>
          </cell>
          <cell r="C630" t="str">
            <v>Conector de medição</v>
          </cell>
          <cell r="D630" t="str">
            <v>un</v>
          </cell>
        </row>
        <row r="634">
          <cell r="B634" t="str">
            <v>19.15</v>
          </cell>
          <cell r="C634" t="str">
            <v>MÃO DE OBRA</v>
          </cell>
          <cell r="D634" t="str">
            <v>vb</v>
          </cell>
        </row>
        <row r="638">
          <cell r="B638" t="str">
            <v>20.</v>
          </cell>
          <cell r="C638" t="str">
            <v>PINTURA</v>
          </cell>
        </row>
        <row r="640">
          <cell r="B640" t="str">
            <v>20.01</v>
          </cell>
          <cell r="C640" t="str">
            <v>PINTURA INTERNA</v>
          </cell>
        </row>
        <row r="641">
          <cell r="B641" t="str">
            <v>20.01.01</v>
          </cell>
          <cell r="C641" t="str">
            <v>Tinta PVA parede, 2 demãos, sobre reboco c/selador</v>
          </cell>
          <cell r="D641" t="str">
            <v>m2</v>
          </cell>
        </row>
        <row r="642">
          <cell r="B642" t="str">
            <v>20.01.02</v>
          </cell>
          <cell r="C642" t="str">
            <v>Cal texturada em teto</v>
          </cell>
          <cell r="D642" t="str">
            <v>m2</v>
          </cell>
        </row>
        <row r="643">
          <cell r="B643" t="str">
            <v>20.01.03</v>
          </cell>
          <cell r="C643" t="str">
            <v>Tinta acrílica, cor concreto, para piso</v>
          </cell>
          <cell r="D643" t="str">
            <v>m2</v>
          </cell>
        </row>
        <row r="644">
          <cell r="B644" t="str">
            <v>20.01.04</v>
          </cell>
          <cell r="C644" t="str">
            <v>Massa PVA, 2 demãos, sobre forro de gesso</v>
          </cell>
          <cell r="D644" t="str">
            <v>m2</v>
          </cell>
        </row>
        <row r="648">
          <cell r="B648" t="str">
            <v>20.02</v>
          </cell>
          <cell r="C648" t="str">
            <v>PINTURA EXTERNA</v>
          </cell>
        </row>
        <row r="649">
          <cell r="B649" t="str">
            <v>20.02.01</v>
          </cell>
          <cell r="C649" t="str">
            <v>Tinta PVA parede, 2 demãos, sobre reboco c/selador</v>
          </cell>
          <cell r="D649" t="str">
            <v>m2</v>
          </cell>
        </row>
        <row r="650">
          <cell r="B650" t="str">
            <v>20.02.02</v>
          </cell>
          <cell r="C650" t="str">
            <v>Junta de dilatação c/ andaime</v>
          </cell>
          <cell r="D650" t="str">
            <v>m2</v>
          </cell>
        </row>
        <row r="654">
          <cell r="B654" t="str">
            <v>20.03</v>
          </cell>
          <cell r="C654" t="str">
            <v>PINTURA EM ESQUADRIAS DE MADEIRA</v>
          </cell>
        </row>
        <row r="655">
          <cell r="B655" t="str">
            <v>20.03.01</v>
          </cell>
          <cell r="C655" t="str">
            <v>Massa a óleo em esquadrias de madeira, 2 demãos</v>
          </cell>
          <cell r="D655" t="str">
            <v>m2</v>
          </cell>
        </row>
        <row r="656">
          <cell r="B656" t="str">
            <v>20.03.02</v>
          </cell>
          <cell r="C656" t="str">
            <v xml:space="preserve">Tinta esmalte em esquadrias de madeira, 3 demãos, </v>
          </cell>
          <cell r="D656" t="str">
            <v>m2</v>
          </cell>
        </row>
        <row r="660">
          <cell r="B660" t="str">
            <v>20.04</v>
          </cell>
          <cell r="C660" t="str">
            <v>PINTURA EM ESQUADRIAS DE FERRO</v>
          </cell>
        </row>
        <row r="661">
          <cell r="B661" t="str">
            <v>20.04.01</v>
          </cell>
          <cell r="C661" t="str">
            <v>Tinta esmalte em esquadrias de ferro</v>
          </cell>
          <cell r="D661" t="str">
            <v>m2</v>
          </cell>
        </row>
        <row r="666">
          <cell r="B666" t="str">
            <v>21.</v>
          </cell>
          <cell r="C666" t="str">
            <v>SERVIÇOS COMPLEMENTARES</v>
          </cell>
        </row>
        <row r="668">
          <cell r="B668" t="str">
            <v>21.01</v>
          </cell>
          <cell r="C668" t="str">
            <v>LIMPEZA</v>
          </cell>
        </row>
        <row r="669">
          <cell r="B669" t="str">
            <v>21.01.01</v>
          </cell>
          <cell r="C669" t="str">
            <v>limpeza geral</v>
          </cell>
          <cell r="D669" t="str">
            <v>m2</v>
          </cell>
        </row>
        <row r="671">
          <cell r="B671" t="str">
            <v>21,02,</v>
          </cell>
          <cell r="C671" t="str">
            <v>PLACAS</v>
          </cell>
        </row>
        <row r="672">
          <cell r="B672" t="str">
            <v>21,02,01</v>
          </cell>
          <cell r="C672" t="str">
            <v>Placas em acrílico</v>
          </cell>
          <cell r="D672" t="str">
            <v>cm2</v>
          </cell>
        </row>
        <row r="673">
          <cell r="B673" t="str">
            <v>21,02,02</v>
          </cell>
          <cell r="C673" t="str">
            <v>Placas em adesivo plástico para disjuntores</v>
          </cell>
          <cell r="D673" t="str">
            <v>un</v>
          </cell>
        </row>
        <row r="679">
          <cell r="C679" t="str">
            <v>TOTAL GERAL</v>
          </cell>
        </row>
      </sheetData>
      <sheetData sheetId="2" refreshError="1"/>
      <sheetData sheetId="3" refreshError="1"/>
      <sheetData sheetId="4" refreshError="1"/>
      <sheetData sheetId="5" refreshError="1"/>
      <sheetData sheetId="6" refreshError="1"/>
      <sheetData sheetId="7" refreshError="1"/>
      <sheetData sheetId="8" refreshError="1">
        <row r="1">
          <cell r="A1" t="str">
            <v>Código</v>
          </cell>
          <cell r="B1" t="str">
            <v>Especificação do Material</v>
          </cell>
          <cell r="C1" t="str">
            <v>UN</v>
          </cell>
          <cell r="D1" t="str">
            <v>PREÇO</v>
          </cell>
        </row>
        <row r="2">
          <cell r="A2" t="str">
            <v>1</v>
          </cell>
          <cell r="B2" t="str">
            <v>Abrigo para hidrante  50 x 80 x 17 cm</v>
          </cell>
          <cell r="C2" t="str">
            <v>un</v>
          </cell>
        </row>
        <row r="3">
          <cell r="A3" t="str">
            <v>2</v>
          </cell>
          <cell r="B3" t="str">
            <v>Acessórios para transformador em poste</v>
          </cell>
          <cell r="C3" t="str">
            <v>vb</v>
          </cell>
        </row>
        <row r="4">
          <cell r="A4" t="str">
            <v>1019</v>
          </cell>
          <cell r="B4" t="str">
            <v>Ácido muriático</v>
          </cell>
          <cell r="C4" t="str">
            <v>L</v>
          </cell>
          <cell r="D4">
            <v>2.7</v>
          </cell>
        </row>
        <row r="5">
          <cell r="A5" t="str">
            <v>3</v>
          </cell>
          <cell r="B5" t="str">
            <v>Aço CA-50 de 1/2" - 12.5 mm</v>
          </cell>
          <cell r="C5" t="str">
            <v>kg</v>
          </cell>
          <cell r="D5">
            <v>0.95</v>
          </cell>
        </row>
        <row r="6">
          <cell r="A6" t="str">
            <v>4</v>
          </cell>
          <cell r="B6" t="str">
            <v>Aço CA-50 de 1/4" - 6,3 mm</v>
          </cell>
          <cell r="C6" t="str">
            <v>kg</v>
          </cell>
          <cell r="D6">
            <v>1.1000000000000001</v>
          </cell>
        </row>
        <row r="7">
          <cell r="A7" t="str">
            <v>5</v>
          </cell>
          <cell r="B7" t="str">
            <v>Aço CA-50 de 3/8" - 10 mm</v>
          </cell>
          <cell r="C7" t="str">
            <v>kg</v>
          </cell>
          <cell r="D7">
            <v>0.95</v>
          </cell>
        </row>
        <row r="8">
          <cell r="A8" t="str">
            <v>6</v>
          </cell>
          <cell r="B8" t="str">
            <v>Aço CA-50 de 5/16" - 8 mm</v>
          </cell>
          <cell r="C8" t="str">
            <v>kg</v>
          </cell>
          <cell r="D8">
            <v>1.05</v>
          </cell>
        </row>
        <row r="9">
          <cell r="A9" t="str">
            <v>7</v>
          </cell>
          <cell r="B9" t="str">
            <v>Aço CA-60 de 4,2 mm</v>
          </cell>
          <cell r="C9" t="str">
            <v>kg</v>
          </cell>
          <cell r="D9">
            <v>1.2</v>
          </cell>
        </row>
        <row r="10">
          <cell r="A10" t="str">
            <v>8</v>
          </cell>
          <cell r="B10" t="str">
            <v>Aço CA-60 de 5.0 mm</v>
          </cell>
          <cell r="C10" t="str">
            <v>kg</v>
          </cell>
          <cell r="D10">
            <v>1.2</v>
          </cell>
        </row>
        <row r="11">
          <cell r="A11" t="str">
            <v>9</v>
          </cell>
          <cell r="B11" t="str">
            <v>Adaptador p/ sifão 40 mm x 1 1/4"</v>
          </cell>
          <cell r="C11" t="str">
            <v>un</v>
          </cell>
          <cell r="D11">
            <v>0.64</v>
          </cell>
        </row>
        <row r="12">
          <cell r="A12" t="str">
            <v>10</v>
          </cell>
          <cell r="B12" t="str">
            <v>Adaptador p/ sifão metálico com anel de borracha 40 mm x 1 1/2"</v>
          </cell>
          <cell r="C12" t="str">
            <v>un</v>
          </cell>
          <cell r="D12">
            <v>1.9</v>
          </cell>
        </row>
        <row r="13">
          <cell r="A13" t="str">
            <v>11</v>
          </cell>
          <cell r="B13" t="str">
            <v>Adaptador p/ válvula de pia e lavatório 40 mm x 1"</v>
          </cell>
          <cell r="C13" t="str">
            <v>un</v>
          </cell>
          <cell r="D13">
            <v>2.0499999999999998</v>
          </cell>
        </row>
        <row r="14">
          <cell r="A14" t="str">
            <v>12</v>
          </cell>
          <cell r="B14" t="str">
            <v>Adaptador sold. com flanges e anel de vedação p/ cx d'água 20 mm x 1/2"</v>
          </cell>
          <cell r="C14" t="str">
            <v>un</v>
          </cell>
          <cell r="D14">
            <v>1.9</v>
          </cell>
        </row>
        <row r="15">
          <cell r="A15" t="str">
            <v>13</v>
          </cell>
          <cell r="B15" t="str">
            <v>Adaptador sold. com flanges e anel de vedação p/ cx d'água 25 mm x 3/4"</v>
          </cell>
          <cell r="C15" t="str">
            <v>un</v>
          </cell>
          <cell r="D15">
            <v>2</v>
          </cell>
        </row>
        <row r="16">
          <cell r="A16" t="str">
            <v>14</v>
          </cell>
          <cell r="B16" t="str">
            <v>Adaptador sold. com flanges e anel de vedação p/ cx d'água 32 mm x 1"</v>
          </cell>
          <cell r="C16" t="str">
            <v>un</v>
          </cell>
          <cell r="D16">
            <v>3.1</v>
          </cell>
        </row>
        <row r="17">
          <cell r="A17" t="str">
            <v>15</v>
          </cell>
          <cell r="B17" t="str">
            <v>Adaptador sold. com flanges e anel de vedação p/ cx d'água 40 mm x 1 1/4"</v>
          </cell>
          <cell r="C17" t="str">
            <v>un</v>
          </cell>
          <cell r="D17">
            <v>4.5</v>
          </cell>
        </row>
        <row r="18">
          <cell r="A18" t="str">
            <v>16</v>
          </cell>
          <cell r="B18" t="str">
            <v xml:space="preserve">Adaptador sold. com flanges e anel de vedação p/ cx d'água 50 mm x 1 1/2" </v>
          </cell>
          <cell r="C18" t="str">
            <v>un</v>
          </cell>
          <cell r="D18">
            <v>6.5</v>
          </cell>
        </row>
        <row r="19">
          <cell r="A19" t="str">
            <v>17</v>
          </cell>
          <cell r="B19" t="str">
            <v xml:space="preserve">Adaptador sold. com flanges e anel de vedação p/ cx d'água 60 mm x 2" </v>
          </cell>
          <cell r="C19" t="str">
            <v>un</v>
          </cell>
          <cell r="D19">
            <v>7</v>
          </cell>
        </row>
        <row r="20">
          <cell r="A20" t="str">
            <v>18</v>
          </cell>
          <cell r="B20" t="str">
            <v>Adaptador sold. com flanges livres para cx. D'água 110 mm x 4"</v>
          </cell>
          <cell r="C20" t="str">
            <v>un</v>
          </cell>
        </row>
        <row r="21">
          <cell r="A21" t="str">
            <v>19</v>
          </cell>
          <cell r="B21" t="str">
            <v>Adaptador sold. com flanges livres para cx. D'água 25 mm x 3/4"</v>
          </cell>
          <cell r="C21" t="str">
            <v>un</v>
          </cell>
        </row>
        <row r="22">
          <cell r="A22" t="str">
            <v>20</v>
          </cell>
          <cell r="B22" t="str">
            <v>Adaptador sold. com flanges livres para cx. D'água 32 mm x 1"</v>
          </cell>
          <cell r="C22" t="str">
            <v>un</v>
          </cell>
        </row>
        <row r="23">
          <cell r="A23" t="str">
            <v>21</v>
          </cell>
          <cell r="B23" t="str">
            <v>Adaptador sold. com flanges livres para cx. D'água 40 mm x 1 1/4"</v>
          </cell>
          <cell r="C23" t="str">
            <v>un</v>
          </cell>
        </row>
        <row r="24">
          <cell r="A24" t="str">
            <v>22</v>
          </cell>
          <cell r="B24" t="str">
            <v>Adaptador sold. com flanges livres para cx. D'água 50 mm x 1 1/2"</v>
          </cell>
          <cell r="C24" t="str">
            <v>un</v>
          </cell>
        </row>
        <row r="25">
          <cell r="A25" t="str">
            <v>23</v>
          </cell>
          <cell r="B25" t="str">
            <v>Adaptador sold. com flanges livres para cx. D'água 60 mm x 2"</v>
          </cell>
          <cell r="C25" t="str">
            <v>un</v>
          </cell>
        </row>
        <row r="26">
          <cell r="A26" t="str">
            <v>24</v>
          </cell>
          <cell r="B26" t="str">
            <v>Adaptador sold. com flanges livres para cx. D'água 75 mm x 2 1/2"</v>
          </cell>
          <cell r="C26" t="str">
            <v>un</v>
          </cell>
        </row>
        <row r="27">
          <cell r="A27" t="str">
            <v>25</v>
          </cell>
          <cell r="B27" t="str">
            <v>Adaptador sold. com flanges livres para cx. D'água 85 mm x 3"</v>
          </cell>
          <cell r="C27" t="str">
            <v>un</v>
          </cell>
        </row>
        <row r="28">
          <cell r="A28" t="str">
            <v>26</v>
          </cell>
          <cell r="B28" t="str">
            <v>Adaptador sold. curto com bolsa/rosca para registro 110 mm x 4"</v>
          </cell>
          <cell r="C28" t="str">
            <v>un</v>
          </cell>
        </row>
        <row r="29">
          <cell r="A29" t="str">
            <v>27</v>
          </cell>
          <cell r="B29" t="str">
            <v>Adaptador sold. curto com bolsa/rosca para registro 20 mm x 1/2"</v>
          </cell>
          <cell r="C29" t="str">
            <v>un</v>
          </cell>
        </row>
        <row r="30">
          <cell r="A30" t="str">
            <v>28</v>
          </cell>
          <cell r="B30" t="str">
            <v>Adaptador sold. curto com bolsa/rosca para registro 25 mm x 3/4"</v>
          </cell>
          <cell r="C30" t="str">
            <v>un</v>
          </cell>
        </row>
        <row r="31">
          <cell r="A31" t="str">
            <v>29</v>
          </cell>
          <cell r="B31" t="str">
            <v>Adaptador sold. curto com bolsa/rosca para registro 32 mm x 1"</v>
          </cell>
          <cell r="C31" t="str">
            <v>un</v>
          </cell>
        </row>
        <row r="32">
          <cell r="A32" t="str">
            <v>30</v>
          </cell>
          <cell r="B32" t="str">
            <v>Adaptador sold. curto com bolsa/rosca para registro 40 mm x 1 1/2"</v>
          </cell>
          <cell r="C32" t="str">
            <v>un</v>
          </cell>
        </row>
        <row r="33">
          <cell r="A33" t="str">
            <v>31</v>
          </cell>
          <cell r="B33" t="str">
            <v>Adaptador sold. curto com bolsa/rosca para registro 40 mm x 1 1/4"</v>
          </cell>
          <cell r="C33" t="str">
            <v>un</v>
          </cell>
        </row>
        <row r="34">
          <cell r="A34" t="str">
            <v>32</v>
          </cell>
          <cell r="B34" t="str">
            <v>Adaptador sold. curto com bolsa/rosca para registro 50 mm x 1 1/2"</v>
          </cell>
          <cell r="C34" t="str">
            <v>un</v>
          </cell>
        </row>
        <row r="35">
          <cell r="A35" t="str">
            <v>33</v>
          </cell>
          <cell r="B35" t="str">
            <v>Adaptador sold. curto com bolsa/rosca para registro 50 mm x 1 1/4"</v>
          </cell>
          <cell r="C35" t="str">
            <v>un</v>
          </cell>
        </row>
        <row r="36">
          <cell r="A36" t="str">
            <v>155</v>
          </cell>
          <cell r="B36" t="str">
            <v>Adaptador sold. curto com bolsa/rosca para registro 60 mm x 1 1/2"</v>
          </cell>
          <cell r="C36" t="str">
            <v>un</v>
          </cell>
        </row>
        <row r="37">
          <cell r="A37" t="str">
            <v>34</v>
          </cell>
          <cell r="B37" t="str">
            <v>Adaptador sold. curto com bolsa/rosca para registro 60 mm x 2"</v>
          </cell>
          <cell r="C37" t="str">
            <v>un</v>
          </cell>
        </row>
        <row r="38">
          <cell r="A38" t="str">
            <v>35</v>
          </cell>
          <cell r="B38" t="str">
            <v>Adaptador sold. curto com bolsa/rosca para registro 75 mm x 2 1/2"</v>
          </cell>
          <cell r="C38" t="str">
            <v>un</v>
          </cell>
        </row>
        <row r="39">
          <cell r="A39" t="str">
            <v>36</v>
          </cell>
          <cell r="B39" t="str">
            <v>Adaptador sold. curto com bolsa/rosca para registro 85 mm x 3"</v>
          </cell>
          <cell r="C39" t="str">
            <v>un</v>
          </cell>
        </row>
        <row r="40">
          <cell r="A40" t="str">
            <v>37</v>
          </cell>
          <cell r="B40" t="str">
            <v>Adaptador sold. longo com flanges livres para cx. D'água 110 mm x 4"</v>
          </cell>
          <cell r="C40" t="str">
            <v>un</v>
          </cell>
        </row>
        <row r="41">
          <cell r="A41" t="str">
            <v>38</v>
          </cell>
          <cell r="B41" t="str">
            <v>Adaptador sold. longo com flanges livres para cx. D'água 25 mm x 3/4"</v>
          </cell>
          <cell r="C41" t="str">
            <v>un</v>
          </cell>
        </row>
        <row r="42">
          <cell r="A42" t="str">
            <v>39</v>
          </cell>
          <cell r="B42" t="str">
            <v>Adaptador sold. longo com flanges livres para cx. D'água 32 mm x 1"</v>
          </cell>
          <cell r="C42" t="str">
            <v>un</v>
          </cell>
        </row>
        <row r="43">
          <cell r="A43" t="str">
            <v>40</v>
          </cell>
          <cell r="B43" t="str">
            <v>Adaptador sold. longo com flanges livres para cx. D'água 40 mm x 1 1/4"</v>
          </cell>
          <cell r="C43" t="str">
            <v>un</v>
          </cell>
        </row>
        <row r="44">
          <cell r="A44" t="str">
            <v>41</v>
          </cell>
          <cell r="B44" t="str">
            <v>Adaptador sold. longo com flanges livres para cx. D'água 50 mm x 1 1/2"</v>
          </cell>
          <cell r="C44" t="str">
            <v>un</v>
          </cell>
        </row>
        <row r="45">
          <cell r="A45" t="str">
            <v>42</v>
          </cell>
          <cell r="B45" t="str">
            <v>Adaptador sold. longo com flanges livres para cx. D'água 60 mm x 2"</v>
          </cell>
          <cell r="C45" t="str">
            <v>un</v>
          </cell>
        </row>
        <row r="46">
          <cell r="A46" t="str">
            <v>43</v>
          </cell>
          <cell r="B46" t="str">
            <v>Adaptador sold. longo com flanges livres para cx. D'água 75 mm x 2 1/2"</v>
          </cell>
          <cell r="C46" t="str">
            <v>un</v>
          </cell>
        </row>
        <row r="47">
          <cell r="A47" t="str">
            <v>44</v>
          </cell>
          <cell r="B47" t="str">
            <v>Adaptador sold. longo com flanges livres para cx. D'água 85 mm x 3"</v>
          </cell>
          <cell r="C47" t="str">
            <v>un</v>
          </cell>
        </row>
        <row r="48">
          <cell r="A48" t="str">
            <v>45</v>
          </cell>
          <cell r="B48" t="str">
            <v>Adaptador soldável Jet 30 - 20mm</v>
          </cell>
          <cell r="C48" t="str">
            <v>un</v>
          </cell>
        </row>
        <row r="49">
          <cell r="A49" t="str">
            <v>46</v>
          </cell>
          <cell r="B49" t="str">
            <v>Adaptador soldável Jet 30 - 25mm</v>
          </cell>
          <cell r="C49" t="str">
            <v>un</v>
          </cell>
        </row>
        <row r="50">
          <cell r="A50" t="str">
            <v>47</v>
          </cell>
          <cell r="B50" t="str">
            <v>Adaptador Storz 2 1/2" engate rápido</v>
          </cell>
          <cell r="C50" t="str">
            <v>un</v>
          </cell>
        </row>
        <row r="51">
          <cell r="A51" t="str">
            <v>50</v>
          </cell>
          <cell r="C51" t="str">
            <v>un</v>
          </cell>
        </row>
        <row r="52">
          <cell r="A52" t="str">
            <v>51</v>
          </cell>
          <cell r="C52" t="str">
            <v>un</v>
          </cell>
        </row>
        <row r="53">
          <cell r="A53" t="str">
            <v>52</v>
          </cell>
        </row>
        <row r="54">
          <cell r="A54" t="str">
            <v>48</v>
          </cell>
          <cell r="B54" t="str">
            <v>Adesivo com inscrição "EXTINTOR" - tipo seta</v>
          </cell>
          <cell r="C54" t="str">
            <v>un</v>
          </cell>
          <cell r="D54">
            <v>5</v>
          </cell>
        </row>
        <row r="55">
          <cell r="A55" t="str">
            <v>54</v>
          </cell>
          <cell r="B55" t="str">
            <v>Adubo mineral</v>
          </cell>
          <cell r="C55" t="str">
            <v>kg</v>
          </cell>
        </row>
        <row r="56">
          <cell r="A56" t="str">
            <v>55</v>
          </cell>
          <cell r="B56" t="str">
            <v>Adubo orgânico</v>
          </cell>
          <cell r="C56" t="str">
            <v>ton</v>
          </cell>
        </row>
        <row r="57">
          <cell r="A57" t="str">
            <v>49</v>
          </cell>
          <cell r="B57" t="str">
            <v>Adesivo com inscrição "INCÊNDIO"</v>
          </cell>
          <cell r="C57" t="str">
            <v>un</v>
          </cell>
          <cell r="D57">
            <v>5</v>
          </cell>
        </row>
        <row r="58">
          <cell r="A58" t="str">
            <v>53</v>
          </cell>
          <cell r="B58" t="str">
            <v>Adesivo p/ tubo soldável - frasco plástico 850 g</v>
          </cell>
          <cell r="C58" t="str">
            <v>L</v>
          </cell>
          <cell r="D58">
            <v>12</v>
          </cell>
        </row>
        <row r="59">
          <cell r="A59" t="str">
            <v>56</v>
          </cell>
          <cell r="B59" t="str">
            <v>Aduela para pintura com Jabre de 3.5 cm</v>
          </cell>
          <cell r="C59" t="str">
            <v>un</v>
          </cell>
          <cell r="D59">
            <v>21</v>
          </cell>
        </row>
        <row r="60">
          <cell r="A60" t="str">
            <v>465</v>
          </cell>
          <cell r="B60" t="str">
            <v>água</v>
          </cell>
          <cell r="C60" t="str">
            <v>m3</v>
          </cell>
          <cell r="D60">
            <v>0.05</v>
          </cell>
        </row>
        <row r="61">
          <cell r="A61" t="str">
            <v>57</v>
          </cell>
          <cell r="B61" t="str">
            <v xml:space="preserve">Aguarraz mineral (lata 05 litros) </v>
          </cell>
          <cell r="C61" t="str">
            <v>L</v>
          </cell>
          <cell r="D61">
            <v>11</v>
          </cell>
        </row>
        <row r="62">
          <cell r="A62" t="str">
            <v>430</v>
          </cell>
          <cell r="B62" t="str">
            <v>Alambrado (tela de aço com tubo galvanizado)</v>
          </cell>
          <cell r="C62" t="str">
            <v>m2</v>
          </cell>
          <cell r="D62">
            <v>30</v>
          </cell>
        </row>
        <row r="63">
          <cell r="A63" t="str">
            <v>1051</v>
          </cell>
          <cell r="B63" t="str">
            <v>Alicate eletricista (universal)</v>
          </cell>
          <cell r="C63" t="str">
            <v>pç</v>
          </cell>
          <cell r="D63">
            <v>26</v>
          </cell>
        </row>
        <row r="64">
          <cell r="A64" t="str">
            <v>1054</v>
          </cell>
          <cell r="B64" t="str">
            <v>Alicate pressão</v>
          </cell>
          <cell r="C64" t="str">
            <v>pç</v>
          </cell>
          <cell r="D64">
            <v>26</v>
          </cell>
        </row>
        <row r="65">
          <cell r="A65" t="str">
            <v>58</v>
          </cell>
          <cell r="B65" t="str">
            <v>Alizar para ar condicionado para pintura</v>
          </cell>
          <cell r="C65" t="str">
            <v>m</v>
          </cell>
          <cell r="D65">
            <v>2.5</v>
          </cell>
        </row>
        <row r="66">
          <cell r="A66" t="str">
            <v>59</v>
          </cell>
          <cell r="B66" t="str">
            <v>Alizar para pintura</v>
          </cell>
          <cell r="C66" t="str">
            <v>m</v>
          </cell>
          <cell r="D66">
            <v>2.5</v>
          </cell>
        </row>
        <row r="67">
          <cell r="A67" t="str">
            <v>60</v>
          </cell>
          <cell r="B67" t="str">
            <v>Anel de borracha  p/ tubo PBA  75 mm</v>
          </cell>
          <cell r="C67" t="str">
            <v>un</v>
          </cell>
          <cell r="D67">
            <v>0.15</v>
          </cell>
        </row>
        <row r="68">
          <cell r="A68" t="str">
            <v>61</v>
          </cell>
          <cell r="B68" t="str">
            <v>Anel de borracha  p/ tubo PBA 110 mm</v>
          </cell>
          <cell r="C68" t="str">
            <v>un</v>
          </cell>
          <cell r="D68">
            <v>0.15</v>
          </cell>
        </row>
        <row r="69">
          <cell r="A69" t="str">
            <v>62</v>
          </cell>
          <cell r="B69" t="str">
            <v>Anel de borracha  p/ tubo PBA 200 mm</v>
          </cell>
          <cell r="C69" t="str">
            <v>un</v>
          </cell>
          <cell r="D69">
            <v>0.2</v>
          </cell>
        </row>
        <row r="70">
          <cell r="A70" t="str">
            <v>63</v>
          </cell>
          <cell r="B70" t="str">
            <v>Anel de borracha  p/ tubo PBA 85 mm</v>
          </cell>
          <cell r="C70" t="str">
            <v>un</v>
          </cell>
          <cell r="D70">
            <v>0.15</v>
          </cell>
        </row>
        <row r="71">
          <cell r="A71" t="str">
            <v>64</v>
          </cell>
          <cell r="B71" t="str">
            <v xml:space="preserve">Anel de borracha 100 mm p/ tubo esgoto </v>
          </cell>
          <cell r="C71" t="str">
            <v>un</v>
          </cell>
        </row>
        <row r="72">
          <cell r="A72" t="str">
            <v>65</v>
          </cell>
          <cell r="B72" t="str">
            <v>Anel de borracha 150 mm p/ tubo esgoto - série R</v>
          </cell>
          <cell r="C72" t="str">
            <v>un</v>
          </cell>
        </row>
        <row r="73">
          <cell r="A73" t="str">
            <v>66</v>
          </cell>
          <cell r="B73" t="str">
            <v>Anel de borracha 40 mm p/ tubo esgoto</v>
          </cell>
          <cell r="C73" t="str">
            <v>un</v>
          </cell>
        </row>
        <row r="74">
          <cell r="A74" t="str">
            <v>67</v>
          </cell>
          <cell r="B74" t="str">
            <v>Anel de borracha 50 mm p/ tubo esgoto</v>
          </cell>
          <cell r="C74" t="str">
            <v>un</v>
          </cell>
        </row>
        <row r="75">
          <cell r="A75" t="str">
            <v>68</v>
          </cell>
          <cell r="B75" t="str">
            <v>Anel de borracha 75 mm p/ tubo esgoto</v>
          </cell>
          <cell r="C75" t="str">
            <v>un</v>
          </cell>
        </row>
        <row r="76">
          <cell r="A76" t="str">
            <v>69</v>
          </cell>
          <cell r="B76" t="str">
            <v>Anel guia p/ fio telefônico</v>
          </cell>
          <cell r="C76" t="str">
            <v>un</v>
          </cell>
        </row>
        <row r="77">
          <cell r="A77" t="str">
            <v>70</v>
          </cell>
          <cell r="B77" t="str">
            <v>Arame galvanizado no. 12 BWG</v>
          </cell>
          <cell r="C77" t="str">
            <v>kg</v>
          </cell>
          <cell r="D77">
            <v>3.3</v>
          </cell>
        </row>
        <row r="78">
          <cell r="A78" t="str">
            <v>71</v>
          </cell>
          <cell r="B78" t="str">
            <v>Arame galvanizado no. 14 BWG</v>
          </cell>
          <cell r="C78" t="str">
            <v>kg</v>
          </cell>
          <cell r="D78">
            <v>3</v>
          </cell>
        </row>
        <row r="79">
          <cell r="A79" t="str">
            <v>72</v>
          </cell>
          <cell r="B79" t="str">
            <v>Arame galvanizado no. 18 BWG</v>
          </cell>
          <cell r="C79" t="str">
            <v>kg</v>
          </cell>
          <cell r="D79">
            <v>2.8</v>
          </cell>
        </row>
        <row r="80">
          <cell r="A80" t="str">
            <v>73</v>
          </cell>
          <cell r="B80" t="str">
            <v>Arame recozido no. 10 BWG</v>
          </cell>
          <cell r="C80" t="str">
            <v>kg</v>
          </cell>
          <cell r="D80">
            <v>3</v>
          </cell>
        </row>
        <row r="81">
          <cell r="A81" t="str">
            <v>74</v>
          </cell>
          <cell r="B81" t="str">
            <v>Arame recozido no. 12 BWG</v>
          </cell>
          <cell r="C81" t="str">
            <v>kg</v>
          </cell>
          <cell r="D81">
            <v>2.8</v>
          </cell>
        </row>
        <row r="82">
          <cell r="A82" t="str">
            <v>75</v>
          </cell>
          <cell r="B82" t="str">
            <v>Arame recozido no. 18 BWG</v>
          </cell>
          <cell r="C82" t="str">
            <v>kg</v>
          </cell>
          <cell r="D82">
            <v>2.7</v>
          </cell>
        </row>
        <row r="83">
          <cell r="A83" t="str">
            <v>76</v>
          </cell>
          <cell r="B83" t="str">
            <v>Arbusto ornamental</v>
          </cell>
          <cell r="C83" t="str">
            <v>un</v>
          </cell>
        </row>
        <row r="84">
          <cell r="A84" t="str">
            <v>77</v>
          </cell>
          <cell r="B84" t="str">
            <v>Areia lavada</v>
          </cell>
          <cell r="C84" t="str">
            <v>m3</v>
          </cell>
          <cell r="D84">
            <v>15</v>
          </cell>
        </row>
        <row r="85">
          <cell r="A85" t="str">
            <v>78</v>
          </cell>
          <cell r="B85" t="str">
            <v>Areia média</v>
          </cell>
          <cell r="C85" t="str">
            <v>m3</v>
          </cell>
          <cell r="D85">
            <v>15</v>
          </cell>
        </row>
        <row r="86">
          <cell r="A86" t="str">
            <v>79</v>
          </cell>
          <cell r="B86" t="str">
            <v>Areia para aterro</v>
          </cell>
          <cell r="C86" t="str">
            <v>m3</v>
          </cell>
          <cell r="D86">
            <v>6</v>
          </cell>
        </row>
        <row r="87">
          <cell r="A87" t="str">
            <v>80</v>
          </cell>
          <cell r="B87" t="str">
            <v>Argamassa de cimento colante Quartzolit</v>
          </cell>
          <cell r="C87" t="str">
            <v>kg</v>
          </cell>
          <cell r="D87">
            <v>0.3</v>
          </cell>
        </row>
        <row r="88">
          <cell r="A88" t="str">
            <v>81</v>
          </cell>
          <cell r="B88" t="str">
            <v>Argila moída</v>
          </cell>
          <cell r="C88" t="str">
            <v>kg</v>
          </cell>
          <cell r="D88">
            <v>0.08</v>
          </cell>
        </row>
        <row r="89">
          <cell r="A89" t="str">
            <v>82</v>
          </cell>
          <cell r="B89" t="str">
            <v>Armador</v>
          </cell>
          <cell r="C89" t="str">
            <v>h</v>
          </cell>
          <cell r="D89">
            <v>1.84</v>
          </cell>
        </row>
        <row r="90">
          <cell r="A90" t="str">
            <v>83</v>
          </cell>
          <cell r="B90" t="str">
            <v>Arruela de alumínio 25 mm - 1"</v>
          </cell>
          <cell r="C90" t="str">
            <v>un</v>
          </cell>
        </row>
        <row r="91">
          <cell r="A91" t="str">
            <v>84</v>
          </cell>
          <cell r="B91" t="str">
            <v>Arruela de alumínio 60 mm - 2 1/2"</v>
          </cell>
          <cell r="C91" t="str">
            <v>un</v>
          </cell>
        </row>
        <row r="92">
          <cell r="A92" t="str">
            <v>85</v>
          </cell>
          <cell r="B92" t="str">
            <v>Arruela de alumínio 75 mm - 3"</v>
          </cell>
          <cell r="C92" t="str">
            <v>un</v>
          </cell>
        </row>
        <row r="93">
          <cell r="A93" t="str">
            <v>86</v>
          </cell>
          <cell r="B93" t="str">
            <v>Arruela de PVC rígido 40 mm - 1 1/2"</v>
          </cell>
          <cell r="C93" t="str">
            <v>un</v>
          </cell>
        </row>
        <row r="94">
          <cell r="A94" t="str">
            <v>87</v>
          </cell>
          <cell r="B94" t="str">
            <v>Arruela de PVC rígido 50 mm - 2"</v>
          </cell>
          <cell r="C94" t="str">
            <v>un</v>
          </cell>
        </row>
        <row r="95">
          <cell r="A95" t="str">
            <v>88</v>
          </cell>
          <cell r="B95" t="str">
            <v>Arruela de PVC rígido p/ eletroduto  60 mm - 2 1/2"</v>
          </cell>
          <cell r="C95" t="str">
            <v>un</v>
          </cell>
        </row>
        <row r="96">
          <cell r="A96" t="str">
            <v>89</v>
          </cell>
          <cell r="B96" t="str">
            <v>Arruela de PVC rígido p/ eletroduto 25 mm - 1"</v>
          </cell>
          <cell r="C96" t="str">
            <v>un</v>
          </cell>
        </row>
        <row r="97">
          <cell r="A97" t="str">
            <v>90</v>
          </cell>
          <cell r="B97" t="str">
            <v>Auxiliar de obras</v>
          </cell>
          <cell r="C97" t="str">
            <v>h</v>
          </cell>
          <cell r="D97">
            <v>1.1000000000000001</v>
          </cell>
        </row>
        <row r="98">
          <cell r="A98" t="str">
            <v>1024</v>
          </cell>
          <cell r="B98" t="str">
            <v>Avental de raspa</v>
          </cell>
          <cell r="C98" t="str">
            <v>pç</v>
          </cell>
        </row>
        <row r="99">
          <cell r="A99" t="str">
            <v>962</v>
          </cell>
          <cell r="B99" t="str">
            <v>Azulejo branco 15 x 15 cm</v>
          </cell>
          <cell r="C99" t="str">
            <v>m2</v>
          </cell>
          <cell r="D99">
            <v>7</v>
          </cell>
        </row>
        <row r="100">
          <cell r="A100" t="str">
            <v>91</v>
          </cell>
          <cell r="B100" t="str">
            <v>Bacia sanitária esmaltada branca ICASA</v>
          </cell>
          <cell r="C100" t="str">
            <v>un</v>
          </cell>
          <cell r="D100">
            <v>50</v>
          </cell>
        </row>
        <row r="101">
          <cell r="A101" t="str">
            <v>1016</v>
          </cell>
          <cell r="B101" t="str">
            <v>Balde plástico 15 litros</v>
          </cell>
          <cell r="C101" t="str">
            <v>un</v>
          </cell>
          <cell r="D101">
            <v>2</v>
          </cell>
        </row>
        <row r="102">
          <cell r="A102" t="str">
            <v>92</v>
          </cell>
          <cell r="B102" t="str">
            <v>Bancada de granito cinza andorinha, larg=60 cm</v>
          </cell>
          <cell r="C102" t="str">
            <v>m2</v>
          </cell>
          <cell r="D102">
            <v>65</v>
          </cell>
        </row>
        <row r="103">
          <cell r="A103" t="str">
            <v>652</v>
          </cell>
          <cell r="B103" t="str">
            <v>Banco de concreto circular,  L=10 m</v>
          </cell>
          <cell r="C103" t="str">
            <v>un</v>
          </cell>
          <cell r="D103">
            <v>70</v>
          </cell>
        </row>
        <row r="104">
          <cell r="A104" t="str">
            <v>193</v>
          </cell>
          <cell r="B104" t="str">
            <v>Barbante - 250 g</v>
          </cell>
          <cell r="C104" t="str">
            <v>rolo</v>
          </cell>
          <cell r="D104">
            <v>1.5</v>
          </cell>
        </row>
        <row r="105">
          <cell r="A105" t="str">
            <v>93</v>
          </cell>
          <cell r="B105" t="str">
            <v>Barra de cobre 25,4 x 6,35 x 740 mm</v>
          </cell>
          <cell r="C105" t="str">
            <v>m</v>
          </cell>
          <cell r="D105">
            <v>28</v>
          </cell>
        </row>
        <row r="106">
          <cell r="A106" t="str">
            <v>94</v>
          </cell>
          <cell r="B106" t="str">
            <v>Barra de cobre 25,40 x 6,35 x 1640 mm</v>
          </cell>
          <cell r="C106" t="str">
            <v>m</v>
          </cell>
          <cell r="D106">
            <v>35</v>
          </cell>
        </row>
        <row r="107">
          <cell r="A107" t="str">
            <v>95</v>
          </cell>
          <cell r="B107" t="str">
            <v>Barra de cobre 25,40 x 6,35 x 640 mm</v>
          </cell>
          <cell r="C107" t="str">
            <v>m</v>
          </cell>
          <cell r="D107">
            <v>20</v>
          </cell>
        </row>
        <row r="108">
          <cell r="A108" t="str">
            <v>96</v>
          </cell>
          <cell r="B108" t="str">
            <v xml:space="preserve">Báscula de alumínio  Maxim-ar anod. Natural 0,50 x 1,20 m </v>
          </cell>
          <cell r="C108" t="str">
            <v>un</v>
          </cell>
          <cell r="D108">
            <v>72</v>
          </cell>
        </row>
        <row r="109">
          <cell r="A109" t="str">
            <v>97</v>
          </cell>
          <cell r="B109" t="str">
            <v xml:space="preserve">Báscula de alumínio Maxim-ar anod. Natural 0,60 x 0,60 m </v>
          </cell>
          <cell r="C109" t="str">
            <v>un</v>
          </cell>
          <cell r="D109">
            <v>50</v>
          </cell>
        </row>
        <row r="110">
          <cell r="A110" t="str">
            <v>98</v>
          </cell>
          <cell r="B110" t="str">
            <v>Base para mastro</v>
          </cell>
          <cell r="C110" t="str">
            <v>un</v>
          </cell>
          <cell r="D110">
            <v>30</v>
          </cell>
        </row>
        <row r="111">
          <cell r="A111" t="str">
            <v>99</v>
          </cell>
          <cell r="B111" t="str">
            <v>Betoneira 5HP</v>
          </cell>
          <cell r="C111" t="str">
            <v>h</v>
          </cell>
          <cell r="D111">
            <v>0.36</v>
          </cell>
        </row>
        <row r="112">
          <cell r="A112" t="str">
            <v>946</v>
          </cell>
          <cell r="B112" t="str">
            <v>Bianco</v>
          </cell>
          <cell r="C112" t="str">
            <v>kg</v>
          </cell>
          <cell r="D112">
            <v>1.7</v>
          </cell>
        </row>
        <row r="113">
          <cell r="A113" t="str">
            <v>100</v>
          </cell>
          <cell r="B113" t="str">
            <v>Bloco conector BLI-10</v>
          </cell>
          <cell r="C113" t="str">
            <v>un</v>
          </cell>
          <cell r="D113">
            <v>12</v>
          </cell>
        </row>
        <row r="114">
          <cell r="A114" t="str">
            <v>101</v>
          </cell>
          <cell r="B114" t="str">
            <v>Bloco de concreto 9 x 19 x 39, Fbk=4,5 MPa</v>
          </cell>
          <cell r="C114" t="str">
            <v>un</v>
          </cell>
          <cell r="D114">
            <v>0.56000000000000005</v>
          </cell>
        </row>
        <row r="115">
          <cell r="A115" t="str">
            <v>954</v>
          </cell>
          <cell r="B115" t="str">
            <v>Bloco de concreto 14x 19 x 39 - vedaçao</v>
          </cell>
          <cell r="C115" t="str">
            <v>un</v>
          </cell>
          <cell r="D115">
            <v>0.75</v>
          </cell>
        </row>
        <row r="116">
          <cell r="A116" t="str">
            <v>102</v>
          </cell>
          <cell r="B116" t="str">
            <v>Bloco de concreto intertravado 6 cm</v>
          </cell>
          <cell r="C116" t="str">
            <v>un</v>
          </cell>
          <cell r="D116">
            <v>9.8000000000000007</v>
          </cell>
        </row>
        <row r="117">
          <cell r="A117" t="str">
            <v>103</v>
          </cell>
          <cell r="B117" t="str">
            <v xml:space="preserve">Bóia elétrica </v>
          </cell>
          <cell r="C117" t="str">
            <v>un</v>
          </cell>
          <cell r="D117">
            <v>15</v>
          </cell>
        </row>
        <row r="118">
          <cell r="A118" t="str">
            <v>104</v>
          </cell>
          <cell r="B118" t="str">
            <v>Bomba de recalque - dancor mod. 250 - 1 CV - trifásica</v>
          </cell>
          <cell r="C118" t="str">
            <v>un</v>
          </cell>
          <cell r="D118">
            <v>305</v>
          </cell>
        </row>
        <row r="119">
          <cell r="A119" t="str">
            <v>1025</v>
          </cell>
          <cell r="B119" t="str">
            <v>Bota de borracha cano longo</v>
          </cell>
          <cell r="C119" t="str">
            <v>par</v>
          </cell>
          <cell r="D119">
            <v>25</v>
          </cell>
        </row>
        <row r="120">
          <cell r="A120" t="str">
            <v>1026</v>
          </cell>
          <cell r="B120" t="str">
            <v>Bota de couro</v>
          </cell>
          <cell r="C120" t="str">
            <v>par</v>
          </cell>
          <cell r="D120">
            <v>16</v>
          </cell>
        </row>
        <row r="121">
          <cell r="A121" t="str">
            <v>105</v>
          </cell>
          <cell r="B121" t="str">
            <v>Botão de campainha (pulsador)</v>
          </cell>
          <cell r="C121" t="str">
            <v>un</v>
          </cell>
          <cell r="D121">
            <v>1.9</v>
          </cell>
        </row>
        <row r="122">
          <cell r="A122" t="str">
            <v>106</v>
          </cell>
          <cell r="B122" t="str">
            <v>Braçadeira de encaixe para tubo roscável 1/2"</v>
          </cell>
          <cell r="C122" t="str">
            <v>un</v>
          </cell>
        </row>
        <row r="123">
          <cell r="A123" t="str">
            <v>107</v>
          </cell>
          <cell r="B123" t="str">
            <v>Braçadeira de encaixe para tubo roscável 3/4"</v>
          </cell>
          <cell r="C123" t="str">
            <v>un</v>
          </cell>
        </row>
        <row r="124">
          <cell r="A124" t="str">
            <v>108</v>
          </cell>
          <cell r="B124" t="str">
            <v>Braçadeira de encaixe para tubo soldável 20 mm</v>
          </cell>
          <cell r="C124" t="str">
            <v>un</v>
          </cell>
        </row>
        <row r="125">
          <cell r="A125" t="str">
            <v>109</v>
          </cell>
          <cell r="B125" t="str">
            <v>Braçadeira de encaixe para tubo soldável 25 mm</v>
          </cell>
          <cell r="C125" t="str">
            <v>un</v>
          </cell>
        </row>
        <row r="126">
          <cell r="A126" t="str">
            <v>110</v>
          </cell>
          <cell r="B126" t="str">
            <v>Braçadeira tipo copo 1"</v>
          </cell>
          <cell r="C126" t="str">
            <v>un</v>
          </cell>
        </row>
        <row r="127">
          <cell r="A127" t="str">
            <v>111</v>
          </cell>
          <cell r="B127" t="str">
            <v>Braçadeira tipo copo 1/2"</v>
          </cell>
          <cell r="C127" t="str">
            <v>un</v>
          </cell>
        </row>
        <row r="128">
          <cell r="A128" t="str">
            <v>112</v>
          </cell>
          <cell r="B128" t="str">
            <v>Braçadeira tipo copo 3/4"</v>
          </cell>
          <cell r="C128" t="str">
            <v>un</v>
          </cell>
        </row>
        <row r="129">
          <cell r="A129" t="str">
            <v>113</v>
          </cell>
          <cell r="B129" t="str">
            <v>Brita 00</v>
          </cell>
          <cell r="C129" t="str">
            <v>m3</v>
          </cell>
          <cell r="D129">
            <v>29</v>
          </cell>
        </row>
        <row r="130">
          <cell r="A130" t="str">
            <v>114</v>
          </cell>
          <cell r="B130" t="str">
            <v>Brita 01</v>
          </cell>
          <cell r="C130" t="str">
            <v>m3</v>
          </cell>
          <cell r="D130">
            <v>24</v>
          </cell>
        </row>
        <row r="131">
          <cell r="A131" t="str">
            <v>115</v>
          </cell>
          <cell r="B131" t="str">
            <v>Brita 02</v>
          </cell>
          <cell r="C131" t="str">
            <v>m3</v>
          </cell>
          <cell r="D131">
            <v>24</v>
          </cell>
        </row>
        <row r="132">
          <cell r="A132" t="str">
            <v>1022</v>
          </cell>
          <cell r="B132" t="str">
            <v>Brita 03</v>
          </cell>
          <cell r="C132" t="str">
            <v>m3</v>
          </cell>
          <cell r="D132">
            <v>22</v>
          </cell>
        </row>
        <row r="133">
          <cell r="A133" t="str">
            <v>116</v>
          </cell>
          <cell r="B133" t="str">
            <v>Bucha alumínio  1 1/2"</v>
          </cell>
          <cell r="C133" t="str">
            <v>un</v>
          </cell>
        </row>
        <row r="134">
          <cell r="A134" t="str">
            <v>117</v>
          </cell>
          <cell r="B134" t="str">
            <v>Bucha alumínio  1 1/4"</v>
          </cell>
          <cell r="C134" t="str">
            <v>un</v>
          </cell>
        </row>
        <row r="135">
          <cell r="A135" t="str">
            <v>118</v>
          </cell>
          <cell r="B135" t="str">
            <v>Bucha alumínio  1/2"</v>
          </cell>
          <cell r="C135" t="str">
            <v>un</v>
          </cell>
        </row>
        <row r="136">
          <cell r="A136" t="str">
            <v>119</v>
          </cell>
          <cell r="B136" t="str">
            <v>Bucha alumínio  3/4"</v>
          </cell>
          <cell r="C136" t="str">
            <v>un</v>
          </cell>
        </row>
        <row r="137">
          <cell r="A137" t="str">
            <v>120</v>
          </cell>
          <cell r="B137" t="str">
            <v>Bucha alumínio  redução 1" x 3/4"</v>
          </cell>
          <cell r="C137" t="str">
            <v>un</v>
          </cell>
        </row>
        <row r="138">
          <cell r="A138" t="str">
            <v>121</v>
          </cell>
          <cell r="B138" t="str">
            <v>Bucha alumínio  redução 2" x 1"</v>
          </cell>
          <cell r="C138" t="str">
            <v>un</v>
          </cell>
        </row>
        <row r="139">
          <cell r="A139" t="str">
            <v>122</v>
          </cell>
          <cell r="B139" t="str">
            <v>Bucha alumínio 1"</v>
          </cell>
          <cell r="C139" t="str">
            <v>un</v>
          </cell>
        </row>
        <row r="140">
          <cell r="A140" t="str">
            <v>123</v>
          </cell>
          <cell r="B140" t="str">
            <v>Bucha alumínio 2  1/2"</v>
          </cell>
          <cell r="C140" t="str">
            <v>un</v>
          </cell>
        </row>
        <row r="141">
          <cell r="A141" t="str">
            <v>124</v>
          </cell>
          <cell r="B141" t="str">
            <v>Bucha alumínio 2"</v>
          </cell>
          <cell r="C141" t="str">
            <v>un</v>
          </cell>
        </row>
        <row r="142">
          <cell r="A142" t="str">
            <v>125</v>
          </cell>
          <cell r="B142" t="str">
            <v>Bucha alumínio 3"</v>
          </cell>
          <cell r="C142" t="str">
            <v>un</v>
          </cell>
        </row>
        <row r="143">
          <cell r="A143" t="str">
            <v>126</v>
          </cell>
          <cell r="B143" t="str">
            <v>Bucha alumínio 4"</v>
          </cell>
          <cell r="C143" t="str">
            <v>un</v>
          </cell>
        </row>
        <row r="144">
          <cell r="A144" t="str">
            <v>127</v>
          </cell>
          <cell r="B144" t="str">
            <v>Bucha de alumínio 60 mm</v>
          </cell>
          <cell r="C144" t="str">
            <v>un</v>
          </cell>
        </row>
        <row r="145">
          <cell r="A145" t="str">
            <v>128</v>
          </cell>
          <cell r="B145" t="str">
            <v>Bucha de alumínio 75 mm</v>
          </cell>
          <cell r="C145" t="str">
            <v>un</v>
          </cell>
        </row>
        <row r="146">
          <cell r="A146" t="str">
            <v>129</v>
          </cell>
          <cell r="B146" t="str">
            <v>Bucha de redução com rosca 1 1/2" x 1 1/4"</v>
          </cell>
          <cell r="C146" t="str">
            <v>un</v>
          </cell>
        </row>
        <row r="147">
          <cell r="A147" t="str">
            <v>130</v>
          </cell>
          <cell r="B147" t="str">
            <v>Bucha de redução com rosca 1 1/2" x 1"</v>
          </cell>
          <cell r="C147" t="str">
            <v>un</v>
          </cell>
        </row>
        <row r="148">
          <cell r="A148" t="str">
            <v>131</v>
          </cell>
          <cell r="B148" t="str">
            <v>Bucha de redução com rosca 1 1/2" x 3/4"</v>
          </cell>
          <cell r="C148" t="str">
            <v>un</v>
          </cell>
        </row>
        <row r="149">
          <cell r="A149" t="str">
            <v>132</v>
          </cell>
          <cell r="B149" t="str">
            <v>Bucha de redução com rosca 1 1/4" x 1"</v>
          </cell>
          <cell r="C149" t="str">
            <v>un</v>
          </cell>
        </row>
        <row r="150">
          <cell r="A150" t="str">
            <v>133</v>
          </cell>
          <cell r="B150" t="str">
            <v>Bucha de redução com rosca 1 1/4" x 3/4"</v>
          </cell>
          <cell r="C150" t="str">
            <v>un</v>
          </cell>
        </row>
        <row r="151">
          <cell r="A151" t="str">
            <v>134</v>
          </cell>
          <cell r="B151" t="str">
            <v>Bucha de redução com rosca 1" x 1/2"</v>
          </cell>
          <cell r="C151" t="str">
            <v>un</v>
          </cell>
        </row>
        <row r="152">
          <cell r="A152" t="str">
            <v>135</v>
          </cell>
          <cell r="B152" t="str">
            <v xml:space="preserve">Bucha de redução com rosca 1" x 3/4" </v>
          </cell>
          <cell r="C152" t="str">
            <v>un</v>
          </cell>
        </row>
        <row r="153">
          <cell r="A153" t="str">
            <v>136</v>
          </cell>
          <cell r="B153" t="str">
            <v>Bucha de redução com rosca 2" x 1 1/2"</v>
          </cell>
          <cell r="C153" t="str">
            <v>un</v>
          </cell>
        </row>
        <row r="154">
          <cell r="A154" t="str">
            <v>137</v>
          </cell>
          <cell r="B154" t="str">
            <v>Bucha de redução com rosca 2" x 1 1/4"</v>
          </cell>
          <cell r="C154" t="str">
            <v>un</v>
          </cell>
        </row>
        <row r="155">
          <cell r="A155" t="str">
            <v>138</v>
          </cell>
          <cell r="B155" t="str">
            <v>Bucha de redução com rosca 2" x 1"</v>
          </cell>
          <cell r="C155" t="str">
            <v>un</v>
          </cell>
        </row>
        <row r="156">
          <cell r="A156" t="str">
            <v>139</v>
          </cell>
          <cell r="B156" t="str">
            <v>Bucha de redução com rosca 3/4" x 1/2"</v>
          </cell>
          <cell r="C156" t="str">
            <v>un</v>
          </cell>
        </row>
        <row r="157">
          <cell r="A157" t="str">
            <v>140</v>
          </cell>
          <cell r="B157" t="str">
            <v>Bucha de redução ferro galvanizado 100 x 63 mm</v>
          </cell>
          <cell r="C157" t="str">
            <v>un</v>
          </cell>
        </row>
        <row r="158">
          <cell r="A158" t="str">
            <v>157</v>
          </cell>
          <cell r="B158" t="str">
            <v>Balanço tipo gangorra</v>
          </cell>
          <cell r="C158" t="str">
            <v>un</v>
          </cell>
        </row>
        <row r="159">
          <cell r="A159" t="str">
            <v>141</v>
          </cell>
          <cell r="B159" t="str">
            <v>Bucha de redução ferro galvanizado 4" x 2 1/2"</v>
          </cell>
          <cell r="C159" t="str">
            <v>un</v>
          </cell>
        </row>
        <row r="160">
          <cell r="A160" t="str">
            <v>142</v>
          </cell>
          <cell r="B160" t="str">
            <v>Bucha de redução longa  esgoto 50 x 40 mm</v>
          </cell>
          <cell r="C160" t="str">
            <v>un</v>
          </cell>
        </row>
        <row r="161">
          <cell r="A161" t="str">
            <v>143</v>
          </cell>
          <cell r="B161" t="str">
            <v>Bucha de redução sold. longa 110 x 60 mm</v>
          </cell>
          <cell r="C161" t="str">
            <v>un</v>
          </cell>
        </row>
        <row r="162">
          <cell r="A162" t="str">
            <v>144</v>
          </cell>
          <cell r="B162" t="str">
            <v>Bucha de redução sold. longa 110 x 75 mm</v>
          </cell>
          <cell r="C162" t="str">
            <v>un</v>
          </cell>
        </row>
        <row r="163">
          <cell r="A163" t="str">
            <v>145</v>
          </cell>
          <cell r="B163" t="str">
            <v>Bucha de redução sold. longa 32 x 20 mm</v>
          </cell>
          <cell r="C163" t="str">
            <v>un</v>
          </cell>
        </row>
        <row r="164">
          <cell r="A164" t="str">
            <v>146</v>
          </cell>
          <cell r="B164" t="str">
            <v>Bucha de redução sold. longa 40 x 20 mm</v>
          </cell>
          <cell r="C164" t="str">
            <v>un</v>
          </cell>
        </row>
        <row r="165">
          <cell r="A165" t="str">
            <v>147</v>
          </cell>
          <cell r="B165" t="str">
            <v>Bucha de redução sold. longa 40 x 25 mm</v>
          </cell>
          <cell r="C165" t="str">
            <v>un</v>
          </cell>
        </row>
        <row r="166">
          <cell r="A166" t="str">
            <v>148</v>
          </cell>
          <cell r="B166" t="str">
            <v>Bucha de redução sold. longa 50 x 20 mm</v>
          </cell>
          <cell r="C166" t="str">
            <v>un</v>
          </cell>
        </row>
        <row r="167">
          <cell r="A167" t="str">
            <v>149</v>
          </cell>
          <cell r="B167" t="str">
            <v>Bucha de redução sold. longa 50 x 25 mm</v>
          </cell>
          <cell r="C167" t="str">
            <v>un</v>
          </cell>
        </row>
        <row r="168">
          <cell r="A168" t="str">
            <v>150</v>
          </cell>
          <cell r="B168" t="str">
            <v>Bucha de redução sold. longa 50 x 32 mm</v>
          </cell>
          <cell r="C168" t="str">
            <v>un</v>
          </cell>
        </row>
        <row r="169">
          <cell r="A169" t="str">
            <v>151</v>
          </cell>
          <cell r="B169" t="str">
            <v>Bucha de redução sold. longa 50 x 40  mm</v>
          </cell>
          <cell r="C169" t="str">
            <v>un</v>
          </cell>
        </row>
        <row r="170">
          <cell r="A170" t="str">
            <v>152</v>
          </cell>
          <cell r="B170" t="str">
            <v>Bucha de redução sold. longa 60 x 25 mm</v>
          </cell>
          <cell r="C170" t="str">
            <v>un</v>
          </cell>
        </row>
        <row r="171">
          <cell r="A171" t="str">
            <v>153</v>
          </cell>
          <cell r="B171" t="str">
            <v>Bucha de redução sold. longa 60 x 32 mm</v>
          </cell>
          <cell r="C171" t="str">
            <v>un</v>
          </cell>
        </row>
        <row r="172">
          <cell r="A172" t="str">
            <v>154</v>
          </cell>
          <cell r="B172" t="str">
            <v>Bucha de redução sold. longa 60 x 40 mm</v>
          </cell>
          <cell r="C172" t="str">
            <v>un</v>
          </cell>
        </row>
        <row r="173">
          <cell r="A173" t="str">
            <v>156</v>
          </cell>
          <cell r="B173" t="str">
            <v>Bucha de redução sold. longa 60 x 50 mm</v>
          </cell>
          <cell r="C173" t="str">
            <v>un</v>
          </cell>
        </row>
        <row r="174">
          <cell r="A174" t="str">
            <v>158</v>
          </cell>
          <cell r="B174" t="str">
            <v>Bucha de redução sold. longa 75 x 50 mm</v>
          </cell>
          <cell r="C174" t="str">
            <v>un</v>
          </cell>
        </row>
        <row r="175">
          <cell r="A175" t="str">
            <v>159</v>
          </cell>
          <cell r="B175" t="str">
            <v>Bucha de redução sold. longa 85 x 60 mm</v>
          </cell>
          <cell r="C175" t="str">
            <v>un</v>
          </cell>
        </row>
        <row r="176">
          <cell r="A176" t="str">
            <v>160</v>
          </cell>
          <cell r="B176" t="str">
            <v>Bucha de redução soldável curta 110 x 75 mm</v>
          </cell>
          <cell r="C176" t="str">
            <v>un</v>
          </cell>
        </row>
        <row r="177">
          <cell r="A177" t="str">
            <v>161</v>
          </cell>
          <cell r="B177" t="str">
            <v>Bucha de redução soldável curta 25 x 20 mm</v>
          </cell>
          <cell r="C177" t="str">
            <v>un</v>
          </cell>
        </row>
        <row r="178">
          <cell r="A178" t="str">
            <v>162</v>
          </cell>
          <cell r="B178" t="str">
            <v>Bucha de redução soldável curta 32 x 25 mm</v>
          </cell>
          <cell r="C178" t="str">
            <v>un</v>
          </cell>
        </row>
        <row r="179">
          <cell r="A179" t="str">
            <v>163</v>
          </cell>
          <cell r="B179" t="str">
            <v>Bucha de redução soldável curta 40 x 32 mm</v>
          </cell>
          <cell r="C179" t="str">
            <v>un</v>
          </cell>
        </row>
        <row r="180">
          <cell r="A180" t="str">
            <v>179</v>
          </cell>
        </row>
        <row r="181">
          <cell r="A181" t="str">
            <v>180</v>
          </cell>
        </row>
        <row r="182">
          <cell r="A182" t="str">
            <v>181</v>
          </cell>
        </row>
        <row r="183">
          <cell r="A183" t="str">
            <v>164</v>
          </cell>
          <cell r="B183" t="str">
            <v>Bucha de redução soldável curta 50 x 40 mm</v>
          </cell>
          <cell r="C183" t="str">
            <v>un</v>
          </cell>
        </row>
        <row r="184">
          <cell r="A184" t="str">
            <v>165</v>
          </cell>
          <cell r="B184" t="str">
            <v>Bucha de redução soldável curta 60 x 50 mm</v>
          </cell>
          <cell r="C184" t="str">
            <v>un</v>
          </cell>
        </row>
        <row r="185">
          <cell r="A185" t="str">
            <v>166</v>
          </cell>
          <cell r="B185" t="str">
            <v>Bucha de redução soldável curta 75 x  60 mm</v>
          </cell>
          <cell r="C185" t="str">
            <v>un</v>
          </cell>
        </row>
        <row r="186">
          <cell r="A186" t="str">
            <v>167</v>
          </cell>
          <cell r="B186" t="str">
            <v>Bucha de redução soldável curta 85 x 75 mm</v>
          </cell>
          <cell r="C186" t="str">
            <v>un</v>
          </cell>
        </row>
        <row r="187">
          <cell r="A187" t="str">
            <v>861</v>
          </cell>
          <cell r="B187" t="str">
            <v>Bucha de redução soldável longa de 110 x 60 mm</v>
          </cell>
          <cell r="C187" t="str">
            <v>un</v>
          </cell>
        </row>
        <row r="188">
          <cell r="A188" t="str">
            <v>168</v>
          </cell>
          <cell r="B188" t="str">
            <v>Bucha e arruela de PVC 20 mm</v>
          </cell>
          <cell r="C188" t="str">
            <v>un</v>
          </cell>
        </row>
        <row r="189">
          <cell r="A189" t="str">
            <v>169</v>
          </cell>
          <cell r="B189" t="str">
            <v>Bucha e arruela de PVC 40 mm</v>
          </cell>
          <cell r="C189" t="str">
            <v>un</v>
          </cell>
        </row>
        <row r="190">
          <cell r="A190" t="str">
            <v>170</v>
          </cell>
          <cell r="B190" t="str">
            <v>Bucha e arruela de PVC 50 mm</v>
          </cell>
          <cell r="C190" t="str">
            <v>un</v>
          </cell>
        </row>
        <row r="191">
          <cell r="A191" t="str">
            <v>171</v>
          </cell>
          <cell r="B191" t="str">
            <v>Bucha PVC rígido p/ eletroduto 1 1/2"</v>
          </cell>
          <cell r="C191" t="str">
            <v>un</v>
          </cell>
        </row>
        <row r="192">
          <cell r="A192" t="str">
            <v>172</v>
          </cell>
          <cell r="B192" t="str">
            <v>Bucha PVC rígido p/ eletroduto 25 mm</v>
          </cell>
          <cell r="C192" t="str">
            <v>un</v>
          </cell>
        </row>
        <row r="193">
          <cell r="A193" t="str">
            <v>173</v>
          </cell>
          <cell r="B193" t="str">
            <v>Bucha PVC rígido p/ eletroduto 40 mm</v>
          </cell>
          <cell r="C193" t="str">
            <v>un</v>
          </cell>
        </row>
        <row r="194">
          <cell r="A194" t="str">
            <v>174</v>
          </cell>
          <cell r="B194" t="str">
            <v>Bucha PVC rígido p/ eletroduto 50 mm</v>
          </cell>
          <cell r="C194" t="str">
            <v>un</v>
          </cell>
        </row>
        <row r="195">
          <cell r="A195" t="str">
            <v>175</v>
          </cell>
          <cell r="B195" t="str">
            <v>Bulbo de areia (execução)</v>
          </cell>
          <cell r="C195" t="str">
            <v>un</v>
          </cell>
        </row>
        <row r="196">
          <cell r="A196" t="str">
            <v>176</v>
          </cell>
          <cell r="B196" t="str">
            <v>Cabeçote de entrade de alumínio 60 mm</v>
          </cell>
          <cell r="C196" t="str">
            <v>un</v>
          </cell>
        </row>
        <row r="197">
          <cell r="A197" t="str">
            <v>177</v>
          </cell>
          <cell r="B197" t="str">
            <v>Cabeçote de entrade de alumínio 75 mm</v>
          </cell>
          <cell r="C197" t="str">
            <v>un</v>
          </cell>
        </row>
        <row r="198">
          <cell r="A198" t="str">
            <v>178</v>
          </cell>
          <cell r="B198" t="str">
            <v>Cabo  isolado em PVC 16.0 mm2 - 750 V</v>
          </cell>
          <cell r="C198" t="str">
            <v xml:space="preserve">m </v>
          </cell>
          <cell r="D198">
            <v>1.1000000000000001</v>
          </cell>
        </row>
        <row r="199">
          <cell r="A199" t="str">
            <v>185</v>
          </cell>
          <cell r="B199" t="str">
            <v>Cabo de cobre isolado em PVC 16 mm2 - 1000 V</v>
          </cell>
          <cell r="C199" t="str">
            <v xml:space="preserve">m </v>
          </cell>
          <cell r="D199">
            <v>1.7</v>
          </cell>
        </row>
        <row r="200">
          <cell r="A200" t="str">
            <v>186</v>
          </cell>
          <cell r="B200" t="str">
            <v>Cabo de cobre isolado em PVC 25 mm2 - 1000 V</v>
          </cell>
          <cell r="C200" t="str">
            <v xml:space="preserve">m </v>
          </cell>
          <cell r="D200">
            <v>2.9</v>
          </cell>
        </row>
        <row r="201">
          <cell r="A201" t="str">
            <v>187</v>
          </cell>
          <cell r="B201" t="str">
            <v>Cabo de cobre isolado em PVC 35 mm2 - 1000 V</v>
          </cell>
          <cell r="C201" t="str">
            <v xml:space="preserve">m </v>
          </cell>
          <cell r="D201">
            <v>3.15</v>
          </cell>
        </row>
        <row r="202">
          <cell r="A202" t="str">
            <v>188</v>
          </cell>
          <cell r="B202" t="str">
            <v>Cabo de cobre isolado em PVC 4 mm2 - 1000 V</v>
          </cell>
          <cell r="C202" t="str">
            <v xml:space="preserve">m </v>
          </cell>
          <cell r="D202">
            <v>0.85</v>
          </cell>
        </row>
        <row r="203">
          <cell r="A203" t="str">
            <v>189</v>
          </cell>
          <cell r="B203" t="str">
            <v xml:space="preserve">Cabo de cobre isolado em PVC 6 mm2 - 750 V </v>
          </cell>
          <cell r="C203" t="str">
            <v xml:space="preserve">m </v>
          </cell>
          <cell r="D203">
            <v>0.9</v>
          </cell>
        </row>
        <row r="204">
          <cell r="A204" t="str">
            <v>190</v>
          </cell>
          <cell r="B204" t="str">
            <v>Cabo de cobre isolado em PVC 70 mm2 - 1000 V</v>
          </cell>
          <cell r="C204" t="str">
            <v xml:space="preserve">m </v>
          </cell>
          <cell r="D204">
            <v>7.8</v>
          </cell>
        </row>
        <row r="205">
          <cell r="A205" t="str">
            <v>191</v>
          </cell>
          <cell r="B205" t="str">
            <v>Cabo de cobre isolado em PVC 70 mm2 - 1000 V (camada dupla)</v>
          </cell>
          <cell r="C205" t="str">
            <v xml:space="preserve">m </v>
          </cell>
          <cell r="D205">
            <v>9</v>
          </cell>
        </row>
        <row r="206">
          <cell r="A206" t="str">
            <v>192</v>
          </cell>
          <cell r="B206" t="str">
            <v>Cabo de cobre isolado em PVC 95 mm2 - 1000 V (camada dupla)</v>
          </cell>
          <cell r="C206" t="str">
            <v xml:space="preserve">m </v>
          </cell>
          <cell r="D206">
            <v>11</v>
          </cell>
        </row>
        <row r="207">
          <cell r="A207" t="str">
            <v>182</v>
          </cell>
          <cell r="B207" t="str">
            <v xml:space="preserve">Cabo de cobre nu 25 mm2 </v>
          </cell>
          <cell r="C207" t="str">
            <v xml:space="preserve">m </v>
          </cell>
          <cell r="D207">
            <v>2.2000000000000002</v>
          </cell>
        </row>
        <row r="208">
          <cell r="A208" t="str">
            <v>183</v>
          </cell>
          <cell r="B208" t="str">
            <v xml:space="preserve">Cabo de cobre nu 35 mm2 </v>
          </cell>
          <cell r="C208" t="str">
            <v xml:space="preserve">m </v>
          </cell>
          <cell r="D208">
            <v>2.4700000000000002</v>
          </cell>
        </row>
        <row r="209">
          <cell r="A209" t="str">
            <v>184</v>
          </cell>
          <cell r="B209" t="str">
            <v>Cabo de cobre nu 50 mm2</v>
          </cell>
          <cell r="C209" t="str">
            <v xml:space="preserve">m </v>
          </cell>
          <cell r="D209">
            <v>3.8</v>
          </cell>
        </row>
        <row r="210">
          <cell r="A210" t="str">
            <v>194</v>
          </cell>
          <cell r="B210" t="str">
            <v>Cabo telefônico CTAPL 40 x 100</v>
          </cell>
          <cell r="C210" t="str">
            <v xml:space="preserve">m </v>
          </cell>
        </row>
        <row r="211">
          <cell r="A211" t="str">
            <v>195</v>
          </cell>
          <cell r="B211" t="str">
            <v>Cabo telefônico CTAPL 40 x 20</v>
          </cell>
          <cell r="C211" t="str">
            <v xml:space="preserve">m </v>
          </cell>
        </row>
        <row r="212">
          <cell r="A212" t="str">
            <v>196</v>
          </cell>
          <cell r="B212" t="str">
            <v>Cabo telefônico estanhado CI- 50 x 10</v>
          </cell>
          <cell r="C212" t="str">
            <v xml:space="preserve">m </v>
          </cell>
          <cell r="D212">
            <v>0.2</v>
          </cell>
        </row>
        <row r="213">
          <cell r="A213" t="str">
            <v>964</v>
          </cell>
          <cell r="B213" t="str">
            <v>Caibro de peroba 5 x 6 cm</v>
          </cell>
          <cell r="C213" t="str">
            <v>m</v>
          </cell>
          <cell r="D213">
            <v>2</v>
          </cell>
        </row>
        <row r="214">
          <cell r="A214" t="str">
            <v>197</v>
          </cell>
          <cell r="B214" t="str">
            <v>Caixa  padrão ESCELSA 40 x 860 x 200 mm</v>
          </cell>
          <cell r="C214" t="str">
            <v>un</v>
          </cell>
          <cell r="D214">
            <v>38</v>
          </cell>
        </row>
        <row r="215">
          <cell r="A215" t="str">
            <v>214</v>
          </cell>
        </row>
        <row r="216">
          <cell r="A216" t="str">
            <v>976</v>
          </cell>
          <cell r="B216" t="str">
            <v>Caixa d'água 1000 Litros em fibrocimento</v>
          </cell>
          <cell r="C216" t="str">
            <v>un</v>
          </cell>
          <cell r="D216">
            <v>90</v>
          </cell>
        </row>
        <row r="217">
          <cell r="A217" t="str">
            <v>198</v>
          </cell>
          <cell r="B217" t="str">
            <v>Caixa de barramento 1000 x 400 x 200 mm</v>
          </cell>
          <cell r="C217" t="str">
            <v>un</v>
          </cell>
        </row>
        <row r="218">
          <cell r="A218" t="str">
            <v>217</v>
          </cell>
        </row>
        <row r="219">
          <cell r="A219" t="str">
            <v>199</v>
          </cell>
          <cell r="B219" t="str">
            <v>Caixa de barramento 2070 x 400 x 200 mm</v>
          </cell>
          <cell r="C219" t="str">
            <v>un</v>
          </cell>
        </row>
        <row r="220">
          <cell r="A220" t="str">
            <v>200</v>
          </cell>
          <cell r="B220" t="str">
            <v>Caixa de descarga com engate flexível</v>
          </cell>
          <cell r="C220" t="str">
            <v>un</v>
          </cell>
          <cell r="D220">
            <v>12</v>
          </cell>
        </row>
        <row r="221">
          <cell r="A221" t="str">
            <v>201</v>
          </cell>
          <cell r="B221" t="str">
            <v>Caixa de descarga sem engate flexível</v>
          </cell>
          <cell r="C221" t="str">
            <v>un</v>
          </cell>
          <cell r="D221">
            <v>10</v>
          </cell>
        </row>
        <row r="222">
          <cell r="A222" t="str">
            <v>202</v>
          </cell>
          <cell r="B222" t="str">
            <v xml:space="preserve">Caixa de luz 4" x 2" </v>
          </cell>
          <cell r="C222" t="str">
            <v>un</v>
          </cell>
        </row>
        <row r="223">
          <cell r="A223" t="str">
            <v>203</v>
          </cell>
          <cell r="B223" t="str">
            <v>Caixa de luz 4" x 4"</v>
          </cell>
          <cell r="C223" t="str">
            <v>un</v>
          </cell>
        </row>
        <row r="224">
          <cell r="A224" t="str">
            <v>204</v>
          </cell>
          <cell r="B224" t="str">
            <v>Caixa de medição padrão ESCELSA 400 x 625 x 160 mm</v>
          </cell>
          <cell r="C224" t="str">
            <v>un</v>
          </cell>
        </row>
        <row r="225">
          <cell r="A225" t="str">
            <v>205</v>
          </cell>
          <cell r="B225" t="str">
            <v>Caixa de passagem "Telebras" 20 x 20 x 12 cm</v>
          </cell>
          <cell r="C225" t="str">
            <v>un</v>
          </cell>
        </row>
        <row r="226">
          <cell r="A226" t="str">
            <v>206</v>
          </cell>
          <cell r="B226" t="str">
            <v>Caixa de passagem "Telebras" 40 x 40 x 12 cm</v>
          </cell>
          <cell r="C226" t="str">
            <v>un</v>
          </cell>
        </row>
        <row r="227">
          <cell r="A227" t="str">
            <v>207</v>
          </cell>
          <cell r="B227" t="str">
            <v>Caixa de passagem "Telebras" 60 x 60 x 12 cm</v>
          </cell>
          <cell r="C227" t="str">
            <v>un</v>
          </cell>
        </row>
        <row r="228">
          <cell r="A228" t="str">
            <v>208</v>
          </cell>
          <cell r="B228" t="str">
            <v>Caixa de passagem 100 x 100 x 50, chapa de aço</v>
          </cell>
          <cell r="C228" t="str">
            <v>un</v>
          </cell>
        </row>
        <row r="229">
          <cell r="A229" t="str">
            <v>209</v>
          </cell>
          <cell r="B229" t="str">
            <v>Caixa de passagem 200 x 200 x 120, chapa de aço</v>
          </cell>
          <cell r="C229" t="str">
            <v>un</v>
          </cell>
        </row>
        <row r="230">
          <cell r="A230" t="str">
            <v>210</v>
          </cell>
          <cell r="B230" t="str">
            <v>Caixa de passagem eletroduto 15 x 15 (bomba recalque) - Gomes</v>
          </cell>
          <cell r="C230" t="str">
            <v>un</v>
          </cell>
        </row>
        <row r="231">
          <cell r="A231" t="str">
            <v>212</v>
          </cell>
          <cell r="B231" t="str">
            <v>Caixa fundo móvel 4" x 4" - PVC</v>
          </cell>
          <cell r="C231" t="str">
            <v>un</v>
          </cell>
        </row>
        <row r="232">
          <cell r="A232" t="str">
            <v>213</v>
          </cell>
          <cell r="B232" t="str">
            <v>Caixa incêndio 50 x 80 x 17 mm</v>
          </cell>
          <cell r="C232" t="str">
            <v>un</v>
          </cell>
          <cell r="D232">
            <v>45</v>
          </cell>
        </row>
        <row r="233">
          <cell r="A233" t="str">
            <v>215</v>
          </cell>
          <cell r="B233" t="str">
            <v>Caixa para  medidor polifásico 40 x 50 x 20 cm</v>
          </cell>
          <cell r="C233" t="str">
            <v>un</v>
          </cell>
        </row>
        <row r="234">
          <cell r="A234" t="str">
            <v>218</v>
          </cell>
          <cell r="B234" t="str">
            <v>Caixa passagem elétrica embutir 30 x 30 metálica</v>
          </cell>
          <cell r="C234" t="str">
            <v>un</v>
          </cell>
        </row>
        <row r="235">
          <cell r="A235" t="str">
            <v>219</v>
          </cell>
          <cell r="B235" t="str">
            <v>Caixa passagem elétrica embutir 40 x 40 metálica</v>
          </cell>
          <cell r="C235" t="str">
            <v>un</v>
          </cell>
        </row>
        <row r="236">
          <cell r="A236" t="str">
            <v>220</v>
          </cell>
          <cell r="B236" t="str">
            <v>Caixa passagem elétrica embutir 50 x 50 metálica</v>
          </cell>
          <cell r="C236" t="str">
            <v>un</v>
          </cell>
        </row>
        <row r="237">
          <cell r="A237" t="str">
            <v>221</v>
          </cell>
          <cell r="B237" t="str">
            <v>Caixa pré-moldada de ar condicionado</v>
          </cell>
          <cell r="C237" t="str">
            <v>un</v>
          </cell>
          <cell r="D237">
            <v>50</v>
          </cell>
        </row>
        <row r="238">
          <cell r="A238" t="str">
            <v>225</v>
          </cell>
          <cell r="B238" t="str">
            <v>Cal em pó para pintura</v>
          </cell>
          <cell r="C238" t="str">
            <v>kg</v>
          </cell>
          <cell r="D238">
            <v>0.3</v>
          </cell>
        </row>
        <row r="239">
          <cell r="A239" t="str">
            <v>224</v>
          </cell>
          <cell r="B239" t="str">
            <v>Cal hidratada</v>
          </cell>
          <cell r="C239" t="str">
            <v>un</v>
          </cell>
          <cell r="D239">
            <v>4.8</v>
          </cell>
        </row>
        <row r="240">
          <cell r="A240" t="str">
            <v>226</v>
          </cell>
          <cell r="B240" t="str">
            <v>Calcário</v>
          </cell>
          <cell r="C240" t="str">
            <v>ton</v>
          </cell>
        </row>
        <row r="241">
          <cell r="A241" t="str">
            <v>227</v>
          </cell>
          <cell r="B241" t="str">
            <v>Caminhão basculante 6 m3</v>
          </cell>
          <cell r="C241" t="str">
            <v>h</v>
          </cell>
          <cell r="D241">
            <v>20</v>
          </cell>
        </row>
        <row r="242">
          <cell r="A242" t="str">
            <v>228</v>
          </cell>
          <cell r="B242" t="str">
            <v>Caminhão irrigadeira</v>
          </cell>
          <cell r="C242" t="str">
            <v>h</v>
          </cell>
          <cell r="D242">
            <v>30</v>
          </cell>
        </row>
        <row r="243">
          <cell r="A243" t="str">
            <v>229</v>
          </cell>
          <cell r="B243" t="str">
            <v>Campainha</v>
          </cell>
          <cell r="C243" t="str">
            <v>un</v>
          </cell>
          <cell r="D243">
            <v>5</v>
          </cell>
        </row>
        <row r="244">
          <cell r="A244" t="str">
            <v>230</v>
          </cell>
          <cell r="B244" t="str">
            <v>Canaleta de concreto 12 x 19 x 39 cm, FCK 4,5 MPa</v>
          </cell>
          <cell r="C244" t="str">
            <v>un</v>
          </cell>
          <cell r="D244">
            <v>0.5</v>
          </cell>
        </row>
        <row r="245">
          <cell r="A245" t="str">
            <v>231</v>
          </cell>
          <cell r="B245" t="str">
            <v>Cap com rosca 1 1/2"</v>
          </cell>
          <cell r="C245" t="str">
            <v>un</v>
          </cell>
        </row>
        <row r="246">
          <cell r="A246" t="str">
            <v>232</v>
          </cell>
          <cell r="B246" t="str">
            <v>Cap com rosca 1 1/4"</v>
          </cell>
          <cell r="C246" t="str">
            <v>un</v>
          </cell>
        </row>
        <row r="247">
          <cell r="A247" t="str">
            <v>233</v>
          </cell>
          <cell r="B247" t="str">
            <v>Cap com rosca 1"</v>
          </cell>
          <cell r="C247" t="str">
            <v>un</v>
          </cell>
        </row>
        <row r="248">
          <cell r="A248" t="str">
            <v>234</v>
          </cell>
          <cell r="B248" t="str">
            <v>Cap com rosca 1/2"</v>
          </cell>
          <cell r="C248" t="str">
            <v>un</v>
          </cell>
        </row>
        <row r="249">
          <cell r="A249" t="str">
            <v>235</v>
          </cell>
          <cell r="B249" t="str">
            <v>Cap com rosca 2 1/2"</v>
          </cell>
          <cell r="C249" t="str">
            <v>un</v>
          </cell>
        </row>
        <row r="250">
          <cell r="A250" t="str">
            <v>236</v>
          </cell>
          <cell r="B250" t="str">
            <v>Cap com rosca 2"</v>
          </cell>
          <cell r="C250" t="str">
            <v>un</v>
          </cell>
        </row>
        <row r="251">
          <cell r="A251" t="str">
            <v>237</v>
          </cell>
          <cell r="B251" t="str">
            <v>Cap com rosca 3"</v>
          </cell>
          <cell r="C251" t="str">
            <v>un</v>
          </cell>
        </row>
        <row r="252">
          <cell r="A252" t="str">
            <v>238</v>
          </cell>
          <cell r="B252" t="str">
            <v>Cap com rosca 3/4"</v>
          </cell>
          <cell r="C252" t="str">
            <v>un</v>
          </cell>
        </row>
        <row r="253">
          <cell r="A253" t="str">
            <v>239</v>
          </cell>
          <cell r="B253" t="str">
            <v>Cap com rosca 4"</v>
          </cell>
          <cell r="C253" t="str">
            <v>un</v>
          </cell>
        </row>
        <row r="254">
          <cell r="A254" t="str">
            <v>240</v>
          </cell>
          <cell r="B254" t="str">
            <v>Cap esgoto 100 mm</v>
          </cell>
          <cell r="C254" t="str">
            <v>un</v>
          </cell>
        </row>
        <row r="255">
          <cell r="A255" t="str">
            <v>241</v>
          </cell>
          <cell r="B255" t="str">
            <v>Cap esgoto 50 mm</v>
          </cell>
          <cell r="C255" t="str">
            <v>un</v>
          </cell>
        </row>
        <row r="256">
          <cell r="A256" t="str">
            <v>242</v>
          </cell>
          <cell r="B256" t="str">
            <v>Cap esgoto 75 mm</v>
          </cell>
          <cell r="C256" t="str">
            <v>un</v>
          </cell>
        </row>
        <row r="257">
          <cell r="A257" t="str">
            <v>243</v>
          </cell>
          <cell r="B257" t="str">
            <v>Cap soldável 110 mm</v>
          </cell>
          <cell r="C257" t="str">
            <v>un</v>
          </cell>
        </row>
        <row r="258">
          <cell r="A258" t="str">
            <v>244</v>
          </cell>
          <cell r="B258" t="str">
            <v>Cap soldável 20 mm</v>
          </cell>
          <cell r="C258" t="str">
            <v>un</v>
          </cell>
        </row>
        <row r="259">
          <cell r="A259" t="str">
            <v>245</v>
          </cell>
          <cell r="B259" t="str">
            <v>Cap soldável 25 mm</v>
          </cell>
          <cell r="C259" t="str">
            <v>un</v>
          </cell>
        </row>
        <row r="260">
          <cell r="A260" t="str">
            <v>246</v>
          </cell>
          <cell r="B260" t="str">
            <v>Cap soldável 32 mm</v>
          </cell>
          <cell r="C260" t="str">
            <v>un</v>
          </cell>
        </row>
        <row r="261">
          <cell r="A261" t="str">
            <v>247</v>
          </cell>
          <cell r="B261" t="str">
            <v>Cap soldável 40 mm</v>
          </cell>
          <cell r="C261" t="str">
            <v>un</v>
          </cell>
        </row>
        <row r="262">
          <cell r="A262" t="str">
            <v>248</v>
          </cell>
          <cell r="B262" t="str">
            <v>Cap soldável 50 mm</v>
          </cell>
          <cell r="C262" t="str">
            <v>un</v>
          </cell>
        </row>
        <row r="263">
          <cell r="A263" t="str">
            <v>249</v>
          </cell>
          <cell r="B263" t="str">
            <v>Cap soldável 60 mm</v>
          </cell>
          <cell r="C263" t="str">
            <v>un</v>
          </cell>
        </row>
        <row r="264">
          <cell r="A264" t="str">
            <v>250</v>
          </cell>
          <cell r="B264" t="str">
            <v>Cap soldável 75 mm</v>
          </cell>
          <cell r="C264" t="str">
            <v>un</v>
          </cell>
        </row>
        <row r="265">
          <cell r="A265" t="str">
            <v>251</v>
          </cell>
          <cell r="B265" t="str">
            <v>Cap soldável 85 mm</v>
          </cell>
          <cell r="C265" t="str">
            <v>un</v>
          </cell>
        </row>
        <row r="266">
          <cell r="A266" t="str">
            <v>1027</v>
          </cell>
          <cell r="B266" t="str">
            <v>Capa de chuva</v>
          </cell>
          <cell r="C266" t="str">
            <v>pç</v>
          </cell>
          <cell r="D266">
            <v>9.8000000000000007</v>
          </cell>
        </row>
        <row r="267">
          <cell r="A267" t="str">
            <v>1028</v>
          </cell>
          <cell r="B267" t="str">
            <v>Capacete</v>
          </cell>
          <cell r="C267" t="str">
            <v>pç</v>
          </cell>
          <cell r="D267">
            <v>3</v>
          </cell>
        </row>
        <row r="268">
          <cell r="A268" t="str">
            <v>252</v>
          </cell>
          <cell r="B268" t="str">
            <v>Captores tipo Franklin</v>
          </cell>
          <cell r="C268" t="str">
            <v>un</v>
          </cell>
        </row>
        <row r="269">
          <cell r="A269" t="str">
            <v>1029</v>
          </cell>
          <cell r="B269" t="str">
            <v>Carneira para capacete</v>
          </cell>
          <cell r="C269" t="str">
            <v>pç</v>
          </cell>
          <cell r="D269">
            <v>1.9</v>
          </cell>
        </row>
        <row r="270">
          <cell r="A270" t="str">
            <v>253</v>
          </cell>
          <cell r="B270" t="str">
            <v>Carpinteiro</v>
          </cell>
          <cell r="C270" t="str">
            <v>h</v>
          </cell>
          <cell r="D270">
            <v>1.84</v>
          </cell>
        </row>
        <row r="271">
          <cell r="A271" t="str">
            <v>1018</v>
          </cell>
          <cell r="B271" t="str">
            <v>Cera líquida incolor</v>
          </cell>
          <cell r="C271" t="str">
            <v>L</v>
          </cell>
          <cell r="D271">
            <v>6</v>
          </cell>
        </row>
        <row r="272">
          <cell r="A272" t="str">
            <v>254</v>
          </cell>
          <cell r="B272" t="str">
            <v>Cerâmica esmaltada tipo B</v>
          </cell>
          <cell r="C272" t="str">
            <v>m2</v>
          </cell>
          <cell r="D272">
            <v>6.5</v>
          </cell>
        </row>
        <row r="273">
          <cell r="A273" t="str">
            <v>255</v>
          </cell>
          <cell r="B273" t="str">
            <v>Chapa compensada resinada 12 mm</v>
          </cell>
          <cell r="C273" t="str">
            <v>m2</v>
          </cell>
          <cell r="D273">
            <v>17</v>
          </cell>
        </row>
        <row r="274">
          <cell r="A274" t="str">
            <v>256</v>
          </cell>
          <cell r="B274" t="str">
            <v>Chapa compensada resinada 17 mm</v>
          </cell>
          <cell r="C274" t="str">
            <v>m2</v>
          </cell>
          <cell r="D274">
            <v>25</v>
          </cell>
        </row>
        <row r="275">
          <cell r="A275" t="str">
            <v>257</v>
          </cell>
          <cell r="B275" t="str">
            <v>Chapa galvanizada no. 26 - 2 x 1</v>
          </cell>
          <cell r="C275" t="str">
            <v>un</v>
          </cell>
        </row>
        <row r="276">
          <cell r="A276" t="str">
            <v>1046</v>
          </cell>
          <cell r="B276" t="str">
            <v>Chave fendas 1/4" x 6"</v>
          </cell>
          <cell r="C276" t="str">
            <v>pç</v>
          </cell>
          <cell r="D276">
            <v>3.5</v>
          </cell>
        </row>
        <row r="277">
          <cell r="A277" t="str">
            <v>1043</v>
          </cell>
          <cell r="B277" t="str">
            <v>Chave fendas 3/16" x 4"</v>
          </cell>
          <cell r="C277" t="str">
            <v>pç</v>
          </cell>
          <cell r="D277">
            <v>4.1500000000000004</v>
          </cell>
        </row>
        <row r="278">
          <cell r="A278" t="str">
            <v>1044</v>
          </cell>
          <cell r="B278" t="str">
            <v>Chave fendas 3/8" x 8"</v>
          </cell>
          <cell r="C278" t="str">
            <v>pç</v>
          </cell>
          <cell r="D278">
            <v>4.8</v>
          </cell>
        </row>
        <row r="279">
          <cell r="A279" t="str">
            <v>1045</v>
          </cell>
          <cell r="B279" t="str">
            <v>Chave fendas 5/16" x 4"</v>
          </cell>
          <cell r="C279" t="str">
            <v>pç</v>
          </cell>
          <cell r="D279">
            <v>5.9</v>
          </cell>
        </row>
        <row r="280">
          <cell r="A280" t="str">
            <v>1052</v>
          </cell>
          <cell r="B280" t="str">
            <v>Chave Inglesa</v>
          </cell>
          <cell r="C280" t="str">
            <v>pç</v>
          </cell>
          <cell r="D280">
            <v>15</v>
          </cell>
        </row>
        <row r="281">
          <cell r="A281" t="str">
            <v>258</v>
          </cell>
          <cell r="B281" t="str">
            <v>Chave para mangueira de incêndio 63 mm</v>
          </cell>
          <cell r="C281" t="str">
            <v>un</v>
          </cell>
          <cell r="D281">
            <v>12</v>
          </cell>
        </row>
        <row r="282">
          <cell r="A282" t="str">
            <v>1053</v>
          </cell>
          <cell r="B282" t="str">
            <v>Chave para soquetes</v>
          </cell>
          <cell r="C282" t="str">
            <v>pç</v>
          </cell>
          <cell r="D282">
            <v>3</v>
          </cell>
        </row>
        <row r="283">
          <cell r="A283" t="str">
            <v>259</v>
          </cell>
          <cell r="B283" t="str">
            <v xml:space="preserve">Chave seccionada blindada tripolar 125A/600V c/ base p/ fusíveis "NH" retardado 80 A </v>
          </cell>
          <cell r="C283" t="str">
            <v>un</v>
          </cell>
        </row>
        <row r="284">
          <cell r="A284" t="str">
            <v>260</v>
          </cell>
          <cell r="B284" t="str">
            <v xml:space="preserve">Chave seccionada blindada tripolar 200 A/600V c/ base p/ fusíveis "NH" retardado 125 A </v>
          </cell>
          <cell r="C284" t="str">
            <v>un</v>
          </cell>
        </row>
        <row r="285">
          <cell r="A285" t="str">
            <v>1067</v>
          </cell>
          <cell r="B285" t="str">
            <v>Churrasqueira</v>
          </cell>
          <cell r="C285" t="str">
            <v>un</v>
          </cell>
        </row>
        <row r="286">
          <cell r="A286" t="str">
            <v>961</v>
          </cell>
          <cell r="B286" t="str">
            <v>Cimento branco</v>
          </cell>
          <cell r="C286" t="str">
            <v>kg</v>
          </cell>
          <cell r="D286">
            <v>0.35</v>
          </cell>
        </row>
        <row r="287">
          <cell r="A287" t="str">
            <v>261</v>
          </cell>
          <cell r="B287" t="str">
            <v>Cimento Portland CP II</v>
          </cell>
          <cell r="C287" t="str">
            <v>kg</v>
          </cell>
          <cell r="D287">
            <v>0.26</v>
          </cell>
        </row>
        <row r="288">
          <cell r="A288" t="str">
            <v>262</v>
          </cell>
          <cell r="B288" t="str">
            <v>Cimento Portland CP III</v>
          </cell>
          <cell r="C288" t="str">
            <v>kg</v>
          </cell>
          <cell r="D288">
            <v>0.26</v>
          </cell>
        </row>
        <row r="289">
          <cell r="A289" t="str">
            <v>1030</v>
          </cell>
          <cell r="B289" t="str">
            <v>Cinto de segurança tipo para-quedas</v>
          </cell>
          <cell r="C289" t="str">
            <v>pç</v>
          </cell>
          <cell r="D289">
            <v>11.9</v>
          </cell>
        </row>
        <row r="290">
          <cell r="A290" t="str">
            <v>263</v>
          </cell>
          <cell r="B290" t="str">
            <v>Cola Branca</v>
          </cell>
          <cell r="C290" t="str">
            <v>kg</v>
          </cell>
          <cell r="D290">
            <v>5</v>
          </cell>
        </row>
        <row r="291">
          <cell r="A291" t="str">
            <v>1040</v>
          </cell>
          <cell r="B291" t="str">
            <v>Colher de pedreiro</v>
          </cell>
          <cell r="C291" t="str">
            <v>un</v>
          </cell>
          <cell r="D291">
            <v>4.0999999999999996</v>
          </cell>
        </row>
        <row r="292">
          <cell r="A292" t="str">
            <v>264</v>
          </cell>
          <cell r="B292" t="str">
            <v>Compactador de placa vibratória ripo CM-20</v>
          </cell>
          <cell r="C292" t="str">
            <v>h</v>
          </cell>
          <cell r="D292">
            <v>12</v>
          </cell>
        </row>
        <row r="293">
          <cell r="A293" t="str">
            <v>265</v>
          </cell>
          <cell r="B293" t="str">
            <v>Concreto usinado FCK 13,5 MPa</v>
          </cell>
          <cell r="C293" t="str">
            <v>m3</v>
          </cell>
          <cell r="D293">
            <v>125</v>
          </cell>
        </row>
        <row r="294">
          <cell r="A294" t="str">
            <v>266</v>
          </cell>
          <cell r="B294" t="str">
            <v>Concreto usinado FCK 15 MPa</v>
          </cell>
          <cell r="C294" t="str">
            <v>m3</v>
          </cell>
          <cell r="D294">
            <v>135</v>
          </cell>
        </row>
        <row r="295">
          <cell r="A295" t="str">
            <v>267</v>
          </cell>
          <cell r="B295" t="str">
            <v>Concreto usinado FCK 20 MPa</v>
          </cell>
          <cell r="C295" t="str">
            <v>m3</v>
          </cell>
          <cell r="D295">
            <v>145</v>
          </cell>
        </row>
        <row r="296">
          <cell r="A296" t="str">
            <v>268</v>
          </cell>
          <cell r="B296" t="str">
            <v>Concreto usinado FCK 7,5 MPa</v>
          </cell>
          <cell r="C296" t="str">
            <v>m3</v>
          </cell>
          <cell r="D296">
            <v>119</v>
          </cell>
        </row>
        <row r="297">
          <cell r="A297" t="str">
            <v>1061</v>
          </cell>
          <cell r="B297" t="str">
            <v>Condulete tipo C 3/4"</v>
          </cell>
          <cell r="C297" t="str">
            <v>m</v>
          </cell>
        </row>
        <row r="298">
          <cell r="A298" t="str">
            <v>1062</v>
          </cell>
          <cell r="B298" t="str">
            <v>Condulete tipo E 3/4"</v>
          </cell>
          <cell r="C298" t="str">
            <v>m</v>
          </cell>
        </row>
        <row r="299">
          <cell r="A299" t="str">
            <v>1063</v>
          </cell>
          <cell r="B299" t="str">
            <v>Condulete tipo LR 3/4"</v>
          </cell>
          <cell r="C299" t="str">
            <v>un</v>
          </cell>
        </row>
        <row r="300">
          <cell r="A300" t="str">
            <v>1064</v>
          </cell>
          <cell r="B300" t="str">
            <v>Condulete tipo T 3/4"</v>
          </cell>
          <cell r="C300" t="str">
            <v>un</v>
          </cell>
        </row>
        <row r="301">
          <cell r="A301" t="str">
            <v>269</v>
          </cell>
          <cell r="B301" t="str">
            <v>Conector 16 mm</v>
          </cell>
          <cell r="C301" t="str">
            <v>un</v>
          </cell>
        </row>
        <row r="302">
          <cell r="A302" t="str">
            <v>270</v>
          </cell>
          <cell r="B302" t="str">
            <v>Conector 50 mm</v>
          </cell>
          <cell r="C302" t="str">
            <v>un</v>
          </cell>
        </row>
        <row r="303">
          <cell r="A303" t="str">
            <v>271</v>
          </cell>
          <cell r="B303" t="str">
            <v>Conector 70 mm</v>
          </cell>
          <cell r="C303" t="str">
            <v>un</v>
          </cell>
        </row>
        <row r="304">
          <cell r="A304" t="str">
            <v>272</v>
          </cell>
          <cell r="B304" t="str">
            <v>Conector de medição</v>
          </cell>
          <cell r="C304" t="str">
            <v>un</v>
          </cell>
        </row>
        <row r="305">
          <cell r="A305" t="str">
            <v>273</v>
          </cell>
          <cell r="B305" t="str">
            <v xml:space="preserve">Conector para haste terra  p/ cabo 50 mm2 </v>
          </cell>
          <cell r="C305" t="str">
            <v>un</v>
          </cell>
        </row>
        <row r="306">
          <cell r="A306" t="str">
            <v>274</v>
          </cell>
          <cell r="B306" t="str">
            <v xml:space="preserve">Conector para haste terra p/ cabo  35 mm2 </v>
          </cell>
          <cell r="C306" t="str">
            <v>un</v>
          </cell>
        </row>
        <row r="307">
          <cell r="A307" t="str">
            <v>275</v>
          </cell>
          <cell r="B307" t="str">
            <v>Conjunto de vedação elástica</v>
          </cell>
          <cell r="C307" t="str">
            <v>un</v>
          </cell>
        </row>
        <row r="308">
          <cell r="A308" t="str">
            <v>276</v>
          </cell>
          <cell r="B308" t="str">
            <v>Conjunto para estanhamento com sinaleiro</v>
          </cell>
          <cell r="C308" t="str">
            <v>un</v>
          </cell>
        </row>
        <row r="309">
          <cell r="A309" t="str">
            <v>277</v>
          </cell>
          <cell r="B309" t="str">
            <v>Consinete/guia 1 1/2"</v>
          </cell>
          <cell r="C309" t="str">
            <v>un</v>
          </cell>
        </row>
        <row r="310">
          <cell r="A310" t="str">
            <v>278</v>
          </cell>
          <cell r="B310" t="str">
            <v>Consinete/guia 1 1/4"</v>
          </cell>
          <cell r="C310" t="str">
            <v>un</v>
          </cell>
        </row>
        <row r="311">
          <cell r="A311" t="str">
            <v>279</v>
          </cell>
          <cell r="B311" t="str">
            <v>Consinete/guia 1"</v>
          </cell>
          <cell r="C311" t="str">
            <v>un</v>
          </cell>
        </row>
        <row r="312">
          <cell r="A312" t="str">
            <v>280</v>
          </cell>
          <cell r="B312" t="str">
            <v>Consinete/guia 1/2"</v>
          </cell>
          <cell r="C312" t="str">
            <v>un</v>
          </cell>
        </row>
        <row r="313">
          <cell r="A313" t="str">
            <v>281</v>
          </cell>
          <cell r="B313" t="str">
            <v>Consinete/guia 2"</v>
          </cell>
          <cell r="C313" t="str">
            <v>un</v>
          </cell>
        </row>
        <row r="314">
          <cell r="A314" t="str">
            <v>282</v>
          </cell>
          <cell r="B314" t="str">
            <v>Consinete/guia 3/4"</v>
          </cell>
          <cell r="C314" t="str">
            <v>un</v>
          </cell>
        </row>
        <row r="315">
          <cell r="A315" t="str">
            <v>1031</v>
          </cell>
          <cell r="B315" t="str">
            <v>Corda de nylon 3/4"</v>
          </cell>
          <cell r="C315" t="str">
            <v>pç</v>
          </cell>
          <cell r="D315">
            <v>1.1499999999999999</v>
          </cell>
        </row>
        <row r="316">
          <cell r="A316" t="str">
            <v>283</v>
          </cell>
          <cell r="B316" t="str">
            <v>Corpo caixa seca 100 x 100 x 40 mm</v>
          </cell>
          <cell r="C316" t="str">
            <v>un</v>
          </cell>
        </row>
        <row r="317">
          <cell r="A317" t="str">
            <v>284</v>
          </cell>
          <cell r="B317" t="str">
            <v>Corpo caixa sifonada 100 x 100 x 50 mm</v>
          </cell>
          <cell r="C317" t="str">
            <v>un</v>
          </cell>
        </row>
        <row r="318">
          <cell r="A318" t="str">
            <v>285</v>
          </cell>
          <cell r="B318" t="str">
            <v>Corpo caixa sifonada 100 x 150 x 50 mm</v>
          </cell>
          <cell r="C318" t="str">
            <v>un</v>
          </cell>
        </row>
        <row r="319">
          <cell r="A319" t="str">
            <v>286</v>
          </cell>
          <cell r="B319" t="str">
            <v>Corpo caixa sifonada 150 x 150 x 50 mm</v>
          </cell>
          <cell r="C319" t="str">
            <v>un</v>
          </cell>
        </row>
        <row r="320">
          <cell r="A320" t="str">
            <v>287</v>
          </cell>
          <cell r="B320" t="str">
            <v>Corpo caixa sifonada 150 x 185 x 75 mm</v>
          </cell>
          <cell r="C320" t="str">
            <v>un</v>
          </cell>
        </row>
        <row r="321">
          <cell r="A321" t="str">
            <v>288</v>
          </cell>
          <cell r="B321" t="str">
            <v>Corpo caixa sifonada 250 x 172 x 50 mm</v>
          </cell>
          <cell r="C321" t="str">
            <v>un</v>
          </cell>
        </row>
        <row r="322">
          <cell r="A322" t="str">
            <v>289</v>
          </cell>
          <cell r="B322" t="str">
            <v>Corpo caixa sifonada 250 x 230 x 75 mm</v>
          </cell>
          <cell r="C322" t="str">
            <v>un</v>
          </cell>
        </row>
        <row r="323">
          <cell r="A323" t="str">
            <v>290</v>
          </cell>
          <cell r="B323" t="str">
            <v>Corpo caixa sifonada reforçada 150 x 150 x 50 mm</v>
          </cell>
          <cell r="C323" t="str">
            <v>un</v>
          </cell>
        </row>
        <row r="324">
          <cell r="A324" t="str">
            <v>291</v>
          </cell>
          <cell r="B324" t="str">
            <v>Corpo ralo sifonado cilíndrico ( saída de fundo) 100 x 100 x 40 mm</v>
          </cell>
          <cell r="C324" t="str">
            <v>un</v>
          </cell>
        </row>
        <row r="325">
          <cell r="A325" t="str">
            <v>292</v>
          </cell>
          <cell r="B325" t="str">
            <v>Corpo ralo sifonado cilíndrico reforçado 100 x 40 mm</v>
          </cell>
          <cell r="C325" t="str">
            <v>un</v>
          </cell>
        </row>
        <row r="326">
          <cell r="A326" t="str">
            <v>293</v>
          </cell>
          <cell r="B326" t="str">
            <v>Corpo ralo sifonado cônico 100 x 40 mm</v>
          </cell>
          <cell r="C326" t="str">
            <v>un</v>
          </cell>
        </row>
        <row r="327">
          <cell r="A327" t="str">
            <v>294</v>
          </cell>
          <cell r="B327" t="str">
            <v>Corpo ralo sifonado quadrado 100 x 53 x 40 mm</v>
          </cell>
          <cell r="C327" t="str">
            <v>un</v>
          </cell>
        </row>
        <row r="328">
          <cell r="A328" t="str">
            <v>295</v>
          </cell>
          <cell r="B328" t="str">
            <v>Corrimão em tubo de ferro galvanizado</v>
          </cell>
          <cell r="C328" t="str">
            <v>m</v>
          </cell>
          <cell r="D328">
            <v>35</v>
          </cell>
        </row>
        <row r="329">
          <cell r="A329" t="str">
            <v>296</v>
          </cell>
          <cell r="B329" t="str">
            <v>Cotovelo ferro galvanizado 90o. x 65 mm</v>
          </cell>
          <cell r="C329" t="str">
            <v>un</v>
          </cell>
        </row>
        <row r="330">
          <cell r="A330" t="str">
            <v>297</v>
          </cell>
          <cell r="B330" t="str">
            <v>Cruzeta  Com rosca 3/4"</v>
          </cell>
          <cell r="C330" t="str">
            <v>un</v>
          </cell>
        </row>
        <row r="331">
          <cell r="A331" t="str">
            <v>298</v>
          </cell>
          <cell r="B331" t="str">
            <v>Cruzeta Com rosca 1 1/2"</v>
          </cell>
          <cell r="C331" t="str">
            <v>un</v>
          </cell>
        </row>
        <row r="332">
          <cell r="A332" t="str">
            <v>299</v>
          </cell>
          <cell r="B332" t="str">
            <v>Cruzeta soldável 25 mm</v>
          </cell>
          <cell r="C332" t="str">
            <v>un</v>
          </cell>
        </row>
        <row r="333">
          <cell r="A333" t="str">
            <v>300</v>
          </cell>
          <cell r="B333" t="str">
            <v>Cruzeta soldável 50 mm</v>
          </cell>
          <cell r="C333" t="str">
            <v>un</v>
          </cell>
        </row>
        <row r="334">
          <cell r="A334" t="str">
            <v>982</v>
          </cell>
          <cell r="B334" t="str">
            <v>Cuba de louça branca de embutir com acessórios s/ torneira</v>
          </cell>
          <cell r="C334" t="str">
            <v>un</v>
          </cell>
          <cell r="D334">
            <v>19</v>
          </cell>
        </row>
        <row r="335">
          <cell r="A335" t="str">
            <v>301</v>
          </cell>
          <cell r="B335" t="str">
            <v>Cuba inox no. 01</v>
          </cell>
          <cell r="C335" t="str">
            <v>un</v>
          </cell>
          <cell r="D335">
            <v>30</v>
          </cell>
        </row>
        <row r="336">
          <cell r="A336" t="str">
            <v>959</v>
          </cell>
          <cell r="B336" t="str">
            <v>Cumeeira para telha colonial</v>
          </cell>
          <cell r="C336" t="str">
            <v>pç</v>
          </cell>
          <cell r="D336">
            <v>55</v>
          </cell>
        </row>
        <row r="337">
          <cell r="A337" t="str">
            <v>351</v>
          </cell>
          <cell r="B337" t="str">
            <v>Curva  90o.p/ eletroduto roscável 4"</v>
          </cell>
          <cell r="C337" t="str">
            <v>un</v>
          </cell>
        </row>
        <row r="338">
          <cell r="A338" t="str">
            <v>302</v>
          </cell>
          <cell r="B338" t="str">
            <v>Curva 135o. p/ eletroduto roscável 1"</v>
          </cell>
          <cell r="C338" t="str">
            <v>un</v>
          </cell>
        </row>
        <row r="339">
          <cell r="A339" t="str">
            <v>303</v>
          </cell>
          <cell r="B339" t="str">
            <v>Curva 135o. p/ eletroduto roscável 3/4"</v>
          </cell>
          <cell r="C339" t="str">
            <v>un</v>
          </cell>
        </row>
        <row r="340">
          <cell r="A340" t="str">
            <v>305</v>
          </cell>
          <cell r="B340" t="str">
            <v>Curva 180o. p/ eletroduto roscável 1 1/4"</v>
          </cell>
          <cell r="C340" t="str">
            <v>un</v>
          </cell>
        </row>
        <row r="341">
          <cell r="A341" t="str">
            <v>306</v>
          </cell>
          <cell r="B341" t="str">
            <v>Curva 180o. p/ eletroduto roscável 1"</v>
          </cell>
          <cell r="C341" t="str">
            <v>un</v>
          </cell>
        </row>
        <row r="342">
          <cell r="A342" t="str">
            <v>988</v>
          </cell>
          <cell r="B342" t="str">
            <v>Curva 180o. P/ eletroduto roscável 1/2"</v>
          </cell>
        </row>
        <row r="343">
          <cell r="A343" t="str">
            <v>307</v>
          </cell>
          <cell r="B343" t="str">
            <v>Curva 180o. p/ eletroduto roscável 2"</v>
          </cell>
          <cell r="C343" t="str">
            <v>un</v>
          </cell>
        </row>
        <row r="344">
          <cell r="A344" t="str">
            <v>308</v>
          </cell>
          <cell r="B344" t="str">
            <v>Curva 180o. p/ eletroduto roscável 3/4"</v>
          </cell>
          <cell r="C344" t="str">
            <v>un</v>
          </cell>
        </row>
        <row r="345">
          <cell r="A345" t="str">
            <v>309</v>
          </cell>
          <cell r="B345" t="str">
            <v>Curva 45o. Longa  esgoto 100 mm</v>
          </cell>
          <cell r="C345" t="str">
            <v>un</v>
          </cell>
        </row>
        <row r="346">
          <cell r="A346" t="str">
            <v>310</v>
          </cell>
          <cell r="B346" t="str">
            <v>Curva 45o. Longa  esgoto 50 mm</v>
          </cell>
          <cell r="C346" t="str">
            <v>un</v>
          </cell>
        </row>
        <row r="347">
          <cell r="A347" t="str">
            <v>311</v>
          </cell>
          <cell r="B347" t="str">
            <v>Curva 45o. Longa  esgoto 75 mm</v>
          </cell>
          <cell r="C347" t="str">
            <v>un</v>
          </cell>
        </row>
        <row r="348">
          <cell r="A348" t="str">
            <v>312</v>
          </cell>
          <cell r="B348" t="str">
            <v>Curva 45o. Soldável 110 mm</v>
          </cell>
          <cell r="C348" t="str">
            <v>un</v>
          </cell>
        </row>
        <row r="349">
          <cell r="A349" t="str">
            <v>313</v>
          </cell>
          <cell r="B349" t="str">
            <v>Curva 45o. Soldável 20 mm</v>
          </cell>
          <cell r="C349" t="str">
            <v>un</v>
          </cell>
        </row>
        <row r="350">
          <cell r="A350" t="str">
            <v>314</v>
          </cell>
          <cell r="B350" t="str">
            <v>Curva 45o. Soldável 25 mm</v>
          </cell>
          <cell r="C350" t="str">
            <v>un</v>
          </cell>
        </row>
        <row r="351">
          <cell r="A351" t="str">
            <v>315</v>
          </cell>
          <cell r="B351" t="str">
            <v>Curva 45o. Soldável 32 mm</v>
          </cell>
          <cell r="C351" t="str">
            <v>un</v>
          </cell>
        </row>
        <row r="352">
          <cell r="A352" t="str">
            <v>316</v>
          </cell>
          <cell r="B352" t="str">
            <v>Curva 45o. Soldável 40 mm</v>
          </cell>
          <cell r="C352" t="str">
            <v>un</v>
          </cell>
        </row>
        <row r="353">
          <cell r="A353" t="str">
            <v>317</v>
          </cell>
          <cell r="B353" t="str">
            <v>Curva 45o. Soldável 50 mm</v>
          </cell>
          <cell r="C353" t="str">
            <v>un</v>
          </cell>
        </row>
        <row r="354">
          <cell r="A354" t="str">
            <v>318</v>
          </cell>
          <cell r="B354" t="str">
            <v>Curva 45o. Soldável 60 mm</v>
          </cell>
          <cell r="C354" t="str">
            <v>un</v>
          </cell>
        </row>
        <row r="355">
          <cell r="A355" t="str">
            <v>319</v>
          </cell>
          <cell r="B355" t="str">
            <v>Curva 45o. Soldável 75 mm</v>
          </cell>
          <cell r="C355" t="str">
            <v>un</v>
          </cell>
        </row>
        <row r="356">
          <cell r="A356" t="str">
            <v>320</v>
          </cell>
          <cell r="B356" t="str">
            <v>Curva 45o. Soldável 85 mm</v>
          </cell>
          <cell r="C356" t="str">
            <v>un</v>
          </cell>
        </row>
        <row r="357">
          <cell r="A357" t="str">
            <v>758</v>
          </cell>
          <cell r="B357" t="str">
            <v xml:space="preserve">Curva 90o. </v>
          </cell>
          <cell r="C357" t="str">
            <v>un</v>
          </cell>
        </row>
        <row r="358">
          <cell r="A358" t="str">
            <v>321</v>
          </cell>
          <cell r="B358" t="str">
            <v>Curva 90o. Com rosca 1 1/2"</v>
          </cell>
          <cell r="C358" t="str">
            <v>un</v>
          </cell>
        </row>
        <row r="359">
          <cell r="A359" t="str">
            <v>322</v>
          </cell>
          <cell r="B359" t="str">
            <v>Curva 90o. Com rosca 1 1/4"</v>
          </cell>
          <cell r="C359" t="str">
            <v>un</v>
          </cell>
        </row>
        <row r="360">
          <cell r="A360" t="str">
            <v>323</v>
          </cell>
          <cell r="B360" t="str">
            <v>Curva 90o. Com rosca 1"</v>
          </cell>
          <cell r="C360" t="str">
            <v>un</v>
          </cell>
        </row>
        <row r="361">
          <cell r="A361" t="str">
            <v>324</v>
          </cell>
          <cell r="B361" t="str">
            <v>Curva 90o. Com rosca 1/2"</v>
          </cell>
          <cell r="C361" t="str">
            <v>un</v>
          </cell>
        </row>
        <row r="362">
          <cell r="A362" t="str">
            <v>325</v>
          </cell>
          <cell r="B362" t="str">
            <v>Curva 90o. Com rosca 2"</v>
          </cell>
          <cell r="C362" t="str">
            <v>un</v>
          </cell>
        </row>
        <row r="363">
          <cell r="A363" t="str">
            <v>326</v>
          </cell>
          <cell r="B363" t="str">
            <v>Curva 90o. Com rosca 3/4"</v>
          </cell>
          <cell r="C363" t="str">
            <v>un</v>
          </cell>
        </row>
        <row r="364">
          <cell r="A364" t="str">
            <v>327</v>
          </cell>
          <cell r="B364" t="str">
            <v>Curva 90o. Curta 40 mm</v>
          </cell>
          <cell r="C364" t="str">
            <v>un</v>
          </cell>
        </row>
        <row r="365">
          <cell r="A365" t="str">
            <v>328</v>
          </cell>
          <cell r="B365" t="str">
            <v>Curva 90o. curta esgoto 150 mm</v>
          </cell>
          <cell r="C365" t="str">
            <v>un</v>
          </cell>
        </row>
        <row r="366">
          <cell r="A366" t="str">
            <v>329</v>
          </cell>
          <cell r="B366" t="str">
            <v>Curva 90o. curta esgoto 50 mm</v>
          </cell>
          <cell r="C366" t="str">
            <v>un</v>
          </cell>
        </row>
        <row r="367">
          <cell r="A367" t="str">
            <v>330</v>
          </cell>
          <cell r="B367" t="str">
            <v>Curva 90o. curta esgoto 75 mm</v>
          </cell>
          <cell r="C367" t="str">
            <v>un</v>
          </cell>
        </row>
        <row r="368">
          <cell r="A368" t="str">
            <v>980</v>
          </cell>
          <cell r="B368" t="str">
            <v>Curva 90o. Curva 100 mm, para esgoto</v>
          </cell>
        </row>
        <row r="369">
          <cell r="A369" t="str">
            <v>331</v>
          </cell>
          <cell r="B369" t="str">
            <v>Curva 90o. Longa  esgoto 100 mm</v>
          </cell>
          <cell r="C369" t="str">
            <v>un</v>
          </cell>
        </row>
        <row r="370">
          <cell r="A370" t="str">
            <v>332</v>
          </cell>
          <cell r="B370" t="str">
            <v>Curva 90o. Longa  esgoto 50 mm</v>
          </cell>
          <cell r="C370" t="str">
            <v>un</v>
          </cell>
        </row>
        <row r="371">
          <cell r="A371" t="str">
            <v>304</v>
          </cell>
          <cell r="B371" t="str">
            <v>Curva 90o. p/ eletroduto roscável 1 1/2"</v>
          </cell>
          <cell r="C371" t="str">
            <v>un</v>
          </cell>
        </row>
        <row r="372">
          <cell r="A372" t="str">
            <v>334</v>
          </cell>
          <cell r="B372" t="str">
            <v>Curva 90o. Soldável 110 mm</v>
          </cell>
          <cell r="C372" t="str">
            <v>un</v>
          </cell>
        </row>
        <row r="373">
          <cell r="A373" t="str">
            <v>335</v>
          </cell>
          <cell r="B373" t="str">
            <v>Curva 90o. Soldável 20 mm</v>
          </cell>
          <cell r="C373" t="str">
            <v>un</v>
          </cell>
        </row>
        <row r="374">
          <cell r="A374" t="str">
            <v>336</v>
          </cell>
          <cell r="B374" t="str">
            <v>Curva 90o. Soldável 25 mm</v>
          </cell>
          <cell r="C374" t="str">
            <v>un</v>
          </cell>
        </row>
        <row r="375">
          <cell r="A375" t="str">
            <v>337</v>
          </cell>
          <cell r="B375" t="str">
            <v>Curva 90o. Soldável 32 mm</v>
          </cell>
          <cell r="C375" t="str">
            <v>un</v>
          </cell>
        </row>
        <row r="376">
          <cell r="A376" t="str">
            <v>338</v>
          </cell>
          <cell r="B376" t="str">
            <v>Curva 90o. Soldável 40 mm</v>
          </cell>
          <cell r="C376" t="str">
            <v>un</v>
          </cell>
        </row>
        <row r="377">
          <cell r="A377" t="str">
            <v>339</v>
          </cell>
          <cell r="B377" t="str">
            <v>Curva 90o. Soldável 50 mm</v>
          </cell>
          <cell r="C377" t="str">
            <v>un</v>
          </cell>
        </row>
        <row r="378">
          <cell r="A378" t="str">
            <v>340</v>
          </cell>
          <cell r="B378" t="str">
            <v>Curva 90o. Soldável 60 mm</v>
          </cell>
          <cell r="C378" t="str">
            <v>un</v>
          </cell>
        </row>
        <row r="379">
          <cell r="A379" t="str">
            <v>341</v>
          </cell>
          <cell r="B379" t="str">
            <v>Curva 90o. Soldável 75 mm</v>
          </cell>
          <cell r="C379" t="str">
            <v>un</v>
          </cell>
        </row>
        <row r="380">
          <cell r="A380" t="str">
            <v>342</v>
          </cell>
          <cell r="B380" t="str">
            <v>Curva 90o. Soldável 85 mm</v>
          </cell>
          <cell r="C380" t="str">
            <v>un</v>
          </cell>
        </row>
        <row r="381">
          <cell r="A381" t="str">
            <v>1066</v>
          </cell>
          <cell r="B381" t="str">
            <v>Curva 90o. X 3/4" para condulete</v>
          </cell>
          <cell r="C381" t="str">
            <v>un</v>
          </cell>
        </row>
        <row r="382">
          <cell r="A382" t="str">
            <v>343</v>
          </cell>
          <cell r="B382" t="str">
            <v>Curva 90o.p/ eletroduto roscável 1 1/2"</v>
          </cell>
          <cell r="C382" t="str">
            <v>un</v>
          </cell>
        </row>
        <row r="383">
          <cell r="A383" t="str">
            <v>344</v>
          </cell>
          <cell r="B383" t="str">
            <v>Curva 90o.p/ eletroduto roscável 1 1/4"</v>
          </cell>
          <cell r="C383" t="str">
            <v>un</v>
          </cell>
        </row>
        <row r="384">
          <cell r="A384" t="str">
            <v>345</v>
          </cell>
          <cell r="B384" t="str">
            <v>Curva 90o.p/ eletroduto roscável 1"</v>
          </cell>
          <cell r="C384" t="str">
            <v>un</v>
          </cell>
        </row>
        <row r="385">
          <cell r="A385" t="str">
            <v>346</v>
          </cell>
          <cell r="B385" t="str">
            <v>Curva 90o.p/ eletroduto roscável 1/2"</v>
          </cell>
          <cell r="C385" t="str">
            <v>un</v>
          </cell>
        </row>
        <row r="386">
          <cell r="A386" t="str">
            <v>347</v>
          </cell>
          <cell r="B386" t="str">
            <v>Curva 90o.p/ eletroduto roscável 2 1/2"</v>
          </cell>
          <cell r="C386" t="str">
            <v>un</v>
          </cell>
        </row>
        <row r="387">
          <cell r="A387" t="str">
            <v>348</v>
          </cell>
          <cell r="B387" t="str">
            <v>Curva 90o.p/ eletroduto roscável 2"</v>
          </cell>
          <cell r="C387" t="str">
            <v>un</v>
          </cell>
        </row>
        <row r="388">
          <cell r="A388" t="str">
            <v>349</v>
          </cell>
          <cell r="B388" t="str">
            <v>Curva 90o.p/ eletroduto roscável 3"</v>
          </cell>
          <cell r="C388" t="str">
            <v>un</v>
          </cell>
        </row>
        <row r="389">
          <cell r="A389" t="str">
            <v>350</v>
          </cell>
          <cell r="B389" t="str">
            <v>Curva 90o.p/ eletroduto roscável 3/4"</v>
          </cell>
          <cell r="C389" t="str">
            <v>un</v>
          </cell>
        </row>
        <row r="390">
          <cell r="A390" t="str">
            <v>352</v>
          </cell>
          <cell r="B390" t="str">
            <v>Curva 90o.raio curto p/eletroduto roscável 1"</v>
          </cell>
          <cell r="C390" t="str">
            <v>un</v>
          </cell>
        </row>
        <row r="391">
          <cell r="A391" t="str">
            <v>353</v>
          </cell>
          <cell r="B391" t="str">
            <v>Curva 90o.raio curto p/eletroduto roscável 1/2"</v>
          </cell>
          <cell r="C391" t="str">
            <v>un</v>
          </cell>
        </row>
        <row r="392">
          <cell r="A392" t="str">
            <v>354</v>
          </cell>
          <cell r="B392" t="str">
            <v>Curva 90o.raio curto p/eletroduto roscável 3/4"</v>
          </cell>
          <cell r="C392" t="str">
            <v>un</v>
          </cell>
        </row>
        <row r="393">
          <cell r="A393" t="str">
            <v>355</v>
          </cell>
          <cell r="B393" t="str">
            <v>Curva curta  PVC esgoto  45o.  x  75 mm</v>
          </cell>
          <cell r="C393" t="str">
            <v>un</v>
          </cell>
        </row>
        <row r="394">
          <cell r="A394" t="str">
            <v>356</v>
          </cell>
          <cell r="B394" t="str">
            <v>Curva longa  PVC esgoto  45o.  x  100 mm</v>
          </cell>
          <cell r="C394" t="str">
            <v>un</v>
          </cell>
        </row>
        <row r="395">
          <cell r="A395" t="str">
            <v>357</v>
          </cell>
          <cell r="B395" t="str">
            <v>Curva longa  PVC esgoto  90o.  x  150 mm</v>
          </cell>
          <cell r="C395" t="str">
            <v>un</v>
          </cell>
        </row>
        <row r="396">
          <cell r="A396" t="str">
            <v>390</v>
          </cell>
          <cell r="B396" t="str">
            <v>Curva longa 90 ferro galvanizado 110 mm</v>
          </cell>
          <cell r="C396" t="str">
            <v>un</v>
          </cell>
        </row>
        <row r="397">
          <cell r="A397" t="str">
            <v>432</v>
          </cell>
          <cell r="B397" t="str">
            <v>Curva longa 90 ferro galvanizado 164 mm</v>
          </cell>
          <cell r="C397" t="str">
            <v>un</v>
          </cell>
        </row>
        <row r="398">
          <cell r="A398" t="str">
            <v>358</v>
          </cell>
          <cell r="B398" t="str">
            <v>Curva longa 90 ferro galvanizado 60 mm</v>
          </cell>
          <cell r="C398" t="str">
            <v>un</v>
          </cell>
        </row>
        <row r="399">
          <cell r="A399" t="str">
            <v>359</v>
          </cell>
          <cell r="B399" t="str">
            <v>Curva longa 90 ferro galvanizado 75 mm</v>
          </cell>
          <cell r="C399" t="str">
            <v>un</v>
          </cell>
        </row>
        <row r="400">
          <cell r="A400" t="str">
            <v>211</v>
          </cell>
          <cell r="B400" t="str">
            <v>Curva longa PVC esgoto 90o.  x 75 mm</v>
          </cell>
          <cell r="C400" t="str">
            <v>un</v>
          </cell>
        </row>
        <row r="401">
          <cell r="A401" t="str">
            <v>647</v>
          </cell>
          <cell r="B401" t="str">
            <v>Curva longa PVC esgoto 90o. X 100 mm</v>
          </cell>
          <cell r="C401" t="str">
            <v>un</v>
          </cell>
        </row>
        <row r="402">
          <cell r="A402" t="str">
            <v>360</v>
          </cell>
          <cell r="B402" t="str">
            <v>Curva PVC rígido p/ eletroduto 20 mm</v>
          </cell>
          <cell r="C402" t="str">
            <v>un</v>
          </cell>
        </row>
        <row r="403">
          <cell r="A403" t="str">
            <v>436</v>
          </cell>
          <cell r="B403" t="str">
            <v xml:space="preserve">Curva PVC rígido roscável 110 mm (4") </v>
          </cell>
          <cell r="C403" t="str">
            <v>un</v>
          </cell>
        </row>
        <row r="404">
          <cell r="A404" t="str">
            <v>437</v>
          </cell>
          <cell r="B404" t="str">
            <v xml:space="preserve">Curva PVC rígido roscável 164 mm (6") </v>
          </cell>
          <cell r="C404" t="str">
            <v>un</v>
          </cell>
        </row>
        <row r="405">
          <cell r="A405" t="str">
            <v>361</v>
          </cell>
          <cell r="B405" t="str">
            <v>Desmoldante para formas</v>
          </cell>
          <cell r="C405" t="str">
            <v>L</v>
          </cell>
          <cell r="D405">
            <v>4.2</v>
          </cell>
        </row>
        <row r="406">
          <cell r="A406" t="str">
            <v>362</v>
          </cell>
          <cell r="B406" t="str">
            <v>Diplas (texsa)</v>
          </cell>
          <cell r="C406" t="str">
            <v>kg</v>
          </cell>
        </row>
        <row r="407">
          <cell r="A407" t="str">
            <v>363</v>
          </cell>
          <cell r="B407" t="str">
            <v>Disjuntor  bipolar 10 A</v>
          </cell>
          <cell r="C407" t="str">
            <v>un</v>
          </cell>
        </row>
        <row r="408">
          <cell r="A408" t="str">
            <v>364</v>
          </cell>
          <cell r="B408" t="str">
            <v>Disjuntor  bipolar 15 A</v>
          </cell>
          <cell r="C408" t="str">
            <v>un</v>
          </cell>
        </row>
        <row r="409">
          <cell r="A409" t="str">
            <v>365</v>
          </cell>
          <cell r="B409" t="str">
            <v>Disjuntor  bipolar 20 A</v>
          </cell>
          <cell r="C409" t="str">
            <v>un</v>
          </cell>
        </row>
        <row r="410">
          <cell r="A410" t="str">
            <v>410</v>
          </cell>
        </row>
        <row r="411">
          <cell r="A411" t="str">
            <v>366</v>
          </cell>
          <cell r="B411" t="str">
            <v>Disjuntor  bipolar 25 A</v>
          </cell>
          <cell r="C411" t="str">
            <v>un</v>
          </cell>
        </row>
        <row r="412">
          <cell r="A412" t="str">
            <v>367</v>
          </cell>
          <cell r="B412" t="str">
            <v>Disjuntor  bipolar 30 A</v>
          </cell>
          <cell r="C412" t="str">
            <v>un</v>
          </cell>
        </row>
        <row r="413">
          <cell r="A413" t="str">
            <v>368</v>
          </cell>
          <cell r="B413" t="str">
            <v>Disjuntor  bipolar 35 A</v>
          </cell>
          <cell r="C413" t="str">
            <v>un</v>
          </cell>
        </row>
        <row r="414">
          <cell r="A414" t="str">
            <v>369</v>
          </cell>
          <cell r="B414" t="str">
            <v>Disjuntor  bipolar 50 A</v>
          </cell>
          <cell r="C414" t="str">
            <v>un</v>
          </cell>
        </row>
        <row r="415">
          <cell r="A415" t="str">
            <v>370</v>
          </cell>
          <cell r="B415" t="str">
            <v>Disjuntor  bipolar 60 A</v>
          </cell>
          <cell r="C415" t="str">
            <v>un</v>
          </cell>
        </row>
        <row r="416">
          <cell r="A416" t="str">
            <v>371</v>
          </cell>
          <cell r="B416" t="str">
            <v>Disjuntor  bipolar 70 A</v>
          </cell>
          <cell r="C416" t="str">
            <v>un</v>
          </cell>
        </row>
        <row r="417">
          <cell r="A417" t="str">
            <v>372</v>
          </cell>
          <cell r="B417" t="str">
            <v>Disjuntor  monopolar 10 A</v>
          </cell>
          <cell r="C417" t="str">
            <v>un</v>
          </cell>
        </row>
        <row r="418">
          <cell r="A418" t="str">
            <v>373</v>
          </cell>
          <cell r="B418" t="str">
            <v>Disjuntor  monopolar 15 A</v>
          </cell>
          <cell r="C418" t="str">
            <v>un</v>
          </cell>
        </row>
        <row r="419">
          <cell r="A419" t="str">
            <v>374</v>
          </cell>
          <cell r="B419" t="str">
            <v>Disjuntor  monopolar 20 A</v>
          </cell>
          <cell r="C419" t="str">
            <v>un</v>
          </cell>
        </row>
        <row r="420">
          <cell r="A420" t="str">
            <v>375</v>
          </cell>
          <cell r="B420" t="str">
            <v>Disjuntor  monopolar 25 A</v>
          </cell>
          <cell r="C420" t="str">
            <v>un</v>
          </cell>
        </row>
        <row r="421">
          <cell r="A421" t="str">
            <v>376</v>
          </cell>
          <cell r="B421" t="str">
            <v>Disjuntor  monopolar 30 A</v>
          </cell>
          <cell r="C421" t="str">
            <v>un</v>
          </cell>
        </row>
        <row r="422">
          <cell r="A422" t="str">
            <v>377</v>
          </cell>
          <cell r="B422" t="str">
            <v>Disjuntor  monopolar 35 A</v>
          </cell>
          <cell r="C422" t="str">
            <v>un</v>
          </cell>
        </row>
        <row r="423">
          <cell r="A423" t="str">
            <v>378</v>
          </cell>
          <cell r="B423" t="str">
            <v>Disjuntor  monopolar 50 A</v>
          </cell>
          <cell r="C423" t="str">
            <v>un</v>
          </cell>
        </row>
        <row r="424">
          <cell r="A424" t="str">
            <v>379</v>
          </cell>
          <cell r="B424" t="str">
            <v>Disjuntor  monopolar 60 A</v>
          </cell>
          <cell r="C424" t="str">
            <v>un</v>
          </cell>
        </row>
        <row r="425">
          <cell r="A425" t="str">
            <v>380</v>
          </cell>
          <cell r="B425" t="str">
            <v>Disjuntor  monopolar 70 A</v>
          </cell>
          <cell r="C425" t="str">
            <v>un</v>
          </cell>
        </row>
        <row r="426">
          <cell r="A426" t="str">
            <v>381</v>
          </cell>
          <cell r="B426" t="str">
            <v>Disjuntor  tripolar 10 A</v>
          </cell>
          <cell r="C426" t="str">
            <v>un</v>
          </cell>
        </row>
        <row r="427">
          <cell r="A427" t="str">
            <v>382</v>
          </cell>
          <cell r="B427" t="str">
            <v>Disjuntor  tripolar 15 A</v>
          </cell>
          <cell r="C427" t="str">
            <v>un</v>
          </cell>
        </row>
        <row r="428">
          <cell r="A428" t="str">
            <v>383</v>
          </cell>
          <cell r="B428" t="str">
            <v>Disjuntor  tripolar 20 A</v>
          </cell>
          <cell r="C428" t="str">
            <v>un</v>
          </cell>
        </row>
        <row r="429">
          <cell r="A429" t="str">
            <v>384</v>
          </cell>
          <cell r="B429" t="str">
            <v>Disjuntor  tripolar 25 A</v>
          </cell>
          <cell r="C429" t="str">
            <v>un</v>
          </cell>
        </row>
        <row r="430">
          <cell r="A430" t="str">
            <v>385</v>
          </cell>
          <cell r="B430" t="str">
            <v>Disjuntor  tripolar 30 A</v>
          </cell>
          <cell r="C430" t="str">
            <v>un</v>
          </cell>
        </row>
        <row r="431">
          <cell r="A431" t="str">
            <v>386</v>
          </cell>
          <cell r="B431" t="str">
            <v>Disjuntor  tripolar 35 A</v>
          </cell>
          <cell r="C431" t="str">
            <v>un</v>
          </cell>
        </row>
        <row r="432">
          <cell r="A432" t="str">
            <v>387</v>
          </cell>
          <cell r="B432" t="str">
            <v>Disjuntor  tripolar 50 A</v>
          </cell>
          <cell r="C432" t="str">
            <v>un</v>
          </cell>
        </row>
        <row r="433">
          <cell r="A433" t="str">
            <v>388</v>
          </cell>
          <cell r="B433" t="str">
            <v>Disjuntor  tripolar 60 A</v>
          </cell>
          <cell r="C433" t="str">
            <v>un</v>
          </cell>
        </row>
        <row r="434">
          <cell r="A434" t="str">
            <v>389</v>
          </cell>
          <cell r="B434" t="str">
            <v>Disjuntor  tripolar 70 A</v>
          </cell>
          <cell r="C434" t="str">
            <v>un</v>
          </cell>
        </row>
        <row r="435">
          <cell r="A435" t="str">
            <v>391</v>
          </cell>
          <cell r="B435" t="str">
            <v>Dobradiça 2" x 2 1/2"</v>
          </cell>
          <cell r="C435" t="str">
            <v>pç</v>
          </cell>
          <cell r="D435">
            <v>1.4</v>
          </cell>
        </row>
        <row r="436">
          <cell r="A436" t="str">
            <v>392</v>
          </cell>
          <cell r="B436" t="str">
            <v>Dobradiça 3" x 2 1/2" de latão</v>
          </cell>
          <cell r="C436" t="str">
            <v>pç</v>
          </cell>
          <cell r="D436">
            <v>3.1</v>
          </cell>
        </row>
        <row r="437">
          <cell r="A437" t="str">
            <v>393</v>
          </cell>
          <cell r="B437" t="str">
            <v>Eletricista</v>
          </cell>
          <cell r="C437" t="str">
            <v>h</v>
          </cell>
          <cell r="D437">
            <v>1.84</v>
          </cell>
        </row>
        <row r="438">
          <cell r="A438" t="str">
            <v>394</v>
          </cell>
          <cell r="B438" t="str">
            <v>Eletrobomba 1CV / 3F / 220V</v>
          </cell>
          <cell r="C438" t="str">
            <v>un</v>
          </cell>
          <cell r="D438">
            <v>280</v>
          </cell>
        </row>
        <row r="439">
          <cell r="A439" t="str">
            <v>395</v>
          </cell>
          <cell r="B439" t="str">
            <v>Eletrocalha 1090 x 200 x 200 mm</v>
          </cell>
          <cell r="C439" t="str">
            <v>m</v>
          </cell>
        </row>
        <row r="440">
          <cell r="A440" t="str">
            <v>396</v>
          </cell>
          <cell r="B440" t="str">
            <v>Eletrocalha 570 x 200 x 200 mm</v>
          </cell>
          <cell r="C440" t="str">
            <v>m</v>
          </cell>
        </row>
        <row r="441">
          <cell r="A441" t="str">
            <v>397</v>
          </cell>
          <cell r="B441" t="str">
            <v>Eletrocalha 600 x 300 x 200 mm</v>
          </cell>
          <cell r="C441" t="str">
            <v>m</v>
          </cell>
        </row>
        <row r="442">
          <cell r="A442" t="str">
            <v>398</v>
          </cell>
          <cell r="B442" t="str">
            <v>Eletrocalha em chapa de ferro e= 1,9 mm 150 x 150 mm</v>
          </cell>
          <cell r="C442" t="str">
            <v>m</v>
          </cell>
        </row>
        <row r="443">
          <cell r="A443" t="str">
            <v>1068</v>
          </cell>
          <cell r="B443" t="str">
            <v>Eletroduto 25 mm, inclusive conexões</v>
          </cell>
          <cell r="C443" t="str">
            <v>un</v>
          </cell>
        </row>
        <row r="444">
          <cell r="A444" t="str">
            <v>983</v>
          </cell>
          <cell r="B444" t="str">
            <v>Eletroduto condulete 3/4"</v>
          </cell>
          <cell r="C444" t="str">
            <v>m</v>
          </cell>
        </row>
        <row r="445">
          <cell r="A445" t="str">
            <v>399</v>
          </cell>
          <cell r="B445" t="str">
            <v>Eletroduto de PVC rígido 1 1/2"</v>
          </cell>
          <cell r="C445" t="str">
            <v>m</v>
          </cell>
        </row>
        <row r="446">
          <cell r="A446" t="str">
            <v>400</v>
          </cell>
          <cell r="B446" t="str">
            <v>Eletroduto de PVC rígido 1 1/4"</v>
          </cell>
          <cell r="C446" t="str">
            <v>m</v>
          </cell>
        </row>
        <row r="447">
          <cell r="A447" t="str">
            <v>401</v>
          </cell>
          <cell r="B447" t="str">
            <v>Eletroduto de PVC rígido 1"</v>
          </cell>
          <cell r="C447" t="str">
            <v>m</v>
          </cell>
        </row>
        <row r="448">
          <cell r="A448" t="str">
            <v>402</v>
          </cell>
          <cell r="B448" t="str">
            <v>Eletroduto de PVC rígido 1/2"</v>
          </cell>
          <cell r="C448" t="str">
            <v>m</v>
          </cell>
        </row>
        <row r="449">
          <cell r="A449" t="str">
            <v>407</v>
          </cell>
          <cell r="B449" t="str">
            <v>Eletroduto de PVC rígido 110 mm - 4"</v>
          </cell>
          <cell r="C449" t="str">
            <v>m</v>
          </cell>
        </row>
        <row r="450">
          <cell r="A450" t="str">
            <v>433</v>
          </cell>
          <cell r="B450" t="str">
            <v>Eletroduto de PVC rígido 164 mm - 6"</v>
          </cell>
          <cell r="C450" t="str">
            <v>m</v>
          </cell>
        </row>
        <row r="451">
          <cell r="A451" t="str">
            <v>403</v>
          </cell>
          <cell r="B451" t="str">
            <v>Eletroduto de PVC rígido 2 1/2"</v>
          </cell>
          <cell r="C451" t="str">
            <v>m</v>
          </cell>
        </row>
        <row r="452">
          <cell r="A452" t="str">
            <v>404</v>
          </cell>
          <cell r="B452" t="str">
            <v>Eletroduto de PVC rígido 2"</v>
          </cell>
          <cell r="C452" t="str">
            <v>m</v>
          </cell>
        </row>
        <row r="453">
          <cell r="A453" t="str">
            <v>405</v>
          </cell>
          <cell r="B453" t="str">
            <v>Eletroduto de PVC rígido 3"</v>
          </cell>
          <cell r="C453" t="str">
            <v>m</v>
          </cell>
        </row>
        <row r="454">
          <cell r="A454" t="str">
            <v>406</v>
          </cell>
          <cell r="B454" t="str">
            <v>Eletroduto de PVC rígido 3/4"</v>
          </cell>
          <cell r="C454" t="str">
            <v>un</v>
          </cell>
        </row>
        <row r="455">
          <cell r="A455" t="str">
            <v>431</v>
          </cell>
          <cell r="B455" t="str">
            <v>Eletroduto ferro galvanizado 164 mm</v>
          </cell>
          <cell r="C455" t="str">
            <v>un</v>
          </cell>
        </row>
        <row r="456">
          <cell r="A456" t="str">
            <v>408</v>
          </cell>
          <cell r="B456" t="str">
            <v>Eletroduto ferro galvanizado 60 mm</v>
          </cell>
          <cell r="C456" t="str">
            <v>m</v>
          </cell>
        </row>
        <row r="457">
          <cell r="A457" t="str">
            <v>409</v>
          </cell>
          <cell r="B457" t="str">
            <v>Eletroduto ferro galvanizado 75 mm</v>
          </cell>
          <cell r="C457" t="str">
            <v>m</v>
          </cell>
        </row>
        <row r="458">
          <cell r="A458" t="str">
            <v>987</v>
          </cell>
          <cell r="B458" t="str">
            <v>Eletroduto flexível 20 mm</v>
          </cell>
        </row>
        <row r="459">
          <cell r="A459" t="str">
            <v>411</v>
          </cell>
          <cell r="B459" t="str">
            <v>Encanador</v>
          </cell>
          <cell r="C459" t="str">
            <v>h</v>
          </cell>
        </row>
        <row r="460">
          <cell r="A460" t="str">
            <v>412</v>
          </cell>
          <cell r="B460" t="str">
            <v>Engate flexível 1/2" x 30 cm</v>
          </cell>
          <cell r="C460" t="str">
            <v>un</v>
          </cell>
        </row>
        <row r="461">
          <cell r="A461" t="str">
            <v>413</v>
          </cell>
          <cell r="B461" t="str">
            <v>Engate flexível 1/2" x 40 cm</v>
          </cell>
          <cell r="C461" t="str">
            <v>un</v>
          </cell>
        </row>
        <row r="462">
          <cell r="A462" t="str">
            <v>414</v>
          </cell>
          <cell r="B462" t="str">
            <v>Engate flexível 1/2" x 50 cm</v>
          </cell>
          <cell r="C462" t="str">
            <v>un</v>
          </cell>
        </row>
        <row r="463">
          <cell r="A463" t="str">
            <v>1069</v>
          </cell>
          <cell r="B463" t="str">
            <v>Envelopamento de tubo</v>
          </cell>
          <cell r="C463" t="str">
            <v>m</v>
          </cell>
          <cell r="D463">
            <v>5.5</v>
          </cell>
        </row>
        <row r="464">
          <cell r="A464" t="str">
            <v>415</v>
          </cell>
          <cell r="B464" t="str">
            <v>Escavação manual em solo qualquer exceto rocha até 2,00 m profundidade</v>
          </cell>
          <cell r="C464" t="str">
            <v>m3</v>
          </cell>
          <cell r="D464">
            <v>7.8</v>
          </cell>
        </row>
        <row r="465">
          <cell r="A465" t="str">
            <v>955</v>
          </cell>
          <cell r="B465" t="str">
            <v>Escavação mecanizada em campo aberto solo qq. Exceto rocha ate 2 m</v>
          </cell>
          <cell r="C465" t="str">
            <v>m3</v>
          </cell>
          <cell r="D465">
            <v>3.1</v>
          </cell>
        </row>
        <row r="466">
          <cell r="A466" t="str">
            <v>968</v>
          </cell>
          <cell r="B466" t="str">
            <v>Escora de eucalipto de 20 cm</v>
          </cell>
          <cell r="C466" t="str">
            <v>m</v>
          </cell>
          <cell r="D466">
            <v>6</v>
          </cell>
        </row>
        <row r="467">
          <cell r="A467" t="str">
            <v>951</v>
          </cell>
          <cell r="B467" t="str">
            <v>Escova Lavata Linea 15/2</v>
          </cell>
          <cell r="C467" t="str">
            <v>un</v>
          </cell>
          <cell r="D467">
            <v>2.2999999999999998</v>
          </cell>
        </row>
        <row r="468">
          <cell r="A468" t="str">
            <v>416</v>
          </cell>
          <cell r="B468" t="str">
            <v>Esguicho agulheta 2 1/2" - Storz</v>
          </cell>
          <cell r="C468" t="str">
            <v>un</v>
          </cell>
          <cell r="D468">
            <v>18</v>
          </cell>
        </row>
        <row r="469">
          <cell r="A469" t="str">
            <v>417</v>
          </cell>
          <cell r="B469" t="str">
            <v>Esguicho regulável  2 1/2" - Storz</v>
          </cell>
          <cell r="C469" t="str">
            <v>un</v>
          </cell>
          <cell r="D469">
            <v>18</v>
          </cell>
        </row>
        <row r="470">
          <cell r="A470" t="str">
            <v>1014</v>
          </cell>
          <cell r="B470" t="str">
            <v>Esponja de aço</v>
          </cell>
          <cell r="C470" t="str">
            <v>pct</v>
          </cell>
          <cell r="D470">
            <v>1.2</v>
          </cell>
        </row>
        <row r="471">
          <cell r="A471" t="str">
            <v>419</v>
          </cell>
          <cell r="B471" t="str">
            <v>Estaca Franki f = 420 mm (cravação)</v>
          </cell>
          <cell r="C471" t="str">
            <v>m</v>
          </cell>
        </row>
        <row r="472">
          <cell r="A472" t="str">
            <v>439</v>
          </cell>
          <cell r="B472" t="str">
            <v>Estopa branca</v>
          </cell>
          <cell r="C472" t="str">
            <v>kg</v>
          </cell>
          <cell r="D472">
            <v>1.9</v>
          </cell>
        </row>
        <row r="473">
          <cell r="A473" t="str">
            <v>420</v>
          </cell>
          <cell r="B473" t="str">
            <v>Extintor AP de 10 litros</v>
          </cell>
          <cell r="C473" t="str">
            <v>un</v>
          </cell>
        </row>
        <row r="474">
          <cell r="A474" t="str">
            <v>421</v>
          </cell>
          <cell r="B474" t="str">
            <v>Extintor CO2 6 kg</v>
          </cell>
          <cell r="C474" t="str">
            <v>un</v>
          </cell>
        </row>
        <row r="475">
          <cell r="A475" t="str">
            <v>422</v>
          </cell>
          <cell r="B475" t="str">
            <v>Extintor PQS  4 kg</v>
          </cell>
          <cell r="C475" t="str">
            <v>un</v>
          </cell>
        </row>
        <row r="476">
          <cell r="A476" t="str">
            <v>423</v>
          </cell>
          <cell r="B476" t="str">
            <v>Extintor PQS  8 kg</v>
          </cell>
          <cell r="C476" t="str">
            <v>un</v>
          </cell>
        </row>
        <row r="477">
          <cell r="A477" t="str">
            <v>981</v>
          </cell>
          <cell r="B477" t="str">
            <v>Extintor PQS 6 Kg</v>
          </cell>
        </row>
        <row r="478">
          <cell r="A478" t="str">
            <v>424</v>
          </cell>
          <cell r="B478" t="str">
            <v>Fechadura p/ porta externa</v>
          </cell>
          <cell r="C478" t="str">
            <v>un</v>
          </cell>
          <cell r="D478">
            <v>19</v>
          </cell>
        </row>
        <row r="479">
          <cell r="A479" t="str">
            <v>1021</v>
          </cell>
          <cell r="B479" t="str">
            <v>Filtro em anel</v>
          </cell>
          <cell r="C479" t="str">
            <v>un</v>
          </cell>
          <cell r="D479">
            <v>1300</v>
          </cell>
        </row>
        <row r="480">
          <cell r="A480" t="str">
            <v>425</v>
          </cell>
          <cell r="B480" t="str">
            <v xml:space="preserve">Fio 1,5 mm </v>
          </cell>
          <cell r="C480" t="str">
            <v>m</v>
          </cell>
        </row>
        <row r="481">
          <cell r="A481" t="str">
            <v>429</v>
          </cell>
          <cell r="B481" t="str">
            <v xml:space="preserve">Fio 10,0 mm  </v>
          </cell>
          <cell r="C481" t="str">
            <v>m</v>
          </cell>
        </row>
        <row r="482">
          <cell r="A482" t="str">
            <v>426</v>
          </cell>
          <cell r="B482" t="str">
            <v xml:space="preserve">Fio 2,5 mm </v>
          </cell>
          <cell r="C482" t="str">
            <v>m</v>
          </cell>
        </row>
        <row r="483">
          <cell r="A483" t="str">
            <v>427</v>
          </cell>
          <cell r="B483" t="str">
            <v>Fio 4,0 mm</v>
          </cell>
          <cell r="C483" t="str">
            <v>m</v>
          </cell>
        </row>
        <row r="484">
          <cell r="A484" t="str">
            <v>428</v>
          </cell>
          <cell r="B484" t="str">
            <v xml:space="preserve">Fio 6,0 mm </v>
          </cell>
          <cell r="C484" t="str">
            <v>m</v>
          </cell>
        </row>
        <row r="485">
          <cell r="A485" t="str">
            <v>440</v>
          </cell>
          <cell r="B485" t="str">
            <v>Fio estanhado isolado em PVC FI-60</v>
          </cell>
          <cell r="C485" t="str">
            <v>m</v>
          </cell>
        </row>
        <row r="486">
          <cell r="A486" t="str">
            <v>438</v>
          </cell>
          <cell r="B486" t="str">
            <v>Fio telefonico FI - 60</v>
          </cell>
          <cell r="C486" t="str">
            <v>m</v>
          </cell>
        </row>
        <row r="487">
          <cell r="A487" t="str">
            <v>441</v>
          </cell>
          <cell r="B487" t="str">
            <v>Fita isolante antichama 19 mm x 10 m</v>
          </cell>
          <cell r="C487" t="str">
            <v>m</v>
          </cell>
        </row>
        <row r="488">
          <cell r="A488" t="str">
            <v>442</v>
          </cell>
          <cell r="B488" t="str">
            <v>Fita isolante antichama 19 mm x 20 m</v>
          </cell>
          <cell r="C488" t="str">
            <v>m</v>
          </cell>
        </row>
        <row r="489">
          <cell r="A489" t="str">
            <v>443</v>
          </cell>
          <cell r="B489" t="str">
            <v>Fita isolante antichama 19 mm x 5 m</v>
          </cell>
          <cell r="C489" t="str">
            <v>m</v>
          </cell>
        </row>
        <row r="490">
          <cell r="A490" t="str">
            <v>444</v>
          </cell>
          <cell r="B490" t="str">
            <v>Fita vedarosca 18 x 10 m</v>
          </cell>
          <cell r="C490" t="str">
            <v>un</v>
          </cell>
        </row>
        <row r="491">
          <cell r="A491" t="str">
            <v>445</v>
          </cell>
          <cell r="B491" t="str">
            <v>Fita vedarosca 18 x 25 m</v>
          </cell>
          <cell r="C491" t="str">
            <v>un</v>
          </cell>
        </row>
        <row r="492">
          <cell r="A492" t="str">
            <v>446</v>
          </cell>
          <cell r="B492" t="str">
            <v>Fita vedarosca 18 x 50 m</v>
          </cell>
          <cell r="C492" t="str">
            <v>m</v>
          </cell>
        </row>
        <row r="493">
          <cell r="A493" t="str">
            <v>948</v>
          </cell>
          <cell r="B493" t="str">
            <v>Flanela Rafi 40 x 60 cm</v>
          </cell>
          <cell r="C493" t="str">
            <v>un</v>
          </cell>
        </row>
        <row r="494">
          <cell r="A494" t="str">
            <v>447</v>
          </cell>
          <cell r="B494" t="str">
            <v>Flange com sextavado com rosca e sem furos 1 1/2"</v>
          </cell>
          <cell r="C494" t="str">
            <v>un</v>
          </cell>
        </row>
        <row r="495">
          <cell r="A495" t="str">
            <v>448</v>
          </cell>
          <cell r="B495" t="str">
            <v>Flange com sextavado com rosca e sem furos 1 1/4"</v>
          </cell>
          <cell r="C495" t="str">
            <v>un</v>
          </cell>
        </row>
        <row r="496">
          <cell r="A496" t="str">
            <v>449</v>
          </cell>
          <cell r="B496" t="str">
            <v>Flange com sextavado com rosca e sem furos 1"</v>
          </cell>
          <cell r="C496" t="str">
            <v>un</v>
          </cell>
        </row>
        <row r="497">
          <cell r="A497" t="str">
            <v>450</v>
          </cell>
          <cell r="B497" t="str">
            <v>Flange com sextavado com rosca e sem furos 1/2"</v>
          </cell>
          <cell r="C497" t="str">
            <v>un</v>
          </cell>
        </row>
        <row r="498">
          <cell r="A498" t="str">
            <v>451</v>
          </cell>
          <cell r="B498" t="str">
            <v>Flange com sextavado com rosca e sem furos 2 1/2"</v>
          </cell>
          <cell r="C498" t="str">
            <v>un</v>
          </cell>
        </row>
        <row r="499">
          <cell r="A499" t="str">
            <v>452</v>
          </cell>
          <cell r="B499" t="str">
            <v>Flange com sextavado com rosca e sem furos 2"</v>
          </cell>
          <cell r="C499" t="str">
            <v>un</v>
          </cell>
        </row>
        <row r="500">
          <cell r="A500" t="str">
            <v>453</v>
          </cell>
          <cell r="B500" t="str">
            <v>Flange com sextavado com rosca e sem furos 3/4"</v>
          </cell>
          <cell r="C500" t="str">
            <v>un</v>
          </cell>
        </row>
        <row r="501">
          <cell r="A501" t="str">
            <v>454</v>
          </cell>
          <cell r="B501" t="str">
            <v>Flange com sextavado com rosca e sem furos 4"</v>
          </cell>
          <cell r="C501" t="str">
            <v>un</v>
          </cell>
        </row>
        <row r="502">
          <cell r="A502" t="str">
            <v>945</v>
          </cell>
          <cell r="B502" t="str">
            <v>Forro de gesso</v>
          </cell>
          <cell r="C502" t="str">
            <v>m2</v>
          </cell>
          <cell r="D502">
            <v>9</v>
          </cell>
        </row>
        <row r="503">
          <cell r="A503" t="str">
            <v>1020</v>
          </cell>
          <cell r="B503" t="str">
            <v>Fossa  em anel</v>
          </cell>
          <cell r="C503" t="str">
            <v>un</v>
          </cell>
          <cell r="D503">
            <v>1250</v>
          </cell>
        </row>
        <row r="504">
          <cell r="A504" t="str">
            <v>471</v>
          </cell>
          <cell r="B504" t="str">
            <v>Fundido 110 mm (4")</v>
          </cell>
          <cell r="C504" t="str">
            <v>un</v>
          </cell>
        </row>
        <row r="505">
          <cell r="A505" t="str">
            <v>568</v>
          </cell>
          <cell r="B505" t="str">
            <v>Fundido 164 mm (6")</v>
          </cell>
          <cell r="C505" t="str">
            <v>un</v>
          </cell>
        </row>
        <row r="506">
          <cell r="A506" t="str">
            <v>455</v>
          </cell>
          <cell r="B506" t="str">
            <v>Fundo nivelador para madeira</v>
          </cell>
          <cell r="C506" t="str">
            <v>L</v>
          </cell>
          <cell r="D506">
            <v>4.79</v>
          </cell>
        </row>
        <row r="507">
          <cell r="A507" t="str">
            <v>456</v>
          </cell>
          <cell r="B507" t="str">
            <v>Fusível  N.H.  - retardo 125 A</v>
          </cell>
          <cell r="C507" t="str">
            <v>un</v>
          </cell>
        </row>
        <row r="508">
          <cell r="A508" t="str">
            <v>457</v>
          </cell>
          <cell r="B508" t="str">
            <v>Fusível  N.H.  - retardo 80 A</v>
          </cell>
          <cell r="C508" t="str">
            <v>un</v>
          </cell>
        </row>
        <row r="509">
          <cell r="A509" t="str">
            <v>458</v>
          </cell>
          <cell r="B509" t="str">
            <v>Galvit</v>
          </cell>
          <cell r="C509" t="str">
            <v>L</v>
          </cell>
          <cell r="D509">
            <v>5.5</v>
          </cell>
        </row>
        <row r="510">
          <cell r="A510" t="str">
            <v>459</v>
          </cell>
          <cell r="B510" t="str">
            <v>Garra para isolador SB3</v>
          </cell>
          <cell r="C510" t="str">
            <v>un</v>
          </cell>
        </row>
        <row r="511">
          <cell r="A511" t="str">
            <v>460</v>
          </cell>
          <cell r="B511" t="str">
            <v>Globo leitoso completo Planfanier de alumínio</v>
          </cell>
          <cell r="C511" t="str">
            <v>un</v>
          </cell>
        </row>
        <row r="512">
          <cell r="A512" t="str">
            <v>461</v>
          </cell>
          <cell r="B512" t="str">
            <v>Grama Esmeralda</v>
          </cell>
          <cell r="C512" t="str">
            <v>m2</v>
          </cell>
        </row>
        <row r="513">
          <cell r="A513" t="str">
            <v>462</v>
          </cell>
          <cell r="B513" t="str">
            <v>Grelha corrida L=20 cm barra chata de ferro</v>
          </cell>
          <cell r="C513" t="str">
            <v>m</v>
          </cell>
        </row>
        <row r="514">
          <cell r="A514" t="str">
            <v>463</v>
          </cell>
          <cell r="B514" t="str">
            <v>Grelha de concreto (130 x 35) cm</v>
          </cell>
          <cell r="C514" t="str">
            <v>un</v>
          </cell>
          <cell r="D514">
            <v>45</v>
          </cell>
        </row>
        <row r="515">
          <cell r="A515" t="str">
            <v>464</v>
          </cell>
          <cell r="B515" t="str">
            <v>Grelha de concreto (60 x 50) cm</v>
          </cell>
          <cell r="C515" t="str">
            <v>un</v>
          </cell>
          <cell r="D515">
            <v>35</v>
          </cell>
        </row>
        <row r="516">
          <cell r="A516" t="str">
            <v>466</v>
          </cell>
          <cell r="B516" t="str">
            <v>Grelha quadrada 100 mm</v>
          </cell>
          <cell r="D516">
            <v>1.9</v>
          </cell>
        </row>
        <row r="517">
          <cell r="A517" t="str">
            <v>467</v>
          </cell>
          <cell r="B517" t="str">
            <v>Grelha quadrada 150 mm</v>
          </cell>
          <cell r="D517">
            <v>2.1</v>
          </cell>
        </row>
        <row r="518">
          <cell r="A518" t="str">
            <v>468</v>
          </cell>
          <cell r="B518" t="str">
            <v>Grelha redonda 100 mm</v>
          </cell>
          <cell r="D518">
            <v>1.9</v>
          </cell>
        </row>
        <row r="519">
          <cell r="A519" t="str">
            <v>469</v>
          </cell>
          <cell r="B519" t="str">
            <v>Grelha redonda 150 mm</v>
          </cell>
          <cell r="D519">
            <v>2.1</v>
          </cell>
        </row>
        <row r="520">
          <cell r="A520" t="str">
            <v>470</v>
          </cell>
          <cell r="B520" t="str">
            <v>Guindaste hidráulico sobre pneus (Munck) pot. 33,75 KW</v>
          </cell>
          <cell r="C520" t="str">
            <v>h</v>
          </cell>
        </row>
        <row r="521">
          <cell r="A521" t="str">
            <v>472</v>
          </cell>
          <cell r="B521" t="str">
            <v>Haste terra 5/8" x 2,40 m</v>
          </cell>
          <cell r="C521" t="str">
            <v>un</v>
          </cell>
        </row>
        <row r="522">
          <cell r="A522" t="str">
            <v>473</v>
          </cell>
          <cell r="B522" t="str">
            <v>Hidrante  de coluna simples - tipo barbará</v>
          </cell>
          <cell r="C522" t="str">
            <v>un</v>
          </cell>
        </row>
        <row r="523">
          <cell r="A523" t="str">
            <v>474</v>
          </cell>
          <cell r="B523" t="str">
            <v>Impermeabilização com manta asfáltica</v>
          </cell>
          <cell r="C523" t="str">
            <v>m2</v>
          </cell>
          <cell r="D523">
            <v>16</v>
          </cell>
        </row>
        <row r="524">
          <cell r="A524" t="str">
            <v>477</v>
          </cell>
          <cell r="B524" t="str">
            <v>Impermeabilização de calha</v>
          </cell>
          <cell r="C524" t="str">
            <v>m2</v>
          </cell>
          <cell r="D524">
            <v>18</v>
          </cell>
        </row>
        <row r="525">
          <cell r="A525" t="str">
            <v>944</v>
          </cell>
          <cell r="B525" t="str">
            <v>Impermebilização de tampa de caixa d'água interna</v>
          </cell>
          <cell r="C525" t="str">
            <v>m2</v>
          </cell>
          <cell r="D525">
            <v>12</v>
          </cell>
        </row>
        <row r="526">
          <cell r="A526" t="str">
            <v>475</v>
          </cell>
          <cell r="B526" t="str">
            <v>Instalação de gás</v>
          </cell>
          <cell r="C526" t="str">
            <v>bloco</v>
          </cell>
        </row>
        <row r="527">
          <cell r="A527" t="str">
            <v>478</v>
          </cell>
          <cell r="B527" t="str">
            <v>Interruptor simpes 01 seção</v>
          </cell>
          <cell r="C527" t="str">
            <v>un</v>
          </cell>
        </row>
        <row r="528">
          <cell r="A528" t="str">
            <v>479</v>
          </cell>
          <cell r="B528" t="str">
            <v>Interruptor simpes 01 seção  com tomada</v>
          </cell>
          <cell r="C528" t="str">
            <v>un</v>
          </cell>
        </row>
        <row r="529">
          <cell r="A529" t="str">
            <v>480</v>
          </cell>
          <cell r="B529" t="str">
            <v xml:space="preserve">Interruptor simpes 02 seções </v>
          </cell>
          <cell r="C529" t="str">
            <v>un</v>
          </cell>
        </row>
        <row r="530">
          <cell r="A530" t="str">
            <v>481</v>
          </cell>
          <cell r="B530" t="str">
            <v>Interruptor simpes 02 seções  com tomada</v>
          </cell>
          <cell r="C530" t="str">
            <v>un</v>
          </cell>
        </row>
        <row r="531">
          <cell r="A531" t="str">
            <v>476</v>
          </cell>
          <cell r="B531" t="str">
            <v>Interruptor simples 03 seções</v>
          </cell>
          <cell r="C531" t="str">
            <v>un</v>
          </cell>
        </row>
        <row r="532">
          <cell r="A532" t="str">
            <v>483</v>
          </cell>
          <cell r="B532" t="str">
            <v>Isolador para barra de cobre 1 KV  - sisa - SB3 - modelo 780-3</v>
          </cell>
          <cell r="C532" t="str">
            <v>un</v>
          </cell>
        </row>
        <row r="533">
          <cell r="A533" t="str">
            <v>484</v>
          </cell>
          <cell r="B533" t="str">
            <v>Isoladores</v>
          </cell>
          <cell r="C533" t="str">
            <v>un</v>
          </cell>
        </row>
        <row r="534">
          <cell r="A534" t="str">
            <v>485</v>
          </cell>
          <cell r="B534" t="str">
            <v>Janela de alumínio anod. Natural 1,20 x 120 m</v>
          </cell>
          <cell r="C534" t="str">
            <v>m2</v>
          </cell>
          <cell r="D534">
            <v>187</v>
          </cell>
        </row>
        <row r="535">
          <cell r="A535" t="str">
            <v>1060</v>
          </cell>
          <cell r="B535" t="str">
            <v>Joelheira de raspa</v>
          </cell>
          <cell r="C535" t="str">
            <v>un</v>
          </cell>
          <cell r="D535">
            <v>2</v>
          </cell>
        </row>
        <row r="536">
          <cell r="A536" t="str">
            <v>486</v>
          </cell>
          <cell r="B536" t="str">
            <v>Joelho  de redução 90o. com rosca 1" x 3/4"</v>
          </cell>
          <cell r="C536" t="str">
            <v>un</v>
          </cell>
        </row>
        <row r="537">
          <cell r="A537" t="str">
            <v>487</v>
          </cell>
          <cell r="B537" t="str">
            <v>Joelho  ferro galvanizado 45o. x 1 1/4"</v>
          </cell>
          <cell r="C537" t="str">
            <v>un</v>
          </cell>
        </row>
        <row r="538">
          <cell r="A538" t="str">
            <v>488</v>
          </cell>
          <cell r="B538" t="str">
            <v>Joelho  ferro galvanizado 90o. x 3/4"</v>
          </cell>
          <cell r="C538" t="str">
            <v>un</v>
          </cell>
        </row>
        <row r="539">
          <cell r="A539" t="str">
            <v>489</v>
          </cell>
          <cell r="B539" t="str">
            <v>Joelho 45o. Com rosca 1 1/2"</v>
          </cell>
          <cell r="C539" t="str">
            <v>un</v>
          </cell>
        </row>
        <row r="540">
          <cell r="A540" t="str">
            <v>490</v>
          </cell>
          <cell r="B540" t="str">
            <v>Joelho 45o. Com rosca 1 1/4"</v>
          </cell>
          <cell r="C540" t="str">
            <v>un</v>
          </cell>
        </row>
        <row r="541">
          <cell r="A541" t="str">
            <v>491</v>
          </cell>
          <cell r="B541" t="str">
            <v>Joelho 45o. Com rosca 1"</v>
          </cell>
          <cell r="C541" t="str">
            <v>un</v>
          </cell>
        </row>
        <row r="542">
          <cell r="A542" t="str">
            <v>492</v>
          </cell>
          <cell r="B542" t="str">
            <v>Joelho 45o. Com rosca 1/2"</v>
          </cell>
          <cell r="C542" t="str">
            <v>un</v>
          </cell>
        </row>
        <row r="543">
          <cell r="A543" t="str">
            <v>493</v>
          </cell>
          <cell r="B543" t="str">
            <v>Joelho 45o. Com rosca 2"</v>
          </cell>
          <cell r="C543" t="str">
            <v>un</v>
          </cell>
        </row>
        <row r="544">
          <cell r="A544" t="str">
            <v>494</v>
          </cell>
          <cell r="B544" t="str">
            <v>Joelho 45o. Com rosca 3/4"</v>
          </cell>
          <cell r="C544" t="str">
            <v>un</v>
          </cell>
        </row>
        <row r="545">
          <cell r="A545" t="str">
            <v>495</v>
          </cell>
          <cell r="B545" t="str">
            <v>Joelho 45o. soldável 110 mm</v>
          </cell>
          <cell r="C545" t="str">
            <v>un</v>
          </cell>
        </row>
        <row r="546">
          <cell r="A546" t="str">
            <v>496</v>
          </cell>
          <cell r="B546" t="str">
            <v>Joelho 45o. soldável 20 mm</v>
          </cell>
          <cell r="C546" t="str">
            <v>un</v>
          </cell>
        </row>
        <row r="547">
          <cell r="A547" t="str">
            <v>497</v>
          </cell>
          <cell r="B547" t="str">
            <v>Joelho 45o. soldável 32 mm</v>
          </cell>
          <cell r="C547" t="str">
            <v>un</v>
          </cell>
        </row>
        <row r="548">
          <cell r="A548" t="str">
            <v>498</v>
          </cell>
          <cell r="B548" t="str">
            <v>Joelho 45o. soldável 60 mm</v>
          </cell>
          <cell r="C548" t="str">
            <v>un</v>
          </cell>
        </row>
        <row r="549">
          <cell r="A549" t="str">
            <v>499</v>
          </cell>
          <cell r="B549" t="str">
            <v>Joelho 45o. soldável 75 mm</v>
          </cell>
          <cell r="C549" t="str">
            <v>un</v>
          </cell>
        </row>
        <row r="550">
          <cell r="A550" t="str">
            <v>500</v>
          </cell>
          <cell r="B550" t="str">
            <v>Joelho 45o. soldável 80 mm</v>
          </cell>
          <cell r="C550" t="str">
            <v>un</v>
          </cell>
        </row>
        <row r="551">
          <cell r="A551" t="str">
            <v>501</v>
          </cell>
          <cell r="B551" t="str">
            <v>Joelho 90o. Com bolsa p/ anel de borracha 40 x 1 1/2"</v>
          </cell>
          <cell r="C551" t="str">
            <v>un</v>
          </cell>
        </row>
        <row r="552">
          <cell r="A552" t="str">
            <v>502</v>
          </cell>
          <cell r="B552" t="str">
            <v>Joelho 90o. Com rosca 1 1/2"</v>
          </cell>
          <cell r="C552" t="str">
            <v>un</v>
          </cell>
        </row>
        <row r="553">
          <cell r="A553" t="str">
            <v>503</v>
          </cell>
          <cell r="B553" t="str">
            <v>Joelho 90o. Com rosca 1 1/4"</v>
          </cell>
          <cell r="C553" t="str">
            <v>un</v>
          </cell>
        </row>
        <row r="554">
          <cell r="A554" t="str">
            <v>504</v>
          </cell>
          <cell r="B554" t="str">
            <v>Joelho 90o. Com rosca 1"</v>
          </cell>
          <cell r="C554" t="str">
            <v>un</v>
          </cell>
        </row>
        <row r="555">
          <cell r="A555" t="str">
            <v>505</v>
          </cell>
          <cell r="B555" t="str">
            <v>Joelho 90o. Com rosca 1/2"</v>
          </cell>
          <cell r="C555" t="str">
            <v>un</v>
          </cell>
        </row>
        <row r="556">
          <cell r="A556" t="str">
            <v>506</v>
          </cell>
          <cell r="B556" t="str">
            <v>Joelho 90o. Com rosca 2"</v>
          </cell>
          <cell r="C556" t="str">
            <v>un</v>
          </cell>
        </row>
        <row r="557">
          <cell r="A557" t="str">
            <v>507</v>
          </cell>
          <cell r="B557" t="str">
            <v>Joelho 90o. Com rosca 3/4"</v>
          </cell>
          <cell r="C557" t="str">
            <v>un</v>
          </cell>
        </row>
        <row r="558">
          <cell r="A558" t="str">
            <v>508</v>
          </cell>
          <cell r="B558" t="str">
            <v>Joelho 90o. Com rosca e bucha de latão  1/2" (azul)</v>
          </cell>
          <cell r="C558" t="str">
            <v>un</v>
          </cell>
        </row>
        <row r="559">
          <cell r="A559" t="str">
            <v>509</v>
          </cell>
          <cell r="B559" t="str">
            <v>Joelho 90o. Com rosca e bucha de latão  3/4" (azul)</v>
          </cell>
          <cell r="C559" t="str">
            <v>un</v>
          </cell>
        </row>
        <row r="560">
          <cell r="A560" t="str">
            <v>510</v>
          </cell>
          <cell r="B560" t="str">
            <v>Joelho 90o. Com visita 100 x 50 mm</v>
          </cell>
          <cell r="C560" t="str">
            <v>un</v>
          </cell>
        </row>
        <row r="561">
          <cell r="A561" t="str">
            <v>511</v>
          </cell>
          <cell r="B561" t="str">
            <v>Joelho 90o. soldável 32 mm</v>
          </cell>
          <cell r="C561" t="str">
            <v>un</v>
          </cell>
        </row>
        <row r="562">
          <cell r="A562" t="str">
            <v>512</v>
          </cell>
          <cell r="B562" t="str">
            <v>Joelho 90o. soldável 60 mm</v>
          </cell>
          <cell r="C562" t="str">
            <v>un</v>
          </cell>
        </row>
        <row r="563">
          <cell r="A563" t="str">
            <v>513</v>
          </cell>
          <cell r="B563" t="str">
            <v>Joelho 90o. soldável 75 mm</v>
          </cell>
          <cell r="C563" t="str">
            <v>un</v>
          </cell>
        </row>
        <row r="564">
          <cell r="A564" t="str">
            <v>514</v>
          </cell>
          <cell r="B564" t="str">
            <v>Joelho 90o. soldável 80 mm</v>
          </cell>
          <cell r="C564" t="str">
            <v>un</v>
          </cell>
        </row>
        <row r="565">
          <cell r="A565" t="str">
            <v>515</v>
          </cell>
          <cell r="B565" t="str">
            <v>Joelho 90o. soldável e com rosca   20 x 1/2"</v>
          </cell>
          <cell r="C565" t="str">
            <v>un</v>
          </cell>
        </row>
        <row r="566">
          <cell r="A566" t="str">
            <v>516</v>
          </cell>
          <cell r="B566" t="str">
            <v>Joelho 90o. soldável e com rosca   25 x 1/2"</v>
          </cell>
          <cell r="C566" t="str">
            <v>un</v>
          </cell>
        </row>
        <row r="567">
          <cell r="A567" t="str">
            <v>517</v>
          </cell>
          <cell r="B567" t="str">
            <v>Joelho 90o. soldável e com rosca   25 x 3/4"</v>
          </cell>
          <cell r="C567" t="str">
            <v>un</v>
          </cell>
        </row>
        <row r="568">
          <cell r="A568" t="str">
            <v>518</v>
          </cell>
          <cell r="B568" t="str">
            <v>Joelho 90o. soldável e com rosca   32 x  3/4"</v>
          </cell>
          <cell r="C568" t="str">
            <v>un</v>
          </cell>
        </row>
        <row r="569">
          <cell r="A569" t="str">
            <v>519</v>
          </cell>
          <cell r="B569" t="str">
            <v>Joelho 90o. x 100 mm p/ esgoto</v>
          </cell>
          <cell r="C569" t="str">
            <v>un</v>
          </cell>
        </row>
        <row r="570">
          <cell r="A570" t="str">
            <v>520</v>
          </cell>
          <cell r="B570" t="str">
            <v xml:space="preserve">Joelho de  ferro galvanizado 45o.  x  4" </v>
          </cell>
          <cell r="C570" t="str">
            <v>un</v>
          </cell>
        </row>
        <row r="571">
          <cell r="A571" t="str">
            <v>521</v>
          </cell>
          <cell r="B571" t="str">
            <v xml:space="preserve">Joelho de  ferro galvanizado 90o.  x  4" </v>
          </cell>
          <cell r="C571" t="str">
            <v>un</v>
          </cell>
        </row>
        <row r="572">
          <cell r="A572" t="str">
            <v>522</v>
          </cell>
          <cell r="B572" t="str">
            <v xml:space="preserve">Joelho de ferro galvanizado 45o. x  2 1/2" </v>
          </cell>
          <cell r="C572" t="str">
            <v>un</v>
          </cell>
        </row>
        <row r="573">
          <cell r="A573" t="str">
            <v>975</v>
          </cell>
          <cell r="B573" t="str">
            <v>Joelho L/R 20 mm x 1/2"</v>
          </cell>
          <cell r="C573" t="str">
            <v>un</v>
          </cell>
        </row>
        <row r="574">
          <cell r="A574" t="str">
            <v>482</v>
          </cell>
          <cell r="B574" t="str">
            <v>Joelho PVC  Soldável 45o.40 mm</v>
          </cell>
          <cell r="C574" t="str">
            <v>un</v>
          </cell>
        </row>
        <row r="575">
          <cell r="A575" t="str">
            <v>523</v>
          </cell>
          <cell r="B575" t="str">
            <v>Joelho PVC esgoto  45o.  x  100 mm</v>
          </cell>
          <cell r="C575" t="str">
            <v>un</v>
          </cell>
        </row>
        <row r="576">
          <cell r="A576" t="str">
            <v>524</v>
          </cell>
          <cell r="B576" t="str">
            <v>Joelho PVC esgoto  45o.  x  40 mm</v>
          </cell>
          <cell r="C576" t="str">
            <v>un</v>
          </cell>
        </row>
        <row r="577">
          <cell r="A577" t="str">
            <v>525</v>
          </cell>
          <cell r="B577" t="str">
            <v>Joelho PVC esgoto  45o.  x  50 mm</v>
          </cell>
          <cell r="C577" t="str">
            <v>un</v>
          </cell>
        </row>
        <row r="578">
          <cell r="A578" t="str">
            <v>526</v>
          </cell>
          <cell r="B578" t="str">
            <v>Joelho PVC esgoto  45o.  x  75 mm</v>
          </cell>
          <cell r="C578" t="str">
            <v>un</v>
          </cell>
        </row>
        <row r="579">
          <cell r="A579" t="str">
            <v>527</v>
          </cell>
          <cell r="B579" t="str">
            <v>Joelho PVC esgoto  90o.  x  100 mm</v>
          </cell>
          <cell r="C579" t="str">
            <v>un</v>
          </cell>
        </row>
        <row r="580">
          <cell r="A580" t="str">
            <v>528</v>
          </cell>
          <cell r="B580" t="str">
            <v>Joelho PVC esgoto  90o.  x  40 mm</v>
          </cell>
          <cell r="C580" t="str">
            <v>un</v>
          </cell>
        </row>
        <row r="581">
          <cell r="A581" t="str">
            <v>529</v>
          </cell>
          <cell r="B581" t="str">
            <v>Joelho PVC esgoto  90o.  x  50 mm</v>
          </cell>
          <cell r="C581" t="str">
            <v>un</v>
          </cell>
        </row>
        <row r="582">
          <cell r="A582" t="str">
            <v>530</v>
          </cell>
          <cell r="B582" t="str">
            <v>Joelho PVC esgoto  90o.  x  75 mm</v>
          </cell>
          <cell r="C582" t="str">
            <v>un</v>
          </cell>
        </row>
        <row r="583">
          <cell r="A583" t="str">
            <v>978</v>
          </cell>
          <cell r="B583" t="str">
            <v>Joelho PVC esgoto 90o. X 40 mm, com anéis de borracha</v>
          </cell>
          <cell r="C583" t="str">
            <v>un</v>
          </cell>
        </row>
        <row r="584">
          <cell r="A584" t="str">
            <v>979</v>
          </cell>
          <cell r="B584" t="str">
            <v>Joelho PVC esgoto 90o. X 50 mm, com anéis de borracha</v>
          </cell>
          <cell r="C584" t="str">
            <v>un</v>
          </cell>
        </row>
        <row r="585">
          <cell r="A585" t="str">
            <v>531</v>
          </cell>
          <cell r="B585" t="str">
            <v>Joelho PVC sodável  90o.  x  40 mm</v>
          </cell>
          <cell r="C585" t="str">
            <v>un</v>
          </cell>
        </row>
        <row r="586">
          <cell r="A586" t="str">
            <v>532</v>
          </cell>
          <cell r="B586" t="str">
            <v>Joelho PVC soldável  45o.  x  100 mm</v>
          </cell>
          <cell r="C586" t="str">
            <v>un</v>
          </cell>
        </row>
        <row r="587">
          <cell r="A587" t="str">
            <v>533</v>
          </cell>
          <cell r="B587" t="str">
            <v xml:space="preserve">Joelho PVC soldável  45o.  x  25 mm </v>
          </cell>
          <cell r="C587" t="str">
            <v>un</v>
          </cell>
        </row>
        <row r="588">
          <cell r="A588" t="str">
            <v>534</v>
          </cell>
          <cell r="B588" t="str">
            <v>Joelho PVC soldável  45o.  x  40 mm</v>
          </cell>
          <cell r="C588" t="str">
            <v>un</v>
          </cell>
        </row>
        <row r="589">
          <cell r="A589" t="str">
            <v>535</v>
          </cell>
          <cell r="B589" t="str">
            <v>Joelho PVC soldável  45o.  x  50 mm</v>
          </cell>
          <cell r="C589" t="str">
            <v>un</v>
          </cell>
        </row>
        <row r="590">
          <cell r="A590" t="str">
            <v>536</v>
          </cell>
          <cell r="B590" t="str">
            <v xml:space="preserve">Joelho PVC soldável  90o.  x  100 mm </v>
          </cell>
          <cell r="C590" t="str">
            <v>un</v>
          </cell>
        </row>
        <row r="591">
          <cell r="A591" t="str">
            <v>537</v>
          </cell>
          <cell r="B591" t="str">
            <v xml:space="preserve">Joelho PVC soldável  90o.  x  110 mm </v>
          </cell>
          <cell r="C591" t="str">
            <v>un</v>
          </cell>
        </row>
        <row r="592">
          <cell r="A592" t="str">
            <v>538</v>
          </cell>
          <cell r="B592" t="str">
            <v xml:space="preserve">Joelho PVC soldável  90o.  x  25 mm </v>
          </cell>
          <cell r="C592" t="str">
            <v>un</v>
          </cell>
        </row>
        <row r="593">
          <cell r="A593" t="str">
            <v>539</v>
          </cell>
          <cell r="B593" t="str">
            <v>Joelho PVC soldável 90o.  x  50 mm</v>
          </cell>
          <cell r="C593" t="str">
            <v>un</v>
          </cell>
        </row>
        <row r="594">
          <cell r="A594" t="str">
            <v>947</v>
          </cell>
          <cell r="B594" t="str">
            <v>Joelho PVC soldável 90o. x 20 mm</v>
          </cell>
          <cell r="C594" t="str">
            <v>un</v>
          </cell>
        </row>
        <row r="595">
          <cell r="A595" t="str">
            <v>1042</v>
          </cell>
          <cell r="B595" t="str">
            <v>Jogo Chave caximbo 10 a 32</v>
          </cell>
          <cell r="C595" t="str">
            <v>pç</v>
          </cell>
        </row>
        <row r="596">
          <cell r="A596" t="str">
            <v>1041</v>
          </cell>
          <cell r="B596" t="str">
            <v>Jogo Chave combinada 10 a 32</v>
          </cell>
          <cell r="C596" t="str">
            <v>un</v>
          </cell>
        </row>
        <row r="597">
          <cell r="A597" t="str">
            <v>540</v>
          </cell>
          <cell r="B597" t="str">
            <v>Junção 45o. Com rosca 1 1/2"</v>
          </cell>
          <cell r="C597" t="str">
            <v>un</v>
          </cell>
        </row>
        <row r="598">
          <cell r="A598" t="str">
            <v>546</v>
          </cell>
          <cell r="B598" t="str">
            <v>Junção 45o. Com rosca 1 1/4"</v>
          </cell>
          <cell r="C598" t="str">
            <v>un</v>
          </cell>
        </row>
        <row r="599">
          <cell r="A599" t="str">
            <v>541</v>
          </cell>
          <cell r="B599" t="str">
            <v>Junção 45o. Com rosca 1"</v>
          </cell>
          <cell r="C599" t="str">
            <v>un</v>
          </cell>
        </row>
        <row r="600">
          <cell r="A600" t="str">
            <v>542</v>
          </cell>
          <cell r="B600" t="str">
            <v>Junção 45o. Com rosca 1/2"</v>
          </cell>
          <cell r="C600" t="str">
            <v>un</v>
          </cell>
        </row>
        <row r="601">
          <cell r="A601" t="str">
            <v>543</v>
          </cell>
          <cell r="B601" t="str">
            <v>Junção 45o. Com rosca 2"</v>
          </cell>
          <cell r="C601" t="str">
            <v>un</v>
          </cell>
        </row>
        <row r="602">
          <cell r="A602" t="str">
            <v>544</v>
          </cell>
          <cell r="B602" t="str">
            <v>Junção 45o. Com rosca 3/4"</v>
          </cell>
          <cell r="C602" t="str">
            <v>un</v>
          </cell>
        </row>
        <row r="603">
          <cell r="A603" t="str">
            <v>545</v>
          </cell>
          <cell r="B603" t="str">
            <v>Junção de PVC esgoto simples  40 mm</v>
          </cell>
          <cell r="C603" t="str">
            <v>un</v>
          </cell>
        </row>
        <row r="604">
          <cell r="A604" t="str">
            <v>547</v>
          </cell>
          <cell r="B604" t="str">
            <v>Junção dupla 100 x 100 x 100 mm</v>
          </cell>
          <cell r="C604" t="str">
            <v>un</v>
          </cell>
        </row>
        <row r="605">
          <cell r="A605" t="str">
            <v>548</v>
          </cell>
          <cell r="B605" t="str">
            <v>Junção dupla 75 x 75 x 75 mm</v>
          </cell>
          <cell r="C605" t="str">
            <v>un</v>
          </cell>
        </row>
        <row r="606">
          <cell r="A606" t="str">
            <v>1013</v>
          </cell>
          <cell r="B606" t="str">
            <v>Junção simples 1 1/4"</v>
          </cell>
          <cell r="C606" t="str">
            <v>un</v>
          </cell>
        </row>
        <row r="607">
          <cell r="A607" t="str">
            <v>549</v>
          </cell>
          <cell r="B607" t="str">
            <v>Junção simples esgoto 100 x 100 mm</v>
          </cell>
          <cell r="C607" t="str">
            <v>un</v>
          </cell>
        </row>
        <row r="608">
          <cell r="A608" t="str">
            <v>550</v>
          </cell>
          <cell r="B608" t="str">
            <v>Junção simples esgoto 50 x 50 mm</v>
          </cell>
          <cell r="C608" t="str">
            <v>un</v>
          </cell>
        </row>
        <row r="609">
          <cell r="A609" t="str">
            <v>1039</v>
          </cell>
          <cell r="B609" t="str">
            <v xml:space="preserve">Junção simples esgoto 75 x 75 mm </v>
          </cell>
          <cell r="C609" t="str">
            <v>un</v>
          </cell>
        </row>
        <row r="610">
          <cell r="A610" t="str">
            <v>551</v>
          </cell>
          <cell r="B610" t="str">
            <v>Junção simples redução PVC esgoto 100 x 50 mm</v>
          </cell>
          <cell r="C610" t="str">
            <v>un</v>
          </cell>
        </row>
        <row r="611">
          <cell r="A611" t="str">
            <v>552</v>
          </cell>
          <cell r="B611" t="str">
            <v>Junção simples redução PVC esgoto 100 x 75 mm</v>
          </cell>
          <cell r="C611" t="str">
            <v>un</v>
          </cell>
        </row>
        <row r="612">
          <cell r="A612" t="str">
            <v>553</v>
          </cell>
          <cell r="B612" t="str">
            <v>Junção simples redução PVC esgoto 75 x 50 mm</v>
          </cell>
          <cell r="C612" t="str">
            <v>un</v>
          </cell>
        </row>
        <row r="613">
          <cell r="A613" t="str">
            <v>554</v>
          </cell>
          <cell r="B613" t="str">
            <v>Lâmpada incandescente 100W x 127V</v>
          </cell>
          <cell r="C613" t="str">
            <v>un</v>
          </cell>
        </row>
        <row r="614">
          <cell r="A614" t="str">
            <v>555</v>
          </cell>
          <cell r="B614" t="str">
            <v>Lâmpada incandescente 100W x 220V</v>
          </cell>
          <cell r="C614" t="str">
            <v>un</v>
          </cell>
        </row>
        <row r="615">
          <cell r="A615" t="str">
            <v>556</v>
          </cell>
          <cell r="B615" t="str">
            <v>Lâmpada incandescente 60W x 120V</v>
          </cell>
          <cell r="C615" t="str">
            <v>un</v>
          </cell>
        </row>
        <row r="616">
          <cell r="A616" t="str">
            <v>557</v>
          </cell>
          <cell r="B616" t="str">
            <v>Lâmpada mista 500 W / 220 V</v>
          </cell>
          <cell r="C616" t="str">
            <v>un</v>
          </cell>
        </row>
        <row r="617">
          <cell r="A617" t="str">
            <v>558</v>
          </cell>
          <cell r="B617" t="str">
            <v>Lavatório de Louça s/ coluna - ICASA</v>
          </cell>
          <cell r="C617" t="str">
            <v>un</v>
          </cell>
          <cell r="D617">
            <v>23</v>
          </cell>
        </row>
        <row r="618">
          <cell r="A618" t="str">
            <v>559</v>
          </cell>
          <cell r="B618" t="str">
            <v>Ligação flexível</v>
          </cell>
          <cell r="C618" t="str">
            <v>un</v>
          </cell>
        </row>
        <row r="619">
          <cell r="A619" t="str">
            <v>950</v>
          </cell>
          <cell r="B619" t="str">
            <v>Limpa Vidros Vidrex</v>
          </cell>
          <cell r="C619" t="str">
            <v>un</v>
          </cell>
        </row>
        <row r="620">
          <cell r="A620" t="str">
            <v>560</v>
          </cell>
          <cell r="B620" t="str">
            <v>Lixa para ferro no. 100</v>
          </cell>
          <cell r="C620" t="str">
            <v>un</v>
          </cell>
          <cell r="D620">
            <v>0.8</v>
          </cell>
        </row>
        <row r="621">
          <cell r="A621" t="str">
            <v>561</v>
          </cell>
          <cell r="B621" t="str">
            <v>Lixa para madeira no. 100</v>
          </cell>
          <cell r="C621" t="str">
            <v>un</v>
          </cell>
          <cell r="D621">
            <v>0.12</v>
          </cell>
        </row>
        <row r="622">
          <cell r="A622" t="str">
            <v>562</v>
          </cell>
          <cell r="B622" t="str">
            <v>Lixa para madeira no. 120</v>
          </cell>
          <cell r="C622" t="str">
            <v>un</v>
          </cell>
          <cell r="D622">
            <v>0.12</v>
          </cell>
        </row>
        <row r="623">
          <cell r="A623" t="str">
            <v>563</v>
          </cell>
          <cell r="B623" t="str">
            <v>Lixa para madeira no. 150</v>
          </cell>
          <cell r="C623" t="str">
            <v>un</v>
          </cell>
          <cell r="D623">
            <v>0.12</v>
          </cell>
        </row>
        <row r="624">
          <cell r="A624" t="str">
            <v>564</v>
          </cell>
          <cell r="B624" t="str">
            <v>Lixa para madeira no. 180</v>
          </cell>
          <cell r="C624" t="str">
            <v>un</v>
          </cell>
          <cell r="D624">
            <v>0.5</v>
          </cell>
        </row>
        <row r="625">
          <cell r="A625" t="str">
            <v>565</v>
          </cell>
          <cell r="B625" t="str">
            <v>Lixa para madeira no. 220</v>
          </cell>
          <cell r="C625" t="str">
            <v>un</v>
          </cell>
          <cell r="D625">
            <v>0.5</v>
          </cell>
        </row>
        <row r="626">
          <cell r="A626" t="str">
            <v>566</v>
          </cell>
          <cell r="B626" t="str">
            <v>Lixa para madeira no. 80</v>
          </cell>
          <cell r="C626" t="str">
            <v>un</v>
          </cell>
          <cell r="D626">
            <v>0.12</v>
          </cell>
        </row>
        <row r="627">
          <cell r="A627" t="str">
            <v>984</v>
          </cell>
          <cell r="B627" t="str">
            <v>Luminária Fluorescente completa 2 x 40 W</v>
          </cell>
        </row>
        <row r="628">
          <cell r="A628" t="str">
            <v>567</v>
          </cell>
          <cell r="B628" t="str">
            <v>Luminária tipo arandela</v>
          </cell>
          <cell r="C628" t="str">
            <v>un</v>
          </cell>
        </row>
        <row r="629">
          <cell r="A629" t="str">
            <v>569</v>
          </cell>
          <cell r="B629" t="str">
            <v>Luminária tipo tartaruga</v>
          </cell>
          <cell r="C629" t="str">
            <v>un</v>
          </cell>
        </row>
        <row r="630">
          <cell r="A630" t="str">
            <v>570</v>
          </cell>
          <cell r="B630" t="str">
            <v>Luva  PVC soldável de 110 mm</v>
          </cell>
          <cell r="C630" t="str">
            <v>un</v>
          </cell>
        </row>
        <row r="631">
          <cell r="A631" t="str">
            <v>571</v>
          </cell>
          <cell r="B631" t="str">
            <v>Luva  PVC soldável de 20 mm</v>
          </cell>
          <cell r="C631" t="str">
            <v>un</v>
          </cell>
        </row>
        <row r="632">
          <cell r="A632" t="str">
            <v>572</v>
          </cell>
          <cell r="B632" t="str">
            <v>Luva  PVC soldável de 25 mm</v>
          </cell>
          <cell r="C632" t="str">
            <v>un</v>
          </cell>
        </row>
        <row r="633">
          <cell r="A633" t="str">
            <v>573</v>
          </cell>
          <cell r="B633" t="str">
            <v>Luva  PVC soldável de 40 mm</v>
          </cell>
          <cell r="C633" t="str">
            <v>un</v>
          </cell>
        </row>
        <row r="634">
          <cell r="A634" t="str">
            <v>574</v>
          </cell>
          <cell r="B634" t="str">
            <v>Luva  PVC soldável de 50 mm</v>
          </cell>
          <cell r="C634" t="str">
            <v>un</v>
          </cell>
        </row>
        <row r="635">
          <cell r="A635" t="str">
            <v>575</v>
          </cell>
          <cell r="B635" t="str">
            <v>Luva  PVC soldável de 60 mm</v>
          </cell>
          <cell r="C635" t="str">
            <v>un</v>
          </cell>
        </row>
        <row r="636">
          <cell r="A636" t="str">
            <v>576</v>
          </cell>
          <cell r="B636" t="str">
            <v>Luva  PVC soldável de 75 mm</v>
          </cell>
          <cell r="C636" t="str">
            <v>un</v>
          </cell>
        </row>
        <row r="637">
          <cell r="A637" t="str">
            <v>577</v>
          </cell>
          <cell r="B637" t="str">
            <v>Luva  PVC soldável de 85 mm</v>
          </cell>
          <cell r="C637" t="str">
            <v>un</v>
          </cell>
        </row>
        <row r="638">
          <cell r="A638" t="str">
            <v>579</v>
          </cell>
          <cell r="B638" t="str">
            <v>Luva Com rosca 1 1/2"</v>
          </cell>
          <cell r="C638" t="str">
            <v>un</v>
          </cell>
        </row>
        <row r="639">
          <cell r="A639" t="str">
            <v>580</v>
          </cell>
          <cell r="B639" t="str">
            <v>Luva Com rosca 1 1/4"</v>
          </cell>
          <cell r="C639" t="str">
            <v>un</v>
          </cell>
        </row>
        <row r="640">
          <cell r="A640" t="str">
            <v>581</v>
          </cell>
          <cell r="B640" t="str">
            <v>Luva Com rosca 1"</v>
          </cell>
          <cell r="C640" t="str">
            <v>un</v>
          </cell>
        </row>
        <row r="641">
          <cell r="A641" t="str">
            <v>582</v>
          </cell>
          <cell r="B641" t="str">
            <v>Luva Com rosca 1/2"</v>
          </cell>
          <cell r="C641" t="str">
            <v>un</v>
          </cell>
        </row>
        <row r="642">
          <cell r="A642" t="str">
            <v>583</v>
          </cell>
          <cell r="B642" t="str">
            <v>Luva Com rosca 2"</v>
          </cell>
          <cell r="C642" t="str">
            <v>un</v>
          </cell>
        </row>
        <row r="643">
          <cell r="A643" t="str">
            <v>584</v>
          </cell>
          <cell r="B643" t="str">
            <v>Luva Com rosca 3"</v>
          </cell>
          <cell r="C643" t="str">
            <v>un</v>
          </cell>
        </row>
        <row r="644">
          <cell r="A644" t="str">
            <v>585</v>
          </cell>
          <cell r="B644" t="str">
            <v>Luva de  ferro galvanizado 60 mm</v>
          </cell>
          <cell r="C644" t="str">
            <v>un</v>
          </cell>
        </row>
        <row r="645">
          <cell r="A645" t="str">
            <v>586</v>
          </cell>
          <cell r="B645" t="str">
            <v>Luva de  ferro galvanizado 75 mm</v>
          </cell>
          <cell r="C645" t="str">
            <v>un</v>
          </cell>
        </row>
        <row r="646">
          <cell r="A646" t="str">
            <v>1032</v>
          </cell>
          <cell r="B646" t="str">
            <v>Luva de borracha</v>
          </cell>
          <cell r="C646" t="str">
            <v>par</v>
          </cell>
        </row>
        <row r="647">
          <cell r="A647" t="str">
            <v>587</v>
          </cell>
          <cell r="B647" t="str">
            <v>Luva de correr 40 mm</v>
          </cell>
          <cell r="C647" t="str">
            <v>un</v>
          </cell>
        </row>
        <row r="648">
          <cell r="A648" t="str">
            <v>588</v>
          </cell>
          <cell r="B648" t="str">
            <v>Luva de correr de esgoto  100 mm</v>
          </cell>
          <cell r="C648" t="str">
            <v>un</v>
          </cell>
        </row>
        <row r="649">
          <cell r="A649" t="str">
            <v>589</v>
          </cell>
          <cell r="B649" t="str">
            <v>Luva de correr de esgoto  50 mm</v>
          </cell>
          <cell r="C649" t="str">
            <v>un</v>
          </cell>
        </row>
        <row r="650">
          <cell r="A650" t="str">
            <v>590</v>
          </cell>
          <cell r="B650" t="str">
            <v>Luva de correr de esgoto  75 mm</v>
          </cell>
          <cell r="C650" t="str">
            <v>un</v>
          </cell>
        </row>
        <row r="651">
          <cell r="A651" t="str">
            <v>591</v>
          </cell>
          <cell r="B651" t="str">
            <v>Luva de correr p/ tubo roscável 1 1/2"</v>
          </cell>
          <cell r="C651" t="str">
            <v>un</v>
          </cell>
        </row>
        <row r="652">
          <cell r="A652" t="str">
            <v>592</v>
          </cell>
          <cell r="B652" t="str">
            <v>Luva de correr p/ tubo roscável 3/4"</v>
          </cell>
          <cell r="C652" t="str">
            <v>un</v>
          </cell>
        </row>
        <row r="653">
          <cell r="A653" t="str">
            <v>593</v>
          </cell>
          <cell r="B653" t="str">
            <v>Luva de correr para tubo soldável 20 mm</v>
          </cell>
          <cell r="C653" t="str">
            <v>un</v>
          </cell>
        </row>
        <row r="654">
          <cell r="A654" t="str">
            <v>594</v>
          </cell>
          <cell r="B654" t="str">
            <v>Luva de correr para tubo soldável 25 mm</v>
          </cell>
          <cell r="C654" t="str">
            <v>un</v>
          </cell>
        </row>
        <row r="655">
          <cell r="A655" t="str">
            <v>595</v>
          </cell>
          <cell r="B655" t="str">
            <v>Luva de correr para tubo soldável 50 mm</v>
          </cell>
          <cell r="C655" t="str">
            <v>un</v>
          </cell>
        </row>
        <row r="656">
          <cell r="A656" t="str">
            <v>222</v>
          </cell>
          <cell r="B656" t="str">
            <v>Luva de Ferro galvanizado 110 mm (4")</v>
          </cell>
          <cell r="C656" t="str">
            <v>un</v>
          </cell>
        </row>
        <row r="657">
          <cell r="A657" t="str">
            <v>223</v>
          </cell>
          <cell r="B657" t="str">
            <v>Luva de Ferro galvanizado 164 mm (6")</v>
          </cell>
          <cell r="C657" t="str">
            <v>un</v>
          </cell>
        </row>
        <row r="658">
          <cell r="A658" t="str">
            <v>1057</v>
          </cell>
          <cell r="B658" t="str">
            <v>Luva de gravatex</v>
          </cell>
          <cell r="C658" t="str">
            <v>un</v>
          </cell>
        </row>
        <row r="659">
          <cell r="A659" t="str">
            <v>1033</v>
          </cell>
          <cell r="B659" t="str">
            <v>Luva de raspa couro cano curto</v>
          </cell>
          <cell r="C659" t="str">
            <v>par</v>
          </cell>
          <cell r="D659">
            <v>2.7</v>
          </cell>
        </row>
        <row r="660">
          <cell r="A660" t="str">
            <v>596</v>
          </cell>
          <cell r="B660" t="str">
            <v>Luva de redução  com rosca 3/4" x 1/2"</v>
          </cell>
          <cell r="C660" t="str">
            <v>un</v>
          </cell>
        </row>
        <row r="661">
          <cell r="A661" t="str">
            <v>597</v>
          </cell>
          <cell r="B661" t="str">
            <v>Luva de redução com rosca 1" x 3/4"</v>
          </cell>
          <cell r="C661" t="str">
            <v>un</v>
          </cell>
        </row>
        <row r="662">
          <cell r="A662" t="str">
            <v>598</v>
          </cell>
          <cell r="B662" t="str">
            <v>Luva de redução soldável 25 x 20 mm</v>
          </cell>
          <cell r="C662" t="str">
            <v>un</v>
          </cell>
        </row>
        <row r="663">
          <cell r="A663" t="str">
            <v>599</v>
          </cell>
          <cell r="B663" t="str">
            <v>Luva de redução soldável 32 x 25 mm</v>
          </cell>
          <cell r="C663" t="str">
            <v>un</v>
          </cell>
        </row>
        <row r="664">
          <cell r="A664" t="str">
            <v>600</v>
          </cell>
          <cell r="B664" t="str">
            <v>Luva de redução soldável 40 x 32 mm</v>
          </cell>
          <cell r="C664" t="str">
            <v>un</v>
          </cell>
        </row>
        <row r="665">
          <cell r="A665" t="str">
            <v>989</v>
          </cell>
          <cell r="B665" t="str">
            <v>Luva L/R PVC 50 mm x 1/2"</v>
          </cell>
        </row>
        <row r="666">
          <cell r="A666" t="str">
            <v>601</v>
          </cell>
          <cell r="B666" t="str">
            <v>Luva p/ eletroduto roscável 1 1/2"</v>
          </cell>
          <cell r="C666" t="str">
            <v>un</v>
          </cell>
        </row>
        <row r="667">
          <cell r="A667" t="str">
            <v>602</v>
          </cell>
          <cell r="B667" t="str">
            <v>Luva p/ eletroduto roscável 1 1/4"</v>
          </cell>
          <cell r="C667" t="str">
            <v>un</v>
          </cell>
        </row>
        <row r="668">
          <cell r="A668" t="str">
            <v>603</v>
          </cell>
          <cell r="B668" t="str">
            <v>Luva p/ eletroduto roscável 1"</v>
          </cell>
          <cell r="C668" t="str">
            <v>un</v>
          </cell>
        </row>
        <row r="669">
          <cell r="A669" t="str">
            <v>604</v>
          </cell>
          <cell r="B669" t="str">
            <v>Luva p/ eletroduto roscável 1/2"</v>
          </cell>
          <cell r="C669" t="str">
            <v>un</v>
          </cell>
        </row>
        <row r="670">
          <cell r="A670" t="str">
            <v>605</v>
          </cell>
          <cell r="B670" t="str">
            <v>Luva p/ eletroduto roscável 2 1/2"</v>
          </cell>
          <cell r="C670" t="str">
            <v>un</v>
          </cell>
        </row>
        <row r="671">
          <cell r="A671" t="str">
            <v>606</v>
          </cell>
          <cell r="B671" t="str">
            <v>Luva p/ eletroduto roscável 2"</v>
          </cell>
          <cell r="C671" t="str">
            <v>un</v>
          </cell>
        </row>
        <row r="672">
          <cell r="A672" t="str">
            <v>607</v>
          </cell>
          <cell r="B672" t="str">
            <v>Luva p/ eletroduto roscável 3"</v>
          </cell>
          <cell r="C672" t="str">
            <v>un</v>
          </cell>
        </row>
        <row r="673">
          <cell r="A673" t="str">
            <v>608</v>
          </cell>
          <cell r="B673" t="str">
            <v>Luva p/ eletroduto roscável 3/4"</v>
          </cell>
          <cell r="C673" t="str">
            <v>un</v>
          </cell>
        </row>
        <row r="674">
          <cell r="A674" t="str">
            <v>609</v>
          </cell>
          <cell r="B674" t="str">
            <v>Luva p/ eletroduto roscável 4"</v>
          </cell>
          <cell r="C674" t="str">
            <v>un</v>
          </cell>
        </row>
        <row r="675">
          <cell r="A675" t="str">
            <v>434</v>
          </cell>
          <cell r="B675" t="str">
            <v xml:space="preserve">Luva PVC rígido roscável 110 mm (4") </v>
          </cell>
          <cell r="C675" t="str">
            <v>m</v>
          </cell>
        </row>
        <row r="676">
          <cell r="A676" t="str">
            <v>435</v>
          </cell>
          <cell r="B676" t="str">
            <v xml:space="preserve">Luva PVC rígido roscável 164 mm (6") </v>
          </cell>
          <cell r="C676" t="str">
            <v>m</v>
          </cell>
        </row>
        <row r="677">
          <cell r="A677" t="str">
            <v>972</v>
          </cell>
          <cell r="B677" t="str">
            <v>Luva PVC roscável 2"</v>
          </cell>
          <cell r="C677" t="str">
            <v>un</v>
          </cell>
        </row>
        <row r="678">
          <cell r="A678" t="str">
            <v>973</v>
          </cell>
          <cell r="B678" t="str">
            <v>Luva PVC soldável de 32 mm</v>
          </cell>
          <cell r="C678" t="str">
            <v>un</v>
          </cell>
        </row>
        <row r="679">
          <cell r="A679" t="str">
            <v>990</v>
          </cell>
          <cell r="B679" t="str">
            <v>Luva PVC vinilfort esgoto 150 mm</v>
          </cell>
          <cell r="C679" t="str">
            <v>un.</v>
          </cell>
        </row>
        <row r="680">
          <cell r="A680" t="str">
            <v>610</v>
          </cell>
          <cell r="B680" t="str">
            <v>Luva redução 1 1/4" x  3/4"</v>
          </cell>
          <cell r="C680" t="str">
            <v>un</v>
          </cell>
        </row>
        <row r="681">
          <cell r="A681" t="str">
            <v>611</v>
          </cell>
          <cell r="B681" t="str">
            <v>Luva redução 2" x 1"</v>
          </cell>
          <cell r="C681" t="str">
            <v>un</v>
          </cell>
        </row>
        <row r="682">
          <cell r="A682" t="str">
            <v>612</v>
          </cell>
          <cell r="B682" t="str">
            <v>Luva redução soldável 60 x 50  mm</v>
          </cell>
          <cell r="C682" t="str">
            <v>un</v>
          </cell>
        </row>
        <row r="683">
          <cell r="A683" t="str">
            <v>613</v>
          </cell>
          <cell r="B683" t="str">
            <v>Luva simples PVC p/ esgoto 100 mm</v>
          </cell>
          <cell r="C683" t="str">
            <v>un</v>
          </cell>
        </row>
        <row r="684">
          <cell r="A684" t="str">
            <v>614</v>
          </cell>
          <cell r="B684" t="str">
            <v>Luva simples PVC p/ esgoto 150 mm</v>
          </cell>
          <cell r="C684" t="str">
            <v>un</v>
          </cell>
        </row>
        <row r="685">
          <cell r="A685" t="str">
            <v>615</v>
          </cell>
          <cell r="B685" t="str">
            <v>Luva simples PVC p/ esgoto 50 mm</v>
          </cell>
          <cell r="C685" t="str">
            <v>un</v>
          </cell>
        </row>
        <row r="686">
          <cell r="A686" t="str">
            <v>616</v>
          </cell>
          <cell r="B686" t="str">
            <v>Luva simples PVC p/ esgoto 75 mm</v>
          </cell>
          <cell r="C686" t="str">
            <v>un</v>
          </cell>
        </row>
        <row r="687">
          <cell r="A687" t="str">
            <v>617</v>
          </cell>
          <cell r="B687" t="str">
            <v>Luva soldável com rosca 20 mm x 1/2"</v>
          </cell>
          <cell r="C687" t="str">
            <v>un</v>
          </cell>
        </row>
        <row r="688">
          <cell r="A688" t="str">
            <v>618</v>
          </cell>
          <cell r="B688" t="str">
            <v>Luva soldável com rosca 25 mm x 3/4"</v>
          </cell>
          <cell r="C688" t="str">
            <v>un</v>
          </cell>
        </row>
        <row r="689">
          <cell r="A689" t="str">
            <v>619</v>
          </cell>
          <cell r="B689" t="str">
            <v>Luva soldável com rosca 32 mm x 1"</v>
          </cell>
          <cell r="C689" t="str">
            <v>un</v>
          </cell>
        </row>
        <row r="690">
          <cell r="A690" t="str">
            <v>620</v>
          </cell>
          <cell r="B690" t="str">
            <v>Luva soldável com rosca 40 mm x 1 1/4"</v>
          </cell>
          <cell r="C690" t="str">
            <v>un</v>
          </cell>
        </row>
        <row r="691">
          <cell r="A691" t="str">
            <v>621</v>
          </cell>
          <cell r="B691" t="str">
            <v>Luva soldável com rosca 50 mm x 1 1/2"</v>
          </cell>
          <cell r="C691" t="str">
            <v>un</v>
          </cell>
        </row>
        <row r="692">
          <cell r="A692" t="str">
            <v>622</v>
          </cell>
          <cell r="B692" t="str">
            <v>Luva soldável e com bucha de latão   20 x 1/2"</v>
          </cell>
          <cell r="C692" t="str">
            <v>un</v>
          </cell>
        </row>
        <row r="693">
          <cell r="A693" t="str">
            <v>623</v>
          </cell>
          <cell r="B693" t="str">
            <v>Luva soldável e com bucha de latão   25 x 1/2"</v>
          </cell>
          <cell r="C693" t="str">
            <v>un</v>
          </cell>
        </row>
        <row r="694">
          <cell r="A694" t="str">
            <v>624</v>
          </cell>
          <cell r="B694" t="str">
            <v>Luva soldável e com bucha de latão   25 x 3/4"</v>
          </cell>
          <cell r="C694" t="str">
            <v>un</v>
          </cell>
        </row>
        <row r="695">
          <cell r="A695" t="str">
            <v>958</v>
          </cell>
          <cell r="B695" t="str">
            <v>Madeira para telhado</v>
          </cell>
          <cell r="C695" t="str">
            <v>m3</v>
          </cell>
          <cell r="D695">
            <v>700</v>
          </cell>
        </row>
        <row r="696">
          <cell r="A696" t="str">
            <v>626</v>
          </cell>
          <cell r="B696" t="str">
            <v>Mangote 1 1/4"</v>
          </cell>
        </row>
        <row r="697">
          <cell r="A697" t="str">
            <v>627</v>
          </cell>
          <cell r="B697" t="str">
            <v>Mangueira  2 1/2" com adaptador - 15 m</v>
          </cell>
          <cell r="D697">
            <v>0.5</v>
          </cell>
        </row>
        <row r="698">
          <cell r="A698" t="str">
            <v>628</v>
          </cell>
          <cell r="B698" t="str">
            <v>Mangueira  c/ união e engate rápido 63 mm - 15 m</v>
          </cell>
          <cell r="C698" t="str">
            <v>un</v>
          </cell>
          <cell r="D698">
            <v>0.5</v>
          </cell>
        </row>
        <row r="699">
          <cell r="A699" t="str">
            <v>629</v>
          </cell>
          <cell r="B699" t="str">
            <v>Mangueira eletroduto 1/2" (laje e parede)</v>
          </cell>
        </row>
        <row r="700">
          <cell r="A700" t="str">
            <v>630</v>
          </cell>
          <cell r="B700" t="str">
            <v>Mangueira eletroduto 3/4" (laje e parede)</v>
          </cell>
        </row>
        <row r="701">
          <cell r="A701" t="str">
            <v>953</v>
          </cell>
          <cell r="B701" t="str">
            <v>Manilha de concreto d=300 mm - CA1</v>
          </cell>
          <cell r="C701" t="str">
            <v>m</v>
          </cell>
          <cell r="D701">
            <v>12</v>
          </cell>
        </row>
        <row r="702">
          <cell r="A702" t="str">
            <v>1049</v>
          </cell>
          <cell r="B702" t="str">
            <v>Marreta 01 kg</v>
          </cell>
          <cell r="C702" t="str">
            <v>pç</v>
          </cell>
          <cell r="D702">
            <v>5</v>
          </cell>
        </row>
        <row r="703">
          <cell r="A703" t="str">
            <v>1048</v>
          </cell>
          <cell r="B703" t="str">
            <v>Marreta 02 kg</v>
          </cell>
          <cell r="C703" t="str">
            <v>pç</v>
          </cell>
          <cell r="D703">
            <v>9</v>
          </cell>
        </row>
        <row r="704">
          <cell r="A704" t="str">
            <v>1050</v>
          </cell>
          <cell r="B704" t="str">
            <v>Marreta 05 kg</v>
          </cell>
          <cell r="C704" t="str">
            <v>pç</v>
          </cell>
          <cell r="D704">
            <v>20</v>
          </cell>
        </row>
        <row r="705">
          <cell r="A705" t="str">
            <v>994</v>
          </cell>
          <cell r="B705" t="str">
            <v>Martelo carpinteiro</v>
          </cell>
          <cell r="C705" t="str">
            <v>pç</v>
          </cell>
          <cell r="D705">
            <v>8.9</v>
          </cell>
        </row>
        <row r="706">
          <cell r="A706" t="str">
            <v>1034</v>
          </cell>
          <cell r="B706" t="str">
            <v>Máscara contra pó com filtro</v>
          </cell>
          <cell r="C706" t="str">
            <v>pç</v>
          </cell>
          <cell r="D706">
            <v>1.6</v>
          </cell>
        </row>
        <row r="707">
          <cell r="A707" t="str">
            <v>1058</v>
          </cell>
          <cell r="B707" t="str">
            <v>Máscara contra pó descartável</v>
          </cell>
          <cell r="C707" t="str">
            <v>un</v>
          </cell>
          <cell r="D707">
            <v>1.6</v>
          </cell>
        </row>
        <row r="708">
          <cell r="A708" t="str">
            <v>632</v>
          </cell>
          <cell r="B708" t="str">
            <v xml:space="preserve">Massa corrida  a base de PVA </v>
          </cell>
          <cell r="C708" t="str">
            <v>kg</v>
          </cell>
          <cell r="D708">
            <v>0.31</v>
          </cell>
        </row>
        <row r="709">
          <cell r="A709" t="str">
            <v>631</v>
          </cell>
          <cell r="B709" t="str">
            <v>Massa corrida a base de óleo</v>
          </cell>
          <cell r="C709" t="str">
            <v>kg</v>
          </cell>
          <cell r="D709">
            <v>0.57999999999999996</v>
          </cell>
        </row>
        <row r="710">
          <cell r="A710" t="str">
            <v>633</v>
          </cell>
          <cell r="B710" t="str">
            <v>Massa plástica</v>
          </cell>
          <cell r="C710" t="str">
            <v>kg</v>
          </cell>
          <cell r="D710">
            <v>3.5</v>
          </cell>
        </row>
        <row r="711">
          <cell r="A711" t="str">
            <v>634</v>
          </cell>
          <cell r="B711" t="str">
            <v>Medidor  polifásico</v>
          </cell>
        </row>
        <row r="712">
          <cell r="A712" t="str">
            <v>635</v>
          </cell>
          <cell r="B712" t="str">
            <v>Medidor monofásico</v>
          </cell>
        </row>
        <row r="713">
          <cell r="A713" t="str">
            <v>636</v>
          </cell>
          <cell r="B713" t="str">
            <v>Meia canaleta de concreto 12 x 19 x 09 cm</v>
          </cell>
          <cell r="C713" t="str">
            <v>un</v>
          </cell>
        </row>
        <row r="714">
          <cell r="A714" t="str">
            <v>637</v>
          </cell>
          <cell r="B714" t="str">
            <v xml:space="preserve">Meio bloco de concreto 12 x 19 x 19 cm </v>
          </cell>
          <cell r="C714" t="str">
            <v>un</v>
          </cell>
        </row>
        <row r="715">
          <cell r="A715" t="str">
            <v>966</v>
          </cell>
          <cell r="B715" t="str">
            <v>Meio fio de concreto 12 x 15 x 30 cm</v>
          </cell>
          <cell r="C715" t="str">
            <v>m</v>
          </cell>
        </row>
        <row r="716">
          <cell r="A716" t="str">
            <v>638</v>
          </cell>
          <cell r="B716" t="str">
            <v>Mobilização de bate estaca</v>
          </cell>
          <cell r="C716" t="str">
            <v>vb</v>
          </cell>
        </row>
        <row r="717">
          <cell r="A717" t="str">
            <v>639</v>
          </cell>
          <cell r="B717" t="str">
            <v>Morter (texsa)</v>
          </cell>
          <cell r="C717" t="str">
            <v>kg</v>
          </cell>
        </row>
        <row r="718">
          <cell r="A718" t="str">
            <v>640</v>
          </cell>
          <cell r="B718" t="str">
            <v>Nipel Com rosca 1 1/2"</v>
          </cell>
          <cell r="C718" t="str">
            <v>un</v>
          </cell>
        </row>
        <row r="719">
          <cell r="A719" t="str">
            <v>641</v>
          </cell>
          <cell r="B719" t="str">
            <v>Nipel Com rosca 1 1/4"</v>
          </cell>
          <cell r="C719" t="str">
            <v>un</v>
          </cell>
        </row>
        <row r="720">
          <cell r="A720" t="str">
            <v>642</v>
          </cell>
          <cell r="B720" t="str">
            <v>Nipel Com rosca 1"</v>
          </cell>
          <cell r="C720" t="str">
            <v>un</v>
          </cell>
        </row>
        <row r="721">
          <cell r="A721" t="str">
            <v>643</v>
          </cell>
          <cell r="B721" t="str">
            <v>Nipel Com rosca 1/2"</v>
          </cell>
          <cell r="C721" t="str">
            <v>un</v>
          </cell>
        </row>
        <row r="722">
          <cell r="A722" t="str">
            <v>644</v>
          </cell>
          <cell r="B722" t="str">
            <v>Nipel Com rosca 2"</v>
          </cell>
          <cell r="C722" t="str">
            <v>un</v>
          </cell>
        </row>
        <row r="723">
          <cell r="A723" t="str">
            <v>645</v>
          </cell>
          <cell r="B723" t="str">
            <v>Nipel Com rosca 3/4"</v>
          </cell>
          <cell r="C723" t="str">
            <v>un</v>
          </cell>
        </row>
        <row r="724">
          <cell r="A724" t="str">
            <v>646</v>
          </cell>
          <cell r="B724" t="str">
            <v xml:space="preserve">Nipel de  ferro galvanizado 2 1/2" </v>
          </cell>
          <cell r="C724" t="str">
            <v>un</v>
          </cell>
        </row>
        <row r="725">
          <cell r="A725" t="str">
            <v>648</v>
          </cell>
          <cell r="B725" t="str">
            <v xml:space="preserve">Nipel de  ferro galvanizado 4" </v>
          </cell>
          <cell r="C725" t="str">
            <v>un</v>
          </cell>
        </row>
        <row r="726">
          <cell r="A726" t="str">
            <v>649</v>
          </cell>
          <cell r="B726" t="str">
            <v>Nipel de ferro galvanizado 1 1/4"</v>
          </cell>
          <cell r="C726" t="str">
            <v>un</v>
          </cell>
        </row>
        <row r="727">
          <cell r="A727" t="str">
            <v>650</v>
          </cell>
          <cell r="B727" t="str">
            <v>Nipel de PVC rígido p/ eletroduto 40 mm</v>
          </cell>
          <cell r="C727" t="str">
            <v>un</v>
          </cell>
        </row>
        <row r="728">
          <cell r="A728" t="str">
            <v>651</v>
          </cell>
          <cell r="B728" t="str">
            <v>Nipel de PVC rígido p/ eletroduto de 25 mm</v>
          </cell>
          <cell r="C728" t="str">
            <v>un</v>
          </cell>
        </row>
        <row r="729">
          <cell r="A729" t="str">
            <v>653</v>
          </cell>
          <cell r="B729" t="str">
            <v>Nipel de PVC rígido p/ eletroduto de 50 mm</v>
          </cell>
          <cell r="C729" t="str">
            <v>un</v>
          </cell>
        </row>
        <row r="730">
          <cell r="A730" t="str">
            <v>654</v>
          </cell>
          <cell r="B730" t="str">
            <v>Nipel de PVC roscável de 50 mm</v>
          </cell>
          <cell r="C730" t="str">
            <v>un</v>
          </cell>
        </row>
        <row r="731">
          <cell r="A731" t="str">
            <v>1035</v>
          </cell>
          <cell r="B731" t="str">
            <v>Óculos de segurança</v>
          </cell>
          <cell r="C731" t="str">
            <v>pç</v>
          </cell>
        </row>
        <row r="732">
          <cell r="A732" t="str">
            <v>656</v>
          </cell>
          <cell r="B732" t="str">
            <v>Oficial especializado</v>
          </cell>
          <cell r="C732" t="str">
            <v>h</v>
          </cell>
        </row>
        <row r="733">
          <cell r="A733" t="str">
            <v>1059</v>
          </cell>
          <cell r="B733" t="str">
            <v>Ombreira de raspa</v>
          </cell>
          <cell r="C733" t="str">
            <v>un</v>
          </cell>
        </row>
        <row r="734">
          <cell r="A734" t="str">
            <v>657</v>
          </cell>
          <cell r="B734" t="str">
            <v>Parafuso 4,5 x 45 mm com bucha S6</v>
          </cell>
          <cell r="C734" t="str">
            <v>un</v>
          </cell>
        </row>
        <row r="735">
          <cell r="A735" t="str">
            <v>658</v>
          </cell>
          <cell r="B735" t="str">
            <v>Parafuso com rosca soberba 8 x 110 mm</v>
          </cell>
          <cell r="C735" t="str">
            <v>un</v>
          </cell>
        </row>
        <row r="736">
          <cell r="A736" t="str">
            <v>659</v>
          </cell>
          <cell r="B736" t="str">
            <v>Parafuso de fixação com bucha plástica 8 mm</v>
          </cell>
          <cell r="C736" t="str">
            <v>un</v>
          </cell>
        </row>
        <row r="737">
          <cell r="A737" t="str">
            <v>662</v>
          </cell>
          <cell r="B737" t="str">
            <v>Parafuso latão 3/8" com porca sextavada</v>
          </cell>
          <cell r="C737" t="str">
            <v>un</v>
          </cell>
        </row>
        <row r="738">
          <cell r="A738" t="str">
            <v>660</v>
          </cell>
          <cell r="B738" t="str">
            <v>Parafuso latão 3/8" x 1/2"</v>
          </cell>
          <cell r="C738" t="str">
            <v>un</v>
          </cell>
        </row>
        <row r="739">
          <cell r="A739" t="str">
            <v>661</v>
          </cell>
          <cell r="B739" t="str">
            <v>Parafuso latão 3/8" x 3/4"</v>
          </cell>
          <cell r="C739" t="str">
            <v>un</v>
          </cell>
        </row>
        <row r="740">
          <cell r="A740" t="str">
            <v>991</v>
          </cell>
          <cell r="B740" t="str">
            <v>Parafuso sextavado 3/8" soldado na chapa</v>
          </cell>
        </row>
        <row r="741">
          <cell r="A741" t="str">
            <v>655</v>
          </cell>
          <cell r="B741" t="str">
            <v>Pára-raio tipo franklin, completo</v>
          </cell>
          <cell r="C741" t="str">
            <v>un</v>
          </cell>
        </row>
        <row r="742">
          <cell r="A742" t="str">
            <v>663</v>
          </cell>
          <cell r="B742" t="str">
            <v>Pasta lubrificante p/ junta elástica</v>
          </cell>
          <cell r="C742" t="str">
            <v>kg</v>
          </cell>
        </row>
        <row r="743">
          <cell r="A743" t="str">
            <v>664</v>
          </cell>
          <cell r="B743" t="str">
            <v>Pastilha p/ recobrimento de armaduras</v>
          </cell>
          <cell r="C743" t="str">
            <v>un</v>
          </cell>
        </row>
        <row r="744">
          <cell r="A744" t="str">
            <v>992</v>
          </cell>
          <cell r="B744" t="str">
            <v>Pé de cabra</v>
          </cell>
          <cell r="C744" t="str">
            <v>pç</v>
          </cell>
        </row>
        <row r="745">
          <cell r="A745" t="str">
            <v>665</v>
          </cell>
          <cell r="B745" t="str">
            <v>Pedreiro</v>
          </cell>
          <cell r="C745" t="str">
            <v>h</v>
          </cell>
        </row>
        <row r="746">
          <cell r="A746" t="str">
            <v>666</v>
          </cell>
          <cell r="B746" t="str">
            <v xml:space="preserve">Peitoril de ardósia </v>
          </cell>
          <cell r="C746" t="str">
            <v>m</v>
          </cell>
        </row>
        <row r="747">
          <cell r="A747" t="str">
            <v>1055</v>
          </cell>
          <cell r="B747" t="str">
            <v>Perneira de raspa</v>
          </cell>
          <cell r="C747" t="str">
            <v>un</v>
          </cell>
        </row>
        <row r="748">
          <cell r="A748" t="str">
            <v>993</v>
          </cell>
          <cell r="B748" t="str">
            <v>Picareta (xibanca)</v>
          </cell>
          <cell r="C748" t="str">
            <v>pç</v>
          </cell>
        </row>
        <row r="749">
          <cell r="A749" t="str">
            <v>667</v>
          </cell>
          <cell r="B749" t="str">
            <v>Pintor</v>
          </cell>
          <cell r="C749" t="str">
            <v>h</v>
          </cell>
        </row>
        <row r="750">
          <cell r="A750" t="str">
            <v>668</v>
          </cell>
          <cell r="B750" t="str">
            <v>Platonier com globo leitoso</v>
          </cell>
          <cell r="C750" t="str">
            <v>un</v>
          </cell>
        </row>
        <row r="751">
          <cell r="A751" t="str">
            <v>669</v>
          </cell>
          <cell r="B751" t="str">
            <v>Plug Com rosca 1 1/2"</v>
          </cell>
          <cell r="C751" t="str">
            <v>un</v>
          </cell>
        </row>
        <row r="752">
          <cell r="A752" t="str">
            <v>670</v>
          </cell>
          <cell r="B752" t="str">
            <v>Plug Com rosca 1 1/4"</v>
          </cell>
          <cell r="C752" t="str">
            <v>un</v>
          </cell>
        </row>
        <row r="753">
          <cell r="A753" t="str">
            <v>671</v>
          </cell>
          <cell r="B753" t="str">
            <v>Plug Com rosca 1"</v>
          </cell>
          <cell r="C753" t="str">
            <v>un</v>
          </cell>
        </row>
        <row r="754">
          <cell r="A754" t="str">
            <v>672</v>
          </cell>
          <cell r="B754" t="str">
            <v>Plug Com rosca 1/2"</v>
          </cell>
          <cell r="C754" t="str">
            <v>un</v>
          </cell>
        </row>
        <row r="755">
          <cell r="A755" t="str">
            <v>673</v>
          </cell>
          <cell r="B755" t="str">
            <v>Plug Com rosca 2"</v>
          </cell>
          <cell r="C755" t="str">
            <v>un</v>
          </cell>
        </row>
        <row r="756">
          <cell r="A756" t="str">
            <v>674</v>
          </cell>
          <cell r="B756" t="str">
            <v>Plug Com rosca 3/4"</v>
          </cell>
          <cell r="C756" t="str">
            <v>un</v>
          </cell>
        </row>
        <row r="757">
          <cell r="A757" t="str">
            <v>675</v>
          </cell>
          <cell r="B757" t="str">
            <v>Plug esgoto 100 mm</v>
          </cell>
          <cell r="C757" t="str">
            <v>un</v>
          </cell>
        </row>
        <row r="758">
          <cell r="A758" t="str">
            <v>676</v>
          </cell>
          <cell r="B758" t="str">
            <v>Plug esgoto 50 mm</v>
          </cell>
          <cell r="C758" t="str">
            <v>un</v>
          </cell>
        </row>
        <row r="759">
          <cell r="A759" t="str">
            <v>677</v>
          </cell>
          <cell r="B759" t="str">
            <v>Plug esgoto 75 mm</v>
          </cell>
          <cell r="C759" t="str">
            <v>un</v>
          </cell>
        </row>
        <row r="760">
          <cell r="A760" t="str">
            <v>216</v>
          </cell>
          <cell r="B760" t="str">
            <v>Pó de pedra</v>
          </cell>
          <cell r="C760" t="str">
            <v>m3</v>
          </cell>
        </row>
        <row r="761">
          <cell r="A761" t="str">
            <v>678</v>
          </cell>
          <cell r="B761" t="str">
            <v>Pontalete 8 x 8 cm</v>
          </cell>
          <cell r="C761" t="str">
            <v>m</v>
          </cell>
        </row>
        <row r="762">
          <cell r="A762" t="str">
            <v>679</v>
          </cell>
          <cell r="B762" t="str">
            <v>Pontalete 8 x 8 cm (paraju)</v>
          </cell>
          <cell r="C762" t="str">
            <v>m3</v>
          </cell>
        </row>
        <row r="763">
          <cell r="A763" t="str">
            <v>995</v>
          </cell>
          <cell r="B763" t="str">
            <v>Ponteira</v>
          </cell>
          <cell r="C763" t="str">
            <v>pç</v>
          </cell>
        </row>
        <row r="764">
          <cell r="A764" t="str">
            <v>985</v>
          </cell>
          <cell r="B764" t="str">
            <v>Ponto p/ luminária incandescente p/ globo leitoso</v>
          </cell>
        </row>
        <row r="765">
          <cell r="A765" t="str">
            <v>680</v>
          </cell>
          <cell r="B765" t="str">
            <v>Porta de aluminio anod. Natural de abrir 150 x 220 cm com fechadura</v>
          </cell>
          <cell r="C765" t="str">
            <v>m2</v>
          </cell>
        </row>
        <row r="766">
          <cell r="A766" t="str">
            <v>681</v>
          </cell>
          <cell r="B766" t="str">
            <v>Porta de aluminio anod. Natural de abrir 50 x 200 cm com veneziana e fechadura</v>
          </cell>
          <cell r="C766" t="str">
            <v>m2</v>
          </cell>
        </row>
        <row r="767">
          <cell r="A767" t="str">
            <v>682</v>
          </cell>
          <cell r="B767" t="str">
            <v>Porta de aluminio anod. Natural de abrir em veneziana 80 x 210 cm com fechadura</v>
          </cell>
          <cell r="C767" t="str">
            <v>m2</v>
          </cell>
        </row>
        <row r="768">
          <cell r="A768" t="str">
            <v>683</v>
          </cell>
          <cell r="B768" t="str">
            <v>Porta de aluminio anod. Natural de correr 150 x 220 cm com tranca</v>
          </cell>
        </row>
        <row r="769">
          <cell r="A769" t="str">
            <v>971</v>
          </cell>
          <cell r="B769" t="str">
            <v>Porta em chapa de ferro 50 x 2,00 m</v>
          </cell>
          <cell r="C769" t="str">
            <v>pç</v>
          </cell>
        </row>
        <row r="770">
          <cell r="A770" t="str">
            <v>684</v>
          </cell>
          <cell r="B770" t="str">
            <v>Porta em veneziana para pintura 60 x 210 cm</v>
          </cell>
          <cell r="C770" t="str">
            <v>pç</v>
          </cell>
        </row>
        <row r="771">
          <cell r="A771" t="str">
            <v>685</v>
          </cell>
          <cell r="B771" t="str">
            <v>Porta grelha quadrado p/ grelha quadrada 100 mm</v>
          </cell>
        </row>
        <row r="772">
          <cell r="A772" t="str">
            <v>686</v>
          </cell>
          <cell r="B772" t="str">
            <v>Porta grelha quadrado p/ grelha quadrada 150 mm</v>
          </cell>
        </row>
        <row r="773">
          <cell r="A773" t="str">
            <v>687</v>
          </cell>
          <cell r="B773" t="str">
            <v>Porta grelha quadrado p/ grelha redonda 100 mm</v>
          </cell>
        </row>
        <row r="774">
          <cell r="A774" t="str">
            <v>688</v>
          </cell>
          <cell r="B774" t="str">
            <v>Porta grelha redondo 100 mm</v>
          </cell>
        </row>
        <row r="775">
          <cell r="A775" t="str">
            <v>689</v>
          </cell>
          <cell r="B775" t="str">
            <v>Porta grelha redondo 150 mm</v>
          </cell>
        </row>
        <row r="776">
          <cell r="A776" t="str">
            <v>690</v>
          </cell>
          <cell r="B776" t="str">
            <v>Porta lisa p/ pintura 50 x 180 cm</v>
          </cell>
          <cell r="C776" t="str">
            <v>pç</v>
          </cell>
        </row>
        <row r="777">
          <cell r="A777" t="str">
            <v>691</v>
          </cell>
          <cell r="B777" t="str">
            <v>Porta lisa p/ pintura 60 x 210 cm com aduela</v>
          </cell>
          <cell r="C777" t="str">
            <v>pç</v>
          </cell>
        </row>
        <row r="778">
          <cell r="A778" t="str">
            <v>692</v>
          </cell>
          <cell r="B778" t="str">
            <v>Porta lisa p/ pintura 70 x 210 cm com aduela</v>
          </cell>
          <cell r="C778" t="str">
            <v>pç</v>
          </cell>
        </row>
        <row r="779">
          <cell r="A779" t="str">
            <v>693</v>
          </cell>
          <cell r="B779" t="str">
            <v>Porta lisa p/ pintura 80 x 210 cm com aduela</v>
          </cell>
          <cell r="C779" t="str">
            <v>pç</v>
          </cell>
        </row>
        <row r="780">
          <cell r="A780" t="str">
            <v>694</v>
          </cell>
          <cell r="B780" t="str">
            <v>Porta tampa 250 mm</v>
          </cell>
        </row>
        <row r="781">
          <cell r="A781" t="str">
            <v>695</v>
          </cell>
          <cell r="B781" t="str">
            <v>Portinhola de gás 63 x 110 cm</v>
          </cell>
          <cell r="C781" t="str">
            <v>m2</v>
          </cell>
        </row>
        <row r="782">
          <cell r="A782" t="str">
            <v>696</v>
          </cell>
          <cell r="B782" t="str">
            <v>Portinhola em veneziana 70 x 70 cm para pintura</v>
          </cell>
          <cell r="C782" t="str">
            <v>m2</v>
          </cell>
        </row>
        <row r="783">
          <cell r="A783" t="str">
            <v>697</v>
          </cell>
          <cell r="B783" t="str">
            <v>Poste  de ferro galvanizado diametro 100 mm, h = 7000 mm com cruzeta de madeira e projetores</v>
          </cell>
          <cell r="C783" t="str">
            <v>un</v>
          </cell>
        </row>
        <row r="784">
          <cell r="A784" t="str">
            <v>700</v>
          </cell>
          <cell r="B784" t="str">
            <v>Poste de concreto 400 kg x 11 m</v>
          </cell>
          <cell r="C784" t="str">
            <v>un</v>
          </cell>
        </row>
        <row r="785">
          <cell r="A785" t="str">
            <v>699</v>
          </cell>
          <cell r="B785" t="str">
            <v>Poste de ferro galvanizado h= 2,0 m, com lâmpada mista de 160 W</v>
          </cell>
          <cell r="C785" t="str">
            <v>un</v>
          </cell>
        </row>
        <row r="786">
          <cell r="A786" t="str">
            <v>970</v>
          </cell>
          <cell r="B786" t="str">
            <v>Prancha de Peroba 3 x 16 cm</v>
          </cell>
          <cell r="C786" t="str">
            <v>m</v>
          </cell>
        </row>
        <row r="787">
          <cell r="A787" t="str">
            <v>701</v>
          </cell>
          <cell r="B787" t="str">
            <v>Prego 12 x 12 sem cabeça</v>
          </cell>
          <cell r="C787" t="str">
            <v>kg</v>
          </cell>
        </row>
        <row r="788">
          <cell r="A788" t="str">
            <v>702</v>
          </cell>
          <cell r="B788" t="str">
            <v>Prego 15 x 15 com cabeça</v>
          </cell>
          <cell r="C788" t="str">
            <v>kg</v>
          </cell>
        </row>
        <row r="789">
          <cell r="A789" t="str">
            <v>703</v>
          </cell>
          <cell r="B789" t="str">
            <v>Prego 18 x 27 com cabeça</v>
          </cell>
          <cell r="C789" t="str">
            <v>kg</v>
          </cell>
        </row>
        <row r="790">
          <cell r="A790" t="str">
            <v>704</v>
          </cell>
          <cell r="B790" t="str">
            <v>Prolongamento p/ cx. Sifonada 100 x 100</v>
          </cell>
        </row>
        <row r="791">
          <cell r="A791" t="str">
            <v>705</v>
          </cell>
          <cell r="B791" t="str">
            <v>Prolongamento p/ cx. Sifonada 100 x 150</v>
          </cell>
        </row>
        <row r="792">
          <cell r="A792" t="str">
            <v>706</v>
          </cell>
          <cell r="B792" t="str">
            <v>Prolongamento p/ cx. Sifonada 100 x 200</v>
          </cell>
        </row>
        <row r="793">
          <cell r="A793" t="str">
            <v>707</v>
          </cell>
          <cell r="B793" t="str">
            <v>Prolongamento p/ cx. Sifonada 150 x 100</v>
          </cell>
        </row>
        <row r="794">
          <cell r="A794" t="str">
            <v>708</v>
          </cell>
          <cell r="B794" t="str">
            <v>Prolongamento p/ cx. Sifonada 150 x 150</v>
          </cell>
        </row>
        <row r="795">
          <cell r="A795" t="str">
            <v>709</v>
          </cell>
          <cell r="B795" t="str">
            <v>Prolongamento p/ cx. Sifonada 150 x 200</v>
          </cell>
        </row>
        <row r="796">
          <cell r="A796" t="str">
            <v>710</v>
          </cell>
          <cell r="B796" t="str">
            <v>Prolongamento p/ cx. Sifonada 250 x 200</v>
          </cell>
        </row>
        <row r="797">
          <cell r="A797" t="str">
            <v>711</v>
          </cell>
          <cell r="B797" t="str">
            <v>Prolongamento p/ válvula de retenção 150 mm</v>
          </cell>
        </row>
        <row r="798">
          <cell r="A798" t="str">
            <v>712</v>
          </cell>
          <cell r="B798" t="str">
            <v>Proteção em tela de aço galvanizado p/ central de gás</v>
          </cell>
          <cell r="C798" t="str">
            <v>m2</v>
          </cell>
        </row>
        <row r="799">
          <cell r="A799" t="str">
            <v>1036</v>
          </cell>
          <cell r="B799" t="str">
            <v>Protetor auricular</v>
          </cell>
          <cell r="C799" t="str">
            <v>pç</v>
          </cell>
        </row>
        <row r="800">
          <cell r="A800" t="str">
            <v>1037</v>
          </cell>
          <cell r="B800" t="str">
            <v>Protetor facial</v>
          </cell>
          <cell r="C800" t="str">
            <v>pç</v>
          </cell>
        </row>
        <row r="801">
          <cell r="A801" t="str">
            <v>996</v>
          </cell>
          <cell r="B801" t="str">
            <v>Prumo de centro 500 g</v>
          </cell>
          <cell r="C801" t="str">
            <v>pç</v>
          </cell>
        </row>
        <row r="802">
          <cell r="A802" t="str">
            <v>997</v>
          </cell>
          <cell r="B802" t="str">
            <v>Prumo de face 500 g</v>
          </cell>
          <cell r="C802" t="str">
            <v>pç</v>
          </cell>
        </row>
        <row r="803">
          <cell r="A803" t="str">
            <v>713</v>
          </cell>
          <cell r="B803" t="str">
            <v>Quadro de comando para bombas (automático de bóia)</v>
          </cell>
          <cell r="C803" t="str">
            <v>un</v>
          </cell>
        </row>
        <row r="804">
          <cell r="A804" t="str">
            <v>714</v>
          </cell>
          <cell r="B804" t="str">
            <v>Quadro de distribuição para 06 circuitos</v>
          </cell>
          <cell r="C804" t="str">
            <v>un</v>
          </cell>
        </row>
        <row r="805">
          <cell r="A805" t="str">
            <v>715</v>
          </cell>
          <cell r="B805" t="str">
            <v>Quadro de distribuição para 12 circuitos</v>
          </cell>
          <cell r="C805" t="str">
            <v>un</v>
          </cell>
        </row>
        <row r="806">
          <cell r="A806" t="str">
            <v>716</v>
          </cell>
          <cell r="B806" t="str">
            <v>Quadro de distribuição para 12 circuitos trifásico c/ barramento</v>
          </cell>
          <cell r="C806" t="str">
            <v>un</v>
          </cell>
        </row>
        <row r="807">
          <cell r="A807" t="str">
            <v>986</v>
          </cell>
          <cell r="B807" t="str">
            <v>Quadro de distribuição para 18 circuitos com barramento interno</v>
          </cell>
        </row>
        <row r="808">
          <cell r="A808" t="str">
            <v>717</v>
          </cell>
          <cell r="B808" t="str">
            <v>Ralo seco PVC 100 mm c/ grelha cromada</v>
          </cell>
          <cell r="C808" t="str">
            <v>un</v>
          </cell>
        </row>
        <row r="809">
          <cell r="A809" t="str">
            <v>718</v>
          </cell>
          <cell r="B809" t="str">
            <v>Redução excêntrica esgoto 100 x 50 mm</v>
          </cell>
          <cell r="C809" t="str">
            <v>un</v>
          </cell>
        </row>
        <row r="810">
          <cell r="A810" t="str">
            <v>719</v>
          </cell>
          <cell r="B810" t="str">
            <v>Redução excêntrica esgoto 100 x 75 mm</v>
          </cell>
          <cell r="C810" t="str">
            <v>un</v>
          </cell>
        </row>
        <row r="811">
          <cell r="A811" t="str">
            <v>720</v>
          </cell>
          <cell r="B811" t="str">
            <v>Redução excêntrica esgoto 75 x 50 mm</v>
          </cell>
          <cell r="C811" t="str">
            <v>un</v>
          </cell>
        </row>
        <row r="812">
          <cell r="A812" t="str">
            <v>721</v>
          </cell>
          <cell r="B812" t="str">
            <v>Redução PVC esgoto 50 x 40 mm</v>
          </cell>
          <cell r="C812" t="str">
            <v>un</v>
          </cell>
        </row>
        <row r="813">
          <cell r="A813" t="str">
            <v>722</v>
          </cell>
          <cell r="B813" t="str">
            <v>Registro de esfera com borboleta  1/2"</v>
          </cell>
          <cell r="C813" t="str">
            <v>un</v>
          </cell>
        </row>
        <row r="814">
          <cell r="A814" t="str">
            <v>723</v>
          </cell>
          <cell r="B814" t="str">
            <v>Registro de esfera com borboleta  3/4"</v>
          </cell>
          <cell r="C814" t="str">
            <v>un</v>
          </cell>
        </row>
        <row r="815">
          <cell r="A815" t="str">
            <v>724</v>
          </cell>
          <cell r="B815" t="str">
            <v>Registro de esfera com cabeça quadrada 1/2"</v>
          </cell>
          <cell r="C815" t="str">
            <v>un</v>
          </cell>
        </row>
        <row r="816">
          <cell r="A816" t="str">
            <v>725</v>
          </cell>
          <cell r="B816" t="str">
            <v>Registro de esfera com cabeça quadrada 3/4"</v>
          </cell>
          <cell r="C816" t="str">
            <v>un</v>
          </cell>
        </row>
        <row r="817">
          <cell r="A817" t="str">
            <v>726</v>
          </cell>
          <cell r="B817" t="str">
            <v>Registro de esfera VS roscável  1 1/2"</v>
          </cell>
          <cell r="C817" t="str">
            <v>un</v>
          </cell>
        </row>
        <row r="818">
          <cell r="A818" t="str">
            <v>727</v>
          </cell>
          <cell r="B818" t="str">
            <v>Registro de esfera VS roscável  1 1/4"</v>
          </cell>
          <cell r="C818" t="str">
            <v>un</v>
          </cell>
        </row>
        <row r="819">
          <cell r="A819" t="str">
            <v>728</v>
          </cell>
          <cell r="B819" t="str">
            <v>Registro de esfera VS roscável  1"</v>
          </cell>
          <cell r="C819" t="str">
            <v>un</v>
          </cell>
        </row>
        <row r="820">
          <cell r="A820" t="str">
            <v>729</v>
          </cell>
          <cell r="B820" t="str">
            <v>Registro de esfera VS roscável  1/2"</v>
          </cell>
          <cell r="C820" t="str">
            <v>un</v>
          </cell>
        </row>
        <row r="821">
          <cell r="A821" t="str">
            <v>730</v>
          </cell>
          <cell r="B821" t="str">
            <v>Registro de esfera VS roscável  2"</v>
          </cell>
          <cell r="C821" t="str">
            <v>un</v>
          </cell>
        </row>
        <row r="822">
          <cell r="A822" t="str">
            <v>731</v>
          </cell>
          <cell r="B822" t="str">
            <v>Registro de esfera VS roscável  3/4"</v>
          </cell>
          <cell r="C822" t="str">
            <v>un</v>
          </cell>
        </row>
        <row r="823">
          <cell r="A823" t="str">
            <v>732</v>
          </cell>
          <cell r="B823" t="str">
            <v>Registro de esfera VS soldável 20 mm</v>
          </cell>
          <cell r="C823" t="str">
            <v>un</v>
          </cell>
        </row>
        <row r="824">
          <cell r="A824" t="str">
            <v>733</v>
          </cell>
          <cell r="B824" t="str">
            <v>Registro de esfera VS soldável 25 mm</v>
          </cell>
          <cell r="C824" t="str">
            <v>un</v>
          </cell>
        </row>
        <row r="825">
          <cell r="A825" t="str">
            <v>734</v>
          </cell>
          <cell r="B825" t="str">
            <v>Registro de esfera VS soldável 32 mm</v>
          </cell>
          <cell r="C825" t="str">
            <v>un</v>
          </cell>
        </row>
        <row r="826">
          <cell r="A826" t="str">
            <v>735</v>
          </cell>
          <cell r="B826" t="str">
            <v>Registro de esfera VS soldável 40 mm</v>
          </cell>
          <cell r="C826" t="str">
            <v>un</v>
          </cell>
        </row>
        <row r="827">
          <cell r="A827" t="str">
            <v>736</v>
          </cell>
          <cell r="B827" t="str">
            <v>Registro de esfera VS soldável 50 mm</v>
          </cell>
          <cell r="C827" t="str">
            <v>un</v>
          </cell>
        </row>
        <row r="828">
          <cell r="A828" t="str">
            <v>737</v>
          </cell>
          <cell r="B828" t="str">
            <v>Registro de esfera VS soldável 60 mm</v>
          </cell>
          <cell r="C828" t="str">
            <v>un</v>
          </cell>
        </row>
        <row r="829">
          <cell r="A829" t="str">
            <v>738</v>
          </cell>
          <cell r="B829" t="str">
            <v>Registro de esfera VS soldável 60 mm</v>
          </cell>
          <cell r="C829" t="str">
            <v>un</v>
          </cell>
        </row>
        <row r="830">
          <cell r="A830" t="str">
            <v>744</v>
          </cell>
          <cell r="B830" t="str">
            <v>Registro de gaveta bruto  (1 1/4")</v>
          </cell>
          <cell r="C830" t="str">
            <v>un</v>
          </cell>
        </row>
        <row r="831">
          <cell r="A831" t="str">
            <v>746</v>
          </cell>
          <cell r="B831" t="str">
            <v>Registro de gaveta bruto  (2")</v>
          </cell>
          <cell r="C831" t="str">
            <v>un</v>
          </cell>
        </row>
        <row r="832">
          <cell r="A832" t="str">
            <v>740</v>
          </cell>
          <cell r="B832" t="str">
            <v>Registro de gaveta bruto  (3/4")</v>
          </cell>
          <cell r="C832" t="str">
            <v>un</v>
          </cell>
        </row>
        <row r="833">
          <cell r="A833" t="str">
            <v>745</v>
          </cell>
          <cell r="B833" t="str">
            <v>Registro de gaveta bruto  1 1/2"</v>
          </cell>
          <cell r="C833" t="str">
            <v>un</v>
          </cell>
        </row>
        <row r="834">
          <cell r="A834" t="str">
            <v>741</v>
          </cell>
          <cell r="B834" t="str">
            <v>Registro de gaveta bruto (1")</v>
          </cell>
          <cell r="C834" t="str">
            <v>un</v>
          </cell>
        </row>
        <row r="835">
          <cell r="A835" t="str">
            <v>742</v>
          </cell>
          <cell r="B835" t="str">
            <v>Registro de gaveta bruto (1/2")</v>
          </cell>
          <cell r="C835" t="str">
            <v>un</v>
          </cell>
        </row>
        <row r="836">
          <cell r="A836" t="str">
            <v>747</v>
          </cell>
          <cell r="B836" t="str">
            <v xml:space="preserve">Registro de gaveta bruto (2 1/2") </v>
          </cell>
          <cell r="C836" t="str">
            <v>un</v>
          </cell>
        </row>
        <row r="837">
          <cell r="A837" t="str">
            <v>739</v>
          </cell>
          <cell r="B837" t="str">
            <v>Registro de gaveta bruto (4")</v>
          </cell>
          <cell r="C837" t="str">
            <v>un</v>
          </cell>
        </row>
        <row r="838">
          <cell r="A838" t="str">
            <v>974</v>
          </cell>
          <cell r="B838" t="str">
            <v>Registro de gaveta bruto 15 mm (1/2")</v>
          </cell>
          <cell r="C838" t="str">
            <v>un</v>
          </cell>
        </row>
        <row r="839">
          <cell r="A839" t="str">
            <v>748</v>
          </cell>
          <cell r="B839" t="str">
            <v>Registro de gaveta bruto 8", com volante</v>
          </cell>
          <cell r="C839" t="str">
            <v>un</v>
          </cell>
        </row>
        <row r="840">
          <cell r="A840" t="str">
            <v>749</v>
          </cell>
          <cell r="B840" t="str">
            <v>Registro de gaveta bruto ferro galvanizado 4"</v>
          </cell>
          <cell r="C840" t="str">
            <v>un</v>
          </cell>
        </row>
        <row r="841">
          <cell r="A841" t="str">
            <v>750</v>
          </cell>
          <cell r="B841" t="str">
            <v xml:space="preserve">Registro de pressão   1/2" </v>
          </cell>
          <cell r="C841" t="str">
            <v>un</v>
          </cell>
        </row>
        <row r="842">
          <cell r="A842" t="str">
            <v>752</v>
          </cell>
          <cell r="B842" t="str">
            <v>Registro de pressão S30 roscável 1/2"</v>
          </cell>
          <cell r="C842" t="str">
            <v>un</v>
          </cell>
        </row>
        <row r="843">
          <cell r="A843" t="str">
            <v>753</v>
          </cell>
          <cell r="B843" t="str">
            <v>Registro de pressão S30 roscável 3/4"</v>
          </cell>
          <cell r="C843" t="str">
            <v>un</v>
          </cell>
        </row>
        <row r="844">
          <cell r="A844" t="str">
            <v>754</v>
          </cell>
          <cell r="B844" t="str">
            <v>Registro de pressão S30 soldável 20 mm</v>
          </cell>
          <cell r="C844" t="str">
            <v>un</v>
          </cell>
        </row>
        <row r="845">
          <cell r="A845" t="str">
            <v>755</v>
          </cell>
          <cell r="B845" t="str">
            <v>Registro de pressão S30 soldável 25 mm</v>
          </cell>
          <cell r="C845" t="str">
            <v>un</v>
          </cell>
        </row>
        <row r="846">
          <cell r="A846" t="str">
            <v>756</v>
          </cell>
          <cell r="B846" t="str">
            <v xml:space="preserve">Registro globo angular 45o. x  63 mm </v>
          </cell>
          <cell r="C846" t="str">
            <v>un</v>
          </cell>
        </row>
        <row r="847">
          <cell r="A847" t="str">
            <v>757</v>
          </cell>
          <cell r="B847" t="str">
            <v xml:space="preserve">Registro globo angular 90o. x  2 1/2" </v>
          </cell>
          <cell r="C847" t="str">
            <v>un</v>
          </cell>
        </row>
        <row r="848">
          <cell r="A848" t="str">
            <v>998</v>
          </cell>
          <cell r="B848" t="str">
            <v>Régua de alumínio - 6,00 m</v>
          </cell>
          <cell r="C848" t="str">
            <v>pç</v>
          </cell>
        </row>
        <row r="849">
          <cell r="A849" t="str">
            <v>759</v>
          </cell>
          <cell r="B849" t="str">
            <v>Rejunte pronto</v>
          </cell>
          <cell r="C849" t="str">
            <v>kg</v>
          </cell>
        </row>
        <row r="850">
          <cell r="A850" t="str">
            <v>760</v>
          </cell>
          <cell r="B850" t="str">
            <v>Removedor Wanda</v>
          </cell>
          <cell r="C850" t="str">
            <v>L</v>
          </cell>
        </row>
        <row r="851">
          <cell r="A851" t="str">
            <v>957</v>
          </cell>
          <cell r="B851" t="str">
            <v>Retirada de entulho</v>
          </cell>
          <cell r="C851" t="str">
            <v>m3</v>
          </cell>
        </row>
        <row r="852">
          <cell r="A852" t="str">
            <v>761</v>
          </cell>
          <cell r="B852" t="str">
            <v>Retroescavadeira pneus pot. 85 HP</v>
          </cell>
          <cell r="C852" t="str">
            <v>h</v>
          </cell>
        </row>
        <row r="853">
          <cell r="A853" t="str">
            <v>967</v>
          </cell>
          <cell r="B853" t="str">
            <v>Ripa 1 x 7 cm (madeira de Lei)</v>
          </cell>
          <cell r="C853" t="str">
            <v>m</v>
          </cell>
        </row>
        <row r="854">
          <cell r="A854" t="str">
            <v>956</v>
          </cell>
          <cell r="B854" t="str">
            <v>Rodapé de madeira</v>
          </cell>
          <cell r="C854" t="str">
            <v>m</v>
          </cell>
        </row>
        <row r="855">
          <cell r="A855" t="str">
            <v>999</v>
          </cell>
          <cell r="B855" t="str">
            <v>Roldana (6")</v>
          </cell>
          <cell r="C855" t="str">
            <v>pç</v>
          </cell>
        </row>
        <row r="856">
          <cell r="A856" t="str">
            <v>1000</v>
          </cell>
          <cell r="B856" t="str">
            <v>Roldana (8")</v>
          </cell>
          <cell r="C856" t="str">
            <v>pç</v>
          </cell>
        </row>
        <row r="857">
          <cell r="A857" t="str">
            <v>952</v>
          </cell>
          <cell r="B857" t="str">
            <v>Sabão em pó</v>
          </cell>
          <cell r="C857" t="str">
            <v>kg</v>
          </cell>
        </row>
        <row r="858">
          <cell r="A858" t="str">
            <v>1047</v>
          </cell>
          <cell r="B858" t="str">
            <v>Saca Polia 02 garras 8"</v>
          </cell>
          <cell r="C858" t="str">
            <v>pç</v>
          </cell>
        </row>
        <row r="859">
          <cell r="A859" t="str">
            <v>949</v>
          </cell>
          <cell r="B859" t="str">
            <v>Saco de pano alvejado Rafi</v>
          </cell>
          <cell r="C859" t="str">
            <v>un</v>
          </cell>
        </row>
        <row r="860">
          <cell r="A860" t="str">
            <v>762</v>
          </cell>
          <cell r="B860" t="str">
            <v>Sacos plásticos</v>
          </cell>
          <cell r="C860" t="str">
            <v>un</v>
          </cell>
        </row>
        <row r="861">
          <cell r="A861" t="str">
            <v>763</v>
          </cell>
          <cell r="B861" t="str">
            <v>Selador acrílico</v>
          </cell>
          <cell r="C861" t="str">
            <v>L</v>
          </cell>
        </row>
        <row r="862">
          <cell r="A862" t="str">
            <v>764</v>
          </cell>
          <cell r="B862" t="str">
            <v xml:space="preserve">Selador PVA </v>
          </cell>
          <cell r="C862" t="str">
            <v>L</v>
          </cell>
        </row>
        <row r="863">
          <cell r="A863" t="str">
            <v>1001</v>
          </cell>
          <cell r="B863" t="str">
            <v>Serra de vídea 350 mm</v>
          </cell>
          <cell r="C863" t="str">
            <v>pç</v>
          </cell>
        </row>
        <row r="864">
          <cell r="A864" t="str">
            <v>1002</v>
          </cell>
          <cell r="B864" t="str">
            <v xml:space="preserve">Serrinha </v>
          </cell>
          <cell r="C864" t="str">
            <v>pç</v>
          </cell>
        </row>
        <row r="865">
          <cell r="A865" t="str">
            <v>1003</v>
          </cell>
          <cell r="B865" t="str">
            <v>Serrote 102" x 24"</v>
          </cell>
          <cell r="C865" t="str">
            <v>pç</v>
          </cell>
        </row>
        <row r="866">
          <cell r="A866" t="str">
            <v>765</v>
          </cell>
          <cell r="B866" t="str">
            <v>Servente</v>
          </cell>
          <cell r="C866" t="str">
            <v>h</v>
          </cell>
        </row>
        <row r="867">
          <cell r="A867" t="str">
            <v>766</v>
          </cell>
          <cell r="B867" t="str">
            <v>Sifão de PVC 2"</v>
          </cell>
          <cell r="C867" t="str">
            <v>un</v>
          </cell>
        </row>
        <row r="868">
          <cell r="A868" t="str">
            <v>767</v>
          </cell>
          <cell r="B868" t="str">
            <v>Sifão de PVC de 1 1/4" x 1 1/2" para tanque</v>
          </cell>
          <cell r="C868" t="str">
            <v>un</v>
          </cell>
        </row>
        <row r="869">
          <cell r="A869" t="str">
            <v>768</v>
          </cell>
          <cell r="B869" t="str">
            <v>Sifão de PVC de 1 x 1 1/2"</v>
          </cell>
          <cell r="C869" t="str">
            <v>un</v>
          </cell>
        </row>
        <row r="870">
          <cell r="A870" t="str">
            <v>963</v>
          </cell>
          <cell r="B870" t="str">
            <v>Soleira de Ardósia e=3,5 cm</v>
          </cell>
          <cell r="C870" t="str">
            <v>m</v>
          </cell>
        </row>
        <row r="871">
          <cell r="A871" t="str">
            <v>769</v>
          </cell>
          <cell r="B871" t="str">
            <v>Soleira de granito p/ box 7 x 2 cm</v>
          </cell>
          <cell r="C871" t="str">
            <v>m</v>
          </cell>
        </row>
        <row r="872">
          <cell r="A872" t="str">
            <v>770</v>
          </cell>
          <cell r="B872" t="str">
            <v xml:space="preserve">Soleira de granito p/ porta e= 3,5 cm </v>
          </cell>
          <cell r="C872" t="str">
            <v>m</v>
          </cell>
        </row>
        <row r="873">
          <cell r="A873" t="str">
            <v>771</v>
          </cell>
          <cell r="B873" t="str">
            <v>Solução asfáltica</v>
          </cell>
          <cell r="C873" t="str">
            <v>L</v>
          </cell>
        </row>
        <row r="874">
          <cell r="A874" t="str">
            <v>772</v>
          </cell>
          <cell r="B874" t="str">
            <v>Solução limpadora para PVC rígido</v>
          </cell>
          <cell r="C874" t="str">
            <v>L</v>
          </cell>
        </row>
        <row r="875">
          <cell r="A875" t="str">
            <v>773</v>
          </cell>
          <cell r="B875" t="str">
            <v>Suporte isolador reforçado p/ mastro 01 descida</v>
          </cell>
          <cell r="C875" t="str">
            <v>un</v>
          </cell>
        </row>
        <row r="876">
          <cell r="A876" t="str">
            <v>774</v>
          </cell>
          <cell r="B876" t="str">
            <v>Suporte simples com roldana</v>
          </cell>
          <cell r="C876" t="str">
            <v>un</v>
          </cell>
        </row>
        <row r="877">
          <cell r="A877" t="str">
            <v>965</v>
          </cell>
          <cell r="B877" t="str">
            <v>Tábua para forro 1 x 10 cm</v>
          </cell>
          <cell r="C877" t="str">
            <v>m2</v>
          </cell>
        </row>
        <row r="878">
          <cell r="A878" t="str">
            <v>775</v>
          </cell>
          <cell r="B878" t="str">
            <v>Taipá de 2,5 x 30 cm</v>
          </cell>
          <cell r="C878" t="str">
            <v>m2</v>
          </cell>
        </row>
        <row r="879">
          <cell r="A879" t="str">
            <v>1004</v>
          </cell>
          <cell r="B879" t="str">
            <v>Talhadeira</v>
          </cell>
          <cell r="C879" t="str">
            <v>pç</v>
          </cell>
        </row>
        <row r="880">
          <cell r="A880" t="str">
            <v>776</v>
          </cell>
          <cell r="B880" t="str">
            <v>Tampa 4  x  2 cega</v>
          </cell>
        </row>
        <row r="881">
          <cell r="A881" t="str">
            <v>777</v>
          </cell>
          <cell r="B881" t="str">
            <v>Tampa 4  x  2 com furo</v>
          </cell>
        </row>
        <row r="882">
          <cell r="A882" t="str">
            <v>778</v>
          </cell>
          <cell r="B882" t="str">
            <v>Tampa 4 x 4 cega</v>
          </cell>
        </row>
        <row r="883">
          <cell r="A883" t="str">
            <v>779</v>
          </cell>
          <cell r="B883" t="str">
            <v>Tampa 4 x 4 com furo</v>
          </cell>
        </row>
        <row r="884">
          <cell r="A884" t="str">
            <v>1065</v>
          </cell>
          <cell r="B884" t="str">
            <v>Tampa cega para condulete</v>
          </cell>
          <cell r="C884" t="str">
            <v>un</v>
          </cell>
        </row>
        <row r="885">
          <cell r="A885" t="str">
            <v>780</v>
          </cell>
          <cell r="B885" t="str">
            <v>Tampa cega quadrada  150 mm</v>
          </cell>
        </row>
        <row r="886">
          <cell r="A886" t="str">
            <v>781</v>
          </cell>
          <cell r="B886" t="str">
            <v>Tampa cega redonda  de alumínio 250 mm</v>
          </cell>
        </row>
        <row r="887">
          <cell r="A887" t="str">
            <v>782</v>
          </cell>
          <cell r="B887" t="str">
            <v>Tampa cega redonda 100 mm</v>
          </cell>
        </row>
        <row r="888">
          <cell r="A888" t="str">
            <v>783</v>
          </cell>
          <cell r="B888" t="str">
            <v>Tampa cega redonda 150 mm</v>
          </cell>
        </row>
        <row r="889">
          <cell r="A889" t="str">
            <v>784</v>
          </cell>
          <cell r="B889" t="str">
            <v>Tampa cega redonda lisa 250 mm</v>
          </cell>
        </row>
        <row r="890">
          <cell r="A890" t="str">
            <v>785</v>
          </cell>
          <cell r="B890" t="str">
            <v>Tampa de ferro fundido 40 x 60 cm padrão CESAN</v>
          </cell>
          <cell r="C890" t="str">
            <v>un</v>
          </cell>
        </row>
        <row r="891">
          <cell r="A891" t="str">
            <v>869</v>
          </cell>
          <cell r="B891" t="str">
            <v>Tampa de ferro fundido 70 x 70 cm</v>
          </cell>
          <cell r="C891" t="str">
            <v>m2</v>
          </cell>
        </row>
        <row r="892">
          <cell r="A892" t="str">
            <v>786</v>
          </cell>
          <cell r="B892" t="str">
            <v>Tampa de ferro fundido diametro 60 cm</v>
          </cell>
          <cell r="C892" t="str">
            <v>un</v>
          </cell>
        </row>
        <row r="893">
          <cell r="A893" t="str">
            <v>787</v>
          </cell>
          <cell r="B893" t="str">
            <v>Tampa F.G. articulada (reforçada) 45 x 50 cm com inscrição "INCÊNDIO</v>
          </cell>
          <cell r="C893" t="str">
            <v>un</v>
          </cell>
        </row>
        <row r="894">
          <cell r="A894" t="str">
            <v>788</v>
          </cell>
          <cell r="B894" t="str">
            <v>Tampa metálica numero 02</v>
          </cell>
          <cell r="C894" t="str">
            <v>un</v>
          </cell>
        </row>
        <row r="895">
          <cell r="A895" t="str">
            <v>789</v>
          </cell>
          <cell r="B895" t="str">
            <v>Tampa p/ telefonia 600 x 350 mm</v>
          </cell>
          <cell r="C895" t="str">
            <v>un</v>
          </cell>
        </row>
        <row r="896">
          <cell r="A896" t="str">
            <v>790</v>
          </cell>
          <cell r="B896" t="str">
            <v>Tampão cego p/ hidrante de recalque 63 mm</v>
          </cell>
          <cell r="C896" t="str">
            <v>un</v>
          </cell>
        </row>
        <row r="897">
          <cell r="A897" t="str">
            <v>791</v>
          </cell>
          <cell r="B897" t="str">
            <v>Tampão ferro galvanizado cego com corrente 2 1/2"</v>
          </cell>
          <cell r="C897" t="str">
            <v>un</v>
          </cell>
        </row>
        <row r="898">
          <cell r="A898" t="str">
            <v>792</v>
          </cell>
          <cell r="B898" t="str">
            <v>Tanque de Louça s/ coluna</v>
          </cell>
          <cell r="C898" t="str">
            <v>un</v>
          </cell>
        </row>
        <row r="899">
          <cell r="A899" t="str">
            <v>793</v>
          </cell>
          <cell r="B899" t="str">
            <v>Tanque de PVC completo</v>
          </cell>
          <cell r="C899" t="str">
            <v>un</v>
          </cell>
        </row>
        <row r="900">
          <cell r="A900" t="str">
            <v>794</v>
          </cell>
          <cell r="B900" t="str">
            <v>Tarracha no. 01 -  1/2" a 1"</v>
          </cell>
          <cell r="C900" t="str">
            <v>un</v>
          </cell>
        </row>
        <row r="901">
          <cell r="A901" t="str">
            <v>795</v>
          </cell>
          <cell r="B901" t="str">
            <v>Tarracha no. 02 - 1 1/4" a 2"</v>
          </cell>
          <cell r="C901" t="str">
            <v>un</v>
          </cell>
        </row>
        <row r="902">
          <cell r="A902" t="str">
            <v>796</v>
          </cell>
          <cell r="B902" t="str">
            <v>Tê  esgoto  50 mm</v>
          </cell>
          <cell r="C902" t="str">
            <v>un</v>
          </cell>
        </row>
        <row r="903">
          <cell r="A903" t="str">
            <v>798</v>
          </cell>
          <cell r="B903" t="str">
            <v>Tê 25 mm</v>
          </cell>
          <cell r="C903" t="str">
            <v>un</v>
          </cell>
        </row>
        <row r="904">
          <cell r="A904" t="str">
            <v>799</v>
          </cell>
          <cell r="B904" t="str">
            <v>Tê 90o. 40 mm</v>
          </cell>
          <cell r="C904" t="str">
            <v>un</v>
          </cell>
        </row>
        <row r="905">
          <cell r="A905" t="str">
            <v>1010</v>
          </cell>
          <cell r="B905" t="str">
            <v>Tê 90o. Roscável  1 1/4"</v>
          </cell>
          <cell r="C905" t="str">
            <v>un</v>
          </cell>
        </row>
        <row r="906">
          <cell r="A906" t="str">
            <v>797</v>
          </cell>
          <cell r="B906" t="str">
            <v>Tê 90o. Roscável 2"</v>
          </cell>
          <cell r="C906" t="str">
            <v>un</v>
          </cell>
        </row>
        <row r="907">
          <cell r="A907" t="str">
            <v>800</v>
          </cell>
          <cell r="B907" t="str">
            <v>Tê 90o. Soldável  110 mm</v>
          </cell>
          <cell r="C907" t="str">
            <v>un</v>
          </cell>
        </row>
        <row r="908">
          <cell r="A908" t="str">
            <v>801</v>
          </cell>
          <cell r="B908" t="str">
            <v>Tê 90o. Soldável  20 mm</v>
          </cell>
          <cell r="C908" t="str">
            <v>un</v>
          </cell>
        </row>
        <row r="909">
          <cell r="A909" t="str">
            <v>802</v>
          </cell>
          <cell r="B909" t="str">
            <v>Tê 90o. Soldável  25 mm</v>
          </cell>
          <cell r="C909" t="str">
            <v>un</v>
          </cell>
        </row>
        <row r="910">
          <cell r="A910" t="str">
            <v>803</v>
          </cell>
          <cell r="B910" t="str">
            <v>Tê 90o. Soldável  32 mm</v>
          </cell>
          <cell r="C910" t="str">
            <v>un</v>
          </cell>
        </row>
        <row r="911">
          <cell r="A911" t="str">
            <v>804</v>
          </cell>
          <cell r="B911" t="str">
            <v>Tê 90o. Soldável  40 mm</v>
          </cell>
          <cell r="C911" t="str">
            <v>un</v>
          </cell>
        </row>
        <row r="912">
          <cell r="A912" t="str">
            <v>805</v>
          </cell>
          <cell r="B912" t="str">
            <v>Tê 90o. Soldável  50 mm</v>
          </cell>
          <cell r="C912" t="str">
            <v>un</v>
          </cell>
        </row>
        <row r="913">
          <cell r="A913" t="str">
            <v>806</v>
          </cell>
          <cell r="B913" t="str">
            <v>Tê 90o. Soldável  60 mm</v>
          </cell>
          <cell r="C913" t="str">
            <v>un</v>
          </cell>
        </row>
        <row r="914">
          <cell r="A914" t="str">
            <v>807</v>
          </cell>
          <cell r="B914" t="str">
            <v>Tê 90o. Soldável  75 mm</v>
          </cell>
          <cell r="C914" t="str">
            <v>un</v>
          </cell>
        </row>
        <row r="915">
          <cell r="A915" t="str">
            <v>808</v>
          </cell>
          <cell r="B915" t="str">
            <v>Tê 90o. Soldável  85 mm</v>
          </cell>
          <cell r="C915" t="str">
            <v>un</v>
          </cell>
        </row>
        <row r="916">
          <cell r="A916" t="str">
            <v>809</v>
          </cell>
          <cell r="B916" t="str">
            <v>Tê 90o. Soldável com bucha de latão  na bolsa central 20 x 20 x 1/2</v>
          </cell>
          <cell r="C916" t="str">
            <v>un</v>
          </cell>
        </row>
        <row r="917">
          <cell r="A917" t="str">
            <v>810</v>
          </cell>
          <cell r="B917" t="str">
            <v>Tê 90o. Soldável com bucha de latão  na bolsa central 25 x 25 x 1/2</v>
          </cell>
          <cell r="C917" t="str">
            <v>un</v>
          </cell>
        </row>
        <row r="918">
          <cell r="A918" t="str">
            <v>811</v>
          </cell>
          <cell r="B918" t="str">
            <v>Tê 90o. Soldável com bucha de latão  na bolsa central 25 x 25 x 3/4</v>
          </cell>
          <cell r="C918" t="str">
            <v>un</v>
          </cell>
        </row>
        <row r="919">
          <cell r="A919" t="str">
            <v>812</v>
          </cell>
          <cell r="B919" t="str">
            <v>Tê 90o. Soldável com bucha de latão  na bolsa central 32 x 32 x 3/4</v>
          </cell>
          <cell r="C919" t="str">
            <v>un</v>
          </cell>
        </row>
        <row r="920">
          <cell r="A920" t="str">
            <v>813</v>
          </cell>
          <cell r="B920" t="str">
            <v>Tê 90o. Soldável com rosca na bolsa central 20 x 20 x 1/2</v>
          </cell>
          <cell r="C920" t="str">
            <v>un</v>
          </cell>
        </row>
        <row r="921">
          <cell r="A921" t="str">
            <v>814</v>
          </cell>
          <cell r="B921" t="str">
            <v>Tê 90o. Soldável com rosca na bolsa central 25 x 25 x 1/2</v>
          </cell>
          <cell r="C921" t="str">
            <v>un</v>
          </cell>
        </row>
        <row r="922">
          <cell r="A922" t="str">
            <v>815</v>
          </cell>
          <cell r="B922" t="str">
            <v>Tê 90o. Soldável com rosca na bolsa central 25 x 25 x 3/4</v>
          </cell>
          <cell r="C922" t="str">
            <v>un</v>
          </cell>
        </row>
        <row r="923">
          <cell r="A923" t="str">
            <v>816</v>
          </cell>
          <cell r="B923" t="str">
            <v>Tê 90o. Soldável com rosca na bolsa central 32 x 32 x 3/4</v>
          </cell>
          <cell r="C923" t="str">
            <v>un</v>
          </cell>
        </row>
        <row r="924">
          <cell r="A924" t="str">
            <v>817</v>
          </cell>
          <cell r="B924" t="str">
            <v xml:space="preserve">Tê de  ferro galvanizado 2 1/2" </v>
          </cell>
          <cell r="C924" t="str">
            <v>un</v>
          </cell>
        </row>
        <row r="925">
          <cell r="A925" t="str">
            <v>818</v>
          </cell>
          <cell r="B925" t="str">
            <v>Tê de  redução 90o.  com rosca 3/4" x 1/2"</v>
          </cell>
          <cell r="C925" t="str">
            <v>un</v>
          </cell>
        </row>
        <row r="926">
          <cell r="A926" t="str">
            <v>819</v>
          </cell>
          <cell r="B926" t="str">
            <v>Tê de redução 90o. com rosca 1 1/2" x 3/4"</v>
          </cell>
          <cell r="C926" t="str">
            <v>un</v>
          </cell>
        </row>
        <row r="927">
          <cell r="A927" t="str">
            <v>820</v>
          </cell>
          <cell r="B927" t="str">
            <v>Tê de redução 90o. com rosca 1" x 3/4"</v>
          </cell>
          <cell r="C927" t="str">
            <v>un</v>
          </cell>
        </row>
        <row r="928">
          <cell r="A928" t="str">
            <v>821</v>
          </cell>
          <cell r="B928" t="str">
            <v>Tê de redução 90o. Soldável 110 x 60 mm</v>
          </cell>
          <cell r="C928" t="str">
            <v>un</v>
          </cell>
        </row>
        <row r="929">
          <cell r="A929" t="str">
            <v>822</v>
          </cell>
          <cell r="B929" t="str">
            <v>Tê de redução 90o. Soldável 25 x 20 mm</v>
          </cell>
          <cell r="C929" t="str">
            <v>un</v>
          </cell>
        </row>
        <row r="930">
          <cell r="A930" t="str">
            <v>823</v>
          </cell>
          <cell r="B930" t="str">
            <v>Tê de redução 90o. Soldável 32 x 25 mm</v>
          </cell>
          <cell r="C930" t="str">
            <v>un</v>
          </cell>
        </row>
        <row r="931">
          <cell r="A931" t="str">
            <v>743</v>
          </cell>
          <cell r="B931" t="str">
            <v>Tê de redução 90o. Soldável 40 x 25 mm</v>
          </cell>
          <cell r="C931" t="str">
            <v>un</v>
          </cell>
        </row>
        <row r="932">
          <cell r="A932" t="str">
            <v>824</v>
          </cell>
          <cell r="B932" t="str">
            <v>Tê de redução 90o. Soldável 40 x 32 mm</v>
          </cell>
          <cell r="C932" t="str">
            <v>un</v>
          </cell>
        </row>
        <row r="933">
          <cell r="A933" t="str">
            <v>825</v>
          </cell>
          <cell r="B933" t="str">
            <v>Tê de redução 90o. Soldável 50 x 20 mm</v>
          </cell>
          <cell r="C933" t="str">
            <v>un</v>
          </cell>
        </row>
        <row r="934">
          <cell r="A934" t="str">
            <v>826</v>
          </cell>
          <cell r="B934" t="str">
            <v>Tê de redução 90o. Soldável 50 x 25 mm</v>
          </cell>
          <cell r="C934" t="str">
            <v>un</v>
          </cell>
        </row>
        <row r="935">
          <cell r="A935" t="str">
            <v>827</v>
          </cell>
          <cell r="B935" t="str">
            <v>Tê de redução 90o. Soldável 50 x 32 mm</v>
          </cell>
          <cell r="C935" t="str">
            <v>un</v>
          </cell>
        </row>
        <row r="936">
          <cell r="A936" t="str">
            <v>828</v>
          </cell>
          <cell r="B936" t="str">
            <v>Tê de redução 90o. Soldável 50 x 40 mm</v>
          </cell>
          <cell r="C936" t="str">
            <v>un</v>
          </cell>
        </row>
        <row r="937">
          <cell r="A937" t="str">
            <v>829</v>
          </cell>
          <cell r="B937" t="str">
            <v>Tê de redução 90o. Soldável 75 x 50 mm</v>
          </cell>
          <cell r="C937" t="str">
            <v>un</v>
          </cell>
        </row>
        <row r="938">
          <cell r="A938" t="str">
            <v>830</v>
          </cell>
          <cell r="B938" t="str">
            <v>Tê de redução 90o. Soldável 85 x 60 mm</v>
          </cell>
          <cell r="C938" t="str">
            <v>un</v>
          </cell>
        </row>
        <row r="939">
          <cell r="A939" t="str">
            <v>831</v>
          </cell>
          <cell r="B939" t="str">
            <v>Tê ferro galvanizado 90o. x 1 1/4"</v>
          </cell>
          <cell r="C939" t="str">
            <v>un</v>
          </cell>
        </row>
        <row r="940">
          <cell r="A940" t="str">
            <v>832</v>
          </cell>
          <cell r="B940" t="str">
            <v>Tê inspeção 100 x 75 mm</v>
          </cell>
          <cell r="C940" t="str">
            <v>un</v>
          </cell>
        </row>
        <row r="941">
          <cell r="A941" t="str">
            <v>833</v>
          </cell>
          <cell r="B941" t="str">
            <v>Tê PVC esgoto 50 mm</v>
          </cell>
          <cell r="C941" t="str">
            <v>un</v>
          </cell>
        </row>
        <row r="942">
          <cell r="A942" t="str">
            <v>834</v>
          </cell>
          <cell r="B942" t="str">
            <v>Tê sanitário  50 mm juntas soldadas</v>
          </cell>
          <cell r="C942" t="str">
            <v>un</v>
          </cell>
        </row>
        <row r="943">
          <cell r="A943" t="str">
            <v>835</v>
          </cell>
          <cell r="B943" t="str">
            <v>Tê sanitário 100 x 100 mm</v>
          </cell>
          <cell r="C943" t="str">
            <v>un</v>
          </cell>
        </row>
        <row r="944">
          <cell r="A944" t="str">
            <v>836</v>
          </cell>
          <cell r="B944" t="str">
            <v>Tê sanitário 100 x 50 mm</v>
          </cell>
          <cell r="C944" t="str">
            <v>un</v>
          </cell>
        </row>
        <row r="945">
          <cell r="A945" t="str">
            <v>837</v>
          </cell>
          <cell r="B945" t="str">
            <v>Tê sanitário 100 x 75 mm</v>
          </cell>
          <cell r="C945" t="str">
            <v>un</v>
          </cell>
        </row>
        <row r="946">
          <cell r="A946" t="str">
            <v>838</v>
          </cell>
          <cell r="B946" t="str">
            <v>Tê sanitário 50 x 50 mm</v>
          </cell>
          <cell r="C946" t="str">
            <v>un</v>
          </cell>
        </row>
        <row r="947">
          <cell r="A947" t="str">
            <v>839</v>
          </cell>
          <cell r="B947" t="str">
            <v>Tê sanitário 75 x 50 mm</v>
          </cell>
          <cell r="C947" t="str">
            <v>un</v>
          </cell>
        </row>
        <row r="948">
          <cell r="A948" t="str">
            <v>840</v>
          </cell>
          <cell r="B948" t="str">
            <v>Tê sanitário 75 x 75 mm</v>
          </cell>
          <cell r="C948" t="str">
            <v>un</v>
          </cell>
        </row>
        <row r="949">
          <cell r="A949" t="str">
            <v>841</v>
          </cell>
          <cell r="B949" t="str">
            <v>Tê soldável 60 x 60 mm</v>
          </cell>
          <cell r="C949" t="str">
            <v>un</v>
          </cell>
        </row>
        <row r="950">
          <cell r="A950" t="str">
            <v>842</v>
          </cell>
          <cell r="B950" t="str">
            <v>Tê soldável 75 x 75 mm</v>
          </cell>
          <cell r="C950" t="str">
            <v>un</v>
          </cell>
        </row>
        <row r="951">
          <cell r="A951" t="str">
            <v>1038</v>
          </cell>
          <cell r="B951" t="str">
            <v>Tela losangular fio 16 malha # 2</v>
          </cell>
          <cell r="C951" t="str">
            <v>m2</v>
          </cell>
        </row>
        <row r="952">
          <cell r="A952" t="str">
            <v>960</v>
          </cell>
          <cell r="B952" t="str">
            <v>Telha cerâmica tipo colonial</v>
          </cell>
          <cell r="C952" t="str">
            <v>un</v>
          </cell>
        </row>
        <row r="953">
          <cell r="A953" t="str">
            <v>843</v>
          </cell>
          <cell r="B953" t="str">
            <v xml:space="preserve">Telha de fibrocimento ondulada 6 x 153 x 110 mm </v>
          </cell>
          <cell r="C953" t="str">
            <v>m2</v>
          </cell>
        </row>
        <row r="954">
          <cell r="A954" t="str">
            <v>844</v>
          </cell>
          <cell r="B954" t="str">
            <v xml:space="preserve">Telha de fibrocimento ondulada 6 x 183 x 110 mm </v>
          </cell>
          <cell r="C954" t="str">
            <v>m2</v>
          </cell>
        </row>
        <row r="955">
          <cell r="A955" t="str">
            <v>845</v>
          </cell>
          <cell r="B955" t="str">
            <v xml:space="preserve">Telha de fibrocimento ondulada 6 x 213 x 110 mm </v>
          </cell>
          <cell r="C955" t="str">
            <v>m2</v>
          </cell>
        </row>
        <row r="956">
          <cell r="A956" t="str">
            <v>846</v>
          </cell>
          <cell r="B956" t="str">
            <v>Terminal 16 mm com parafuso de arruela</v>
          </cell>
          <cell r="C956" t="str">
            <v>un</v>
          </cell>
        </row>
        <row r="957">
          <cell r="A957" t="str">
            <v>847</v>
          </cell>
          <cell r="B957" t="str">
            <v>Terminal 35 mm com parafuso de arruela</v>
          </cell>
          <cell r="C957" t="str">
            <v>un</v>
          </cell>
        </row>
        <row r="958">
          <cell r="A958" t="str">
            <v>848</v>
          </cell>
          <cell r="B958" t="str">
            <v>Terminal 70 mm com parafuso de arruela</v>
          </cell>
          <cell r="C958" t="str">
            <v>un</v>
          </cell>
        </row>
        <row r="959">
          <cell r="A959" t="str">
            <v>849</v>
          </cell>
          <cell r="B959" t="str">
            <v>Terminal de aterramento de cobre 3/8"</v>
          </cell>
          <cell r="C959" t="str">
            <v>un</v>
          </cell>
        </row>
        <row r="960">
          <cell r="A960" t="str">
            <v>850</v>
          </cell>
          <cell r="B960" t="str">
            <v>Terminal de ventilação</v>
          </cell>
          <cell r="C960" t="str">
            <v>un</v>
          </cell>
        </row>
        <row r="961">
          <cell r="A961" t="str">
            <v>851</v>
          </cell>
          <cell r="B961" t="str">
            <v>Terminal p/ barra de cobre 1" x 1/4" p/ cabo 95 mm2</v>
          </cell>
          <cell r="C961" t="str">
            <v>un</v>
          </cell>
        </row>
        <row r="962">
          <cell r="A962" t="str">
            <v>852</v>
          </cell>
          <cell r="B962" t="str">
            <v>Terminal pressão p/ cabo de cobre  (KLL ou KLD, CONAC)</v>
          </cell>
          <cell r="C962" t="str">
            <v>un</v>
          </cell>
        </row>
        <row r="963">
          <cell r="A963" t="str">
            <v>853</v>
          </cell>
          <cell r="B963" t="str">
            <v>Terra vegetal</v>
          </cell>
          <cell r="C963" t="str">
            <v>m3</v>
          </cell>
        </row>
        <row r="964">
          <cell r="A964" t="str">
            <v>854</v>
          </cell>
          <cell r="B964" t="str">
            <v>Tijolo cerâmico 09 x19 x 19 cm</v>
          </cell>
          <cell r="C964" t="str">
            <v>un</v>
          </cell>
        </row>
        <row r="965">
          <cell r="A965" t="str">
            <v>857</v>
          </cell>
          <cell r="B965" t="str">
            <v>Tinta Acrílica Novacor para piso</v>
          </cell>
          <cell r="C965" t="str">
            <v>L</v>
          </cell>
        </row>
        <row r="966">
          <cell r="A966" t="str">
            <v>855</v>
          </cell>
          <cell r="B966" t="str">
            <v>Tinta acrílica para exterior marca Coral</v>
          </cell>
          <cell r="C966" t="str">
            <v>L</v>
          </cell>
        </row>
        <row r="967">
          <cell r="A967" t="str">
            <v>856</v>
          </cell>
          <cell r="B967" t="str">
            <v>Tinta Esmalte sintético acetinado</v>
          </cell>
          <cell r="C967" t="str">
            <v>L</v>
          </cell>
        </row>
        <row r="968">
          <cell r="A968" t="str">
            <v>858</v>
          </cell>
          <cell r="B968" t="str">
            <v>Tinta PVA para interior marca Colorim</v>
          </cell>
          <cell r="C968" t="str">
            <v>L</v>
          </cell>
        </row>
        <row r="969">
          <cell r="A969" t="str">
            <v>859</v>
          </cell>
          <cell r="B969" t="str">
            <v>Tomada 03 pinos (ar condicionado)</v>
          </cell>
          <cell r="C969" t="str">
            <v>un</v>
          </cell>
        </row>
        <row r="970">
          <cell r="A970" t="str">
            <v>860</v>
          </cell>
          <cell r="B970" t="str">
            <v>Tomada dupla para telefone 4" x 4"</v>
          </cell>
          <cell r="C970" t="str">
            <v>un</v>
          </cell>
        </row>
        <row r="971">
          <cell r="A971" t="str">
            <v>862</v>
          </cell>
          <cell r="B971" t="str">
            <v>Tomada universal 4 x 2</v>
          </cell>
          <cell r="C971" t="str">
            <v>un</v>
          </cell>
        </row>
        <row r="972">
          <cell r="A972" t="str">
            <v>977</v>
          </cell>
          <cell r="B972" t="str">
            <v>Torneira de bóia 20 mm</v>
          </cell>
          <cell r="C972" t="str">
            <v>un</v>
          </cell>
        </row>
        <row r="973">
          <cell r="A973" t="str">
            <v>863</v>
          </cell>
          <cell r="B973" t="str">
            <v>Torneira de bóia de cobre 2"</v>
          </cell>
          <cell r="C973" t="str">
            <v>un</v>
          </cell>
        </row>
        <row r="974">
          <cell r="A974" t="str">
            <v>864</v>
          </cell>
          <cell r="B974" t="str">
            <v>Torneira de pressão cromada p/ lavatório</v>
          </cell>
          <cell r="C974" t="str">
            <v>un</v>
          </cell>
        </row>
        <row r="975">
          <cell r="A975" t="str">
            <v>865</v>
          </cell>
          <cell r="B975" t="str">
            <v>Torneira de pressão cromada p/ pia</v>
          </cell>
          <cell r="C975" t="str">
            <v>un</v>
          </cell>
        </row>
        <row r="976">
          <cell r="A976" t="str">
            <v>866</v>
          </cell>
          <cell r="B976" t="str">
            <v>Torneira de pressão cromada p/ tanque</v>
          </cell>
          <cell r="C976" t="str">
            <v>un</v>
          </cell>
        </row>
        <row r="977">
          <cell r="A977" t="str">
            <v>867</v>
          </cell>
          <cell r="B977" t="str">
            <v>Torneira para jardim 1/2"</v>
          </cell>
          <cell r="C977" t="str">
            <v>un</v>
          </cell>
        </row>
        <row r="978">
          <cell r="A978" t="str">
            <v>868</v>
          </cell>
          <cell r="B978" t="str">
            <v>Transformador 150 KVA, 60 hz</v>
          </cell>
        </row>
        <row r="979">
          <cell r="A979" t="str">
            <v>870</v>
          </cell>
          <cell r="B979" t="str">
            <v>Trator de esteiras pot. 105 KW 140 hp com lâmina</v>
          </cell>
          <cell r="C979" t="str">
            <v>h</v>
          </cell>
        </row>
        <row r="980">
          <cell r="A980" t="str">
            <v>1056</v>
          </cell>
          <cell r="B980" t="str">
            <v>Trava quedas para cinto de segurança</v>
          </cell>
          <cell r="C980" t="str">
            <v>un</v>
          </cell>
        </row>
        <row r="981">
          <cell r="A981" t="str">
            <v>1006</v>
          </cell>
          <cell r="B981" t="str">
            <v>Travadeira manual tipo alicate</v>
          </cell>
          <cell r="C981" t="str">
            <v>pç</v>
          </cell>
        </row>
        <row r="982">
          <cell r="A982" t="str">
            <v>1009</v>
          </cell>
          <cell r="B982" t="str">
            <v>Trena de aço 05 m</v>
          </cell>
          <cell r="C982" t="str">
            <v>pç</v>
          </cell>
        </row>
        <row r="983">
          <cell r="A983" t="str">
            <v>1007</v>
          </cell>
          <cell r="B983" t="str">
            <v>Trena de aço 30 m</v>
          </cell>
          <cell r="C983" t="str">
            <v>pç</v>
          </cell>
        </row>
        <row r="984">
          <cell r="A984" t="str">
            <v>1008</v>
          </cell>
          <cell r="B984" t="str">
            <v>Trena de fibra 30 m</v>
          </cell>
          <cell r="C984" t="str">
            <v>pç</v>
          </cell>
        </row>
        <row r="985">
          <cell r="A985" t="str">
            <v>871</v>
          </cell>
          <cell r="B985" t="str">
            <v>Trinco de ferro cromado Aliança ref. 86572</v>
          </cell>
          <cell r="C985" t="str">
            <v>un</v>
          </cell>
        </row>
        <row r="986">
          <cell r="A986" t="str">
            <v>872</v>
          </cell>
          <cell r="B986" t="str">
            <v>Tubo de concreto diametro 400 mm (c=100 cm)</v>
          </cell>
          <cell r="C986" t="str">
            <v>m</v>
          </cell>
        </row>
        <row r="987">
          <cell r="A987" t="str">
            <v>873</v>
          </cell>
          <cell r="B987" t="str">
            <v>Tubo de concreto diametro 600 mm (c=100 cm)</v>
          </cell>
          <cell r="C987" t="str">
            <v>m</v>
          </cell>
        </row>
        <row r="988">
          <cell r="A988" t="str">
            <v>874</v>
          </cell>
          <cell r="B988" t="str">
            <v>Tubo de descarga VDE 38 mm</v>
          </cell>
          <cell r="C988" t="str">
            <v>m</v>
          </cell>
        </row>
        <row r="989">
          <cell r="A989" t="str">
            <v>1012</v>
          </cell>
          <cell r="B989" t="str">
            <v>Tubo de ferro galvanizado 1 1/2"</v>
          </cell>
          <cell r="C989" t="str">
            <v>m</v>
          </cell>
        </row>
        <row r="990">
          <cell r="A990" t="str">
            <v>876</v>
          </cell>
          <cell r="B990" t="str">
            <v>Tubo de ferro galvanizado 2 1/2"</v>
          </cell>
          <cell r="C990" t="str">
            <v>m</v>
          </cell>
        </row>
        <row r="991">
          <cell r="A991" t="str">
            <v>875</v>
          </cell>
          <cell r="B991" t="str">
            <v>Tubo de ferro galvanizado 4"</v>
          </cell>
          <cell r="C991" t="str">
            <v xml:space="preserve">m </v>
          </cell>
        </row>
        <row r="992">
          <cell r="A992" t="str">
            <v>943</v>
          </cell>
          <cell r="B992" t="str">
            <v>Tubo de ferro galvanizado1/2"</v>
          </cell>
          <cell r="C992" t="str">
            <v xml:space="preserve">m </v>
          </cell>
        </row>
        <row r="993">
          <cell r="A993" t="str">
            <v>1011</v>
          </cell>
          <cell r="B993" t="str">
            <v>Tubo de ferro galvanizado1/2"</v>
          </cell>
          <cell r="C993" t="str">
            <v>m</v>
          </cell>
        </row>
        <row r="994">
          <cell r="A994" t="str">
            <v>877</v>
          </cell>
          <cell r="B994" t="str">
            <v>Tubo de ligação de PVC de 40 mm</v>
          </cell>
          <cell r="C994" t="str">
            <v>m</v>
          </cell>
        </row>
        <row r="995">
          <cell r="A995" t="str">
            <v>878</v>
          </cell>
          <cell r="B995" t="str">
            <v>Tubo de PVC com ponta bolsa e virola 100 mm</v>
          </cell>
          <cell r="C995" t="str">
            <v>m</v>
          </cell>
        </row>
        <row r="996">
          <cell r="A996" t="str">
            <v>879</v>
          </cell>
          <cell r="B996" t="str">
            <v>Tubo de PVC com ponta bolsa e virola 50 mm</v>
          </cell>
          <cell r="C996" t="str">
            <v>m</v>
          </cell>
        </row>
        <row r="997">
          <cell r="A997" t="str">
            <v>880</v>
          </cell>
          <cell r="B997" t="str">
            <v>Tubo de PVC com ponta bolsa e virola 75 mm</v>
          </cell>
          <cell r="C997" t="str">
            <v>m</v>
          </cell>
        </row>
        <row r="998">
          <cell r="A998" t="str">
            <v>881</v>
          </cell>
          <cell r="B998" t="str">
            <v xml:space="preserve">Tubo de PVC para esgoto  de 40 mm </v>
          </cell>
          <cell r="C998" t="str">
            <v>m</v>
          </cell>
        </row>
        <row r="999">
          <cell r="A999" t="str">
            <v>882</v>
          </cell>
          <cell r="B999" t="str">
            <v xml:space="preserve">Tubo de PVC para esgoto de 100 mm </v>
          </cell>
          <cell r="C999" t="str">
            <v>m</v>
          </cell>
        </row>
        <row r="1000">
          <cell r="A1000" t="str">
            <v>883</v>
          </cell>
          <cell r="B1000" t="str">
            <v>Tubo de PVC para esgoto de 150 mm</v>
          </cell>
          <cell r="C1000" t="str">
            <v>m</v>
          </cell>
        </row>
        <row r="1001">
          <cell r="A1001" t="str">
            <v>884</v>
          </cell>
          <cell r="B1001" t="str">
            <v xml:space="preserve">Tubo de PVC para esgoto de 50 mm </v>
          </cell>
          <cell r="C1001" t="str">
            <v>m</v>
          </cell>
        </row>
        <row r="1002">
          <cell r="A1002" t="str">
            <v>885</v>
          </cell>
          <cell r="B1002" t="str">
            <v xml:space="preserve">Tubo de PVC para esgoto de 75 mm </v>
          </cell>
          <cell r="C1002" t="str">
            <v>m</v>
          </cell>
        </row>
        <row r="1003">
          <cell r="A1003" t="str">
            <v>886</v>
          </cell>
          <cell r="B1003" t="str">
            <v>Tubo de PVC para vinilfort 150 mm</v>
          </cell>
          <cell r="C1003" t="str">
            <v>m</v>
          </cell>
        </row>
        <row r="1004">
          <cell r="A1004" t="str">
            <v>887</v>
          </cell>
          <cell r="B1004" t="str">
            <v>Tubo de PVC roscável branco 1 1/2"</v>
          </cell>
          <cell r="C1004" t="str">
            <v>m</v>
          </cell>
        </row>
        <row r="1005">
          <cell r="A1005" t="str">
            <v>888</v>
          </cell>
          <cell r="B1005" t="str">
            <v>Tubo de PVC roscável branco 1 1/4"</v>
          </cell>
          <cell r="C1005" t="str">
            <v>m</v>
          </cell>
        </row>
        <row r="1006">
          <cell r="A1006" t="str">
            <v>889</v>
          </cell>
          <cell r="B1006" t="str">
            <v>Tubo de PVC roscável branco 1"</v>
          </cell>
          <cell r="C1006" t="str">
            <v>m</v>
          </cell>
        </row>
        <row r="1007">
          <cell r="A1007" t="str">
            <v>890</v>
          </cell>
          <cell r="B1007" t="str">
            <v>Tubo de PVC roscável branco 1/2"</v>
          </cell>
          <cell r="C1007" t="str">
            <v>m</v>
          </cell>
        </row>
        <row r="1008">
          <cell r="A1008" t="str">
            <v>891</v>
          </cell>
          <cell r="B1008" t="str">
            <v>Tubo de PVC roscável branco 2"</v>
          </cell>
          <cell r="C1008" t="str">
            <v>m</v>
          </cell>
        </row>
        <row r="1009">
          <cell r="A1009" t="str">
            <v>892</v>
          </cell>
          <cell r="B1009" t="str">
            <v>Tubo de PVC roscável branco 3"</v>
          </cell>
          <cell r="C1009" t="str">
            <v>m</v>
          </cell>
        </row>
        <row r="1010">
          <cell r="A1010" t="str">
            <v>893</v>
          </cell>
          <cell r="B1010" t="str">
            <v>Tubo de PVC roscável branco 3/4"</v>
          </cell>
          <cell r="C1010" t="str">
            <v>m</v>
          </cell>
        </row>
        <row r="1011">
          <cell r="A1011" t="str">
            <v>894</v>
          </cell>
          <cell r="B1011" t="str">
            <v>Tubo de PVC roscável branco 4"</v>
          </cell>
          <cell r="C1011" t="str">
            <v>m</v>
          </cell>
        </row>
        <row r="1012">
          <cell r="A1012" t="str">
            <v>895</v>
          </cell>
          <cell r="B1012" t="str">
            <v>Tubo de PVC roscável branco 5"</v>
          </cell>
          <cell r="C1012" t="str">
            <v>m</v>
          </cell>
        </row>
        <row r="1013">
          <cell r="A1013" t="str">
            <v>896</v>
          </cell>
          <cell r="B1013" t="str">
            <v>Tubo de PVC roscável branco 6 x 5 mm</v>
          </cell>
          <cell r="C1013" t="str">
            <v>m</v>
          </cell>
        </row>
        <row r="1014">
          <cell r="A1014" t="str">
            <v>931</v>
          </cell>
          <cell r="B1014" t="str">
            <v xml:space="preserve">Tubo de PVC soldável de 110 mm (4") </v>
          </cell>
          <cell r="C1014" t="str">
            <v>m</v>
          </cell>
        </row>
        <row r="1015">
          <cell r="A1015" t="str">
            <v>897</v>
          </cell>
          <cell r="B1015" t="str">
            <v xml:space="preserve">Tubo de PVC soldável de 20 mm </v>
          </cell>
          <cell r="C1015" t="str">
            <v>m</v>
          </cell>
        </row>
        <row r="1016">
          <cell r="A1016" t="str">
            <v>898</v>
          </cell>
          <cell r="B1016" t="str">
            <v xml:space="preserve">Tubo de PVC soldável de 25 mm </v>
          </cell>
          <cell r="C1016" t="str">
            <v>m</v>
          </cell>
        </row>
        <row r="1017">
          <cell r="A1017" t="str">
            <v>899</v>
          </cell>
          <cell r="B1017" t="str">
            <v xml:space="preserve">Tubo de PVC soldável de 32 mm </v>
          </cell>
          <cell r="C1017" t="str">
            <v>m</v>
          </cell>
        </row>
        <row r="1018">
          <cell r="A1018" t="str">
            <v>900</v>
          </cell>
          <cell r="B1018" t="str">
            <v xml:space="preserve">Tubo de PVC soldável de 40 mm </v>
          </cell>
          <cell r="C1018" t="str">
            <v>m</v>
          </cell>
        </row>
        <row r="1019">
          <cell r="A1019" t="str">
            <v>901</v>
          </cell>
          <cell r="B1019" t="str">
            <v xml:space="preserve">Tubo de PVC soldável de 50 mm </v>
          </cell>
          <cell r="C1019" t="str">
            <v>m</v>
          </cell>
        </row>
        <row r="1020">
          <cell r="A1020" t="str">
            <v>902</v>
          </cell>
          <cell r="B1020" t="str">
            <v xml:space="preserve">Tubo de PVC soldável de 60 mm </v>
          </cell>
          <cell r="C1020" t="str">
            <v>m</v>
          </cell>
        </row>
        <row r="1021">
          <cell r="A1021" t="str">
            <v>903</v>
          </cell>
          <cell r="B1021" t="str">
            <v xml:space="preserve">Tubo de PVC soldável de 75 mm </v>
          </cell>
          <cell r="C1021" t="str">
            <v>m</v>
          </cell>
        </row>
        <row r="1022">
          <cell r="A1022" t="str">
            <v>904</v>
          </cell>
          <cell r="B1022" t="str">
            <v xml:space="preserve">Tubo de PVC soldável de 85 mm </v>
          </cell>
          <cell r="C1022" t="str">
            <v>m</v>
          </cell>
        </row>
        <row r="1023">
          <cell r="A1023" t="str">
            <v>905</v>
          </cell>
          <cell r="B1023" t="str">
            <v>Tubo prolongamento cx. Sifonada 3 m -  100 mm</v>
          </cell>
          <cell r="C1023" t="str">
            <v>m</v>
          </cell>
        </row>
        <row r="1024">
          <cell r="A1024" t="str">
            <v>906</v>
          </cell>
          <cell r="B1024" t="str">
            <v>Tubo prolongamento cx. Sifonada 3 m -  150 mm</v>
          </cell>
          <cell r="C1024" t="str">
            <v>m</v>
          </cell>
        </row>
        <row r="1025">
          <cell r="A1025" t="str">
            <v>907</v>
          </cell>
          <cell r="B1025" t="str">
            <v>Tubo PVC PBA 200 mm (alta pressão de serviço)</v>
          </cell>
          <cell r="C1025" t="str">
            <v>m</v>
          </cell>
        </row>
        <row r="1026">
          <cell r="A1026" t="str">
            <v>1005</v>
          </cell>
          <cell r="B1026" t="str">
            <v>Turquesa de armador 12"</v>
          </cell>
          <cell r="C1026" t="str">
            <v>pç</v>
          </cell>
        </row>
        <row r="1027">
          <cell r="A1027" t="str">
            <v>908</v>
          </cell>
          <cell r="B1027" t="str">
            <v>União Com rosca 1 1/2"</v>
          </cell>
          <cell r="C1027" t="str">
            <v>un</v>
          </cell>
        </row>
        <row r="1028">
          <cell r="A1028" t="str">
            <v>909</v>
          </cell>
          <cell r="B1028" t="str">
            <v>União Com rosca 1 1/4"</v>
          </cell>
          <cell r="C1028" t="str">
            <v>un</v>
          </cell>
        </row>
        <row r="1029">
          <cell r="A1029" t="str">
            <v>910</v>
          </cell>
          <cell r="B1029" t="str">
            <v>União Com rosca 1"</v>
          </cell>
          <cell r="C1029" t="str">
            <v>un</v>
          </cell>
        </row>
        <row r="1030">
          <cell r="A1030" t="str">
            <v>911</v>
          </cell>
          <cell r="B1030" t="str">
            <v>União Com rosca 1/2"</v>
          </cell>
          <cell r="C1030" t="str">
            <v>un</v>
          </cell>
        </row>
        <row r="1031">
          <cell r="A1031" t="str">
            <v>912</v>
          </cell>
          <cell r="B1031" t="str">
            <v>União Com rosca 2 1/2"</v>
          </cell>
          <cell r="C1031" t="str">
            <v>un</v>
          </cell>
        </row>
        <row r="1032">
          <cell r="A1032" t="str">
            <v>913</v>
          </cell>
          <cell r="B1032" t="str">
            <v>União Com rosca 2"</v>
          </cell>
          <cell r="C1032" t="str">
            <v>un</v>
          </cell>
        </row>
        <row r="1033">
          <cell r="A1033" t="str">
            <v>914</v>
          </cell>
          <cell r="B1033" t="str">
            <v>União Com rosca 3"</v>
          </cell>
          <cell r="C1033" t="str">
            <v>un</v>
          </cell>
        </row>
        <row r="1034">
          <cell r="A1034" t="str">
            <v>915</v>
          </cell>
          <cell r="B1034" t="str">
            <v>União Com rosca 3/4"</v>
          </cell>
          <cell r="C1034" t="str">
            <v>un</v>
          </cell>
        </row>
        <row r="1035">
          <cell r="A1035" t="str">
            <v>916</v>
          </cell>
          <cell r="B1035" t="str">
            <v>União Com rosca 4"</v>
          </cell>
          <cell r="C1035" t="str">
            <v>un</v>
          </cell>
        </row>
        <row r="1036">
          <cell r="A1036" t="str">
            <v>917</v>
          </cell>
          <cell r="B1036" t="str">
            <v xml:space="preserve">União de  ferro galvanizado 4" </v>
          </cell>
          <cell r="C1036" t="str">
            <v>un</v>
          </cell>
        </row>
        <row r="1037">
          <cell r="A1037" t="str">
            <v>918</v>
          </cell>
          <cell r="B1037" t="str">
            <v>União de ferro galvanizado 1 1/4"</v>
          </cell>
          <cell r="C1037" t="str">
            <v>un</v>
          </cell>
        </row>
        <row r="1038">
          <cell r="A1038" t="str">
            <v>919</v>
          </cell>
          <cell r="B1038" t="str">
            <v>União de ferro galvanizado 2 1/2"</v>
          </cell>
          <cell r="C1038" t="str">
            <v>un</v>
          </cell>
        </row>
        <row r="1039">
          <cell r="A1039" t="str">
            <v>920</v>
          </cell>
          <cell r="B1039" t="str">
            <v>União Soldável  110 mm</v>
          </cell>
          <cell r="C1039" t="str">
            <v>un</v>
          </cell>
        </row>
        <row r="1040">
          <cell r="A1040" t="str">
            <v>921</v>
          </cell>
          <cell r="B1040" t="str">
            <v>União Soldável  20 mm</v>
          </cell>
          <cell r="C1040" t="str">
            <v>un</v>
          </cell>
        </row>
        <row r="1041">
          <cell r="A1041" t="str">
            <v>922</v>
          </cell>
          <cell r="B1041" t="str">
            <v>União Soldável  25 mm</v>
          </cell>
          <cell r="C1041" t="str">
            <v>un</v>
          </cell>
        </row>
        <row r="1042">
          <cell r="A1042" t="str">
            <v>923</v>
          </cell>
          <cell r="B1042" t="str">
            <v>União Soldável  32 mm</v>
          </cell>
          <cell r="C1042" t="str">
            <v>un</v>
          </cell>
        </row>
        <row r="1043">
          <cell r="A1043" t="str">
            <v>924</v>
          </cell>
          <cell r="B1043" t="str">
            <v>União Soldável  40 mm</v>
          </cell>
          <cell r="C1043" t="str">
            <v>un</v>
          </cell>
        </row>
        <row r="1044">
          <cell r="A1044" t="str">
            <v>925</v>
          </cell>
          <cell r="B1044" t="str">
            <v>União Soldável  50 mm</v>
          </cell>
          <cell r="C1044" t="str">
            <v>un</v>
          </cell>
        </row>
        <row r="1045">
          <cell r="A1045" t="str">
            <v>926</v>
          </cell>
          <cell r="B1045" t="str">
            <v>União Soldável  60 mm</v>
          </cell>
          <cell r="C1045" t="str">
            <v>un</v>
          </cell>
        </row>
        <row r="1046">
          <cell r="A1046" t="str">
            <v>927</v>
          </cell>
          <cell r="B1046" t="str">
            <v>União Soldável  75 mm</v>
          </cell>
          <cell r="C1046" t="str">
            <v>un</v>
          </cell>
        </row>
        <row r="1047">
          <cell r="A1047" t="str">
            <v>928</v>
          </cell>
          <cell r="B1047" t="str">
            <v>União Soldável  85 mm</v>
          </cell>
          <cell r="C1047" t="str">
            <v>un</v>
          </cell>
        </row>
        <row r="1048">
          <cell r="A1048" t="str">
            <v>1023</v>
          </cell>
          <cell r="B1048" t="str">
            <v>Uniforme</v>
          </cell>
          <cell r="C1048" t="str">
            <v>pç</v>
          </cell>
        </row>
        <row r="1049">
          <cell r="A1049" t="str">
            <v>929</v>
          </cell>
          <cell r="B1049" t="str">
            <v>Válvula americana p/ pia 1/2"</v>
          </cell>
          <cell r="C1049" t="str">
            <v>un</v>
          </cell>
        </row>
        <row r="1050">
          <cell r="A1050" t="str">
            <v>930</v>
          </cell>
          <cell r="B1050" t="str">
            <v>Válvula de descarga 1 1/2"</v>
          </cell>
          <cell r="C1050" t="str">
            <v>un</v>
          </cell>
        </row>
        <row r="1051">
          <cell r="A1051" t="str">
            <v>932</v>
          </cell>
          <cell r="B1051" t="str">
            <v>Válvula de descarga com registro 32 mm - 1 1/4"</v>
          </cell>
          <cell r="C1051" t="str">
            <v>un</v>
          </cell>
        </row>
        <row r="1052">
          <cell r="A1052" t="str">
            <v>933</v>
          </cell>
          <cell r="B1052" t="str">
            <v>Válvula de retenção para esgoto e água pluvial 100 mm</v>
          </cell>
          <cell r="C1052" t="str">
            <v>un</v>
          </cell>
        </row>
        <row r="1053">
          <cell r="A1053" t="str">
            <v>934</v>
          </cell>
          <cell r="B1053" t="str">
            <v>Válvula de retenção vertical 1 1/4"</v>
          </cell>
          <cell r="C1053" t="str">
            <v>un</v>
          </cell>
        </row>
        <row r="1054">
          <cell r="A1054" t="str">
            <v>935</v>
          </cell>
          <cell r="B1054" t="str">
            <v>Válvula PVC 1 1/4" para tanque</v>
          </cell>
          <cell r="C1054" t="str">
            <v>un</v>
          </cell>
        </row>
        <row r="1055">
          <cell r="A1055" t="str">
            <v>936</v>
          </cell>
          <cell r="B1055" t="str">
            <v>Válvula PVC 1" para lavatório</v>
          </cell>
          <cell r="C1055" t="str">
            <v>un</v>
          </cell>
        </row>
        <row r="1056">
          <cell r="A1056" t="str">
            <v>937</v>
          </cell>
          <cell r="B1056" t="str">
            <v>Válvula retenção vertical ferro galvanizado 100 mm - 4"</v>
          </cell>
          <cell r="C1056" t="str">
            <v>un</v>
          </cell>
        </row>
        <row r="1057">
          <cell r="A1057" t="str">
            <v>1015</v>
          </cell>
          <cell r="B1057" t="str">
            <v>Vassoura de pelo</v>
          </cell>
          <cell r="C1057" t="str">
            <v>un</v>
          </cell>
        </row>
        <row r="1058">
          <cell r="A1058" t="str">
            <v>1017</v>
          </cell>
          <cell r="B1058" t="str">
            <v>Vassoura piaçava</v>
          </cell>
          <cell r="C1058" t="str">
            <v>un</v>
          </cell>
        </row>
        <row r="1059">
          <cell r="A1059" t="str">
            <v>938</v>
          </cell>
          <cell r="B1059" t="str">
            <v>Vedação p/ saída de vaso sanitário 100 mm</v>
          </cell>
          <cell r="C1059" t="str">
            <v>un</v>
          </cell>
        </row>
        <row r="1060">
          <cell r="A1060" t="str">
            <v>939</v>
          </cell>
          <cell r="B1060" t="str">
            <v>Vidro liso transparente e= 3mm</v>
          </cell>
          <cell r="C1060" t="str">
            <v>m2</v>
          </cell>
        </row>
        <row r="1061">
          <cell r="A1061" t="str">
            <v>940</v>
          </cell>
          <cell r="B1061" t="str">
            <v>Vidro liso transparente e= 4mm</v>
          </cell>
          <cell r="C1061" t="str">
            <v>m2</v>
          </cell>
        </row>
        <row r="1062">
          <cell r="A1062" t="str">
            <v>941</v>
          </cell>
          <cell r="B1062" t="str">
            <v>Vidro pontilhado e= 3mm</v>
          </cell>
          <cell r="C1062" t="str">
            <v>m2</v>
          </cell>
        </row>
        <row r="1063">
          <cell r="A1063" t="str">
            <v>969</v>
          </cell>
          <cell r="B1063" t="str">
            <v>Viga de Peroba 6 x 16 cm</v>
          </cell>
          <cell r="C1063" t="str">
            <v>m</v>
          </cell>
        </row>
        <row r="1064">
          <cell r="A1064" t="str">
            <v>942</v>
          </cell>
          <cell r="B1064" t="str">
            <v xml:space="preserve">Zarcão </v>
          </cell>
          <cell r="C1064" t="str">
            <v>L</v>
          </cell>
        </row>
        <row r="1065">
          <cell r="A1065" t="str">
            <v>418</v>
          </cell>
        </row>
        <row r="1066">
          <cell r="A1066" t="str">
            <v>578</v>
          </cell>
        </row>
        <row r="1067">
          <cell r="A1067" t="str">
            <v>625</v>
          </cell>
        </row>
        <row r="1068">
          <cell r="A1068" t="str">
            <v>698</v>
          </cell>
        </row>
        <row r="1069">
          <cell r="A1069" t="str">
            <v>751</v>
          </cell>
        </row>
        <row r="1070">
          <cell r="C1070" t="str">
            <v>m</v>
          </cell>
        </row>
        <row r="1071">
          <cell r="A1071" t="str">
            <v>1070</v>
          </cell>
        </row>
        <row r="1072">
          <cell r="A1072" t="str">
            <v>1071</v>
          </cell>
        </row>
        <row r="1073">
          <cell r="A1073" t="str">
            <v>1072</v>
          </cell>
        </row>
        <row r="1074">
          <cell r="A1074" t="str">
            <v>1073</v>
          </cell>
        </row>
        <row r="1075">
          <cell r="A1075" t="str">
            <v>1074</v>
          </cell>
        </row>
        <row r="1076">
          <cell r="A1076" t="str">
            <v>1075</v>
          </cell>
        </row>
        <row r="1077">
          <cell r="A1077" t="str">
            <v>1076</v>
          </cell>
        </row>
        <row r="1078">
          <cell r="A1078" t="str">
            <v>1077</v>
          </cell>
        </row>
        <row r="1079">
          <cell r="A1079" t="str">
            <v>1078</v>
          </cell>
        </row>
        <row r="1080">
          <cell r="A1080" t="str">
            <v>1079</v>
          </cell>
        </row>
        <row r="1081">
          <cell r="A1081" t="str">
            <v>1080</v>
          </cell>
        </row>
      </sheetData>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PREDIO 3BL"/>
      <sheetName val="PREDIO 4BL"/>
      <sheetName val="URBAN."/>
      <sheetName val="ADM."/>
      <sheetName val="FECHAM."/>
      <sheetName val="resumo"/>
      <sheetName val="comp. etapa"/>
      <sheetName val="INSUMOS"/>
      <sheetName val="epi"/>
      <sheetName val="equip."/>
      <sheetName val="FINAL1"/>
      <sheetName val="CRONOGRAMA1"/>
      <sheetName val="ferram"/>
    </sheetNames>
    <sheetDataSet>
      <sheetData sheetId="0" refreshError="1"/>
      <sheetData sheetId="1" refreshError="1">
        <row r="8">
          <cell r="B8" t="str">
            <v>03.</v>
          </cell>
          <cell r="C8" t="str">
            <v>INFRA ESTRUTURA</v>
          </cell>
        </row>
        <row r="10">
          <cell r="B10" t="str">
            <v>03.01</v>
          </cell>
          <cell r="C10" t="str">
            <v>FUNDAÇÕES PROFUNDAS</v>
          </cell>
        </row>
        <row r="11">
          <cell r="B11" t="str">
            <v>03.01.01</v>
          </cell>
          <cell r="C11" t="str">
            <v>Estaca tipo franki D=420mm, de areia e brita</v>
          </cell>
          <cell r="D11" t="str">
            <v>m</v>
          </cell>
        </row>
        <row r="12">
          <cell r="B12" t="str">
            <v>03.01.02</v>
          </cell>
          <cell r="C12" t="str">
            <v>Mobilização de bate-estacas</v>
          </cell>
          <cell r="D12" t="str">
            <v>un.</v>
          </cell>
        </row>
        <row r="16">
          <cell r="B16" t="str">
            <v>03.02</v>
          </cell>
          <cell r="C16" t="str">
            <v>ESCAVAÇÃO</v>
          </cell>
        </row>
        <row r="17">
          <cell r="B17" t="str">
            <v>03.02.01</v>
          </cell>
          <cell r="C17" t="str">
            <v>Escavação mecanizada em solo, exceto rocha, até 2m</v>
          </cell>
          <cell r="D17" t="str">
            <v>m3</v>
          </cell>
        </row>
        <row r="18">
          <cell r="B18" t="str">
            <v>03.02.02</v>
          </cell>
          <cell r="C18" t="str">
            <v>Escavação manual em solo, exceto rocha, até 2m</v>
          </cell>
          <cell r="D18" t="str">
            <v>m3</v>
          </cell>
        </row>
        <row r="22">
          <cell r="B22" t="str">
            <v>03.03</v>
          </cell>
          <cell r="C22" t="str">
            <v>ATERRO</v>
          </cell>
        </row>
        <row r="23">
          <cell r="B23" t="str">
            <v>03.03.01</v>
          </cell>
          <cell r="C23" t="str">
            <v>Aterro com areia compactado com CM-20</v>
          </cell>
          <cell r="D23" t="str">
            <v>m3</v>
          </cell>
        </row>
        <row r="25">
          <cell r="B25" t="str">
            <v>03.04</v>
          </cell>
          <cell r="C25" t="str">
            <v>REATERRO</v>
          </cell>
        </row>
        <row r="26">
          <cell r="B26" t="str">
            <v>03.04.01</v>
          </cell>
          <cell r="C26" t="str">
            <v>Reaterro apiloado até o nível da laje térreo</v>
          </cell>
          <cell r="D26" t="str">
            <v>m3</v>
          </cell>
        </row>
        <row r="28">
          <cell r="B28" t="str">
            <v>03.05</v>
          </cell>
          <cell r="C28" t="str">
            <v>FORMAS</v>
          </cell>
        </row>
        <row r="29">
          <cell r="B29" t="str">
            <v>03.05.01</v>
          </cell>
          <cell r="C29" t="str">
            <v>Forma de tábuas de pinho, 2 utilizações, e desforma</v>
          </cell>
          <cell r="D29" t="str">
            <v>m2</v>
          </cell>
        </row>
        <row r="31">
          <cell r="B31" t="str">
            <v>03.06</v>
          </cell>
          <cell r="C31" t="str">
            <v>ARMAÇÃO</v>
          </cell>
        </row>
        <row r="32">
          <cell r="B32" t="str">
            <v>03.06.01</v>
          </cell>
          <cell r="C32" t="str">
            <v>Armadura de CA-50A D=6.3mm</v>
          </cell>
          <cell r="D32" t="str">
            <v>Kg</v>
          </cell>
        </row>
        <row r="34">
          <cell r="B34" t="str">
            <v>03.07</v>
          </cell>
          <cell r="C34" t="str">
            <v>CONCRETO</v>
          </cell>
        </row>
        <row r="35">
          <cell r="B35" t="str">
            <v>03.07.01</v>
          </cell>
          <cell r="C35" t="str">
            <v>Concreto estrutural pré-misturado fck= 15,0 MPa</v>
          </cell>
          <cell r="D35" t="str">
            <v>m3</v>
          </cell>
        </row>
        <row r="36">
          <cell r="B36" t="str">
            <v>03.07.02</v>
          </cell>
          <cell r="C36" t="str">
            <v>Lançamento e aplicação de concreto em fundação</v>
          </cell>
          <cell r="D36" t="str">
            <v>m3</v>
          </cell>
        </row>
        <row r="37">
          <cell r="B37" t="str">
            <v>03.07.03</v>
          </cell>
          <cell r="C37" t="str">
            <v>Concreto magro pré-misturado fck= 7,5 MPa com  lançamento</v>
          </cell>
          <cell r="D37" t="str">
            <v>m3</v>
          </cell>
        </row>
        <row r="42">
          <cell r="B42" t="str">
            <v>04.</v>
          </cell>
          <cell r="C42" t="str">
            <v>SUPER ESTRUTURA</v>
          </cell>
        </row>
        <row r="44">
          <cell r="B44" t="str">
            <v>04.01</v>
          </cell>
          <cell r="C44" t="str">
            <v>FORMAS</v>
          </cell>
        </row>
        <row r="45">
          <cell r="B45" t="str">
            <v>04.01.01</v>
          </cell>
          <cell r="C45" t="str">
            <v>Forma "madeirit" resinado 17mm, incl. desforma, 5 utiliz.</v>
          </cell>
          <cell r="D45" t="str">
            <v>m2</v>
          </cell>
        </row>
        <row r="47">
          <cell r="B47" t="str">
            <v>04.02</v>
          </cell>
          <cell r="C47" t="str">
            <v>ARMADURAS</v>
          </cell>
        </row>
        <row r="48">
          <cell r="B48" t="str">
            <v>04.02.01</v>
          </cell>
          <cell r="C48" t="str">
            <v>Armadura CA-60B D=4.2mm</v>
          </cell>
          <cell r="D48" t="str">
            <v>Kg</v>
          </cell>
        </row>
        <row r="49">
          <cell r="B49" t="str">
            <v>04.02.02</v>
          </cell>
          <cell r="C49" t="str">
            <v>Armadura CA-60B D=5.0mm</v>
          </cell>
          <cell r="D49" t="str">
            <v>Kg</v>
          </cell>
        </row>
        <row r="50">
          <cell r="B50" t="str">
            <v>04.02.03</v>
          </cell>
          <cell r="C50" t="str">
            <v>Armadura CA-50A D=6.3mm</v>
          </cell>
          <cell r="D50" t="str">
            <v>Kg</v>
          </cell>
        </row>
        <row r="51">
          <cell r="B51" t="str">
            <v>04.02.04</v>
          </cell>
          <cell r="C51" t="str">
            <v>Armadura CA-50A D=8.0mm</v>
          </cell>
          <cell r="D51" t="str">
            <v>Kg</v>
          </cell>
        </row>
        <row r="52">
          <cell r="B52" t="str">
            <v>04.02.05</v>
          </cell>
          <cell r="C52" t="str">
            <v>Armadura CA-50A D=10.0mm</v>
          </cell>
          <cell r="D52" t="str">
            <v>Kg</v>
          </cell>
        </row>
        <row r="56">
          <cell r="B56" t="str">
            <v>04.03</v>
          </cell>
          <cell r="C56" t="str">
            <v>CONCRETO</v>
          </cell>
        </row>
        <row r="57">
          <cell r="B57" t="str">
            <v>04.03.01</v>
          </cell>
          <cell r="C57" t="str">
            <v>Concreto estrutural pré-misturado fck= 15,0 MPa</v>
          </cell>
          <cell r="D57" t="str">
            <v>m3</v>
          </cell>
        </row>
        <row r="58">
          <cell r="B58" t="str">
            <v>04.03.02</v>
          </cell>
          <cell r="C58" t="str">
            <v xml:space="preserve">Concreto magro pré-misturado fck= 7,5 MPa c/ lançam. </v>
          </cell>
          <cell r="D58" t="str">
            <v>m3</v>
          </cell>
        </row>
        <row r="64">
          <cell r="B64" t="str">
            <v>05.</v>
          </cell>
          <cell r="C64" t="str">
            <v>PAREDES E PAINÉIS</v>
          </cell>
        </row>
        <row r="66">
          <cell r="B66" t="str">
            <v>05.01</v>
          </cell>
          <cell r="C66" t="str">
            <v>ALVENARIAS</v>
          </cell>
        </row>
        <row r="67">
          <cell r="B67" t="str">
            <v>05.01.01</v>
          </cell>
          <cell r="C67" t="str">
            <v>Alvenaria estrutural de blocos 12x19x39 traço 1:5:1</v>
          </cell>
          <cell r="D67" t="str">
            <v>m2</v>
          </cell>
        </row>
        <row r="68">
          <cell r="B68" t="str">
            <v>05.01.02</v>
          </cell>
          <cell r="C68" t="str">
            <v>Alvenaria de tijolos 9x19x19</v>
          </cell>
          <cell r="D68" t="str">
            <v>m2</v>
          </cell>
        </row>
        <row r="69">
          <cell r="B69" t="str">
            <v>05.01.03</v>
          </cell>
          <cell r="C69" t="str">
            <v>Aperto de alvenaria traço 1:3</v>
          </cell>
          <cell r="D69" t="str">
            <v>m</v>
          </cell>
        </row>
        <row r="70">
          <cell r="B70" t="str">
            <v>05.01.04</v>
          </cell>
          <cell r="C70" t="str">
            <v>Mestração de paredes</v>
          </cell>
          <cell r="D70" t="str">
            <v>pav</v>
          </cell>
        </row>
        <row r="73">
          <cell r="B73" t="str">
            <v>05.02</v>
          </cell>
          <cell r="C73" t="str">
            <v>VERGAS</v>
          </cell>
        </row>
        <row r="74">
          <cell r="B74" t="str">
            <v>05.02.01</v>
          </cell>
          <cell r="C74" t="str">
            <v>Verga reta de concreto armado</v>
          </cell>
          <cell r="D74" t="str">
            <v>m3</v>
          </cell>
        </row>
        <row r="76">
          <cell r="B76" t="str">
            <v>05.03</v>
          </cell>
          <cell r="C76" t="str">
            <v>PRÉ-MOLDADOS DE CONCRETO</v>
          </cell>
        </row>
        <row r="77">
          <cell r="B77" t="str">
            <v>05.03.01</v>
          </cell>
          <cell r="C77" t="str">
            <v>Caixa para ar condicionado 7.500BTUs, c/ andaimes</v>
          </cell>
          <cell r="D77" t="str">
            <v>un</v>
          </cell>
        </row>
        <row r="79">
          <cell r="B79" t="str">
            <v>05.04</v>
          </cell>
          <cell r="C79" t="str">
            <v>DIVERSOS</v>
          </cell>
        </row>
        <row r="80">
          <cell r="B80" t="str">
            <v>05.04.01</v>
          </cell>
          <cell r="C80" t="str">
            <v>Mureta da cozinha - alvenaria e reboco</v>
          </cell>
          <cell r="D80" t="str">
            <v>un</v>
          </cell>
        </row>
        <row r="84">
          <cell r="B84" t="str">
            <v>06.</v>
          </cell>
          <cell r="C84" t="str">
            <v>ESQUADRIAS DE MADEIRA</v>
          </cell>
        </row>
        <row r="86">
          <cell r="B86" t="str">
            <v>06.01</v>
          </cell>
          <cell r="C86" t="str">
            <v>ADUELAS E ALIZARES PARA PINTURA</v>
          </cell>
        </row>
        <row r="87">
          <cell r="B87" t="str">
            <v>06.01.01</v>
          </cell>
          <cell r="C87" t="str">
            <v>Aduela de madeira e=15 cm</v>
          </cell>
          <cell r="D87" t="str">
            <v>m</v>
          </cell>
        </row>
        <row r="88">
          <cell r="B88" t="str">
            <v>06.01.02</v>
          </cell>
          <cell r="C88" t="str">
            <v>Alizar de madeira e= 5 cm</v>
          </cell>
          <cell r="D88" t="str">
            <v>m</v>
          </cell>
        </row>
        <row r="89">
          <cell r="B89" t="str">
            <v>06.01.03</v>
          </cell>
          <cell r="C89" t="str">
            <v>Alizar de madeira e= 5 cm (ar condicionado)</v>
          </cell>
          <cell r="D89" t="str">
            <v>m</v>
          </cell>
        </row>
        <row r="93">
          <cell r="B93" t="str">
            <v>06.02</v>
          </cell>
          <cell r="C93" t="str">
            <v>PORTAS DE MADEIRA PARA PINTURA</v>
          </cell>
        </row>
        <row r="94">
          <cell r="B94" t="str">
            <v>06.02.01</v>
          </cell>
          <cell r="C94" t="str">
            <v>Porta lisa 60x210 cm</v>
          </cell>
          <cell r="D94" t="str">
            <v>pç</v>
          </cell>
        </row>
        <row r="95">
          <cell r="B95" t="str">
            <v>06.02.02</v>
          </cell>
          <cell r="C95" t="str">
            <v>Porta lisa 70x210 cm</v>
          </cell>
          <cell r="D95" t="str">
            <v>pç</v>
          </cell>
        </row>
        <row r="96">
          <cell r="B96" t="str">
            <v>06.02.03</v>
          </cell>
          <cell r="C96" t="str">
            <v>Porta lisa 80x210 cm</v>
          </cell>
          <cell r="D96" t="str">
            <v>pç</v>
          </cell>
        </row>
        <row r="97">
          <cell r="B97" t="str">
            <v>06.02.04</v>
          </cell>
          <cell r="C97" t="str">
            <v>Porta de veneziana de madeira 60x210 cm</v>
          </cell>
          <cell r="D97" t="str">
            <v>pç</v>
          </cell>
        </row>
        <row r="98">
          <cell r="B98" t="str">
            <v>06.02.05</v>
          </cell>
          <cell r="C98" t="str">
            <v xml:space="preserve">Portinhola de madeira 63x110 cm, p/ medidores de gás </v>
          </cell>
          <cell r="D98" t="str">
            <v>pç</v>
          </cell>
        </row>
        <row r="99">
          <cell r="B99" t="str">
            <v>06.02.06</v>
          </cell>
          <cell r="C99" t="str">
            <v xml:space="preserve">Porta de visita 70x70, em madeira, para barrilete </v>
          </cell>
          <cell r="D99" t="str">
            <v>pç</v>
          </cell>
        </row>
        <row r="100">
          <cell r="B100" t="str">
            <v>06.02.07</v>
          </cell>
          <cell r="C100" t="str">
            <v>Porta lisa 50x180 cm</v>
          </cell>
          <cell r="D100" t="str">
            <v>pç</v>
          </cell>
        </row>
        <row r="104">
          <cell r="B104" t="str">
            <v>06.03</v>
          </cell>
          <cell r="C104" t="str">
            <v>FECHADURAS</v>
          </cell>
        </row>
        <row r="105">
          <cell r="B105" t="str">
            <v>06.03.01</v>
          </cell>
          <cell r="C105" t="str">
            <v>Fechadura cromada, porta externa, Arouca Ref. 2010</v>
          </cell>
          <cell r="D105" t="str">
            <v>pç</v>
          </cell>
        </row>
        <row r="106">
          <cell r="B106" t="str">
            <v>06.03.02</v>
          </cell>
          <cell r="C106" t="str">
            <v>Trinco de segurança, porta interna, Aliança Ref. 86572</v>
          </cell>
          <cell r="D106" t="str">
            <v>pç</v>
          </cell>
        </row>
        <row r="112">
          <cell r="B112" t="str">
            <v>07.</v>
          </cell>
          <cell r="C112" t="str">
            <v>ESQUADRIAS METÁLICAS</v>
          </cell>
        </row>
        <row r="114">
          <cell r="B114" t="str">
            <v>07.01</v>
          </cell>
          <cell r="C114" t="str">
            <v>ALUMINIO ANODIZADO NATURAL</v>
          </cell>
        </row>
        <row r="115">
          <cell r="B115" t="str">
            <v>07.01.01</v>
          </cell>
          <cell r="C115" t="str">
            <v xml:space="preserve">Porta de abrir 1,50 x 2,20 m com fechadura </v>
          </cell>
          <cell r="D115" t="str">
            <v>m2</v>
          </cell>
        </row>
        <row r="116">
          <cell r="B116" t="str">
            <v>07.01.02</v>
          </cell>
          <cell r="C116" t="str">
            <v xml:space="preserve">Porta de correr 1,50 x 2,20 m com tranca </v>
          </cell>
          <cell r="D116" t="str">
            <v>m2</v>
          </cell>
        </row>
        <row r="117">
          <cell r="B117" t="str">
            <v>07.01.03</v>
          </cell>
          <cell r="C117" t="str">
            <v xml:space="preserve">Porta de abrir 0,50 x 2,00 m com veneziana </v>
          </cell>
          <cell r="D117" t="str">
            <v>m2</v>
          </cell>
        </row>
        <row r="118">
          <cell r="B118" t="str">
            <v>07.01.04</v>
          </cell>
          <cell r="C118" t="str">
            <v xml:space="preserve">Porta de abrir 0,80 x 2,10 m com veneziana </v>
          </cell>
          <cell r="D118" t="str">
            <v>m2</v>
          </cell>
        </row>
        <row r="119">
          <cell r="B119" t="str">
            <v>07.01.05</v>
          </cell>
          <cell r="C119" t="str">
            <v>Janela de correr 2 bandeiras 1,20 x 1,20 m</v>
          </cell>
          <cell r="D119" t="str">
            <v>m2</v>
          </cell>
        </row>
        <row r="120">
          <cell r="B120" t="str">
            <v>07.01.06</v>
          </cell>
          <cell r="C120" t="str">
            <v>Báscula máximo ar 0,60 x 0,60 m</v>
          </cell>
          <cell r="D120" t="str">
            <v>m2</v>
          </cell>
        </row>
        <row r="121">
          <cell r="B121" t="str">
            <v>07.01.07</v>
          </cell>
          <cell r="C121" t="str">
            <v>Báscula máximo ar 0,50 x 1,20 m, com fixo inferior</v>
          </cell>
          <cell r="D121" t="str">
            <v>m2</v>
          </cell>
        </row>
        <row r="127">
          <cell r="B127" t="str">
            <v>07.02</v>
          </cell>
          <cell r="C127" t="str">
            <v>FERRO/AÇO</v>
          </cell>
        </row>
        <row r="128">
          <cell r="B128" t="str">
            <v>07.02.01</v>
          </cell>
          <cell r="C128" t="str">
            <v>Corrimão em tubo galvanizado</v>
          </cell>
          <cell r="D128" t="str">
            <v>m</v>
          </cell>
        </row>
        <row r="129">
          <cell r="B129" t="str">
            <v>07.02.02</v>
          </cell>
          <cell r="C129" t="str">
            <v>Escada marinheiro de acesso a caixa d'água</v>
          </cell>
          <cell r="D129" t="str">
            <v>m</v>
          </cell>
        </row>
        <row r="134">
          <cell r="B134" t="str">
            <v>08.</v>
          </cell>
          <cell r="C134" t="str">
            <v>VIDROS</v>
          </cell>
        </row>
        <row r="136">
          <cell r="B136" t="str">
            <v>08.01</v>
          </cell>
          <cell r="C136" t="str">
            <v>VIDRO COMUM</v>
          </cell>
        </row>
        <row r="137">
          <cell r="B137" t="str">
            <v>08.01.01</v>
          </cell>
          <cell r="C137" t="str">
            <v>Vidro pontilhado e= 3mm</v>
          </cell>
          <cell r="D137" t="str">
            <v>m2</v>
          </cell>
        </row>
        <row r="138">
          <cell r="B138" t="str">
            <v>08.01.02</v>
          </cell>
          <cell r="C138" t="str">
            <v>Vidro liso e= 3mm</v>
          </cell>
          <cell r="D138" t="str">
            <v>m2</v>
          </cell>
        </row>
        <row r="139">
          <cell r="B139" t="str">
            <v>08.01.03</v>
          </cell>
          <cell r="C139" t="str">
            <v>Vidro liso e= 4mm</v>
          </cell>
          <cell r="D139" t="str">
            <v>m2</v>
          </cell>
        </row>
        <row r="144">
          <cell r="B144" t="str">
            <v>09.</v>
          </cell>
          <cell r="C144" t="str">
            <v>COBERTURA</v>
          </cell>
        </row>
        <row r="146">
          <cell r="B146" t="str">
            <v>09.01</v>
          </cell>
          <cell r="C146" t="str">
            <v>ESTRUTURA DE MADEIRA PARA TELHADO</v>
          </cell>
        </row>
        <row r="147">
          <cell r="B147" t="str">
            <v>09.01.01</v>
          </cell>
          <cell r="C147" t="str">
            <v>Estrutura para telha de fibrocimento ondulada 6mm</v>
          </cell>
          <cell r="D147" t="str">
            <v>m2</v>
          </cell>
        </row>
        <row r="149">
          <cell r="B149" t="str">
            <v>09.02</v>
          </cell>
          <cell r="C149" t="str">
            <v>TELHAS</v>
          </cell>
        </row>
        <row r="150">
          <cell r="B150" t="str">
            <v>09.02.01</v>
          </cell>
          <cell r="C150" t="str">
            <v>Telhas de fibrocimento ondulada 6mm</v>
          </cell>
          <cell r="D150" t="str">
            <v>m2</v>
          </cell>
        </row>
        <row r="152">
          <cell r="B152" t="str">
            <v>09.03</v>
          </cell>
          <cell r="C152" t="str">
            <v>RUFOS</v>
          </cell>
        </row>
        <row r="153">
          <cell r="B153" t="str">
            <v>09.03.01</v>
          </cell>
          <cell r="C153" t="str">
            <v>Rufo de concreto</v>
          </cell>
          <cell r="D153" t="str">
            <v>m</v>
          </cell>
        </row>
        <row r="155">
          <cell r="B155" t="str">
            <v>09.04</v>
          </cell>
          <cell r="C155" t="str">
            <v>CALHAS</v>
          </cell>
        </row>
        <row r="156">
          <cell r="B156" t="str">
            <v>09.04.01</v>
          </cell>
          <cell r="C156" t="str">
            <v>Calha de concreto e bloco estrutural</v>
          </cell>
          <cell r="D156" t="str">
            <v>m2</v>
          </cell>
        </row>
        <row r="157">
          <cell r="B157" t="str">
            <v>09.04.02</v>
          </cell>
          <cell r="C157" t="str">
            <v>Reboco de calhas traço 1:4,5:0,5</v>
          </cell>
          <cell r="D157" t="str">
            <v>m2</v>
          </cell>
        </row>
        <row r="158">
          <cell r="B158" t="str">
            <v>09.04.03</v>
          </cell>
          <cell r="C158" t="str">
            <v>Regularização de pingadeira em laje de cobertura</v>
          </cell>
          <cell r="D158" t="str">
            <v>un.</v>
          </cell>
        </row>
        <row r="163">
          <cell r="B163" t="str">
            <v>10.</v>
          </cell>
          <cell r="C163" t="str">
            <v>IMPERMEABILIZAÇÃO</v>
          </cell>
        </row>
        <row r="165">
          <cell r="B165" t="str">
            <v>10.01</v>
          </cell>
          <cell r="C165" t="str">
            <v>PREPARO E PROTEÇÃO DA SUPERFÍCIE</v>
          </cell>
        </row>
        <row r="166">
          <cell r="B166" t="str">
            <v>10.01.01</v>
          </cell>
          <cell r="C166" t="str">
            <v>Regularização de superfície</v>
          </cell>
          <cell r="D166" t="str">
            <v>m2</v>
          </cell>
        </row>
        <row r="167">
          <cell r="B167" t="str">
            <v>10.01.02</v>
          </cell>
          <cell r="C167" t="str">
            <v>Proteção mecanica</v>
          </cell>
          <cell r="D167" t="str">
            <v>m2</v>
          </cell>
        </row>
        <row r="168">
          <cell r="B168" t="str">
            <v>10.01.03</v>
          </cell>
          <cell r="C168" t="str">
            <v xml:space="preserve">Contrapiso para proteção final </v>
          </cell>
          <cell r="D168" t="str">
            <v>m2</v>
          </cell>
        </row>
        <row r="172">
          <cell r="B172" t="str">
            <v>10.02.</v>
          </cell>
          <cell r="C172" t="str">
            <v>CAIXAS D'ÁGUA E CALHAS</v>
          </cell>
        </row>
        <row r="173">
          <cell r="B173" t="str">
            <v>10.02.01</v>
          </cell>
          <cell r="C173" t="str">
            <v>Manta asfaltica e= 3mm</v>
          </cell>
          <cell r="D173" t="str">
            <v>m2</v>
          </cell>
        </row>
        <row r="175">
          <cell r="B175" t="str">
            <v>10.03</v>
          </cell>
          <cell r="C175" t="str">
            <v>TAMPA DAS CAIXAS D'ÁGUA</v>
          </cell>
        </row>
        <row r="176">
          <cell r="B176" t="str">
            <v>10.03.01</v>
          </cell>
          <cell r="C176" t="str">
            <v>Emulsão contra vapores (face interna)</v>
          </cell>
          <cell r="D176" t="str">
            <v>m2</v>
          </cell>
        </row>
        <row r="180">
          <cell r="B180" t="str">
            <v xml:space="preserve">12. </v>
          </cell>
          <cell r="C180" t="str">
            <v>FORROS</v>
          </cell>
        </row>
        <row r="182">
          <cell r="B182" t="str">
            <v>12.01</v>
          </cell>
          <cell r="C182" t="str">
            <v>ACABAMENTOS</v>
          </cell>
        </row>
        <row r="183">
          <cell r="B183" t="str">
            <v>12.01.01</v>
          </cell>
          <cell r="C183" t="str">
            <v>Forro de gesso</v>
          </cell>
          <cell r="D183" t="str">
            <v>m2</v>
          </cell>
        </row>
        <row r="190">
          <cell r="B190" t="str">
            <v>13.</v>
          </cell>
          <cell r="C190" t="str">
            <v>REVESTIMENTOS INTERNOS</v>
          </cell>
        </row>
        <row r="192">
          <cell r="B192" t="str">
            <v>13.01</v>
          </cell>
          <cell r="C192" t="str">
            <v>CHAPISCO, EMBOÇO E REBOCO</v>
          </cell>
        </row>
        <row r="193">
          <cell r="B193" t="str">
            <v>13.01.01</v>
          </cell>
          <cell r="C193" t="str">
            <v>Chapisco interno traço 1:3</v>
          </cell>
          <cell r="D193" t="str">
            <v>m2</v>
          </cell>
        </row>
        <row r="194">
          <cell r="B194" t="str">
            <v>13.01.02</v>
          </cell>
          <cell r="C194" t="str">
            <v>Reboco interno traço 1:5:1</v>
          </cell>
          <cell r="D194" t="str">
            <v>m2</v>
          </cell>
        </row>
        <row r="199">
          <cell r="B199" t="str">
            <v>14.</v>
          </cell>
          <cell r="C199" t="str">
            <v>REVESTIMENTOS EXTERNOS</v>
          </cell>
        </row>
        <row r="201">
          <cell r="B201" t="str">
            <v>14.01</v>
          </cell>
          <cell r="C201" t="str">
            <v>CHAPISCO, EMBOÇO E REBOCO</v>
          </cell>
        </row>
        <row r="202">
          <cell r="B202" t="str">
            <v>14.01.01</v>
          </cell>
          <cell r="C202" t="str">
            <v>Chapisco externo  traço 1:3</v>
          </cell>
          <cell r="D202" t="str">
            <v>m2</v>
          </cell>
        </row>
        <row r="203">
          <cell r="B203" t="str">
            <v>14.01.02</v>
          </cell>
          <cell r="C203" t="str">
            <v>Montagem e desmontagem de andaime fachadeiro</v>
          </cell>
          <cell r="D203" t="str">
            <v>m2</v>
          </cell>
        </row>
        <row r="204">
          <cell r="B204" t="str">
            <v>14.01.03</v>
          </cell>
          <cell r="C204" t="str">
            <v>Reboco externo traço 1:4,5:0,5</v>
          </cell>
          <cell r="D204" t="str">
            <v>m2</v>
          </cell>
        </row>
        <row r="209">
          <cell r="B209" t="str">
            <v>15.</v>
          </cell>
          <cell r="C209" t="str">
            <v>PISOS, DEGRAUS, RODAPÉS, SOLEIRAS E PEITORIS</v>
          </cell>
        </row>
        <row r="211">
          <cell r="B211" t="str">
            <v>15.01</v>
          </cell>
          <cell r="C211" t="str">
            <v>REGULARIZAÇÃO DE BASE</v>
          </cell>
        </row>
        <row r="212">
          <cell r="B212" t="str">
            <v>15.01.01</v>
          </cell>
          <cell r="C212" t="str">
            <v>Regularização para revestimento cerâmico (contrapiso)</v>
          </cell>
          <cell r="D212" t="str">
            <v>m2</v>
          </cell>
        </row>
        <row r="214">
          <cell r="B214" t="str">
            <v>15.02</v>
          </cell>
          <cell r="C214" t="str">
            <v>ACABAMENTOS (INCL. ESCADAS DO TÉRREO)</v>
          </cell>
        </row>
        <row r="215">
          <cell r="B215" t="str">
            <v>15.02.01</v>
          </cell>
          <cell r="C215" t="str">
            <v>Cerâmica esmaltada 20x20 cm</v>
          </cell>
          <cell r="D215" t="str">
            <v>m2</v>
          </cell>
        </row>
        <row r="216">
          <cell r="B216" t="str">
            <v>15.02.02</v>
          </cell>
          <cell r="C216" t="str">
            <v>Cimentado liso, e= 5 cm</v>
          </cell>
          <cell r="D216" t="str">
            <v>m2</v>
          </cell>
        </row>
        <row r="220">
          <cell r="B220" t="str">
            <v>15.03.</v>
          </cell>
          <cell r="C220" t="str">
            <v>RODAPÉ</v>
          </cell>
        </row>
        <row r="221">
          <cell r="B221" t="str">
            <v>15.03.01</v>
          </cell>
          <cell r="C221" t="str">
            <v>Rodapé de cerâmica, h= 7 cm</v>
          </cell>
          <cell r="D221" t="str">
            <v>m</v>
          </cell>
        </row>
        <row r="222">
          <cell r="B222" t="str">
            <v>15.03.02</v>
          </cell>
          <cell r="C222" t="str">
            <v>Rodapé cimentado</v>
          </cell>
          <cell r="D222" t="str">
            <v>m</v>
          </cell>
        </row>
        <row r="226">
          <cell r="B226" t="str">
            <v>15.04</v>
          </cell>
          <cell r="C226" t="str">
            <v>SOLEIRA</v>
          </cell>
        </row>
        <row r="227">
          <cell r="B227" t="str">
            <v>15.04.01</v>
          </cell>
          <cell r="C227" t="str">
            <v>Soleira de granito cinza andorinha, e=3,5 cm</v>
          </cell>
          <cell r="D227" t="str">
            <v>m</v>
          </cell>
        </row>
        <row r="229">
          <cell r="B229" t="str">
            <v>15.05</v>
          </cell>
          <cell r="C229" t="str">
            <v>PEITORIL</v>
          </cell>
        </row>
        <row r="230">
          <cell r="B230" t="str">
            <v>15.05.01</v>
          </cell>
          <cell r="C230" t="str">
            <v>Peitoril de ardósia</v>
          </cell>
          <cell r="D230" t="str">
            <v>m</v>
          </cell>
        </row>
        <row r="235">
          <cell r="B235" t="str">
            <v>16.</v>
          </cell>
          <cell r="C235" t="str">
            <v>LOUÇAS, APARELHOS E METAIS</v>
          </cell>
        </row>
        <row r="237">
          <cell r="B237" t="str">
            <v>16.01</v>
          </cell>
          <cell r="C237" t="str">
            <v>LOUÇAS</v>
          </cell>
        </row>
        <row r="238">
          <cell r="B238" t="str">
            <v>16.01.01</v>
          </cell>
          <cell r="C238" t="str">
            <v>Bacia sanitária de louça branca</v>
          </cell>
          <cell r="D238" t="str">
            <v>un</v>
          </cell>
        </row>
        <row r="239">
          <cell r="B239" t="str">
            <v>16.01.02</v>
          </cell>
          <cell r="C239" t="str">
            <v>Lavatório de louça branca sem coluna completo</v>
          </cell>
          <cell r="D239" t="str">
            <v>un</v>
          </cell>
        </row>
        <row r="240">
          <cell r="B240" t="str">
            <v>16.01.03</v>
          </cell>
          <cell r="C240" t="str">
            <v>Tanque de PVC completo</v>
          </cell>
          <cell r="D240" t="str">
            <v>un</v>
          </cell>
        </row>
        <row r="244">
          <cell r="B244" t="str">
            <v>16.02</v>
          </cell>
          <cell r="C244" t="str">
            <v>APARELHOS</v>
          </cell>
        </row>
        <row r="245">
          <cell r="B245" t="str">
            <v>16.02.01</v>
          </cell>
          <cell r="C245" t="str">
            <v>Bancada de granito cinza andorinha, larg.= 60 cm</v>
          </cell>
          <cell r="D245" t="str">
            <v>m</v>
          </cell>
        </row>
        <row r="247">
          <cell r="B247" t="str">
            <v>16.03</v>
          </cell>
        </row>
        <row r="248">
          <cell r="B248" t="str">
            <v>16.03.01</v>
          </cell>
          <cell r="C248" t="str">
            <v>Cuba de inox no. 1</v>
          </cell>
          <cell r="D248" t="str">
            <v>un</v>
          </cell>
        </row>
        <row r="249">
          <cell r="B249" t="str">
            <v>16.03.02</v>
          </cell>
          <cell r="C249" t="str">
            <v>Torneira de pressão cromada para lavatório</v>
          </cell>
          <cell r="D249" t="str">
            <v>un</v>
          </cell>
        </row>
        <row r="250">
          <cell r="B250" t="str">
            <v>16.03.03</v>
          </cell>
          <cell r="C250" t="str">
            <v>Torneira de pressão cromada para pia</v>
          </cell>
          <cell r="D250" t="str">
            <v>un</v>
          </cell>
        </row>
        <row r="251">
          <cell r="B251" t="str">
            <v>16.03.04</v>
          </cell>
          <cell r="C251" t="str">
            <v>Torneira de pressão cromada para tanque</v>
          </cell>
          <cell r="D251" t="str">
            <v>un</v>
          </cell>
        </row>
        <row r="257">
          <cell r="B257" t="str">
            <v>17.</v>
          </cell>
          <cell r="C257" t="str">
            <v>INSTALAÇÕES DE GÁS</v>
          </cell>
        </row>
        <row r="259">
          <cell r="B259" t="str">
            <v>17.01</v>
          </cell>
          <cell r="C259" t="str">
            <v>INSTALAÇÕES DE GÁS</v>
          </cell>
        </row>
        <row r="260">
          <cell r="B260" t="str">
            <v>17.01.01</v>
          </cell>
          <cell r="C260" t="str">
            <v>Instalações de gás</v>
          </cell>
          <cell r="D260" t="str">
            <v>bloco</v>
          </cell>
        </row>
        <row r="264">
          <cell r="B264" t="str">
            <v>18.</v>
          </cell>
          <cell r="C264" t="str">
            <v>INSTALAÇÕES HIDRAULICAS</v>
          </cell>
        </row>
        <row r="266">
          <cell r="B266" t="str">
            <v>18.5</v>
          </cell>
          <cell r="C266" t="str">
            <v>ENTRADA D'ÁGUA - 01 BLOCO / 03 EDIFICAÇÕES</v>
          </cell>
        </row>
        <row r="267">
          <cell r="B267" t="str">
            <v>18.05.01</v>
          </cell>
          <cell r="C267" t="str">
            <v>Adaptador sold. curto com bolsa/rosca para registro 60 mm x 2"</v>
          </cell>
          <cell r="D267" t="str">
            <v>un</v>
          </cell>
        </row>
        <row r="268">
          <cell r="B268" t="str">
            <v>18.05.02</v>
          </cell>
          <cell r="C268" t="str">
            <v>Bucha de redução com rosca 2" x 1 1/2"</v>
          </cell>
          <cell r="D268" t="str">
            <v>un</v>
          </cell>
        </row>
        <row r="269">
          <cell r="B269" t="str">
            <v>18.05.03</v>
          </cell>
          <cell r="C269" t="str">
            <v>Joelho 90o. soldável 60 mm</v>
          </cell>
          <cell r="D269" t="str">
            <v>un</v>
          </cell>
        </row>
        <row r="270">
          <cell r="B270" t="str">
            <v>18.05.04</v>
          </cell>
          <cell r="C270" t="str">
            <v>Luva Com rosca 2"</v>
          </cell>
          <cell r="D270" t="str">
            <v>un</v>
          </cell>
        </row>
        <row r="271">
          <cell r="B271" t="str">
            <v>18.05.05</v>
          </cell>
          <cell r="C271" t="str">
            <v>Luva Com rosca 1/2"</v>
          </cell>
          <cell r="D271" t="str">
            <v>un</v>
          </cell>
        </row>
        <row r="272">
          <cell r="B272" t="str">
            <v>18.05.07</v>
          </cell>
          <cell r="C272" t="str">
            <v>Registro de gaveta bruto  1 1/2"</v>
          </cell>
          <cell r="D272" t="str">
            <v>un</v>
          </cell>
        </row>
        <row r="273">
          <cell r="B273" t="str">
            <v>18.05.08</v>
          </cell>
          <cell r="C273" t="str">
            <v>Tampa de ferro fundido 40 x 60 cm padrão CESAN</v>
          </cell>
          <cell r="D273" t="str">
            <v>un</v>
          </cell>
        </row>
        <row r="274">
          <cell r="B274" t="str">
            <v>18.05.09</v>
          </cell>
          <cell r="C274" t="str">
            <v>Tubo de PVC roscável branco 1 1/2"</v>
          </cell>
          <cell r="D274" t="str">
            <v>m</v>
          </cell>
        </row>
        <row r="275">
          <cell r="B275" t="str">
            <v>18.05.10</v>
          </cell>
          <cell r="C275" t="str">
            <v>Curva 90o. Soldável 60 mm</v>
          </cell>
          <cell r="D275" t="str">
            <v>un</v>
          </cell>
        </row>
        <row r="279">
          <cell r="B279" t="str">
            <v>18.6</v>
          </cell>
          <cell r="C279" t="str">
            <v>BOMBAS</v>
          </cell>
        </row>
        <row r="280">
          <cell r="B280" t="str">
            <v>18.06.01</v>
          </cell>
          <cell r="C280" t="str">
            <v>Adaptador sold. curto com bolsa/rosca para registro 40 mm x 1 1/4"</v>
          </cell>
          <cell r="D280" t="str">
            <v>un</v>
          </cell>
        </row>
        <row r="281">
          <cell r="B281" t="str">
            <v>18.06.03</v>
          </cell>
          <cell r="C281" t="str">
            <v>Joelho 45o. Com rosca 1 1/4"</v>
          </cell>
          <cell r="D281" t="str">
            <v>un</v>
          </cell>
        </row>
        <row r="282">
          <cell r="B282" t="str">
            <v>18.06.04</v>
          </cell>
          <cell r="C282" t="str">
            <v>Joelho 90o. Com rosca 3/4"</v>
          </cell>
          <cell r="D282" t="str">
            <v>un</v>
          </cell>
        </row>
        <row r="283">
          <cell r="B283" t="str">
            <v>18.06.05</v>
          </cell>
          <cell r="C283" t="str">
            <v>Joelho 90o. Com rosca 2"</v>
          </cell>
          <cell r="D283" t="str">
            <v>un</v>
          </cell>
        </row>
        <row r="284">
          <cell r="B284" t="str">
            <v>18.06.06</v>
          </cell>
          <cell r="C284" t="str">
            <v>Junção 45o. Com rosca 1 1/4"</v>
          </cell>
          <cell r="D284" t="str">
            <v>un</v>
          </cell>
        </row>
        <row r="285">
          <cell r="B285" t="str">
            <v>18.06.07</v>
          </cell>
          <cell r="C285" t="str">
            <v>Bucha de redução com rosca 2" x 1"</v>
          </cell>
          <cell r="D285" t="str">
            <v>un</v>
          </cell>
        </row>
        <row r="286">
          <cell r="B286" t="str">
            <v>18.06.08</v>
          </cell>
          <cell r="C286" t="str">
            <v>Bucha de redução com rosca 1 1/4" x 1"</v>
          </cell>
          <cell r="D286" t="str">
            <v>un</v>
          </cell>
        </row>
        <row r="287">
          <cell r="B287" t="str">
            <v>18.06.09</v>
          </cell>
          <cell r="C287" t="str">
            <v>Mangote 1 1/4"</v>
          </cell>
          <cell r="D287">
            <v>0</v>
          </cell>
        </row>
        <row r="288">
          <cell r="B288" t="str">
            <v>18.06.10</v>
          </cell>
          <cell r="C288" t="str">
            <v>Nipel Com rosca 1"</v>
          </cell>
          <cell r="D288" t="str">
            <v>un</v>
          </cell>
        </row>
        <row r="289">
          <cell r="B289" t="str">
            <v>18.06.11</v>
          </cell>
          <cell r="C289" t="str">
            <v>Nipel Com rosca 2"</v>
          </cell>
          <cell r="D289" t="str">
            <v>un</v>
          </cell>
        </row>
        <row r="290">
          <cell r="B290" t="str">
            <v>18.06.12</v>
          </cell>
          <cell r="C290" t="str">
            <v>Nipel Com rosca 3/4"</v>
          </cell>
          <cell r="D290" t="str">
            <v>un</v>
          </cell>
        </row>
        <row r="291">
          <cell r="B291" t="str">
            <v>18.06.13</v>
          </cell>
          <cell r="C291" t="str">
            <v>Nipel Com rosca 1 1/4"</v>
          </cell>
          <cell r="D291" t="str">
            <v>un</v>
          </cell>
        </row>
        <row r="292">
          <cell r="B292" t="str">
            <v>18.06.14</v>
          </cell>
          <cell r="C292" t="str">
            <v>Registro de gaveta bruto  (1 1/4")</v>
          </cell>
          <cell r="D292" t="str">
            <v>un</v>
          </cell>
        </row>
        <row r="293">
          <cell r="B293" t="str">
            <v>18.06.15</v>
          </cell>
          <cell r="C293" t="str">
            <v>Registro de gaveta bruto  (2")</v>
          </cell>
          <cell r="D293" t="str">
            <v>un</v>
          </cell>
        </row>
        <row r="294">
          <cell r="B294" t="str">
            <v>18.06.16</v>
          </cell>
          <cell r="C294" t="str">
            <v>Registro de gaveta bruto  (3/4")</v>
          </cell>
          <cell r="D294" t="str">
            <v>un</v>
          </cell>
        </row>
        <row r="295">
          <cell r="B295" t="str">
            <v>18.06.17</v>
          </cell>
          <cell r="C295" t="str">
            <v>Tubo de PVC roscável branco 2"</v>
          </cell>
          <cell r="D295" t="str">
            <v>m</v>
          </cell>
        </row>
        <row r="296">
          <cell r="B296" t="str">
            <v>18.06.18</v>
          </cell>
          <cell r="C296" t="str">
            <v>Tê 90o. Roscável  1 1/4"</v>
          </cell>
          <cell r="D296" t="str">
            <v>un</v>
          </cell>
        </row>
        <row r="297">
          <cell r="B297" t="str">
            <v>18.06.19</v>
          </cell>
          <cell r="C297" t="str">
            <v>Tubo de PVC roscável branco 1 1/4"</v>
          </cell>
          <cell r="D297" t="str">
            <v>m</v>
          </cell>
        </row>
        <row r="298">
          <cell r="B298" t="str">
            <v>18.06.20</v>
          </cell>
          <cell r="C298" t="str">
            <v>União Com rosca 2"</v>
          </cell>
          <cell r="D298" t="str">
            <v>un</v>
          </cell>
        </row>
        <row r="299">
          <cell r="B299" t="str">
            <v>18.06.21</v>
          </cell>
          <cell r="C299" t="str">
            <v>Joelho PVC  Soldável 45o.40 mm</v>
          </cell>
          <cell r="D299" t="str">
            <v>un</v>
          </cell>
        </row>
        <row r="300">
          <cell r="B300" t="str">
            <v>18.06.22</v>
          </cell>
          <cell r="C300" t="str">
            <v>União Com rosca 1 1/4"</v>
          </cell>
          <cell r="D300" t="str">
            <v>un</v>
          </cell>
        </row>
        <row r="301">
          <cell r="B301" t="str">
            <v>18.06.23</v>
          </cell>
          <cell r="C301" t="str">
            <v>Válvula de retenção vertical 1 1/4"</v>
          </cell>
          <cell r="D301" t="str">
            <v>un</v>
          </cell>
        </row>
        <row r="302">
          <cell r="B302" t="str">
            <v>18.06.24</v>
          </cell>
          <cell r="C302" t="str">
            <v>União Com rosca 3/4"</v>
          </cell>
          <cell r="D302" t="str">
            <v>un</v>
          </cell>
        </row>
        <row r="303">
          <cell r="B303" t="str">
            <v>18.06.25</v>
          </cell>
          <cell r="C303" t="str">
            <v>Bucha de redução com rosca 1 1/4" x 3/4"</v>
          </cell>
          <cell r="D303" t="str">
            <v>un</v>
          </cell>
        </row>
        <row r="304">
          <cell r="B304" t="str">
            <v>18.06.26</v>
          </cell>
          <cell r="C304" t="str">
            <v>Tê 90o. Roscável 2"</v>
          </cell>
          <cell r="D304" t="str">
            <v>un</v>
          </cell>
        </row>
        <row r="308">
          <cell r="B308" t="str">
            <v>18.07</v>
          </cell>
          <cell r="C308" t="str">
            <v>BARRILETES / LIMPEZA CX D'ÁGUA / EXTRAVASOR</v>
          </cell>
        </row>
        <row r="309">
          <cell r="B309" t="str">
            <v>18.07.01</v>
          </cell>
          <cell r="C309" t="str">
            <v>Adaptador sold. curto com bolsa/rosca para registro 40 mm x 1 1/4"</v>
          </cell>
          <cell r="D309" t="str">
            <v>un</v>
          </cell>
        </row>
        <row r="310">
          <cell r="B310" t="str">
            <v>18.07.02</v>
          </cell>
          <cell r="C310" t="str">
            <v>Adaptador sold. curto com bolsa/rosca para registro 50 mm x 1 1/2"</v>
          </cell>
          <cell r="D310" t="str">
            <v>un</v>
          </cell>
        </row>
        <row r="311">
          <cell r="B311" t="str">
            <v>18.07.03</v>
          </cell>
          <cell r="C311" t="str">
            <v>Adaptador sold. curto com bolsa/rosca para registro 60 mm x 2"</v>
          </cell>
          <cell r="D311" t="str">
            <v>un</v>
          </cell>
        </row>
        <row r="312">
          <cell r="B312" t="str">
            <v>18.07.04</v>
          </cell>
          <cell r="C312" t="str">
            <v>Adaptador sold. curto com bolsa/rosca para registro 75 mm x 2 1/2"</v>
          </cell>
          <cell r="D312" t="str">
            <v>un</v>
          </cell>
        </row>
        <row r="313">
          <cell r="B313" t="str">
            <v>18.07.05</v>
          </cell>
          <cell r="C313" t="str">
            <v>Bucha de redução sold. longa 60 x 50 mm</v>
          </cell>
          <cell r="D313" t="str">
            <v>un</v>
          </cell>
        </row>
        <row r="314">
          <cell r="B314" t="str">
            <v>18.07.06</v>
          </cell>
          <cell r="C314" t="str">
            <v>Bucha de redução soldável curta 75 x  60 mm</v>
          </cell>
          <cell r="D314" t="str">
            <v>un</v>
          </cell>
        </row>
        <row r="315">
          <cell r="B315" t="str">
            <v>18.07.07</v>
          </cell>
          <cell r="C315" t="str">
            <v>Joelho 45o. soldável 60 mm</v>
          </cell>
          <cell r="D315" t="str">
            <v>un</v>
          </cell>
        </row>
        <row r="316">
          <cell r="B316" t="str">
            <v>18.07.08</v>
          </cell>
          <cell r="C316" t="str">
            <v>Joelho PVC soldável 90o.  x  50 mm</v>
          </cell>
          <cell r="D316" t="str">
            <v>un</v>
          </cell>
        </row>
        <row r="317">
          <cell r="B317" t="str">
            <v>18.07.09</v>
          </cell>
          <cell r="C317" t="str">
            <v>Joelho 90o. soldável 60 mm</v>
          </cell>
          <cell r="D317" t="str">
            <v>un</v>
          </cell>
        </row>
        <row r="318">
          <cell r="B318" t="str">
            <v>18.07.10</v>
          </cell>
          <cell r="C318" t="str">
            <v>Joelho 90o. soldável 75 mm</v>
          </cell>
          <cell r="D318" t="str">
            <v>un</v>
          </cell>
        </row>
        <row r="319">
          <cell r="B319" t="str">
            <v>18.07.11</v>
          </cell>
          <cell r="C319" t="str">
            <v>Registro de gaveta bruto  1 1/2"</v>
          </cell>
          <cell r="D319" t="str">
            <v>un</v>
          </cell>
        </row>
        <row r="320">
          <cell r="B320" t="str">
            <v>18.07.12</v>
          </cell>
          <cell r="C320" t="str">
            <v xml:space="preserve">Registro de gaveta bruto (2 1/2") </v>
          </cell>
          <cell r="D320" t="str">
            <v>un</v>
          </cell>
        </row>
        <row r="321">
          <cell r="B321" t="str">
            <v>18.07.13</v>
          </cell>
          <cell r="C321" t="str">
            <v>Registro de gaveta bruto  (2")</v>
          </cell>
          <cell r="D321" t="str">
            <v>un</v>
          </cell>
        </row>
        <row r="322">
          <cell r="B322" t="str">
            <v>18.07.14</v>
          </cell>
          <cell r="C322" t="str">
            <v>Tê 90o. Soldável  60 mm</v>
          </cell>
          <cell r="D322" t="str">
            <v>un</v>
          </cell>
        </row>
        <row r="323">
          <cell r="B323" t="str">
            <v>18.07.15</v>
          </cell>
          <cell r="C323" t="str">
            <v>Tê 90o. Soldável  75 mm</v>
          </cell>
          <cell r="D323" t="str">
            <v>un</v>
          </cell>
        </row>
        <row r="324">
          <cell r="B324" t="str">
            <v>18.07.16</v>
          </cell>
          <cell r="C324" t="str">
            <v xml:space="preserve">Tubo de PVC soldável de 75 mm </v>
          </cell>
          <cell r="D324" t="str">
            <v>m</v>
          </cell>
        </row>
        <row r="325">
          <cell r="B325" t="str">
            <v>18.07.17</v>
          </cell>
          <cell r="C325" t="str">
            <v xml:space="preserve">Tubo de PVC soldável de 60 mm </v>
          </cell>
          <cell r="D325" t="str">
            <v>m</v>
          </cell>
        </row>
        <row r="326">
          <cell r="B326" t="str">
            <v>18.07.18</v>
          </cell>
          <cell r="C326" t="str">
            <v xml:space="preserve">Tubo de PVC soldável de 40 mm </v>
          </cell>
          <cell r="D326" t="str">
            <v>m</v>
          </cell>
        </row>
        <row r="327">
          <cell r="B327" t="str">
            <v>18.07.19</v>
          </cell>
          <cell r="C327" t="str">
            <v xml:space="preserve">Tubo de PVC soldável de 50 mm </v>
          </cell>
          <cell r="D327" t="str">
            <v>m</v>
          </cell>
        </row>
        <row r="328">
          <cell r="B328" t="str">
            <v>18.07.20</v>
          </cell>
          <cell r="C328" t="str">
            <v>Registro de gaveta bruto  (1 1/4")</v>
          </cell>
          <cell r="D328" t="str">
            <v>un</v>
          </cell>
        </row>
        <row r="329">
          <cell r="B329" t="str">
            <v>18.07.21</v>
          </cell>
          <cell r="C329" t="str">
            <v>Curva 90o. Soldável 50 mm</v>
          </cell>
          <cell r="D329" t="str">
            <v>un</v>
          </cell>
        </row>
        <row r="330">
          <cell r="B330" t="str">
            <v>18.07.22</v>
          </cell>
          <cell r="C330" t="str">
            <v>Curva 90o. Soldável 40 mm</v>
          </cell>
          <cell r="D330" t="str">
            <v>un</v>
          </cell>
        </row>
        <row r="331">
          <cell r="B331" t="str">
            <v>18.07.23</v>
          </cell>
          <cell r="C331" t="str">
            <v>Cap soldável 60 mm</v>
          </cell>
          <cell r="D331" t="str">
            <v>un</v>
          </cell>
        </row>
        <row r="332">
          <cell r="B332" t="str">
            <v>18.07.24</v>
          </cell>
          <cell r="C332" t="str">
            <v>Cap soldável 50 mm</v>
          </cell>
          <cell r="D332" t="str">
            <v>un</v>
          </cell>
        </row>
        <row r="333">
          <cell r="B333" t="str">
            <v>18.07.25</v>
          </cell>
          <cell r="C333" t="str">
            <v>Tubo de ferro galvanizado 1 1/2"</v>
          </cell>
          <cell r="D333" t="str">
            <v>m</v>
          </cell>
        </row>
        <row r="334">
          <cell r="B334" t="str">
            <v>18.07.26</v>
          </cell>
          <cell r="C334" t="str">
            <v>Junção simples 1 1/4"</v>
          </cell>
          <cell r="D334" t="str">
            <v>un</v>
          </cell>
        </row>
        <row r="338">
          <cell r="B338" t="str">
            <v>18.08</v>
          </cell>
          <cell r="C338" t="str">
            <v>PRUMADAS</v>
          </cell>
        </row>
        <row r="339">
          <cell r="B339" t="str">
            <v>18.08.01</v>
          </cell>
          <cell r="C339" t="str">
            <v>Bucha de redução soldável curta 32 x 25 mm</v>
          </cell>
          <cell r="D339" t="str">
            <v>un</v>
          </cell>
        </row>
        <row r="340">
          <cell r="B340" t="str">
            <v>18.08.02</v>
          </cell>
          <cell r="C340" t="str">
            <v>Bucha de redução sold. longa 40 x 25 mm</v>
          </cell>
          <cell r="D340" t="str">
            <v>un</v>
          </cell>
        </row>
        <row r="341">
          <cell r="B341" t="str">
            <v>18.08.03</v>
          </cell>
          <cell r="C341" t="str">
            <v>Bucha de redução sold. longa 50 x 40  mm</v>
          </cell>
          <cell r="D341" t="str">
            <v>un</v>
          </cell>
        </row>
        <row r="342">
          <cell r="B342" t="str">
            <v>18.08.04</v>
          </cell>
          <cell r="C342" t="str">
            <v>Bucha de redução sold. longa 60 x 25 mm</v>
          </cell>
          <cell r="D342" t="str">
            <v>un</v>
          </cell>
        </row>
        <row r="343">
          <cell r="B343" t="str">
            <v>18.08.05</v>
          </cell>
          <cell r="C343" t="str">
            <v>Bucha de redução sold. longa 60 x 40 mm</v>
          </cell>
          <cell r="D343" t="str">
            <v>un</v>
          </cell>
        </row>
        <row r="344">
          <cell r="B344" t="str">
            <v>18.08.06</v>
          </cell>
          <cell r="C344" t="str">
            <v>Bucha de redução sold. longa 60 x 50 mm</v>
          </cell>
          <cell r="D344" t="str">
            <v>un</v>
          </cell>
        </row>
        <row r="345">
          <cell r="B345" t="str">
            <v>18.08.07</v>
          </cell>
          <cell r="C345" t="str">
            <v xml:space="preserve">Joelho PVC soldável  45o.  x  25 mm </v>
          </cell>
          <cell r="D345" t="str">
            <v>un</v>
          </cell>
        </row>
        <row r="346">
          <cell r="B346" t="str">
            <v>18.08.08</v>
          </cell>
          <cell r="C346" t="str">
            <v xml:space="preserve">Joelho PVC soldável  90o.  x  25 mm </v>
          </cell>
          <cell r="D346" t="str">
            <v>un</v>
          </cell>
        </row>
        <row r="347">
          <cell r="B347" t="str">
            <v>18.08.09</v>
          </cell>
          <cell r="C347" t="str">
            <v>Joelho PVC sodável  90o.  x  40 mm</v>
          </cell>
          <cell r="D347" t="str">
            <v>un</v>
          </cell>
        </row>
        <row r="348">
          <cell r="B348" t="str">
            <v>18.08.10</v>
          </cell>
          <cell r="C348" t="str">
            <v>Joelho PVC soldável 90o.  x  50 mm</v>
          </cell>
          <cell r="D348" t="str">
            <v>un</v>
          </cell>
        </row>
        <row r="349">
          <cell r="B349" t="str">
            <v>18.08.11</v>
          </cell>
          <cell r="C349" t="str">
            <v>Joelho PVC  Soldável 45o.40 mm</v>
          </cell>
          <cell r="D349" t="str">
            <v>un</v>
          </cell>
        </row>
        <row r="350">
          <cell r="B350" t="str">
            <v>18.08.12</v>
          </cell>
          <cell r="C350" t="str">
            <v>Tê de redução 90o. Soldável 32 x 25 mm</v>
          </cell>
          <cell r="D350" t="str">
            <v>un</v>
          </cell>
        </row>
        <row r="351">
          <cell r="B351" t="str">
            <v>18.08.13</v>
          </cell>
          <cell r="C351" t="str">
            <v>Tê de redução 90o. Soldável 40 x 25 mm</v>
          </cell>
          <cell r="D351" t="str">
            <v>un</v>
          </cell>
        </row>
        <row r="352">
          <cell r="B352" t="str">
            <v>18.08.14</v>
          </cell>
          <cell r="C352" t="str">
            <v>Luva de redução soldável 32 x 25 mm</v>
          </cell>
          <cell r="D352" t="str">
            <v>un</v>
          </cell>
        </row>
        <row r="353">
          <cell r="B353" t="str">
            <v>18.08.15</v>
          </cell>
          <cell r="C353" t="str">
            <v>Tê de redução 90o. Soldável 40 x 32 mm</v>
          </cell>
          <cell r="D353" t="str">
            <v>un</v>
          </cell>
        </row>
        <row r="354">
          <cell r="B354" t="str">
            <v>18.08.16</v>
          </cell>
          <cell r="C354" t="str">
            <v>Tê 90o. Soldável  40 mm</v>
          </cell>
          <cell r="D354" t="str">
            <v>un</v>
          </cell>
        </row>
        <row r="355">
          <cell r="B355" t="str">
            <v>18.08.17</v>
          </cell>
          <cell r="C355" t="str">
            <v>Tê de redução 90o. Soldável 50 x 25 mm</v>
          </cell>
          <cell r="D355" t="str">
            <v>un</v>
          </cell>
        </row>
        <row r="356">
          <cell r="B356" t="str">
            <v>18.08.18</v>
          </cell>
          <cell r="C356" t="str">
            <v>Tê de redução 90o. Soldável 50 x 40 mm</v>
          </cell>
          <cell r="D356" t="str">
            <v>un</v>
          </cell>
        </row>
        <row r="357">
          <cell r="B357" t="str">
            <v>18.08.19</v>
          </cell>
          <cell r="C357" t="str">
            <v>Tê 90o. Soldável  50 mm</v>
          </cell>
          <cell r="D357" t="str">
            <v>un</v>
          </cell>
        </row>
        <row r="358">
          <cell r="B358" t="str">
            <v>18.08.20</v>
          </cell>
          <cell r="C358" t="str">
            <v>Tê 90o. Soldável  60 mm</v>
          </cell>
          <cell r="D358" t="str">
            <v>un</v>
          </cell>
        </row>
        <row r="359">
          <cell r="B359" t="str">
            <v>18.08.21</v>
          </cell>
          <cell r="C359" t="str">
            <v xml:space="preserve">Tubo de PVC soldável de 25 mm </v>
          </cell>
          <cell r="D359" t="str">
            <v>m</v>
          </cell>
        </row>
        <row r="360">
          <cell r="B360" t="str">
            <v>18.08.22</v>
          </cell>
          <cell r="C360" t="str">
            <v xml:space="preserve">Tubo de PVC soldável de 32 mm </v>
          </cell>
          <cell r="D360" t="str">
            <v>m</v>
          </cell>
        </row>
        <row r="361">
          <cell r="B361" t="str">
            <v>18.08.23</v>
          </cell>
          <cell r="C361" t="str">
            <v xml:space="preserve">Tubo de PVC soldável de 40 mm </v>
          </cell>
          <cell r="D361" t="str">
            <v>m</v>
          </cell>
        </row>
        <row r="362">
          <cell r="B362" t="str">
            <v>18.08.24</v>
          </cell>
          <cell r="C362" t="str">
            <v xml:space="preserve">Tubo de PVC soldável de 50 mm </v>
          </cell>
          <cell r="D362" t="str">
            <v>m</v>
          </cell>
        </row>
        <row r="363">
          <cell r="B363" t="str">
            <v>18.08.25</v>
          </cell>
          <cell r="C363" t="str">
            <v xml:space="preserve">Tubo de PVC soldável de 60 mm </v>
          </cell>
          <cell r="D363" t="str">
            <v>m</v>
          </cell>
        </row>
        <row r="367">
          <cell r="B367" t="str">
            <v>18.09</v>
          </cell>
          <cell r="C367" t="str">
            <v>DISTRIBUIÇÃO DE RAMAIS - HIDRÁULICO</v>
          </cell>
        </row>
        <row r="368">
          <cell r="B368" t="str">
            <v>18.09.01</v>
          </cell>
          <cell r="C368" t="str">
            <v>Adaptador sold. curto com bolsa/rosca para registro 20 mm x 1/2"</v>
          </cell>
          <cell r="D368" t="str">
            <v>un</v>
          </cell>
        </row>
        <row r="369">
          <cell r="B369" t="str">
            <v>18.09.02</v>
          </cell>
          <cell r="C369" t="str">
            <v>Adaptador sold. curto com bolsa/rosca para registro 25 mm x 3/4"</v>
          </cell>
          <cell r="D369" t="str">
            <v>un</v>
          </cell>
        </row>
        <row r="370">
          <cell r="B370" t="str">
            <v>18.09.03</v>
          </cell>
          <cell r="C370" t="str">
            <v>Adaptador sold. curto com bolsa/rosca para registro 40 mm x 1 1/4"</v>
          </cell>
          <cell r="D370" t="str">
            <v>un</v>
          </cell>
        </row>
        <row r="371">
          <cell r="B371" t="str">
            <v>18.09.04</v>
          </cell>
          <cell r="C371" t="str">
            <v>Adaptador sold. curto com bolsa/rosca para registro 50 mm x 1 1/2"</v>
          </cell>
          <cell r="D371" t="str">
            <v>un</v>
          </cell>
        </row>
        <row r="372">
          <cell r="B372" t="str">
            <v>18.09.05</v>
          </cell>
          <cell r="C372" t="str">
            <v>Bucha de redução soldável curta 25 x 20 mm</v>
          </cell>
          <cell r="D372" t="str">
            <v>un</v>
          </cell>
        </row>
        <row r="373">
          <cell r="B373" t="str">
            <v>18.09.06</v>
          </cell>
          <cell r="C373" t="str">
            <v>Joelho 90o. Com rosca e bucha de latão  1/2" (azul)</v>
          </cell>
          <cell r="D373" t="str">
            <v>un</v>
          </cell>
        </row>
        <row r="374">
          <cell r="B374" t="str">
            <v>18.09.07</v>
          </cell>
          <cell r="C374" t="str">
            <v>Joelho 90o. Com rosca e bucha de latão  3/4" (azul)</v>
          </cell>
          <cell r="D374" t="str">
            <v>un</v>
          </cell>
        </row>
        <row r="375">
          <cell r="B375" t="str">
            <v>18.09.08</v>
          </cell>
          <cell r="C375" t="str">
            <v>Joelho PVC soldável 90o. x 20 mm</v>
          </cell>
          <cell r="D375" t="str">
            <v>un</v>
          </cell>
        </row>
        <row r="376">
          <cell r="B376" t="str">
            <v>18.09.09</v>
          </cell>
          <cell r="C376" t="str">
            <v xml:space="preserve">Joelho PVC soldável  90o.  x  25 mm </v>
          </cell>
          <cell r="D376" t="str">
            <v>un</v>
          </cell>
        </row>
        <row r="377">
          <cell r="B377" t="str">
            <v>18.09.10</v>
          </cell>
          <cell r="C377" t="str">
            <v>Luva soldável e com bucha de latão   20 x 1/2"</v>
          </cell>
          <cell r="D377" t="str">
            <v>un</v>
          </cell>
        </row>
        <row r="378">
          <cell r="B378" t="str">
            <v>18.09.11</v>
          </cell>
          <cell r="C378" t="str">
            <v>Plug Com rosca 1/2"</v>
          </cell>
          <cell r="D378" t="str">
            <v>un</v>
          </cell>
        </row>
        <row r="379">
          <cell r="B379" t="str">
            <v>18.09.12</v>
          </cell>
          <cell r="C379" t="str">
            <v>Plug Com rosca 3/4"</v>
          </cell>
          <cell r="D379" t="str">
            <v>un</v>
          </cell>
        </row>
        <row r="380">
          <cell r="B380" t="str">
            <v>18.09.13</v>
          </cell>
          <cell r="C380" t="str">
            <v>Registro de gaveta bruto  (3/4")</v>
          </cell>
          <cell r="D380" t="str">
            <v>un</v>
          </cell>
        </row>
        <row r="381">
          <cell r="B381" t="str">
            <v>18.09.14</v>
          </cell>
          <cell r="C381" t="str">
            <v xml:space="preserve">Registro de pressão   1/2" </v>
          </cell>
          <cell r="D381" t="str">
            <v>un</v>
          </cell>
        </row>
        <row r="382">
          <cell r="B382" t="str">
            <v>18.09.15</v>
          </cell>
          <cell r="C382" t="str">
            <v>Tê 90o. Soldável  25 mm</v>
          </cell>
          <cell r="D382" t="str">
            <v>un</v>
          </cell>
        </row>
        <row r="383">
          <cell r="B383" t="str">
            <v>18.09.16</v>
          </cell>
          <cell r="C383" t="str">
            <v>Tê de redução 90o. Soldável 25 x 20 mm</v>
          </cell>
          <cell r="D383" t="str">
            <v>un</v>
          </cell>
        </row>
        <row r="384">
          <cell r="B384" t="str">
            <v>18.09.17</v>
          </cell>
          <cell r="C384" t="str">
            <v xml:space="preserve">Tubo de PVC soldável de 20 mm </v>
          </cell>
          <cell r="D384" t="str">
            <v>m</v>
          </cell>
        </row>
        <row r="385">
          <cell r="B385" t="str">
            <v>18.09.18</v>
          </cell>
          <cell r="C385" t="str">
            <v xml:space="preserve">Tubo de PVC soldável de 25 mm </v>
          </cell>
          <cell r="D385" t="str">
            <v>m</v>
          </cell>
        </row>
        <row r="386">
          <cell r="B386" t="str">
            <v>18.09.19</v>
          </cell>
          <cell r="C386" t="str">
            <v xml:space="preserve">Tubo de PVC soldável de 40 mm </v>
          </cell>
          <cell r="D386" t="str">
            <v>m</v>
          </cell>
        </row>
        <row r="387">
          <cell r="B387" t="str">
            <v>18.09.20</v>
          </cell>
          <cell r="C387" t="str">
            <v>Válvula de descarga 1 1/2"</v>
          </cell>
          <cell r="D387" t="str">
            <v>un</v>
          </cell>
        </row>
        <row r="388">
          <cell r="B388" t="str">
            <v>18.09.21</v>
          </cell>
          <cell r="C388" t="str">
            <v>Válvula de descarga com registro 32 mm - 1 1/4"</v>
          </cell>
          <cell r="D388" t="str">
            <v>un</v>
          </cell>
        </row>
        <row r="392">
          <cell r="B392" t="str">
            <v>18.18</v>
          </cell>
          <cell r="C392" t="str">
            <v>PRUMADAS E DISTRIBUIÇAO - SANITÁRIO</v>
          </cell>
        </row>
        <row r="393">
          <cell r="B393" t="str">
            <v>18.18.01</v>
          </cell>
          <cell r="C393" t="str">
            <v>Bucha de redução sold. longa 50 x 40  mm</v>
          </cell>
          <cell r="D393" t="str">
            <v>un</v>
          </cell>
        </row>
        <row r="394">
          <cell r="B394" t="str">
            <v>18.18.02</v>
          </cell>
          <cell r="C394" t="str">
            <v>Corpo caixa sifonada 150 x 150 x 50 mm</v>
          </cell>
          <cell r="D394" t="str">
            <v>un</v>
          </cell>
        </row>
        <row r="395">
          <cell r="B395" t="str">
            <v>18.18.03</v>
          </cell>
          <cell r="C395" t="str">
            <v>Corpo ralo sifonado cilíndrico ( saída de fundo) 100 x 100 x 40 mm</v>
          </cell>
          <cell r="D395" t="str">
            <v>un</v>
          </cell>
        </row>
        <row r="396">
          <cell r="B396" t="str">
            <v>18.18.04</v>
          </cell>
          <cell r="C396" t="str">
            <v>Joelho PVC esgoto 90o. X 40 mm, com anéis de borracha</v>
          </cell>
          <cell r="D396" t="str">
            <v>un</v>
          </cell>
        </row>
        <row r="397">
          <cell r="B397" t="str">
            <v>18.18.05</v>
          </cell>
          <cell r="C397" t="str">
            <v>Joelho PVC esgoto  45o.  x  100 mm</v>
          </cell>
          <cell r="D397" t="str">
            <v>un</v>
          </cell>
        </row>
        <row r="398">
          <cell r="B398" t="str">
            <v>18.18.06</v>
          </cell>
          <cell r="C398" t="str">
            <v>Joelho PVC esgoto  45o.  x  40 mm</v>
          </cell>
          <cell r="D398" t="str">
            <v>un</v>
          </cell>
        </row>
        <row r="399">
          <cell r="B399" t="str">
            <v>18.18.07</v>
          </cell>
          <cell r="C399" t="str">
            <v>Joelho PVC esgoto  45o.  x  50 mm</v>
          </cell>
          <cell r="D399" t="str">
            <v>un</v>
          </cell>
        </row>
        <row r="400">
          <cell r="B400" t="str">
            <v>18.18.08</v>
          </cell>
          <cell r="C400" t="str">
            <v>Joelho PVC esgoto  90o.  x  100 mm</v>
          </cell>
          <cell r="D400" t="str">
            <v>un</v>
          </cell>
        </row>
        <row r="401">
          <cell r="B401" t="str">
            <v>18.18.09</v>
          </cell>
          <cell r="C401" t="str">
            <v>Joelho PVC esgoto  90o.  x  40 mm</v>
          </cell>
          <cell r="D401" t="str">
            <v>un</v>
          </cell>
        </row>
        <row r="402">
          <cell r="B402" t="str">
            <v>18.18.10</v>
          </cell>
          <cell r="C402" t="str">
            <v>Joelho PVC esgoto  90o.  x  50 mm</v>
          </cell>
          <cell r="D402" t="str">
            <v>un</v>
          </cell>
        </row>
        <row r="403">
          <cell r="B403" t="str">
            <v>18.18.11</v>
          </cell>
          <cell r="C403" t="str">
            <v>Junção simples esgoto 100 x 100 mm</v>
          </cell>
          <cell r="D403" t="str">
            <v>un</v>
          </cell>
        </row>
        <row r="404">
          <cell r="B404" t="str">
            <v>18.18.12</v>
          </cell>
          <cell r="C404" t="str">
            <v>Junção simples redução PVC esgoto 100 x 50 mm</v>
          </cell>
          <cell r="D404" t="str">
            <v>un</v>
          </cell>
        </row>
        <row r="405">
          <cell r="B405" t="str">
            <v>18.18.13</v>
          </cell>
          <cell r="C405" t="str">
            <v>Junção simples redução PVC esgoto 75 x 50 mm</v>
          </cell>
          <cell r="D405" t="str">
            <v>un</v>
          </cell>
        </row>
        <row r="406">
          <cell r="B406" t="str">
            <v>18.18.14</v>
          </cell>
          <cell r="C406" t="str">
            <v xml:space="preserve">Junção simples esgoto 75 x 75 mm </v>
          </cell>
          <cell r="D406" t="str">
            <v>un</v>
          </cell>
        </row>
        <row r="407">
          <cell r="B407" t="str">
            <v>18.18.15</v>
          </cell>
          <cell r="C407" t="str">
            <v>Luva de correr de esgoto  100 mm</v>
          </cell>
          <cell r="D407" t="str">
            <v>un</v>
          </cell>
        </row>
        <row r="408">
          <cell r="B408" t="str">
            <v>18.18.16</v>
          </cell>
          <cell r="C408" t="str">
            <v>Luva de correr de esgoto  50 mm</v>
          </cell>
          <cell r="D408" t="str">
            <v>un</v>
          </cell>
        </row>
        <row r="409">
          <cell r="B409" t="str">
            <v>18.18.17</v>
          </cell>
          <cell r="C409" t="str">
            <v>Luva de correr de esgoto  75 mm</v>
          </cell>
          <cell r="D409" t="str">
            <v>un</v>
          </cell>
        </row>
        <row r="410">
          <cell r="B410" t="str">
            <v>18.18.18</v>
          </cell>
          <cell r="C410" t="str">
            <v>Tê  esgoto  50 mm</v>
          </cell>
          <cell r="D410" t="str">
            <v>un</v>
          </cell>
        </row>
        <row r="411">
          <cell r="B411" t="str">
            <v>18.18.19</v>
          </cell>
          <cell r="C411" t="str">
            <v>Tubo prolongamento cx. Sifonada 3 m -  150 mm</v>
          </cell>
          <cell r="D411" t="str">
            <v>m</v>
          </cell>
        </row>
        <row r="412">
          <cell r="B412" t="str">
            <v>18.18.20</v>
          </cell>
          <cell r="C412" t="str">
            <v xml:space="preserve">Tubo de PVC para esgoto de 100 mm </v>
          </cell>
          <cell r="D412" t="str">
            <v>m</v>
          </cell>
        </row>
        <row r="413">
          <cell r="B413" t="str">
            <v>18.18.21</v>
          </cell>
          <cell r="C413" t="str">
            <v xml:space="preserve">Tubo de PVC para esgoto  de 40 mm </v>
          </cell>
          <cell r="D413" t="str">
            <v>m</v>
          </cell>
        </row>
        <row r="414">
          <cell r="B414" t="str">
            <v>18.18.22</v>
          </cell>
          <cell r="C414" t="str">
            <v xml:space="preserve">Tubo de PVC para esgoto de 50 mm </v>
          </cell>
          <cell r="D414" t="str">
            <v>m</v>
          </cell>
        </row>
        <row r="415">
          <cell r="B415" t="str">
            <v>18.18.23</v>
          </cell>
          <cell r="C415" t="str">
            <v xml:space="preserve">Tubo de PVC para esgoto de 75 mm </v>
          </cell>
          <cell r="D415" t="str">
            <v>m</v>
          </cell>
        </row>
        <row r="419">
          <cell r="B419" t="str">
            <v>18.19</v>
          </cell>
          <cell r="C419" t="str">
            <v>SANITÁRIO - TÉRREO</v>
          </cell>
        </row>
        <row r="420">
          <cell r="B420" t="str">
            <v>18.19.01</v>
          </cell>
          <cell r="C420" t="str">
            <v>Corpo caixa sifonada 100 x 100 x 50 mm</v>
          </cell>
          <cell r="D420" t="str">
            <v>un</v>
          </cell>
        </row>
        <row r="421">
          <cell r="B421" t="str">
            <v>18.19.02</v>
          </cell>
          <cell r="C421" t="str">
            <v>Corpo caixa sifonada 150 x 150 x 50 mm</v>
          </cell>
          <cell r="D421" t="str">
            <v>un</v>
          </cell>
        </row>
        <row r="422">
          <cell r="B422" t="str">
            <v>18.19.03</v>
          </cell>
          <cell r="C422" t="str">
            <v>Corpo ralo sifonado cilíndrico ( saída de fundo) 100 x 100 x 40 mm</v>
          </cell>
          <cell r="D422" t="str">
            <v>un</v>
          </cell>
        </row>
        <row r="423">
          <cell r="B423" t="str">
            <v>18.19.04</v>
          </cell>
          <cell r="C423" t="str">
            <v>Curva 90o. curta esgoto 75 mm</v>
          </cell>
          <cell r="D423" t="str">
            <v>un</v>
          </cell>
        </row>
        <row r="424">
          <cell r="B424" t="str">
            <v>18.19.05</v>
          </cell>
          <cell r="C424" t="str">
            <v>Curva longa PVC esgoto 90o. X 100 mm</v>
          </cell>
          <cell r="D424" t="str">
            <v>un</v>
          </cell>
        </row>
        <row r="425">
          <cell r="B425" t="str">
            <v>18.19.06</v>
          </cell>
          <cell r="C425" t="str">
            <v>Curva longa  PVC esgoto  90o.  x  150 mm</v>
          </cell>
          <cell r="D425" t="str">
            <v>un</v>
          </cell>
        </row>
        <row r="426">
          <cell r="B426" t="str">
            <v>18.19.07</v>
          </cell>
          <cell r="C426" t="str">
            <v>Curva longa PVC esgoto 90o.  x 75 mm</v>
          </cell>
          <cell r="D426" t="str">
            <v>un</v>
          </cell>
        </row>
        <row r="427">
          <cell r="B427" t="str">
            <v>18.19.08</v>
          </cell>
          <cell r="C427" t="str">
            <v>Joelho PVC esgoto  45o.  x  100 mm</v>
          </cell>
          <cell r="D427" t="str">
            <v>un</v>
          </cell>
        </row>
        <row r="428">
          <cell r="B428" t="str">
            <v>18.19.09</v>
          </cell>
          <cell r="C428" t="str">
            <v>Joelho PVC esgoto  45o.  x  40 mm</v>
          </cell>
          <cell r="D428" t="str">
            <v>un</v>
          </cell>
        </row>
        <row r="429">
          <cell r="B429" t="str">
            <v>18.19.10</v>
          </cell>
          <cell r="C429" t="str">
            <v>Joelho PVC esgoto  45o.  x  50 mm</v>
          </cell>
          <cell r="D429" t="str">
            <v>un</v>
          </cell>
        </row>
        <row r="430">
          <cell r="B430" t="str">
            <v>18.19.11</v>
          </cell>
          <cell r="C430" t="str">
            <v>Joelho PVC esgoto  45o.  x  75 mm</v>
          </cell>
          <cell r="D430" t="str">
            <v>un</v>
          </cell>
        </row>
        <row r="431">
          <cell r="B431" t="str">
            <v>18.19.12</v>
          </cell>
          <cell r="C431" t="str">
            <v>Joelho PVC esgoto  90o.  x  100 mm</v>
          </cell>
          <cell r="D431" t="str">
            <v>un</v>
          </cell>
        </row>
        <row r="432">
          <cell r="B432" t="str">
            <v>18.19.13</v>
          </cell>
          <cell r="C432" t="str">
            <v>Joelho PVC esgoto  90o.  x  40 mm</v>
          </cell>
          <cell r="D432" t="str">
            <v>un</v>
          </cell>
        </row>
        <row r="433">
          <cell r="B433" t="str">
            <v>18.19.14</v>
          </cell>
          <cell r="C433" t="str">
            <v>Joelho PVC esgoto  90o.  x  50 mm</v>
          </cell>
          <cell r="D433" t="str">
            <v>un</v>
          </cell>
        </row>
        <row r="434">
          <cell r="B434" t="str">
            <v>18.19.15</v>
          </cell>
          <cell r="C434" t="str">
            <v>Joelho PVC esgoto  90o.  x  75 mm</v>
          </cell>
          <cell r="D434" t="str">
            <v>un</v>
          </cell>
        </row>
        <row r="435">
          <cell r="B435" t="str">
            <v>18.19.16</v>
          </cell>
          <cell r="C435" t="str">
            <v>Junção simples redução PVC esgoto 100 x 50 mm</v>
          </cell>
          <cell r="D435" t="str">
            <v>un</v>
          </cell>
        </row>
        <row r="436">
          <cell r="B436" t="str">
            <v>18.19.17</v>
          </cell>
          <cell r="C436" t="str">
            <v>Junção simples redução PVC esgoto 100 x 75 mm</v>
          </cell>
          <cell r="D436" t="str">
            <v>un</v>
          </cell>
        </row>
        <row r="437">
          <cell r="B437" t="str">
            <v>18.19.18</v>
          </cell>
          <cell r="C437" t="str">
            <v>Luva de correr de esgoto  100 mm</v>
          </cell>
          <cell r="D437" t="str">
            <v>un</v>
          </cell>
        </row>
        <row r="438">
          <cell r="B438" t="str">
            <v>18.19.19</v>
          </cell>
          <cell r="C438" t="str">
            <v>Luva de correr de esgoto  50 mm</v>
          </cell>
          <cell r="D438" t="str">
            <v>un</v>
          </cell>
        </row>
        <row r="439">
          <cell r="B439" t="str">
            <v>18.19.20</v>
          </cell>
          <cell r="C439" t="str">
            <v>Luva de correr de esgoto  75 mm</v>
          </cell>
          <cell r="D439" t="str">
            <v>un</v>
          </cell>
        </row>
        <row r="440">
          <cell r="B440" t="str">
            <v>18.19.21</v>
          </cell>
          <cell r="C440" t="str">
            <v>Bucha de redução soldável curta 50 x 40 mm</v>
          </cell>
          <cell r="D440" t="str">
            <v>un</v>
          </cell>
        </row>
        <row r="441">
          <cell r="B441" t="str">
            <v>18.19.22</v>
          </cell>
          <cell r="C441" t="str">
            <v>Tê  esgoto  50 mm</v>
          </cell>
          <cell r="D441" t="str">
            <v>un</v>
          </cell>
        </row>
        <row r="442">
          <cell r="B442" t="str">
            <v>18.19.23</v>
          </cell>
          <cell r="C442" t="str">
            <v xml:space="preserve">Tubo de PVC para esgoto de 100 mm </v>
          </cell>
          <cell r="D442" t="str">
            <v>m</v>
          </cell>
        </row>
        <row r="443">
          <cell r="B443" t="str">
            <v>18.19.24</v>
          </cell>
          <cell r="C443" t="str">
            <v>Tubo de PVC para esgoto de 150 mm</v>
          </cell>
          <cell r="D443" t="str">
            <v>m</v>
          </cell>
        </row>
        <row r="444">
          <cell r="B444" t="str">
            <v>18.19.25</v>
          </cell>
          <cell r="C444" t="str">
            <v xml:space="preserve">Tubo de PVC para esgoto  de 40 mm </v>
          </cell>
          <cell r="D444" t="str">
            <v>m</v>
          </cell>
        </row>
        <row r="445">
          <cell r="B445" t="str">
            <v>18.19.26</v>
          </cell>
          <cell r="C445" t="str">
            <v xml:space="preserve">Tubo de PVC para esgoto de 50 mm </v>
          </cell>
          <cell r="D445" t="str">
            <v>m</v>
          </cell>
        </row>
        <row r="446">
          <cell r="B446" t="str">
            <v>18.19.27</v>
          </cell>
          <cell r="C446" t="str">
            <v xml:space="preserve">Tubo de PVC para esgoto de 75 mm </v>
          </cell>
          <cell r="D446" t="str">
            <v>m</v>
          </cell>
        </row>
        <row r="447">
          <cell r="B447" t="str">
            <v>18.19.28</v>
          </cell>
          <cell r="C447" t="str">
            <v>Tubo prolongamento cx. Sifonada 3 m -  150 mm</v>
          </cell>
          <cell r="D447" t="str">
            <v>m</v>
          </cell>
        </row>
        <row r="450">
          <cell r="B450" t="str">
            <v>18.20</v>
          </cell>
        </row>
        <row r="451">
          <cell r="B451" t="str">
            <v>18.20.01</v>
          </cell>
          <cell r="C451" t="str">
            <v>Adesivo p/ tubo soldável - frasco plástico 850 g</v>
          </cell>
          <cell r="D451" t="str">
            <v>L</v>
          </cell>
        </row>
        <row r="452">
          <cell r="B452" t="str">
            <v>18.20.02</v>
          </cell>
          <cell r="C452" t="str">
            <v>Solução limpadora para PVC rígido</v>
          </cell>
          <cell r="D452" t="str">
            <v>L</v>
          </cell>
        </row>
        <row r="453">
          <cell r="B453" t="str">
            <v>18.20.03</v>
          </cell>
          <cell r="C453" t="str">
            <v>Lixa para madeira no. 100</v>
          </cell>
          <cell r="D453" t="str">
            <v>un</v>
          </cell>
        </row>
        <row r="454">
          <cell r="B454" t="str">
            <v>18.20.04</v>
          </cell>
          <cell r="C454" t="str">
            <v>Fita vedarosca 18 x 25 m</v>
          </cell>
          <cell r="D454" t="str">
            <v>un</v>
          </cell>
        </row>
        <row r="455">
          <cell r="B455" t="str">
            <v>18.20.05</v>
          </cell>
          <cell r="C455" t="str">
            <v>Estopa branca</v>
          </cell>
          <cell r="D455" t="str">
            <v>kg</v>
          </cell>
        </row>
        <row r="459">
          <cell r="B459" t="str">
            <v>18.26</v>
          </cell>
          <cell r="C459" t="str">
            <v>COMBATE A INCÊNDIO - PRUMADAS</v>
          </cell>
        </row>
        <row r="460">
          <cell r="B460" t="str">
            <v>18.26.01</v>
          </cell>
          <cell r="C460" t="str">
            <v>Bucha de redução ferro galvanizado 100 x 63 mm</v>
          </cell>
          <cell r="D460" t="str">
            <v>un</v>
          </cell>
        </row>
        <row r="461">
          <cell r="B461" t="str">
            <v>18.26.02</v>
          </cell>
          <cell r="C461" t="str">
            <v>Caixa incêndio 50 x 80 x 17 mm</v>
          </cell>
          <cell r="D461" t="str">
            <v>un</v>
          </cell>
        </row>
        <row r="462">
          <cell r="B462" t="str">
            <v>18.26.03</v>
          </cell>
          <cell r="C462" t="str">
            <v xml:space="preserve">Joelho de ferro galvanizado 45o. x  2 1/2" </v>
          </cell>
          <cell r="D462" t="str">
            <v>un</v>
          </cell>
        </row>
        <row r="463">
          <cell r="B463" t="str">
            <v>18.26.04</v>
          </cell>
          <cell r="C463" t="str">
            <v xml:space="preserve">Joelho de  ferro galvanizado 45o.  x  4" </v>
          </cell>
          <cell r="D463" t="str">
            <v>un</v>
          </cell>
        </row>
        <row r="464">
          <cell r="B464" t="str">
            <v>18.26.05</v>
          </cell>
          <cell r="C464" t="str">
            <v>Luva de  ferro galvanizado 60 mm</v>
          </cell>
          <cell r="D464" t="str">
            <v>un</v>
          </cell>
        </row>
        <row r="465">
          <cell r="B465" t="str">
            <v>18.26.06</v>
          </cell>
          <cell r="C465" t="str">
            <v>Curva longa PVC esgoto 90o. X 100 mm</v>
          </cell>
          <cell r="D465" t="str">
            <v>un</v>
          </cell>
        </row>
        <row r="466">
          <cell r="B466" t="str">
            <v>18.26.07</v>
          </cell>
          <cell r="C466" t="str">
            <v xml:space="preserve">Nipel de  ferro galvanizado 4" </v>
          </cell>
          <cell r="D466" t="str">
            <v>un</v>
          </cell>
        </row>
        <row r="467">
          <cell r="B467" t="str">
            <v>18.26.08</v>
          </cell>
          <cell r="C467" t="str">
            <v>Registro de gaveta bruto ferro galvanizado 4"</v>
          </cell>
          <cell r="D467" t="str">
            <v>un</v>
          </cell>
        </row>
        <row r="468">
          <cell r="B468" t="str">
            <v>18.26.09</v>
          </cell>
          <cell r="C468" t="str">
            <v xml:space="preserve">Registro globo angular 45o. x  63 mm </v>
          </cell>
          <cell r="D468" t="str">
            <v>un</v>
          </cell>
        </row>
        <row r="469">
          <cell r="B469" t="str">
            <v>18.26.10</v>
          </cell>
          <cell r="C469" t="str">
            <v xml:space="preserve">Tê de  ferro galvanizado 2 1/2" </v>
          </cell>
          <cell r="D469" t="str">
            <v>un</v>
          </cell>
        </row>
        <row r="470">
          <cell r="B470" t="str">
            <v>18.26.11</v>
          </cell>
          <cell r="C470" t="str">
            <v>Tubo de ferro galvanizado 2 1/2"</v>
          </cell>
          <cell r="D470" t="str">
            <v>m</v>
          </cell>
        </row>
        <row r="471">
          <cell r="B471" t="str">
            <v>18.26.12</v>
          </cell>
          <cell r="C471" t="str">
            <v>Tubo de ferro galvanizado 4"</v>
          </cell>
          <cell r="D471" t="str">
            <v xml:space="preserve">m </v>
          </cell>
        </row>
        <row r="472">
          <cell r="B472" t="str">
            <v>18.26.13</v>
          </cell>
          <cell r="C472" t="str">
            <v xml:space="preserve">União de  ferro galvanizado 4" </v>
          </cell>
          <cell r="D472" t="str">
            <v>un</v>
          </cell>
        </row>
        <row r="473">
          <cell r="B473" t="str">
            <v>18.26.14</v>
          </cell>
          <cell r="C473" t="str">
            <v>Válvula retenção vertical ferro galvanizado 100 mm - 4"</v>
          </cell>
          <cell r="D473" t="str">
            <v>un</v>
          </cell>
        </row>
        <row r="474">
          <cell r="B474" t="str">
            <v>18.26.15</v>
          </cell>
          <cell r="C474" t="str">
            <v>Tinta Esmalte sintético acetinado</v>
          </cell>
          <cell r="D474" t="str">
            <v>L</v>
          </cell>
        </row>
        <row r="475">
          <cell r="B475" t="str">
            <v>18.26.16</v>
          </cell>
          <cell r="C475" t="str">
            <v>Barbante - 250 g</v>
          </cell>
        </row>
        <row r="479">
          <cell r="B479" t="str">
            <v>18.27</v>
          </cell>
          <cell r="C479" t="str">
            <v>HIDRANTES / EXTINTORES</v>
          </cell>
        </row>
        <row r="480">
          <cell r="B480" t="str">
            <v>18.27.01</v>
          </cell>
          <cell r="C480" t="str">
            <v>Adesivo com inscrição "EXTINTOR" - tipo seta</v>
          </cell>
          <cell r="D480" t="str">
            <v>un</v>
          </cell>
        </row>
        <row r="481">
          <cell r="B481" t="str">
            <v>18.27.02</v>
          </cell>
          <cell r="C481" t="str">
            <v>Adesivo com inscrição "INCÊNDIO"</v>
          </cell>
          <cell r="D481" t="str">
            <v>un</v>
          </cell>
        </row>
        <row r="482">
          <cell r="B482" t="str">
            <v>18.27.03</v>
          </cell>
          <cell r="C482" t="str">
            <v>Chave para mangueira de incêndio 63 mm</v>
          </cell>
          <cell r="D482" t="str">
            <v>un</v>
          </cell>
        </row>
        <row r="483">
          <cell r="B483" t="str">
            <v>18.27.04</v>
          </cell>
          <cell r="C483" t="str">
            <v>Esguicho agulheta 2 1/2" - Storz</v>
          </cell>
          <cell r="D483" t="str">
            <v>un</v>
          </cell>
        </row>
        <row r="484">
          <cell r="B484" t="str">
            <v>18.27.05</v>
          </cell>
          <cell r="C484" t="str">
            <v>Esguicho regulável  2 1/2" - Storz</v>
          </cell>
          <cell r="D484" t="str">
            <v>un</v>
          </cell>
        </row>
        <row r="485">
          <cell r="B485" t="str">
            <v>18.27.06</v>
          </cell>
          <cell r="C485" t="str">
            <v>Extintor AP de 10 litros</v>
          </cell>
          <cell r="D485" t="str">
            <v>un</v>
          </cell>
        </row>
        <row r="486">
          <cell r="B486" t="str">
            <v>18.27.07</v>
          </cell>
          <cell r="C486" t="str">
            <v>Extintor CO2 6 kg</v>
          </cell>
          <cell r="D486" t="str">
            <v>un</v>
          </cell>
        </row>
        <row r="487">
          <cell r="B487" t="str">
            <v>18.27.08</v>
          </cell>
          <cell r="C487" t="str">
            <v>Extintor PQS  4 kg</v>
          </cell>
          <cell r="D487" t="str">
            <v>un</v>
          </cell>
        </row>
        <row r="488">
          <cell r="B488" t="str">
            <v>18.27.09</v>
          </cell>
          <cell r="C488" t="str">
            <v>Extintor PQS  8 kg</v>
          </cell>
          <cell r="D488" t="str">
            <v>un</v>
          </cell>
        </row>
        <row r="489">
          <cell r="B489" t="str">
            <v>18.27.10</v>
          </cell>
          <cell r="C489" t="str">
            <v>Mangueira  c/ união e engate rápido 63 mm - 15 m</v>
          </cell>
          <cell r="D489" t="str">
            <v>un</v>
          </cell>
        </row>
        <row r="490">
          <cell r="B490" t="str">
            <v>18.27.11</v>
          </cell>
          <cell r="C490" t="str">
            <v>Adaptador Storz 2 1/2" engate rápido</v>
          </cell>
          <cell r="D490" t="str">
            <v>un</v>
          </cell>
        </row>
        <row r="494">
          <cell r="B494" t="str">
            <v>18.28</v>
          </cell>
          <cell r="C494" t="str">
            <v>COMBATE INCÊNDIO - ÁREA EXTERNA</v>
          </cell>
        </row>
        <row r="495">
          <cell r="B495" t="str">
            <v>18.28.01</v>
          </cell>
          <cell r="C495" t="str">
            <v>Adaptador Storz 2 1/2" engate rápido</v>
          </cell>
          <cell r="D495" t="str">
            <v>un</v>
          </cell>
        </row>
        <row r="496">
          <cell r="B496" t="str">
            <v>18.28.02</v>
          </cell>
          <cell r="C496" t="str">
            <v xml:space="preserve">Joelho de ferro galvanizado 45o. x  2 1/2" </v>
          </cell>
          <cell r="D496" t="str">
            <v>un</v>
          </cell>
        </row>
        <row r="497">
          <cell r="B497" t="str">
            <v>18.28.03</v>
          </cell>
          <cell r="C497" t="str">
            <v>Luva de  ferro galvanizado 60 mm</v>
          </cell>
          <cell r="D497" t="str">
            <v>un</v>
          </cell>
        </row>
        <row r="498">
          <cell r="B498" t="str">
            <v>18.28.04</v>
          </cell>
          <cell r="C498" t="str">
            <v>Curva longa PVC esgoto 90o. X 100 mm</v>
          </cell>
          <cell r="D498" t="str">
            <v>un</v>
          </cell>
        </row>
        <row r="499">
          <cell r="B499" t="str">
            <v>18.28.05</v>
          </cell>
          <cell r="C499" t="str">
            <v xml:space="preserve">Registro globo angular 45o. x  63 mm </v>
          </cell>
          <cell r="D499" t="str">
            <v>un</v>
          </cell>
        </row>
        <row r="500">
          <cell r="B500" t="str">
            <v>18.28.06</v>
          </cell>
          <cell r="C500" t="str">
            <v>Tampa F.G. articulada (reforçada) 45 x 50 cm com inscrição "INCÊNDIO</v>
          </cell>
          <cell r="D500" t="str">
            <v>un</v>
          </cell>
        </row>
        <row r="501">
          <cell r="B501" t="str">
            <v>18.28.07</v>
          </cell>
          <cell r="C501" t="str">
            <v>Tampão ferro galvanizado cego com corrente 2 1/2"</v>
          </cell>
          <cell r="D501" t="str">
            <v>un</v>
          </cell>
        </row>
        <row r="502">
          <cell r="B502" t="str">
            <v>18.28.08</v>
          </cell>
          <cell r="C502" t="str">
            <v>Tubo de ferro galvanizado 2 1/2"</v>
          </cell>
          <cell r="D502" t="str">
            <v>m</v>
          </cell>
        </row>
        <row r="506">
          <cell r="B506" t="str">
            <v>18.29</v>
          </cell>
          <cell r="C506" t="str">
            <v>MÃO DE OBRA</v>
          </cell>
          <cell r="D506" t="str">
            <v>vb</v>
          </cell>
        </row>
        <row r="511">
          <cell r="B511" t="str">
            <v xml:space="preserve">19. </v>
          </cell>
          <cell r="C511" t="str">
            <v>INSTALAÇÕES ELÉTRICAS</v>
          </cell>
        </row>
        <row r="513">
          <cell r="B513" t="str">
            <v>19.01.</v>
          </cell>
          <cell r="C513" t="str">
            <v>MEDIÇÃO DOS EDIFÍCIOS / BARRAMENTO</v>
          </cell>
        </row>
        <row r="514">
          <cell r="B514" t="str">
            <v>19.01.01</v>
          </cell>
          <cell r="C514" t="str">
            <v>Arruela de alumínio 25 mm - 1"</v>
          </cell>
          <cell r="D514" t="str">
            <v>un</v>
          </cell>
        </row>
        <row r="515">
          <cell r="B515" t="str">
            <v>19.01.02</v>
          </cell>
          <cell r="C515" t="str">
            <v>Barra de cobre 25,40 x 6,35 x 1640 mm</v>
          </cell>
          <cell r="D515" t="str">
            <v>m</v>
          </cell>
        </row>
        <row r="516">
          <cell r="B516" t="str">
            <v>19.01.03</v>
          </cell>
          <cell r="C516" t="str">
            <v>Barra de cobre 25,40 x 6,35 x 640 mm</v>
          </cell>
          <cell r="D516" t="str">
            <v>m</v>
          </cell>
        </row>
        <row r="517">
          <cell r="B517" t="str">
            <v>19.01.04</v>
          </cell>
          <cell r="C517" t="str">
            <v>Bucha alumínio 2"</v>
          </cell>
          <cell r="D517" t="str">
            <v>un</v>
          </cell>
        </row>
        <row r="518">
          <cell r="B518" t="str">
            <v>19.01.05</v>
          </cell>
          <cell r="C518" t="str">
            <v>Bucha alumínio  redução 1" x 3/4"</v>
          </cell>
          <cell r="D518" t="str">
            <v>un</v>
          </cell>
        </row>
        <row r="519">
          <cell r="B519" t="str">
            <v>19.01.06</v>
          </cell>
          <cell r="C519" t="str">
            <v>Bucha alumínio  redução 2" x 1"</v>
          </cell>
          <cell r="D519" t="str">
            <v>un</v>
          </cell>
        </row>
        <row r="520">
          <cell r="B520" t="str">
            <v>19.01.07</v>
          </cell>
          <cell r="C520" t="str">
            <v>Bucha alumínio 1"</v>
          </cell>
          <cell r="D520" t="str">
            <v>un</v>
          </cell>
        </row>
        <row r="521">
          <cell r="B521" t="str">
            <v>19.01.08</v>
          </cell>
          <cell r="C521" t="str">
            <v>Bucha alumínio 2  1/2"</v>
          </cell>
          <cell r="D521" t="str">
            <v>un</v>
          </cell>
        </row>
        <row r="522">
          <cell r="B522" t="str">
            <v>19.01.09</v>
          </cell>
          <cell r="C522" t="str">
            <v>Bucha alumínio 3"</v>
          </cell>
          <cell r="D522" t="str">
            <v>un</v>
          </cell>
        </row>
        <row r="523">
          <cell r="B523" t="str">
            <v>19.01.10</v>
          </cell>
          <cell r="C523" t="str">
            <v xml:space="preserve">Cabo de cobre nu 25 mm2 </v>
          </cell>
          <cell r="D523" t="str">
            <v xml:space="preserve">m </v>
          </cell>
        </row>
        <row r="524">
          <cell r="B524" t="str">
            <v>19.01.11</v>
          </cell>
          <cell r="C524" t="str">
            <v>Caixa de barramento 1000 x 400 x 200 mm</v>
          </cell>
          <cell r="D524" t="str">
            <v>un</v>
          </cell>
        </row>
        <row r="525">
          <cell r="B525" t="str">
            <v>19.01.12</v>
          </cell>
          <cell r="C525" t="str">
            <v>Caixa de barramento 2070 x 400 x 200 mm</v>
          </cell>
          <cell r="D525" t="str">
            <v>un</v>
          </cell>
        </row>
        <row r="526">
          <cell r="B526" t="str">
            <v>19.01.13</v>
          </cell>
          <cell r="C526" t="str">
            <v>Caixa de passagem 200 x 200 x 120, chapa de aço</v>
          </cell>
          <cell r="D526" t="str">
            <v>un</v>
          </cell>
        </row>
        <row r="527">
          <cell r="B527" t="str">
            <v>19.01.14</v>
          </cell>
          <cell r="C527" t="str">
            <v xml:space="preserve">Chave seccionada blindada tripolar 125A/600V c/ base p/ fusíveis "NH" retardado 80 A </v>
          </cell>
          <cell r="D527" t="str">
            <v>un</v>
          </cell>
        </row>
        <row r="528">
          <cell r="B528" t="str">
            <v>19.01.15</v>
          </cell>
          <cell r="C528" t="str">
            <v xml:space="preserve">Chave seccionada blindada tripolar 200 A/600V c/ base p/ fusíveis "NH" retardado 125 A </v>
          </cell>
          <cell r="D528" t="str">
            <v>un</v>
          </cell>
        </row>
        <row r="529">
          <cell r="B529" t="str">
            <v>19.01.16</v>
          </cell>
          <cell r="C529" t="str">
            <v>Conector 16 mm</v>
          </cell>
          <cell r="D529" t="str">
            <v>un</v>
          </cell>
        </row>
        <row r="530">
          <cell r="B530" t="str">
            <v>19.01.17</v>
          </cell>
          <cell r="C530" t="str">
            <v>Conector 70 mm</v>
          </cell>
          <cell r="D530" t="str">
            <v>un</v>
          </cell>
        </row>
        <row r="531">
          <cell r="B531" t="str">
            <v>19.01.18</v>
          </cell>
          <cell r="C531" t="str">
            <v>Disjuntor  tripolar 30 A</v>
          </cell>
          <cell r="D531" t="str">
            <v>un</v>
          </cell>
        </row>
        <row r="532">
          <cell r="B532" t="str">
            <v>19.01.19</v>
          </cell>
          <cell r="C532" t="str">
            <v>Disjuntor  monopolar 60 A</v>
          </cell>
          <cell r="D532" t="str">
            <v>un</v>
          </cell>
        </row>
        <row r="533">
          <cell r="B533" t="str">
            <v>19.01.20</v>
          </cell>
          <cell r="C533" t="str">
            <v>Eletrocalha 1090 x 200 x 200 mm</v>
          </cell>
          <cell r="D533" t="str">
            <v>m</v>
          </cell>
        </row>
        <row r="534">
          <cell r="B534" t="str">
            <v>19.01.21</v>
          </cell>
          <cell r="C534" t="str">
            <v>Eletrocalha 570 x 200 x 200 mm</v>
          </cell>
          <cell r="D534" t="str">
            <v>m</v>
          </cell>
        </row>
        <row r="535">
          <cell r="B535" t="str">
            <v>19.01.22</v>
          </cell>
          <cell r="C535" t="str">
            <v>Eletrocalha 600 x 300 x 200 mm</v>
          </cell>
          <cell r="D535" t="str">
            <v>m</v>
          </cell>
        </row>
        <row r="536">
          <cell r="B536" t="str">
            <v>19.01.23</v>
          </cell>
          <cell r="C536" t="str">
            <v>Fusível  N.H.  - retardo 125 A</v>
          </cell>
          <cell r="D536" t="str">
            <v>un</v>
          </cell>
        </row>
        <row r="537">
          <cell r="B537" t="str">
            <v>19.01.24</v>
          </cell>
          <cell r="C537" t="str">
            <v>Fusível  N.H.  - retardo 80 A</v>
          </cell>
          <cell r="D537" t="str">
            <v>un</v>
          </cell>
        </row>
        <row r="538">
          <cell r="B538" t="str">
            <v>19.01.25</v>
          </cell>
          <cell r="C538" t="str">
            <v>Garra para isolador SB3</v>
          </cell>
          <cell r="D538" t="str">
            <v>un</v>
          </cell>
        </row>
        <row r="539">
          <cell r="B539" t="str">
            <v>19.01.26</v>
          </cell>
          <cell r="C539" t="str">
            <v>Haste terra 5/8" x 2,40 m</v>
          </cell>
          <cell r="D539" t="str">
            <v>un</v>
          </cell>
        </row>
        <row r="540">
          <cell r="B540" t="str">
            <v>19.01.27</v>
          </cell>
          <cell r="C540" t="str">
            <v>Isolador para barra de cobre 1 KV  - sisa - SB3 - modelo 780-3</v>
          </cell>
          <cell r="D540" t="str">
            <v>un</v>
          </cell>
        </row>
        <row r="541">
          <cell r="B541" t="str">
            <v>19.01.28</v>
          </cell>
          <cell r="C541" t="str">
            <v>Medidor  polifásico</v>
          </cell>
          <cell r="D541">
            <v>0</v>
          </cell>
        </row>
        <row r="542">
          <cell r="B542" t="str">
            <v>19.01.29</v>
          </cell>
          <cell r="C542" t="str">
            <v>Medidor monofásico</v>
          </cell>
          <cell r="D542">
            <v>0</v>
          </cell>
        </row>
        <row r="543">
          <cell r="B543" t="str">
            <v>19.01.30</v>
          </cell>
          <cell r="C543" t="str">
            <v>Nipel Com rosca 1"</v>
          </cell>
          <cell r="D543" t="str">
            <v>un</v>
          </cell>
        </row>
        <row r="544">
          <cell r="B544" t="str">
            <v>19.01.31</v>
          </cell>
          <cell r="C544" t="str">
            <v>Parafuso latão 3/8" x 1/2"</v>
          </cell>
          <cell r="D544" t="str">
            <v>un</v>
          </cell>
        </row>
        <row r="545">
          <cell r="B545" t="str">
            <v>19.01.32</v>
          </cell>
          <cell r="C545" t="str">
            <v>Parafuso latão 3/8" x 3/4"</v>
          </cell>
          <cell r="D545" t="str">
            <v>un</v>
          </cell>
        </row>
        <row r="546">
          <cell r="B546" t="str">
            <v>19.01.33</v>
          </cell>
          <cell r="C546" t="str">
            <v>Terminal 16 mm com parafuso de arruela</v>
          </cell>
          <cell r="D546" t="str">
            <v>un</v>
          </cell>
        </row>
        <row r="547">
          <cell r="B547" t="str">
            <v>19.01.34</v>
          </cell>
          <cell r="C547" t="str">
            <v>Terminal 35 mm com parafuso de arruela</v>
          </cell>
          <cell r="D547" t="str">
            <v>un</v>
          </cell>
        </row>
        <row r="548">
          <cell r="B548" t="str">
            <v>19.01.35</v>
          </cell>
          <cell r="C548" t="str">
            <v>Terminal 70 mm com parafuso de arruela</v>
          </cell>
          <cell r="D548" t="str">
            <v>un</v>
          </cell>
        </row>
        <row r="549">
          <cell r="B549" t="str">
            <v>19.01.36</v>
          </cell>
          <cell r="C549" t="str">
            <v>Eletroduto de PVC rígido 2 1/2"</v>
          </cell>
          <cell r="D549" t="str">
            <v>m</v>
          </cell>
        </row>
        <row r="550">
          <cell r="B550" t="str">
            <v>19.01.37</v>
          </cell>
          <cell r="C550" t="str">
            <v>Eletroduto de PVC rígido 2"</v>
          </cell>
          <cell r="D550" t="str">
            <v>m</v>
          </cell>
        </row>
        <row r="555">
          <cell r="B555" t="str">
            <v>19.03</v>
          </cell>
          <cell r="C555" t="str">
            <v>PRUMADA ELÉTRICA / TELEFÔNICA</v>
          </cell>
        </row>
        <row r="556">
          <cell r="B556" t="str">
            <v>19.03.01</v>
          </cell>
          <cell r="C556" t="str">
            <v>Bucha alumínio  1 1/2"</v>
          </cell>
          <cell r="D556" t="str">
            <v>un</v>
          </cell>
        </row>
        <row r="557">
          <cell r="B557" t="str">
            <v>19.03.02</v>
          </cell>
          <cell r="C557" t="str">
            <v>Bucha alumínio  1/2"</v>
          </cell>
          <cell r="D557" t="str">
            <v>un</v>
          </cell>
        </row>
        <row r="558">
          <cell r="B558" t="str">
            <v>19.03.03</v>
          </cell>
          <cell r="C558" t="str">
            <v>Bucha alumínio 2"</v>
          </cell>
          <cell r="D558" t="str">
            <v>un</v>
          </cell>
        </row>
        <row r="559">
          <cell r="B559" t="str">
            <v>19.03.04</v>
          </cell>
          <cell r="C559" t="str">
            <v>Bucha alumínio  3/4"</v>
          </cell>
          <cell r="D559" t="str">
            <v>un</v>
          </cell>
        </row>
        <row r="560">
          <cell r="B560" t="str">
            <v>19.03.05</v>
          </cell>
          <cell r="C560" t="str">
            <v>Cabo de cobre isolado em PVC 16 mm2 - 1000 V</v>
          </cell>
          <cell r="D560" t="str">
            <v xml:space="preserve">m </v>
          </cell>
        </row>
        <row r="561">
          <cell r="B561" t="str">
            <v>19.03.06</v>
          </cell>
          <cell r="C561" t="str">
            <v>Cabo  isolado em PVC 16.0 mm2 - 750 V</v>
          </cell>
          <cell r="D561" t="str">
            <v xml:space="preserve">m </v>
          </cell>
        </row>
        <row r="562">
          <cell r="B562" t="str">
            <v>19.03.07</v>
          </cell>
          <cell r="C562" t="str">
            <v>Caixa passagem elétrica embutir 30 x 30 metálica</v>
          </cell>
          <cell r="D562" t="str">
            <v>un</v>
          </cell>
        </row>
        <row r="563">
          <cell r="B563" t="str">
            <v>19.03.08</v>
          </cell>
          <cell r="C563" t="str">
            <v>Caixa passagem elétrica embutir 40 x 40 metálica</v>
          </cell>
          <cell r="D563" t="str">
            <v>un</v>
          </cell>
        </row>
        <row r="564">
          <cell r="B564" t="str">
            <v>19.03.09</v>
          </cell>
          <cell r="C564" t="str">
            <v>Caixa passagem elétrica embutir 50 x 50 metálica</v>
          </cell>
          <cell r="D564" t="str">
            <v>un</v>
          </cell>
        </row>
        <row r="565">
          <cell r="B565" t="str">
            <v>19.03.10</v>
          </cell>
          <cell r="C565" t="str">
            <v>Caixa de passagem "Telebras" 20 x 20 x 12 cm</v>
          </cell>
          <cell r="D565" t="str">
            <v>un</v>
          </cell>
        </row>
        <row r="566">
          <cell r="B566" t="str">
            <v>19.03.11</v>
          </cell>
          <cell r="C566" t="str">
            <v>Caixa de passagem "Telebras" 40 x 40 x 12 cm</v>
          </cell>
          <cell r="D566" t="str">
            <v>un</v>
          </cell>
        </row>
        <row r="567">
          <cell r="B567" t="str">
            <v>19.03.12</v>
          </cell>
          <cell r="C567" t="str">
            <v>Caixa de passagem "Telebras" 60 x 60 x 12 cm</v>
          </cell>
          <cell r="D567" t="str">
            <v>un</v>
          </cell>
        </row>
        <row r="568">
          <cell r="B568" t="str">
            <v>19.03.13</v>
          </cell>
          <cell r="C568" t="str">
            <v>Curva 90o. p/ eletroduto roscável 1 1/2"</v>
          </cell>
          <cell r="D568" t="str">
            <v>un</v>
          </cell>
        </row>
        <row r="569">
          <cell r="B569" t="str">
            <v>19.03.14</v>
          </cell>
          <cell r="C569" t="str">
            <v>Disjuntor  tripolar 20 A</v>
          </cell>
          <cell r="D569" t="str">
            <v>un</v>
          </cell>
        </row>
        <row r="570">
          <cell r="B570" t="str">
            <v>19.03.15</v>
          </cell>
          <cell r="C570" t="str">
            <v>Disjuntor  monopolar 20 A</v>
          </cell>
          <cell r="D570" t="str">
            <v>un</v>
          </cell>
        </row>
        <row r="571">
          <cell r="B571" t="str">
            <v>19.03.16</v>
          </cell>
          <cell r="C571" t="str">
            <v xml:space="preserve">Fio 10,0 mm  </v>
          </cell>
          <cell r="D571" t="str">
            <v>m</v>
          </cell>
        </row>
        <row r="572">
          <cell r="B572" t="str">
            <v>19.03.18</v>
          </cell>
          <cell r="C572" t="str">
            <v>Fio 4,0 mm</v>
          </cell>
          <cell r="D572" t="str">
            <v>m</v>
          </cell>
        </row>
        <row r="573">
          <cell r="B573" t="str">
            <v>19.03.20</v>
          </cell>
          <cell r="C573" t="str">
            <v>Quadro de distribuição para 12 circuitos trifásico c/ barramento</v>
          </cell>
          <cell r="D573" t="str">
            <v>un</v>
          </cell>
        </row>
        <row r="574">
          <cell r="B574" t="str">
            <v>19.03.21</v>
          </cell>
          <cell r="C574" t="str">
            <v>Eletroduto de PVC rígido 1 1/2"</v>
          </cell>
          <cell r="D574" t="str">
            <v>m</v>
          </cell>
        </row>
        <row r="575">
          <cell r="B575" t="str">
            <v>19.03.22</v>
          </cell>
          <cell r="C575" t="str">
            <v>Eletroduto de PVC rígido 1/2"</v>
          </cell>
          <cell r="D575" t="str">
            <v>m</v>
          </cell>
        </row>
        <row r="576">
          <cell r="B576" t="str">
            <v>19.03.23</v>
          </cell>
          <cell r="C576" t="str">
            <v>Eletroduto de PVC rígido 3/4"</v>
          </cell>
          <cell r="D576" t="str">
            <v>un</v>
          </cell>
        </row>
        <row r="579">
          <cell r="B579" t="str">
            <v>19.04</v>
          </cell>
          <cell r="C579" t="str">
            <v>DISTRIBUIÇÃO APTOS / CORREDORES / ELÉTRICO / TELEFÔNICO / INTERFONE</v>
          </cell>
        </row>
        <row r="580">
          <cell r="B580" t="str">
            <v>19.04.01</v>
          </cell>
          <cell r="C580" t="str">
            <v>Quadro de distribuição para 06 circuitos</v>
          </cell>
          <cell r="D580" t="str">
            <v>un</v>
          </cell>
        </row>
        <row r="581">
          <cell r="B581" t="str">
            <v>19.04.02</v>
          </cell>
          <cell r="C581" t="str">
            <v>Eletroduto de PVC rígido 3/4"</v>
          </cell>
          <cell r="D581" t="str">
            <v>un</v>
          </cell>
        </row>
        <row r="582">
          <cell r="B582" t="str">
            <v>19.04.03</v>
          </cell>
          <cell r="C582" t="str">
            <v>Curva 135o. p/ eletroduto roscável 3/4"</v>
          </cell>
          <cell r="D582" t="str">
            <v>un</v>
          </cell>
        </row>
        <row r="583">
          <cell r="B583" t="str">
            <v>19.04.04</v>
          </cell>
          <cell r="C583" t="str">
            <v>Luva p/ eletroduto roscável 3/4"</v>
          </cell>
          <cell r="D583" t="str">
            <v>un</v>
          </cell>
        </row>
        <row r="584">
          <cell r="B584" t="str">
            <v>19.04.05</v>
          </cell>
          <cell r="C584" t="str">
            <v>Mangueira eletroduto 1/2" (laje e parede)</v>
          </cell>
          <cell r="D584">
            <v>0</v>
          </cell>
        </row>
        <row r="585">
          <cell r="B585" t="str">
            <v>19.04.06</v>
          </cell>
          <cell r="C585" t="str">
            <v>Mangueira eletroduto 3/4" (laje e parede)</v>
          </cell>
          <cell r="D585">
            <v>0</v>
          </cell>
        </row>
        <row r="586">
          <cell r="B586" t="str">
            <v>19.04.07</v>
          </cell>
          <cell r="C586" t="str">
            <v>Caixa fundo móvel 4" x 4" - PVC</v>
          </cell>
          <cell r="D586" t="str">
            <v>un</v>
          </cell>
        </row>
        <row r="587">
          <cell r="B587" t="str">
            <v>19.04.08</v>
          </cell>
          <cell r="C587" t="str">
            <v xml:space="preserve">Caixa de luz 4" x 2" </v>
          </cell>
          <cell r="D587" t="str">
            <v>un</v>
          </cell>
        </row>
        <row r="588">
          <cell r="B588" t="str">
            <v>19.04.09</v>
          </cell>
          <cell r="C588" t="str">
            <v>Caixa de luz 4" x 4"</v>
          </cell>
          <cell r="D588" t="str">
            <v>un</v>
          </cell>
        </row>
        <row r="589">
          <cell r="B589" t="str">
            <v>19.04.10</v>
          </cell>
          <cell r="C589" t="str">
            <v>Disjuntor  monopolar 15 A</v>
          </cell>
          <cell r="D589" t="str">
            <v>un</v>
          </cell>
        </row>
        <row r="590">
          <cell r="B590" t="str">
            <v>19.04.11</v>
          </cell>
          <cell r="C590" t="str">
            <v>Disjuntor  monopolar 20 A</v>
          </cell>
          <cell r="D590" t="str">
            <v>un</v>
          </cell>
        </row>
        <row r="591">
          <cell r="B591" t="str">
            <v>19.04.12</v>
          </cell>
          <cell r="C591" t="str">
            <v>Disjuntor  monopolar 35 A</v>
          </cell>
          <cell r="D591" t="str">
            <v>un</v>
          </cell>
        </row>
        <row r="592">
          <cell r="B592" t="str">
            <v>19.04.13</v>
          </cell>
          <cell r="C592" t="str">
            <v xml:space="preserve">Fio 1,5 mm </v>
          </cell>
          <cell r="D592" t="str">
            <v>m</v>
          </cell>
        </row>
        <row r="593">
          <cell r="B593" t="str">
            <v>19.04.14</v>
          </cell>
          <cell r="C593" t="str">
            <v>Fio 4,0 mm</v>
          </cell>
          <cell r="D593" t="str">
            <v>m</v>
          </cell>
        </row>
        <row r="594">
          <cell r="B594" t="str">
            <v>19.04.15</v>
          </cell>
          <cell r="C594" t="str">
            <v xml:space="preserve">Fio 6,0 mm </v>
          </cell>
          <cell r="D594" t="str">
            <v>m</v>
          </cell>
        </row>
        <row r="595">
          <cell r="B595" t="str">
            <v>19.04.16</v>
          </cell>
          <cell r="C595" t="str">
            <v>Interruptor simpes 01 seção</v>
          </cell>
          <cell r="D595" t="str">
            <v>un</v>
          </cell>
        </row>
        <row r="596">
          <cell r="B596" t="str">
            <v>19.04.17</v>
          </cell>
          <cell r="C596" t="str">
            <v xml:space="preserve">Interruptor simpes 02 seções </v>
          </cell>
          <cell r="D596" t="str">
            <v>un</v>
          </cell>
        </row>
        <row r="597">
          <cell r="B597" t="str">
            <v>19.04.18</v>
          </cell>
          <cell r="C597" t="str">
            <v>Interruptor simpes 02 seções  com tomada</v>
          </cell>
          <cell r="D597" t="str">
            <v>un</v>
          </cell>
        </row>
        <row r="598">
          <cell r="B598" t="str">
            <v>19.04.19</v>
          </cell>
          <cell r="C598" t="str">
            <v>Tomada universal 4 x 2</v>
          </cell>
          <cell r="D598" t="str">
            <v>un</v>
          </cell>
        </row>
        <row r="599">
          <cell r="B599" t="str">
            <v>19.04.20</v>
          </cell>
          <cell r="C599" t="str">
            <v>Tomada 03 pinos (ar condicionado)</v>
          </cell>
          <cell r="D599" t="str">
            <v>un</v>
          </cell>
        </row>
        <row r="600">
          <cell r="B600" t="str">
            <v>19.04.21</v>
          </cell>
          <cell r="C600" t="str">
            <v>Tampa 4  x  2 com furo</v>
          </cell>
          <cell r="D600">
            <v>0</v>
          </cell>
        </row>
        <row r="601">
          <cell r="B601" t="str">
            <v>19.04.22</v>
          </cell>
          <cell r="C601" t="str">
            <v>Tampa 4  x  2 cega</v>
          </cell>
          <cell r="D601">
            <v>0</v>
          </cell>
        </row>
        <row r="602">
          <cell r="B602" t="str">
            <v>19.04.23</v>
          </cell>
          <cell r="C602" t="str">
            <v>Botão de campainha (pulsador)</v>
          </cell>
          <cell r="D602" t="str">
            <v>un</v>
          </cell>
        </row>
        <row r="603">
          <cell r="B603" t="str">
            <v>19.04.24</v>
          </cell>
          <cell r="C603" t="str">
            <v>Interruptor simples 03 seções</v>
          </cell>
          <cell r="D603" t="str">
            <v>un</v>
          </cell>
        </row>
        <row r="604">
          <cell r="B604" t="str">
            <v>19.04.25</v>
          </cell>
          <cell r="C604" t="str">
            <v>Interruptor simpes 01 seção  com tomada</v>
          </cell>
          <cell r="D604" t="str">
            <v>un</v>
          </cell>
        </row>
        <row r="605">
          <cell r="B605" t="str">
            <v>19.04.26</v>
          </cell>
          <cell r="C605" t="str">
            <v>Tampa 4 x 4 cega</v>
          </cell>
          <cell r="D605">
            <v>0</v>
          </cell>
        </row>
        <row r="606">
          <cell r="B606" t="str">
            <v>19.04.27</v>
          </cell>
          <cell r="C606" t="str">
            <v>Tampa 4 x 4 com furo</v>
          </cell>
          <cell r="D606">
            <v>0</v>
          </cell>
        </row>
        <row r="607">
          <cell r="B607" t="str">
            <v>19.04.28</v>
          </cell>
          <cell r="C607" t="str">
            <v>Globo leitoso completo Planfanier de alumínio</v>
          </cell>
          <cell r="D607" t="str">
            <v>un</v>
          </cell>
        </row>
        <row r="608">
          <cell r="C608" t="str">
            <v xml:space="preserve">Fio 2,5 mm </v>
          </cell>
          <cell r="D608" t="str">
            <v>m</v>
          </cell>
        </row>
        <row r="612">
          <cell r="B612" t="str">
            <v>19.06</v>
          </cell>
          <cell r="C612" t="str">
            <v>INSTALAÇÃO DE BOMBA DE RECALQUE</v>
          </cell>
        </row>
        <row r="613">
          <cell r="B613" t="str">
            <v>19.06.01</v>
          </cell>
          <cell r="C613" t="str">
            <v>Bomba de recalque - dancor mod. 250 - 1 CV - trifásica</v>
          </cell>
          <cell r="D613" t="str">
            <v>un</v>
          </cell>
        </row>
        <row r="614">
          <cell r="B614" t="str">
            <v>19.06.02</v>
          </cell>
          <cell r="C614" t="str">
            <v>Quadro de comando para bombas (automático de bóia)</v>
          </cell>
          <cell r="D614" t="str">
            <v>un</v>
          </cell>
        </row>
        <row r="615">
          <cell r="B615" t="str">
            <v>19.06.03</v>
          </cell>
          <cell r="C615" t="str">
            <v xml:space="preserve">Bóia elétrica </v>
          </cell>
          <cell r="D615" t="str">
            <v>un</v>
          </cell>
        </row>
        <row r="616">
          <cell r="B616" t="str">
            <v>19.06.04</v>
          </cell>
          <cell r="C616" t="str">
            <v>Eletroduto de PVC rígido 3/4"</v>
          </cell>
          <cell r="D616" t="str">
            <v>un</v>
          </cell>
        </row>
        <row r="617">
          <cell r="B617" t="str">
            <v>19.6.5</v>
          </cell>
          <cell r="C617" t="str">
            <v>Curva 135o. p/ eletroduto roscável 3/4"</v>
          </cell>
          <cell r="D617" t="str">
            <v>un</v>
          </cell>
        </row>
        <row r="621">
          <cell r="B621" t="str">
            <v>19.09</v>
          </cell>
          <cell r="C621" t="str">
            <v>PÁRA-RAIOS</v>
          </cell>
        </row>
        <row r="622">
          <cell r="B622" t="str">
            <v>19.09.01</v>
          </cell>
          <cell r="C622" t="str">
            <v xml:space="preserve">Cabo de cobre nu 35 mm2 </v>
          </cell>
          <cell r="D622" t="str">
            <v xml:space="preserve">m </v>
          </cell>
        </row>
        <row r="623">
          <cell r="B623" t="str">
            <v>19.09.02</v>
          </cell>
          <cell r="C623" t="str">
            <v>Cabo de cobre nu 50 mm2</v>
          </cell>
          <cell r="D623" t="str">
            <v xml:space="preserve">m </v>
          </cell>
        </row>
        <row r="624">
          <cell r="B624" t="str">
            <v>19.09.03</v>
          </cell>
          <cell r="C624" t="str">
            <v>Tubo de ferro galvanizado 2 1/2"</v>
          </cell>
          <cell r="D624" t="str">
            <v>m</v>
          </cell>
        </row>
        <row r="625">
          <cell r="B625" t="str">
            <v>19.09.04</v>
          </cell>
          <cell r="C625" t="str">
            <v>Base para mastro</v>
          </cell>
          <cell r="D625" t="str">
            <v>un</v>
          </cell>
        </row>
        <row r="626">
          <cell r="B626" t="str">
            <v>19.09.05</v>
          </cell>
          <cell r="C626" t="str">
            <v>Captores tipo Franklin</v>
          </cell>
          <cell r="D626" t="str">
            <v>un</v>
          </cell>
        </row>
        <row r="627">
          <cell r="B627" t="str">
            <v>19.09.06</v>
          </cell>
          <cell r="C627" t="str">
            <v>Conjunto para estanhamento com sinaleiro</v>
          </cell>
          <cell r="D627" t="str">
            <v>un</v>
          </cell>
        </row>
        <row r="628">
          <cell r="B628" t="str">
            <v>19.09.07</v>
          </cell>
          <cell r="C628" t="str">
            <v>Isoladores</v>
          </cell>
          <cell r="D628" t="str">
            <v>un</v>
          </cell>
        </row>
        <row r="629">
          <cell r="B629" t="str">
            <v>19.09.08</v>
          </cell>
          <cell r="C629" t="str">
            <v>Haste terra 5/8" x 2,40 m</v>
          </cell>
          <cell r="D629" t="str">
            <v>un</v>
          </cell>
        </row>
        <row r="630">
          <cell r="B630" t="str">
            <v>19.09.09</v>
          </cell>
          <cell r="C630" t="str">
            <v>Conector de medição</v>
          </cell>
          <cell r="D630" t="str">
            <v>un</v>
          </cell>
        </row>
        <row r="634">
          <cell r="B634" t="str">
            <v>19.15</v>
          </cell>
          <cell r="C634" t="str">
            <v>MÃO DE OBRA</v>
          </cell>
          <cell r="D634" t="str">
            <v>vb</v>
          </cell>
        </row>
        <row r="638">
          <cell r="B638" t="str">
            <v>20.</v>
          </cell>
          <cell r="C638" t="str">
            <v>PINTURA</v>
          </cell>
        </row>
        <row r="640">
          <cell r="B640" t="str">
            <v>20.01</v>
          </cell>
          <cell r="C640" t="str">
            <v>PINTURA INTERNA</v>
          </cell>
        </row>
        <row r="641">
          <cell r="B641" t="str">
            <v>20.01.01</v>
          </cell>
          <cell r="C641" t="str">
            <v>Tinta PVA parede, 2 demãos, sobre reboco c/selador</v>
          </cell>
          <cell r="D641" t="str">
            <v>m2</v>
          </cell>
        </row>
        <row r="642">
          <cell r="B642" t="str">
            <v>20.01.02</v>
          </cell>
          <cell r="C642" t="str">
            <v>Cal texturada em teto</v>
          </cell>
          <cell r="D642" t="str">
            <v>m2</v>
          </cell>
        </row>
        <row r="643">
          <cell r="B643" t="str">
            <v>20.01.03</v>
          </cell>
          <cell r="C643" t="str">
            <v>Tinta acrílica, cor concreto, para piso</v>
          </cell>
          <cell r="D643" t="str">
            <v>m2</v>
          </cell>
        </row>
        <row r="644">
          <cell r="B644" t="str">
            <v>20.01.04</v>
          </cell>
          <cell r="C644" t="str">
            <v>Massa PVA, 2 demãos, sobre forro de gesso</v>
          </cell>
          <cell r="D644" t="str">
            <v>m2</v>
          </cell>
        </row>
        <row r="648">
          <cell r="B648" t="str">
            <v>20.02</v>
          </cell>
          <cell r="C648" t="str">
            <v>PINTURA EXTERNA</v>
          </cell>
        </row>
        <row r="649">
          <cell r="B649" t="str">
            <v>20.02.01</v>
          </cell>
          <cell r="C649" t="str">
            <v>Tinta PVA parede, 2 demãos, sobre reboco c/selador</v>
          </cell>
          <cell r="D649" t="str">
            <v>m2</v>
          </cell>
        </row>
        <row r="650">
          <cell r="B650" t="str">
            <v>20.02.02</v>
          </cell>
          <cell r="C650" t="str">
            <v>Junta de dilatação c/ andaime</v>
          </cell>
          <cell r="D650" t="str">
            <v>m2</v>
          </cell>
        </row>
        <row r="654">
          <cell r="B654" t="str">
            <v>20.03</v>
          </cell>
          <cell r="C654" t="str">
            <v>PINTURA EM ESQUADRIAS DE MADEIRA</v>
          </cell>
        </row>
        <row r="655">
          <cell r="B655" t="str">
            <v>20.03.01</v>
          </cell>
          <cell r="C655" t="str">
            <v>Massa a óleo em esquadrias de madeira, 2 demãos</v>
          </cell>
          <cell r="D655" t="str">
            <v>m2</v>
          </cell>
        </row>
        <row r="656">
          <cell r="B656" t="str">
            <v>20.03.02</v>
          </cell>
          <cell r="C656" t="str">
            <v xml:space="preserve">Tinta esmalte em esquadrias de madeira, 3 demãos, </v>
          </cell>
          <cell r="D656" t="str">
            <v>m2</v>
          </cell>
        </row>
        <row r="660">
          <cell r="B660" t="str">
            <v>20.04</v>
          </cell>
          <cell r="C660" t="str">
            <v>PINTURA EM ESQUADRIAS DE FERRO</v>
          </cell>
        </row>
        <row r="661">
          <cell r="B661" t="str">
            <v>20.04.01</v>
          </cell>
          <cell r="C661" t="str">
            <v>Tinta esmalte em esquadrias de ferro</v>
          </cell>
          <cell r="D661" t="str">
            <v>m2</v>
          </cell>
        </row>
        <row r="666">
          <cell r="B666" t="str">
            <v>21.</v>
          </cell>
          <cell r="C666" t="str">
            <v>SERVIÇOS COMPLEMENTARES</v>
          </cell>
        </row>
        <row r="668">
          <cell r="B668" t="str">
            <v>21.01</v>
          </cell>
          <cell r="C668" t="str">
            <v>LIMPEZA</v>
          </cell>
        </row>
        <row r="669">
          <cell r="B669" t="str">
            <v>21.01.01</v>
          </cell>
          <cell r="C669" t="str">
            <v>limpeza geral</v>
          </cell>
          <cell r="D669" t="str">
            <v>m2</v>
          </cell>
        </row>
        <row r="671">
          <cell r="B671" t="str">
            <v>21,02,</v>
          </cell>
          <cell r="C671" t="str">
            <v>PLACAS</v>
          </cell>
        </row>
        <row r="672">
          <cell r="B672" t="str">
            <v>21,02,01</v>
          </cell>
          <cell r="C672" t="str">
            <v>Placas em acrílico</v>
          </cell>
          <cell r="D672" t="str">
            <v>cm2</v>
          </cell>
        </row>
        <row r="673">
          <cell r="B673" t="str">
            <v>21,02,02</v>
          </cell>
          <cell r="C673" t="str">
            <v>Placas em adesivo plástico para disjuntores</v>
          </cell>
          <cell r="D673" t="str">
            <v>un</v>
          </cell>
        </row>
        <row r="679">
          <cell r="C679" t="str">
            <v>TOTAL GERAL</v>
          </cell>
        </row>
      </sheetData>
      <sheetData sheetId="2" refreshError="1"/>
      <sheetData sheetId="3" refreshError="1"/>
      <sheetData sheetId="4" refreshError="1"/>
      <sheetData sheetId="5" refreshError="1"/>
      <sheetData sheetId="6" refreshError="1"/>
      <sheetData sheetId="7" refreshError="1"/>
      <sheetData sheetId="8" refreshError="1">
        <row r="1">
          <cell r="A1" t="str">
            <v>Código</v>
          </cell>
          <cell r="B1" t="str">
            <v>Especificação do Material</v>
          </cell>
          <cell r="C1" t="str">
            <v>UN</v>
          </cell>
          <cell r="D1" t="str">
            <v>PREÇO</v>
          </cell>
        </row>
        <row r="2">
          <cell r="A2" t="str">
            <v>1</v>
          </cell>
          <cell r="B2" t="str">
            <v>Abrigo para hidrante  50 x 80 x 17 cm</v>
          </cell>
          <cell r="C2" t="str">
            <v>un</v>
          </cell>
        </row>
        <row r="3">
          <cell r="A3" t="str">
            <v>2</v>
          </cell>
          <cell r="B3" t="str">
            <v>Acessórios para transformador em poste</v>
          </cell>
          <cell r="C3" t="str">
            <v>vb</v>
          </cell>
        </row>
        <row r="4">
          <cell r="A4" t="str">
            <v>1019</v>
          </cell>
          <cell r="B4" t="str">
            <v>Ácido muriático</v>
          </cell>
          <cell r="C4" t="str">
            <v>L</v>
          </cell>
          <cell r="D4">
            <v>2.7</v>
          </cell>
        </row>
        <row r="5">
          <cell r="A5" t="str">
            <v>3</v>
          </cell>
          <cell r="B5" t="str">
            <v>Aço CA-50 de 1/2" - 12.5 mm</v>
          </cell>
          <cell r="C5" t="str">
            <v>kg</v>
          </cell>
          <cell r="D5">
            <v>0.95</v>
          </cell>
        </row>
        <row r="6">
          <cell r="A6" t="str">
            <v>4</v>
          </cell>
          <cell r="B6" t="str">
            <v>Aço CA-50 de 1/4" - 6,3 mm</v>
          </cell>
          <cell r="C6" t="str">
            <v>kg</v>
          </cell>
          <cell r="D6">
            <v>1.1000000000000001</v>
          </cell>
        </row>
        <row r="7">
          <cell r="A7" t="str">
            <v>5</v>
          </cell>
          <cell r="B7" t="str">
            <v>Aço CA-50 de 3/8" - 10 mm</v>
          </cell>
          <cell r="C7" t="str">
            <v>kg</v>
          </cell>
          <cell r="D7">
            <v>0.95</v>
          </cell>
        </row>
        <row r="8">
          <cell r="A8" t="str">
            <v>6</v>
          </cell>
          <cell r="B8" t="str">
            <v>Aço CA-50 de 5/16" - 8 mm</v>
          </cell>
          <cell r="C8" t="str">
            <v>kg</v>
          </cell>
          <cell r="D8">
            <v>1.05</v>
          </cell>
        </row>
        <row r="9">
          <cell r="A9" t="str">
            <v>7</v>
          </cell>
          <cell r="B9" t="str">
            <v>Aço CA-60 de 4,2 mm</v>
          </cell>
          <cell r="C9" t="str">
            <v>kg</v>
          </cell>
          <cell r="D9">
            <v>1.2</v>
          </cell>
        </row>
        <row r="10">
          <cell r="A10" t="str">
            <v>8</v>
          </cell>
          <cell r="B10" t="str">
            <v>Aço CA-60 de 5.0 mm</v>
          </cell>
          <cell r="C10" t="str">
            <v>kg</v>
          </cell>
          <cell r="D10">
            <v>1.2</v>
          </cell>
        </row>
        <row r="11">
          <cell r="A11" t="str">
            <v>9</v>
          </cell>
          <cell r="B11" t="str">
            <v>Adaptador p/ sifão 40 mm x 1 1/4"</v>
          </cell>
          <cell r="C11" t="str">
            <v>un</v>
          </cell>
          <cell r="D11">
            <v>0.64</v>
          </cell>
        </row>
        <row r="12">
          <cell r="A12" t="str">
            <v>10</v>
          </cell>
          <cell r="B12" t="str">
            <v>Adaptador p/ sifão metálico com anel de borracha 40 mm x 1 1/2"</v>
          </cell>
          <cell r="C12" t="str">
            <v>un</v>
          </cell>
          <cell r="D12">
            <v>1.9</v>
          </cell>
        </row>
        <row r="13">
          <cell r="A13" t="str">
            <v>11</v>
          </cell>
          <cell r="B13" t="str">
            <v>Adaptador p/ válvula de pia e lavatório 40 mm x 1"</v>
          </cell>
          <cell r="C13" t="str">
            <v>un</v>
          </cell>
          <cell r="D13">
            <v>2.0499999999999998</v>
          </cell>
        </row>
        <row r="14">
          <cell r="A14" t="str">
            <v>12</v>
          </cell>
          <cell r="B14" t="str">
            <v>Adaptador sold. com flanges e anel de vedação p/ cx d'água 20 mm x 1/2"</v>
          </cell>
          <cell r="C14" t="str">
            <v>un</v>
          </cell>
          <cell r="D14">
            <v>1.9</v>
          </cell>
        </row>
        <row r="15">
          <cell r="A15" t="str">
            <v>13</v>
          </cell>
          <cell r="B15" t="str">
            <v>Adaptador sold. com flanges e anel de vedação p/ cx d'água 25 mm x 3/4"</v>
          </cell>
          <cell r="C15" t="str">
            <v>un</v>
          </cell>
          <cell r="D15">
            <v>2</v>
          </cell>
        </row>
        <row r="16">
          <cell r="A16" t="str">
            <v>14</v>
          </cell>
          <cell r="B16" t="str">
            <v>Adaptador sold. com flanges e anel de vedação p/ cx d'água 32 mm x 1"</v>
          </cell>
          <cell r="C16" t="str">
            <v>un</v>
          </cell>
          <cell r="D16">
            <v>3.1</v>
          </cell>
        </row>
        <row r="17">
          <cell r="A17" t="str">
            <v>15</v>
          </cell>
          <cell r="B17" t="str">
            <v>Adaptador sold. com flanges e anel de vedação p/ cx d'água 40 mm x 1 1/4"</v>
          </cell>
          <cell r="C17" t="str">
            <v>un</v>
          </cell>
          <cell r="D17">
            <v>4.5</v>
          </cell>
        </row>
        <row r="18">
          <cell r="A18" t="str">
            <v>16</v>
          </cell>
          <cell r="B18" t="str">
            <v xml:space="preserve">Adaptador sold. com flanges e anel de vedação p/ cx d'água 50 mm x 1 1/2" </v>
          </cell>
          <cell r="C18" t="str">
            <v>un</v>
          </cell>
          <cell r="D18">
            <v>6.5</v>
          </cell>
        </row>
        <row r="19">
          <cell r="A19" t="str">
            <v>17</v>
          </cell>
          <cell r="B19" t="str">
            <v xml:space="preserve">Adaptador sold. com flanges e anel de vedação p/ cx d'água 60 mm x 2" </v>
          </cell>
          <cell r="C19" t="str">
            <v>un</v>
          </cell>
          <cell r="D19">
            <v>7</v>
          </cell>
        </row>
        <row r="20">
          <cell r="A20" t="str">
            <v>18</v>
          </cell>
          <cell r="B20" t="str">
            <v>Adaptador sold. com flanges livres para cx. D'água 110 mm x 4"</v>
          </cell>
          <cell r="C20" t="str">
            <v>un</v>
          </cell>
        </row>
        <row r="21">
          <cell r="A21" t="str">
            <v>19</v>
          </cell>
          <cell r="B21" t="str">
            <v>Adaptador sold. com flanges livres para cx. D'água 25 mm x 3/4"</v>
          </cell>
          <cell r="C21" t="str">
            <v>un</v>
          </cell>
        </row>
        <row r="22">
          <cell r="A22" t="str">
            <v>20</v>
          </cell>
          <cell r="B22" t="str">
            <v>Adaptador sold. com flanges livres para cx. D'água 32 mm x 1"</v>
          </cell>
          <cell r="C22" t="str">
            <v>un</v>
          </cell>
        </row>
        <row r="23">
          <cell r="A23" t="str">
            <v>21</v>
          </cell>
          <cell r="B23" t="str">
            <v>Adaptador sold. com flanges livres para cx. D'água 40 mm x 1 1/4"</v>
          </cell>
          <cell r="C23" t="str">
            <v>un</v>
          </cell>
        </row>
        <row r="24">
          <cell r="A24" t="str">
            <v>22</v>
          </cell>
          <cell r="B24" t="str">
            <v>Adaptador sold. com flanges livres para cx. D'água 50 mm x 1 1/2"</v>
          </cell>
          <cell r="C24" t="str">
            <v>un</v>
          </cell>
        </row>
        <row r="25">
          <cell r="A25" t="str">
            <v>23</v>
          </cell>
          <cell r="B25" t="str">
            <v>Adaptador sold. com flanges livres para cx. D'água 60 mm x 2"</v>
          </cell>
          <cell r="C25" t="str">
            <v>un</v>
          </cell>
        </row>
        <row r="26">
          <cell r="A26" t="str">
            <v>24</v>
          </cell>
          <cell r="B26" t="str">
            <v>Adaptador sold. com flanges livres para cx. D'água 75 mm x 2 1/2"</v>
          </cell>
          <cell r="C26" t="str">
            <v>un</v>
          </cell>
        </row>
        <row r="27">
          <cell r="A27" t="str">
            <v>25</v>
          </cell>
          <cell r="B27" t="str">
            <v>Adaptador sold. com flanges livres para cx. D'água 85 mm x 3"</v>
          </cell>
          <cell r="C27" t="str">
            <v>un</v>
          </cell>
        </row>
        <row r="28">
          <cell r="A28" t="str">
            <v>26</v>
          </cell>
          <cell r="B28" t="str">
            <v>Adaptador sold. curto com bolsa/rosca para registro 110 mm x 4"</v>
          </cell>
          <cell r="C28" t="str">
            <v>un</v>
          </cell>
        </row>
        <row r="29">
          <cell r="A29" t="str">
            <v>27</v>
          </cell>
          <cell r="B29" t="str">
            <v>Adaptador sold. curto com bolsa/rosca para registro 20 mm x 1/2"</v>
          </cell>
          <cell r="C29" t="str">
            <v>un</v>
          </cell>
        </row>
        <row r="30">
          <cell r="A30" t="str">
            <v>28</v>
          </cell>
          <cell r="B30" t="str">
            <v>Adaptador sold. curto com bolsa/rosca para registro 25 mm x 3/4"</v>
          </cell>
          <cell r="C30" t="str">
            <v>un</v>
          </cell>
        </row>
        <row r="31">
          <cell r="A31" t="str">
            <v>29</v>
          </cell>
          <cell r="B31" t="str">
            <v>Adaptador sold. curto com bolsa/rosca para registro 32 mm x 1"</v>
          </cell>
          <cell r="C31" t="str">
            <v>un</v>
          </cell>
        </row>
        <row r="32">
          <cell r="A32" t="str">
            <v>30</v>
          </cell>
          <cell r="B32" t="str">
            <v>Adaptador sold. curto com bolsa/rosca para registro 40 mm x 1 1/2"</v>
          </cell>
          <cell r="C32" t="str">
            <v>un</v>
          </cell>
        </row>
        <row r="33">
          <cell r="A33" t="str">
            <v>31</v>
          </cell>
          <cell r="B33" t="str">
            <v>Adaptador sold. curto com bolsa/rosca para registro 40 mm x 1 1/4"</v>
          </cell>
          <cell r="C33" t="str">
            <v>un</v>
          </cell>
        </row>
        <row r="34">
          <cell r="A34" t="str">
            <v>32</v>
          </cell>
          <cell r="B34" t="str">
            <v>Adaptador sold. curto com bolsa/rosca para registro 50 mm x 1 1/2"</v>
          </cell>
          <cell r="C34" t="str">
            <v>un</v>
          </cell>
        </row>
        <row r="35">
          <cell r="A35" t="str">
            <v>33</v>
          </cell>
          <cell r="B35" t="str">
            <v>Adaptador sold. curto com bolsa/rosca para registro 50 mm x 1 1/4"</v>
          </cell>
          <cell r="C35" t="str">
            <v>un</v>
          </cell>
        </row>
        <row r="36">
          <cell r="A36" t="str">
            <v>155</v>
          </cell>
          <cell r="B36" t="str">
            <v>Adaptador sold. curto com bolsa/rosca para registro 60 mm x 1 1/2"</v>
          </cell>
          <cell r="C36" t="str">
            <v>un</v>
          </cell>
        </row>
        <row r="37">
          <cell r="A37" t="str">
            <v>34</v>
          </cell>
          <cell r="B37" t="str">
            <v>Adaptador sold. curto com bolsa/rosca para registro 60 mm x 2"</v>
          </cell>
          <cell r="C37" t="str">
            <v>un</v>
          </cell>
        </row>
        <row r="38">
          <cell r="A38" t="str">
            <v>35</v>
          </cell>
          <cell r="B38" t="str">
            <v>Adaptador sold. curto com bolsa/rosca para registro 75 mm x 2 1/2"</v>
          </cell>
          <cell r="C38" t="str">
            <v>un</v>
          </cell>
        </row>
        <row r="39">
          <cell r="A39" t="str">
            <v>36</v>
          </cell>
          <cell r="B39" t="str">
            <v>Adaptador sold. curto com bolsa/rosca para registro 85 mm x 3"</v>
          </cell>
          <cell r="C39" t="str">
            <v>un</v>
          </cell>
        </row>
        <row r="40">
          <cell r="A40" t="str">
            <v>37</v>
          </cell>
          <cell r="B40" t="str">
            <v>Adaptador sold. longo com flanges livres para cx. D'água 110 mm x 4"</v>
          </cell>
          <cell r="C40" t="str">
            <v>un</v>
          </cell>
        </row>
        <row r="41">
          <cell r="A41" t="str">
            <v>38</v>
          </cell>
          <cell r="B41" t="str">
            <v>Adaptador sold. longo com flanges livres para cx. D'água 25 mm x 3/4"</v>
          </cell>
          <cell r="C41" t="str">
            <v>un</v>
          </cell>
        </row>
        <row r="42">
          <cell r="A42" t="str">
            <v>39</v>
          </cell>
          <cell r="B42" t="str">
            <v>Adaptador sold. longo com flanges livres para cx. D'água 32 mm x 1"</v>
          </cell>
          <cell r="C42" t="str">
            <v>un</v>
          </cell>
        </row>
        <row r="43">
          <cell r="A43" t="str">
            <v>40</v>
          </cell>
          <cell r="B43" t="str">
            <v>Adaptador sold. longo com flanges livres para cx. D'água 40 mm x 1 1/4"</v>
          </cell>
          <cell r="C43" t="str">
            <v>un</v>
          </cell>
        </row>
        <row r="44">
          <cell r="A44" t="str">
            <v>41</v>
          </cell>
          <cell r="B44" t="str">
            <v>Adaptador sold. longo com flanges livres para cx. D'água 50 mm x 1 1/2"</v>
          </cell>
          <cell r="C44" t="str">
            <v>un</v>
          </cell>
        </row>
        <row r="45">
          <cell r="A45" t="str">
            <v>42</v>
          </cell>
          <cell r="B45" t="str">
            <v>Adaptador sold. longo com flanges livres para cx. D'água 60 mm x 2"</v>
          </cell>
          <cell r="C45" t="str">
            <v>un</v>
          </cell>
        </row>
        <row r="46">
          <cell r="A46" t="str">
            <v>43</v>
          </cell>
          <cell r="B46" t="str">
            <v>Adaptador sold. longo com flanges livres para cx. D'água 75 mm x 2 1/2"</v>
          </cell>
          <cell r="C46" t="str">
            <v>un</v>
          </cell>
        </row>
        <row r="47">
          <cell r="A47" t="str">
            <v>44</v>
          </cell>
          <cell r="B47" t="str">
            <v>Adaptador sold. longo com flanges livres para cx. D'água 85 mm x 3"</v>
          </cell>
          <cell r="C47" t="str">
            <v>un</v>
          </cell>
        </row>
        <row r="48">
          <cell r="A48" t="str">
            <v>45</v>
          </cell>
          <cell r="B48" t="str">
            <v>Adaptador soldável Jet 30 - 20mm</v>
          </cell>
          <cell r="C48" t="str">
            <v>un</v>
          </cell>
        </row>
        <row r="49">
          <cell r="A49" t="str">
            <v>46</v>
          </cell>
          <cell r="B49" t="str">
            <v>Adaptador soldável Jet 30 - 25mm</v>
          </cell>
          <cell r="C49" t="str">
            <v>un</v>
          </cell>
        </row>
        <row r="50">
          <cell r="A50" t="str">
            <v>47</v>
          </cell>
          <cell r="B50" t="str">
            <v>Adaptador Storz 2 1/2" engate rápido</v>
          </cell>
          <cell r="C50" t="str">
            <v>un</v>
          </cell>
        </row>
        <row r="51">
          <cell r="A51" t="str">
            <v>50</v>
          </cell>
          <cell r="C51" t="str">
            <v>un</v>
          </cell>
        </row>
        <row r="52">
          <cell r="A52" t="str">
            <v>51</v>
          </cell>
          <cell r="C52" t="str">
            <v>un</v>
          </cell>
        </row>
        <row r="53">
          <cell r="A53" t="str">
            <v>52</v>
          </cell>
        </row>
        <row r="54">
          <cell r="A54" t="str">
            <v>48</v>
          </cell>
          <cell r="B54" t="str">
            <v>Adesivo com inscrição "EXTINTOR" - tipo seta</v>
          </cell>
          <cell r="C54" t="str">
            <v>un</v>
          </cell>
          <cell r="D54">
            <v>5</v>
          </cell>
        </row>
        <row r="55">
          <cell r="A55" t="str">
            <v>54</v>
          </cell>
          <cell r="B55" t="str">
            <v>Adubo mineral</v>
          </cell>
          <cell r="C55" t="str">
            <v>kg</v>
          </cell>
        </row>
        <row r="56">
          <cell r="A56" t="str">
            <v>55</v>
          </cell>
          <cell r="B56" t="str">
            <v>Adubo orgânico</v>
          </cell>
          <cell r="C56" t="str">
            <v>ton</v>
          </cell>
        </row>
        <row r="57">
          <cell r="A57" t="str">
            <v>49</v>
          </cell>
          <cell r="B57" t="str">
            <v>Adesivo com inscrição "INCÊNDIO"</v>
          </cell>
          <cell r="C57" t="str">
            <v>un</v>
          </cell>
          <cell r="D57">
            <v>5</v>
          </cell>
        </row>
        <row r="58">
          <cell r="A58" t="str">
            <v>53</v>
          </cell>
          <cell r="B58" t="str">
            <v>Adesivo p/ tubo soldável - frasco plástico 850 g</v>
          </cell>
          <cell r="C58" t="str">
            <v>L</v>
          </cell>
          <cell r="D58">
            <v>12</v>
          </cell>
        </row>
        <row r="59">
          <cell r="A59" t="str">
            <v>56</v>
          </cell>
          <cell r="B59" t="str">
            <v>Aduela para pintura com Jabre de 3.5 cm</v>
          </cell>
          <cell r="C59" t="str">
            <v>un</v>
          </cell>
          <cell r="D59">
            <v>21</v>
          </cell>
        </row>
        <row r="60">
          <cell r="A60" t="str">
            <v>465</v>
          </cell>
          <cell r="B60" t="str">
            <v>água</v>
          </cell>
          <cell r="C60" t="str">
            <v>m3</v>
          </cell>
          <cell r="D60">
            <v>0.05</v>
          </cell>
        </row>
        <row r="61">
          <cell r="A61" t="str">
            <v>57</v>
          </cell>
          <cell r="B61" t="str">
            <v xml:space="preserve">Aguarraz mineral (lata 05 litros) </v>
          </cell>
          <cell r="C61" t="str">
            <v>L</v>
          </cell>
          <cell r="D61">
            <v>11</v>
          </cell>
        </row>
        <row r="62">
          <cell r="A62" t="str">
            <v>430</v>
          </cell>
          <cell r="B62" t="str">
            <v>Alambrado (tela de aço com tubo galvanizado)</v>
          </cell>
          <cell r="C62" t="str">
            <v>m2</v>
          </cell>
          <cell r="D62">
            <v>30</v>
          </cell>
        </row>
        <row r="63">
          <cell r="A63" t="str">
            <v>1051</v>
          </cell>
          <cell r="B63" t="str">
            <v>Alicate eletricista (universal)</v>
          </cell>
          <cell r="C63" t="str">
            <v>pç</v>
          </cell>
          <cell r="D63">
            <v>26</v>
          </cell>
        </row>
        <row r="64">
          <cell r="A64" t="str">
            <v>1054</v>
          </cell>
          <cell r="B64" t="str">
            <v>Alicate pressão</v>
          </cell>
          <cell r="C64" t="str">
            <v>pç</v>
          </cell>
          <cell r="D64">
            <v>26</v>
          </cell>
        </row>
        <row r="65">
          <cell r="A65" t="str">
            <v>58</v>
          </cell>
          <cell r="B65" t="str">
            <v>Alizar para ar condicionado para pintura</v>
          </cell>
          <cell r="C65" t="str">
            <v>m</v>
          </cell>
          <cell r="D65">
            <v>2.5</v>
          </cell>
        </row>
        <row r="66">
          <cell r="A66" t="str">
            <v>59</v>
          </cell>
          <cell r="B66" t="str">
            <v>Alizar para pintura</v>
          </cell>
          <cell r="C66" t="str">
            <v>m</v>
          </cell>
          <cell r="D66">
            <v>2.5</v>
          </cell>
        </row>
        <row r="67">
          <cell r="A67" t="str">
            <v>60</v>
          </cell>
          <cell r="B67" t="str">
            <v>Anel de borracha  p/ tubo PBA  75 mm</v>
          </cell>
          <cell r="C67" t="str">
            <v>un</v>
          </cell>
          <cell r="D67">
            <v>0.15</v>
          </cell>
        </row>
        <row r="68">
          <cell r="A68" t="str">
            <v>61</v>
          </cell>
          <cell r="B68" t="str">
            <v>Anel de borracha  p/ tubo PBA 110 mm</v>
          </cell>
          <cell r="C68" t="str">
            <v>un</v>
          </cell>
          <cell r="D68">
            <v>0.15</v>
          </cell>
        </row>
        <row r="69">
          <cell r="A69" t="str">
            <v>62</v>
          </cell>
          <cell r="B69" t="str">
            <v>Anel de borracha  p/ tubo PBA 200 mm</v>
          </cell>
          <cell r="C69" t="str">
            <v>un</v>
          </cell>
          <cell r="D69">
            <v>0.2</v>
          </cell>
        </row>
        <row r="70">
          <cell r="A70" t="str">
            <v>63</v>
          </cell>
          <cell r="B70" t="str">
            <v>Anel de borracha  p/ tubo PBA 85 mm</v>
          </cell>
          <cell r="C70" t="str">
            <v>un</v>
          </cell>
          <cell r="D70">
            <v>0.15</v>
          </cell>
        </row>
        <row r="71">
          <cell r="A71" t="str">
            <v>64</v>
          </cell>
          <cell r="B71" t="str">
            <v xml:space="preserve">Anel de borracha 100 mm p/ tubo esgoto </v>
          </cell>
          <cell r="C71" t="str">
            <v>un</v>
          </cell>
        </row>
        <row r="72">
          <cell r="A72" t="str">
            <v>65</v>
          </cell>
          <cell r="B72" t="str">
            <v>Anel de borracha 150 mm p/ tubo esgoto - série R</v>
          </cell>
          <cell r="C72" t="str">
            <v>un</v>
          </cell>
        </row>
        <row r="73">
          <cell r="A73" t="str">
            <v>66</v>
          </cell>
          <cell r="B73" t="str">
            <v>Anel de borracha 40 mm p/ tubo esgoto</v>
          </cell>
          <cell r="C73" t="str">
            <v>un</v>
          </cell>
        </row>
        <row r="74">
          <cell r="A74" t="str">
            <v>67</v>
          </cell>
          <cell r="B74" t="str">
            <v>Anel de borracha 50 mm p/ tubo esgoto</v>
          </cell>
          <cell r="C74" t="str">
            <v>un</v>
          </cell>
        </row>
        <row r="75">
          <cell r="A75" t="str">
            <v>68</v>
          </cell>
          <cell r="B75" t="str">
            <v>Anel de borracha 75 mm p/ tubo esgoto</v>
          </cell>
          <cell r="C75" t="str">
            <v>un</v>
          </cell>
        </row>
        <row r="76">
          <cell r="A76" t="str">
            <v>69</v>
          </cell>
          <cell r="B76" t="str">
            <v>Anel guia p/ fio telefônico</v>
          </cell>
          <cell r="C76" t="str">
            <v>un</v>
          </cell>
        </row>
        <row r="77">
          <cell r="A77" t="str">
            <v>70</v>
          </cell>
          <cell r="B77" t="str">
            <v>Arame galvanizado no. 12 BWG</v>
          </cell>
          <cell r="C77" t="str">
            <v>kg</v>
          </cell>
          <cell r="D77">
            <v>3.3</v>
          </cell>
        </row>
        <row r="78">
          <cell r="A78" t="str">
            <v>71</v>
          </cell>
          <cell r="B78" t="str">
            <v>Arame galvanizado no. 14 BWG</v>
          </cell>
          <cell r="C78" t="str">
            <v>kg</v>
          </cell>
          <cell r="D78">
            <v>3</v>
          </cell>
        </row>
        <row r="79">
          <cell r="A79" t="str">
            <v>72</v>
          </cell>
          <cell r="B79" t="str">
            <v>Arame galvanizado no. 18 BWG</v>
          </cell>
          <cell r="C79" t="str">
            <v>kg</v>
          </cell>
          <cell r="D79">
            <v>2.8</v>
          </cell>
        </row>
        <row r="80">
          <cell r="A80" t="str">
            <v>73</v>
          </cell>
          <cell r="B80" t="str">
            <v>Arame recozido no. 10 BWG</v>
          </cell>
          <cell r="C80" t="str">
            <v>kg</v>
          </cell>
          <cell r="D80">
            <v>3</v>
          </cell>
        </row>
        <row r="81">
          <cell r="A81" t="str">
            <v>74</v>
          </cell>
          <cell r="B81" t="str">
            <v>Arame recozido no. 12 BWG</v>
          </cell>
          <cell r="C81" t="str">
            <v>kg</v>
          </cell>
          <cell r="D81">
            <v>2.8</v>
          </cell>
        </row>
        <row r="82">
          <cell r="A82" t="str">
            <v>75</v>
          </cell>
          <cell r="B82" t="str">
            <v>Arame recozido no. 18 BWG</v>
          </cell>
          <cell r="C82" t="str">
            <v>kg</v>
          </cell>
          <cell r="D82">
            <v>2.7</v>
          </cell>
        </row>
        <row r="83">
          <cell r="A83" t="str">
            <v>76</v>
          </cell>
          <cell r="B83" t="str">
            <v>Arbusto ornamental</v>
          </cell>
          <cell r="C83" t="str">
            <v>un</v>
          </cell>
        </row>
        <row r="84">
          <cell r="A84" t="str">
            <v>77</v>
          </cell>
          <cell r="B84" t="str">
            <v>Areia lavada</v>
          </cell>
          <cell r="C84" t="str">
            <v>m3</v>
          </cell>
          <cell r="D84">
            <v>15</v>
          </cell>
        </row>
        <row r="85">
          <cell r="A85" t="str">
            <v>78</v>
          </cell>
          <cell r="B85" t="str">
            <v>Areia média</v>
          </cell>
          <cell r="C85" t="str">
            <v>m3</v>
          </cell>
          <cell r="D85">
            <v>15</v>
          </cell>
        </row>
        <row r="86">
          <cell r="A86" t="str">
            <v>79</v>
          </cell>
          <cell r="B86" t="str">
            <v>Areia para aterro</v>
          </cell>
          <cell r="C86" t="str">
            <v>m3</v>
          </cell>
          <cell r="D86">
            <v>6</v>
          </cell>
        </row>
        <row r="87">
          <cell r="A87" t="str">
            <v>80</v>
          </cell>
          <cell r="B87" t="str">
            <v>Argamassa de cimento colante Quartzolit</v>
          </cell>
          <cell r="C87" t="str">
            <v>kg</v>
          </cell>
          <cell r="D87">
            <v>0.3</v>
          </cell>
        </row>
        <row r="88">
          <cell r="A88" t="str">
            <v>81</v>
          </cell>
          <cell r="B88" t="str">
            <v>Argila moída</v>
          </cell>
          <cell r="C88" t="str">
            <v>kg</v>
          </cell>
          <cell r="D88">
            <v>0.08</v>
          </cell>
        </row>
        <row r="89">
          <cell r="A89" t="str">
            <v>82</v>
          </cell>
          <cell r="B89" t="str">
            <v>Armador</v>
          </cell>
          <cell r="C89" t="str">
            <v>h</v>
          </cell>
          <cell r="D89">
            <v>1.84</v>
          </cell>
        </row>
        <row r="90">
          <cell r="A90" t="str">
            <v>83</v>
          </cell>
          <cell r="B90" t="str">
            <v>Arruela de alumínio 25 mm - 1"</v>
          </cell>
          <cell r="C90" t="str">
            <v>un</v>
          </cell>
        </row>
        <row r="91">
          <cell r="A91" t="str">
            <v>84</v>
          </cell>
          <cell r="B91" t="str">
            <v>Arruela de alumínio 60 mm - 2 1/2"</v>
          </cell>
          <cell r="C91" t="str">
            <v>un</v>
          </cell>
        </row>
        <row r="92">
          <cell r="A92" t="str">
            <v>85</v>
          </cell>
          <cell r="B92" t="str">
            <v>Arruela de alumínio 75 mm - 3"</v>
          </cell>
          <cell r="C92" t="str">
            <v>un</v>
          </cell>
        </row>
        <row r="93">
          <cell r="A93" t="str">
            <v>86</v>
          </cell>
          <cell r="B93" t="str">
            <v>Arruela de PVC rígido 40 mm - 1 1/2"</v>
          </cell>
          <cell r="C93" t="str">
            <v>un</v>
          </cell>
        </row>
        <row r="94">
          <cell r="A94" t="str">
            <v>87</v>
          </cell>
          <cell r="B94" t="str">
            <v>Arruela de PVC rígido 50 mm - 2"</v>
          </cell>
          <cell r="C94" t="str">
            <v>un</v>
          </cell>
        </row>
        <row r="95">
          <cell r="A95" t="str">
            <v>88</v>
          </cell>
          <cell r="B95" t="str">
            <v>Arruela de PVC rígido p/ eletroduto  60 mm - 2 1/2"</v>
          </cell>
          <cell r="C95" t="str">
            <v>un</v>
          </cell>
        </row>
        <row r="96">
          <cell r="A96" t="str">
            <v>89</v>
          </cell>
          <cell r="B96" t="str">
            <v>Arruela de PVC rígido p/ eletroduto 25 mm - 1"</v>
          </cell>
          <cell r="C96" t="str">
            <v>un</v>
          </cell>
        </row>
        <row r="97">
          <cell r="A97" t="str">
            <v>90</v>
          </cell>
          <cell r="B97" t="str">
            <v>Auxiliar de obras</v>
          </cell>
          <cell r="C97" t="str">
            <v>h</v>
          </cell>
          <cell r="D97">
            <v>1.1000000000000001</v>
          </cell>
        </row>
        <row r="98">
          <cell r="A98" t="str">
            <v>1024</v>
          </cell>
          <cell r="B98" t="str">
            <v>Avental de raspa</v>
          </cell>
          <cell r="C98" t="str">
            <v>pç</v>
          </cell>
        </row>
        <row r="99">
          <cell r="A99" t="str">
            <v>962</v>
          </cell>
          <cell r="B99" t="str">
            <v>Azulejo branco 15 x 15 cm</v>
          </cell>
          <cell r="C99" t="str">
            <v>m2</v>
          </cell>
          <cell r="D99">
            <v>7</v>
          </cell>
        </row>
        <row r="100">
          <cell r="A100" t="str">
            <v>91</v>
          </cell>
          <cell r="B100" t="str">
            <v>Bacia sanitária esmaltada branca ICASA</v>
          </cell>
          <cell r="C100" t="str">
            <v>un</v>
          </cell>
          <cell r="D100">
            <v>50</v>
          </cell>
        </row>
        <row r="101">
          <cell r="A101" t="str">
            <v>1016</v>
          </cell>
          <cell r="B101" t="str">
            <v>Balde plástico 15 litros</v>
          </cell>
          <cell r="C101" t="str">
            <v>un</v>
          </cell>
          <cell r="D101">
            <v>2</v>
          </cell>
        </row>
        <row r="102">
          <cell r="A102" t="str">
            <v>92</v>
          </cell>
          <cell r="B102" t="str">
            <v>Bancada de granito cinza andorinha, larg=60 cm</v>
          </cell>
          <cell r="C102" t="str">
            <v>m2</v>
          </cell>
          <cell r="D102">
            <v>65</v>
          </cell>
        </row>
        <row r="103">
          <cell r="A103" t="str">
            <v>652</v>
          </cell>
          <cell r="B103" t="str">
            <v>Banco de concreto circular,  L=10 m</v>
          </cell>
          <cell r="C103" t="str">
            <v>un</v>
          </cell>
          <cell r="D103">
            <v>70</v>
          </cell>
        </row>
        <row r="104">
          <cell r="A104" t="str">
            <v>193</v>
          </cell>
          <cell r="B104" t="str">
            <v>Barbante - 250 g</v>
          </cell>
          <cell r="C104" t="str">
            <v>rolo</v>
          </cell>
          <cell r="D104">
            <v>1.5</v>
          </cell>
        </row>
        <row r="105">
          <cell r="A105" t="str">
            <v>93</v>
          </cell>
          <cell r="B105" t="str">
            <v>Barra de cobre 25,4 x 6,35 x 740 mm</v>
          </cell>
          <cell r="C105" t="str">
            <v>m</v>
          </cell>
          <cell r="D105">
            <v>28</v>
          </cell>
        </row>
        <row r="106">
          <cell r="A106" t="str">
            <v>94</v>
          </cell>
          <cell r="B106" t="str">
            <v>Barra de cobre 25,40 x 6,35 x 1640 mm</v>
          </cell>
          <cell r="C106" t="str">
            <v>m</v>
          </cell>
          <cell r="D106">
            <v>35</v>
          </cell>
        </row>
        <row r="107">
          <cell r="A107" t="str">
            <v>95</v>
          </cell>
          <cell r="B107" t="str">
            <v>Barra de cobre 25,40 x 6,35 x 640 mm</v>
          </cell>
          <cell r="C107" t="str">
            <v>m</v>
          </cell>
          <cell r="D107">
            <v>20</v>
          </cell>
        </row>
        <row r="108">
          <cell r="A108" t="str">
            <v>96</v>
          </cell>
          <cell r="B108" t="str">
            <v xml:space="preserve">Báscula de alumínio  Maxim-ar anod. Natural 0,50 x 1,20 m </v>
          </cell>
          <cell r="C108" t="str">
            <v>un</v>
          </cell>
          <cell r="D108">
            <v>72</v>
          </cell>
        </row>
        <row r="109">
          <cell r="A109" t="str">
            <v>97</v>
          </cell>
          <cell r="B109" t="str">
            <v xml:space="preserve">Báscula de alumínio Maxim-ar anod. Natural 0,60 x 0,60 m </v>
          </cell>
          <cell r="C109" t="str">
            <v>un</v>
          </cell>
          <cell r="D109">
            <v>50</v>
          </cell>
        </row>
        <row r="110">
          <cell r="A110" t="str">
            <v>98</v>
          </cell>
          <cell r="B110" t="str">
            <v>Base para mastro</v>
          </cell>
          <cell r="C110" t="str">
            <v>un</v>
          </cell>
          <cell r="D110">
            <v>30</v>
          </cell>
        </row>
        <row r="111">
          <cell r="A111" t="str">
            <v>99</v>
          </cell>
          <cell r="B111" t="str">
            <v>Betoneira 5HP</v>
          </cell>
          <cell r="C111" t="str">
            <v>h</v>
          </cell>
          <cell r="D111">
            <v>0.36</v>
          </cell>
        </row>
        <row r="112">
          <cell r="A112" t="str">
            <v>946</v>
          </cell>
          <cell r="B112" t="str">
            <v>Bianco</v>
          </cell>
          <cell r="C112" t="str">
            <v>kg</v>
          </cell>
          <cell r="D112">
            <v>1.7</v>
          </cell>
        </row>
        <row r="113">
          <cell r="A113" t="str">
            <v>100</v>
          </cell>
          <cell r="B113" t="str">
            <v>Bloco conector BLI-10</v>
          </cell>
          <cell r="C113" t="str">
            <v>un</v>
          </cell>
          <cell r="D113">
            <v>12</v>
          </cell>
        </row>
        <row r="114">
          <cell r="A114" t="str">
            <v>101</v>
          </cell>
          <cell r="B114" t="str">
            <v>Bloco de concreto 9 x 19 x 39, Fbk=4,5 MPa</v>
          </cell>
          <cell r="C114" t="str">
            <v>un</v>
          </cell>
          <cell r="D114">
            <v>0.56000000000000005</v>
          </cell>
        </row>
        <row r="115">
          <cell r="A115" t="str">
            <v>954</v>
          </cell>
          <cell r="B115" t="str">
            <v>Bloco de concreto 14x 19 x 39 - vedaçao</v>
          </cell>
          <cell r="C115" t="str">
            <v>un</v>
          </cell>
          <cell r="D115">
            <v>0.75</v>
          </cell>
        </row>
        <row r="116">
          <cell r="A116" t="str">
            <v>102</v>
          </cell>
          <cell r="B116" t="str">
            <v>Bloco de concreto intertravado 6 cm</v>
          </cell>
          <cell r="C116" t="str">
            <v>un</v>
          </cell>
          <cell r="D116">
            <v>9.8000000000000007</v>
          </cell>
        </row>
        <row r="117">
          <cell r="A117" t="str">
            <v>103</v>
          </cell>
          <cell r="B117" t="str">
            <v xml:space="preserve">Bóia elétrica </v>
          </cell>
          <cell r="C117" t="str">
            <v>un</v>
          </cell>
          <cell r="D117">
            <v>15</v>
          </cell>
        </row>
        <row r="118">
          <cell r="A118" t="str">
            <v>104</v>
          </cell>
          <cell r="B118" t="str">
            <v>Bomba de recalque - dancor mod. 250 - 1 CV - trifásica</v>
          </cell>
          <cell r="C118" t="str">
            <v>un</v>
          </cell>
          <cell r="D118">
            <v>305</v>
          </cell>
        </row>
        <row r="119">
          <cell r="A119" t="str">
            <v>1025</v>
          </cell>
          <cell r="B119" t="str">
            <v>Bota de borracha cano longo</v>
          </cell>
          <cell r="C119" t="str">
            <v>par</v>
          </cell>
          <cell r="D119">
            <v>25</v>
          </cell>
        </row>
        <row r="120">
          <cell r="A120" t="str">
            <v>1026</v>
          </cell>
          <cell r="B120" t="str">
            <v>Bota de couro</v>
          </cell>
          <cell r="C120" t="str">
            <v>par</v>
          </cell>
          <cell r="D120">
            <v>16</v>
          </cell>
        </row>
        <row r="121">
          <cell r="A121" t="str">
            <v>105</v>
          </cell>
          <cell r="B121" t="str">
            <v>Botão de campainha (pulsador)</v>
          </cell>
          <cell r="C121" t="str">
            <v>un</v>
          </cell>
          <cell r="D121">
            <v>1.9</v>
          </cell>
        </row>
        <row r="122">
          <cell r="A122" t="str">
            <v>106</v>
          </cell>
          <cell r="B122" t="str">
            <v>Braçadeira de encaixe para tubo roscável 1/2"</v>
          </cell>
          <cell r="C122" t="str">
            <v>un</v>
          </cell>
        </row>
        <row r="123">
          <cell r="A123" t="str">
            <v>107</v>
          </cell>
          <cell r="B123" t="str">
            <v>Braçadeira de encaixe para tubo roscável 3/4"</v>
          </cell>
          <cell r="C123" t="str">
            <v>un</v>
          </cell>
        </row>
        <row r="124">
          <cell r="A124" t="str">
            <v>108</v>
          </cell>
          <cell r="B124" t="str">
            <v>Braçadeira de encaixe para tubo soldável 20 mm</v>
          </cell>
          <cell r="C124" t="str">
            <v>un</v>
          </cell>
        </row>
        <row r="125">
          <cell r="A125" t="str">
            <v>109</v>
          </cell>
          <cell r="B125" t="str">
            <v>Braçadeira de encaixe para tubo soldável 25 mm</v>
          </cell>
          <cell r="C125" t="str">
            <v>un</v>
          </cell>
        </row>
        <row r="126">
          <cell r="A126" t="str">
            <v>110</v>
          </cell>
          <cell r="B126" t="str">
            <v>Braçadeira tipo copo 1"</v>
          </cell>
          <cell r="C126" t="str">
            <v>un</v>
          </cell>
        </row>
        <row r="127">
          <cell r="A127" t="str">
            <v>111</v>
          </cell>
          <cell r="B127" t="str">
            <v>Braçadeira tipo copo 1/2"</v>
          </cell>
          <cell r="C127" t="str">
            <v>un</v>
          </cell>
        </row>
        <row r="128">
          <cell r="A128" t="str">
            <v>112</v>
          </cell>
          <cell r="B128" t="str">
            <v>Braçadeira tipo copo 3/4"</v>
          </cell>
          <cell r="C128" t="str">
            <v>un</v>
          </cell>
        </row>
        <row r="129">
          <cell r="A129" t="str">
            <v>113</v>
          </cell>
          <cell r="B129" t="str">
            <v>Brita 00</v>
          </cell>
          <cell r="C129" t="str">
            <v>m3</v>
          </cell>
          <cell r="D129">
            <v>29</v>
          </cell>
        </row>
        <row r="130">
          <cell r="A130" t="str">
            <v>114</v>
          </cell>
          <cell r="B130" t="str">
            <v>Brita 01</v>
          </cell>
          <cell r="C130" t="str">
            <v>m3</v>
          </cell>
          <cell r="D130">
            <v>24</v>
          </cell>
        </row>
        <row r="131">
          <cell r="A131" t="str">
            <v>115</v>
          </cell>
          <cell r="B131" t="str">
            <v>Brita 02</v>
          </cell>
          <cell r="C131" t="str">
            <v>m3</v>
          </cell>
          <cell r="D131">
            <v>24</v>
          </cell>
        </row>
        <row r="132">
          <cell r="A132" t="str">
            <v>1022</v>
          </cell>
          <cell r="B132" t="str">
            <v>Brita 03</v>
          </cell>
          <cell r="C132" t="str">
            <v>m3</v>
          </cell>
          <cell r="D132">
            <v>22</v>
          </cell>
        </row>
        <row r="133">
          <cell r="A133" t="str">
            <v>116</v>
          </cell>
          <cell r="B133" t="str">
            <v>Bucha alumínio  1 1/2"</v>
          </cell>
          <cell r="C133" t="str">
            <v>un</v>
          </cell>
        </row>
        <row r="134">
          <cell r="A134" t="str">
            <v>117</v>
          </cell>
          <cell r="B134" t="str">
            <v>Bucha alumínio  1 1/4"</v>
          </cell>
          <cell r="C134" t="str">
            <v>un</v>
          </cell>
        </row>
        <row r="135">
          <cell r="A135" t="str">
            <v>118</v>
          </cell>
          <cell r="B135" t="str">
            <v>Bucha alumínio  1/2"</v>
          </cell>
          <cell r="C135" t="str">
            <v>un</v>
          </cell>
        </row>
        <row r="136">
          <cell r="A136" t="str">
            <v>119</v>
          </cell>
          <cell r="B136" t="str">
            <v>Bucha alumínio  3/4"</v>
          </cell>
          <cell r="C136" t="str">
            <v>un</v>
          </cell>
        </row>
        <row r="137">
          <cell r="A137" t="str">
            <v>120</v>
          </cell>
          <cell r="B137" t="str">
            <v>Bucha alumínio  redução 1" x 3/4"</v>
          </cell>
          <cell r="C137" t="str">
            <v>un</v>
          </cell>
        </row>
        <row r="138">
          <cell r="A138" t="str">
            <v>121</v>
          </cell>
          <cell r="B138" t="str">
            <v>Bucha alumínio  redução 2" x 1"</v>
          </cell>
          <cell r="C138" t="str">
            <v>un</v>
          </cell>
        </row>
        <row r="139">
          <cell r="A139" t="str">
            <v>122</v>
          </cell>
          <cell r="B139" t="str">
            <v>Bucha alumínio 1"</v>
          </cell>
          <cell r="C139" t="str">
            <v>un</v>
          </cell>
        </row>
        <row r="140">
          <cell r="A140" t="str">
            <v>123</v>
          </cell>
          <cell r="B140" t="str">
            <v>Bucha alumínio 2  1/2"</v>
          </cell>
          <cell r="C140" t="str">
            <v>un</v>
          </cell>
        </row>
        <row r="141">
          <cell r="A141" t="str">
            <v>124</v>
          </cell>
          <cell r="B141" t="str">
            <v>Bucha alumínio 2"</v>
          </cell>
          <cell r="C141" t="str">
            <v>un</v>
          </cell>
        </row>
        <row r="142">
          <cell r="A142" t="str">
            <v>125</v>
          </cell>
          <cell r="B142" t="str">
            <v>Bucha alumínio 3"</v>
          </cell>
          <cell r="C142" t="str">
            <v>un</v>
          </cell>
        </row>
        <row r="143">
          <cell r="A143" t="str">
            <v>126</v>
          </cell>
          <cell r="B143" t="str">
            <v>Bucha alumínio 4"</v>
          </cell>
          <cell r="C143" t="str">
            <v>un</v>
          </cell>
        </row>
        <row r="144">
          <cell r="A144" t="str">
            <v>127</v>
          </cell>
          <cell r="B144" t="str">
            <v>Bucha de alumínio 60 mm</v>
          </cell>
          <cell r="C144" t="str">
            <v>un</v>
          </cell>
        </row>
        <row r="145">
          <cell r="A145" t="str">
            <v>128</v>
          </cell>
          <cell r="B145" t="str">
            <v>Bucha de alumínio 75 mm</v>
          </cell>
          <cell r="C145" t="str">
            <v>un</v>
          </cell>
        </row>
        <row r="146">
          <cell r="A146" t="str">
            <v>129</v>
          </cell>
          <cell r="B146" t="str">
            <v>Bucha de redução com rosca 1 1/2" x 1 1/4"</v>
          </cell>
          <cell r="C146" t="str">
            <v>un</v>
          </cell>
        </row>
        <row r="147">
          <cell r="A147" t="str">
            <v>130</v>
          </cell>
          <cell r="B147" t="str">
            <v>Bucha de redução com rosca 1 1/2" x 1"</v>
          </cell>
          <cell r="C147" t="str">
            <v>un</v>
          </cell>
        </row>
        <row r="148">
          <cell r="A148" t="str">
            <v>131</v>
          </cell>
          <cell r="B148" t="str">
            <v>Bucha de redução com rosca 1 1/2" x 3/4"</v>
          </cell>
          <cell r="C148" t="str">
            <v>un</v>
          </cell>
        </row>
        <row r="149">
          <cell r="A149" t="str">
            <v>132</v>
          </cell>
          <cell r="B149" t="str">
            <v>Bucha de redução com rosca 1 1/4" x 1"</v>
          </cell>
          <cell r="C149" t="str">
            <v>un</v>
          </cell>
        </row>
        <row r="150">
          <cell r="A150" t="str">
            <v>133</v>
          </cell>
          <cell r="B150" t="str">
            <v>Bucha de redução com rosca 1 1/4" x 3/4"</v>
          </cell>
          <cell r="C150" t="str">
            <v>un</v>
          </cell>
        </row>
        <row r="151">
          <cell r="A151" t="str">
            <v>134</v>
          </cell>
          <cell r="B151" t="str">
            <v>Bucha de redução com rosca 1" x 1/2"</v>
          </cell>
          <cell r="C151" t="str">
            <v>un</v>
          </cell>
        </row>
        <row r="152">
          <cell r="A152" t="str">
            <v>135</v>
          </cell>
          <cell r="B152" t="str">
            <v xml:space="preserve">Bucha de redução com rosca 1" x 3/4" </v>
          </cell>
          <cell r="C152" t="str">
            <v>un</v>
          </cell>
        </row>
        <row r="153">
          <cell r="A153" t="str">
            <v>136</v>
          </cell>
          <cell r="B153" t="str">
            <v>Bucha de redução com rosca 2" x 1 1/2"</v>
          </cell>
          <cell r="C153" t="str">
            <v>un</v>
          </cell>
        </row>
        <row r="154">
          <cell r="A154" t="str">
            <v>137</v>
          </cell>
          <cell r="B154" t="str">
            <v>Bucha de redução com rosca 2" x 1 1/4"</v>
          </cell>
          <cell r="C154" t="str">
            <v>un</v>
          </cell>
        </row>
        <row r="155">
          <cell r="A155" t="str">
            <v>138</v>
          </cell>
          <cell r="B155" t="str">
            <v>Bucha de redução com rosca 2" x 1"</v>
          </cell>
          <cell r="C155" t="str">
            <v>un</v>
          </cell>
        </row>
        <row r="156">
          <cell r="A156" t="str">
            <v>139</v>
          </cell>
          <cell r="B156" t="str">
            <v>Bucha de redução com rosca 3/4" x 1/2"</v>
          </cell>
          <cell r="C156" t="str">
            <v>un</v>
          </cell>
        </row>
        <row r="157">
          <cell r="A157" t="str">
            <v>140</v>
          </cell>
          <cell r="B157" t="str">
            <v>Bucha de redução ferro galvanizado 100 x 63 mm</v>
          </cell>
          <cell r="C157" t="str">
            <v>un</v>
          </cell>
        </row>
        <row r="158">
          <cell r="A158" t="str">
            <v>157</v>
          </cell>
          <cell r="B158" t="str">
            <v>Balanço tipo gangorra</v>
          </cell>
          <cell r="C158" t="str">
            <v>un</v>
          </cell>
        </row>
        <row r="159">
          <cell r="A159" t="str">
            <v>141</v>
          </cell>
          <cell r="B159" t="str">
            <v>Bucha de redução ferro galvanizado 4" x 2 1/2"</v>
          </cell>
          <cell r="C159" t="str">
            <v>un</v>
          </cell>
        </row>
        <row r="160">
          <cell r="A160" t="str">
            <v>142</v>
          </cell>
          <cell r="B160" t="str">
            <v>Bucha de redução longa  esgoto 50 x 40 mm</v>
          </cell>
          <cell r="C160" t="str">
            <v>un</v>
          </cell>
        </row>
        <row r="161">
          <cell r="A161" t="str">
            <v>143</v>
          </cell>
          <cell r="B161" t="str">
            <v>Bucha de redução sold. longa 110 x 60 mm</v>
          </cell>
          <cell r="C161" t="str">
            <v>un</v>
          </cell>
        </row>
        <row r="162">
          <cell r="A162" t="str">
            <v>144</v>
          </cell>
          <cell r="B162" t="str">
            <v>Bucha de redução sold. longa 110 x 75 mm</v>
          </cell>
          <cell r="C162" t="str">
            <v>un</v>
          </cell>
        </row>
        <row r="163">
          <cell r="A163" t="str">
            <v>145</v>
          </cell>
          <cell r="B163" t="str">
            <v>Bucha de redução sold. longa 32 x 20 mm</v>
          </cell>
          <cell r="C163" t="str">
            <v>un</v>
          </cell>
        </row>
        <row r="164">
          <cell r="A164" t="str">
            <v>146</v>
          </cell>
          <cell r="B164" t="str">
            <v>Bucha de redução sold. longa 40 x 20 mm</v>
          </cell>
          <cell r="C164" t="str">
            <v>un</v>
          </cell>
        </row>
        <row r="165">
          <cell r="A165" t="str">
            <v>147</v>
          </cell>
          <cell r="B165" t="str">
            <v>Bucha de redução sold. longa 40 x 25 mm</v>
          </cell>
          <cell r="C165" t="str">
            <v>un</v>
          </cell>
        </row>
        <row r="166">
          <cell r="A166" t="str">
            <v>148</v>
          </cell>
          <cell r="B166" t="str">
            <v>Bucha de redução sold. longa 50 x 20 mm</v>
          </cell>
          <cell r="C166" t="str">
            <v>un</v>
          </cell>
        </row>
        <row r="167">
          <cell r="A167" t="str">
            <v>149</v>
          </cell>
          <cell r="B167" t="str">
            <v>Bucha de redução sold. longa 50 x 25 mm</v>
          </cell>
          <cell r="C167" t="str">
            <v>un</v>
          </cell>
        </row>
        <row r="168">
          <cell r="A168" t="str">
            <v>150</v>
          </cell>
          <cell r="B168" t="str">
            <v>Bucha de redução sold. longa 50 x 32 mm</v>
          </cell>
          <cell r="C168" t="str">
            <v>un</v>
          </cell>
        </row>
        <row r="169">
          <cell r="A169" t="str">
            <v>151</v>
          </cell>
          <cell r="B169" t="str">
            <v>Bucha de redução sold. longa 50 x 40  mm</v>
          </cell>
          <cell r="C169" t="str">
            <v>un</v>
          </cell>
        </row>
        <row r="170">
          <cell r="A170" t="str">
            <v>152</v>
          </cell>
          <cell r="B170" t="str">
            <v>Bucha de redução sold. longa 60 x 25 mm</v>
          </cell>
          <cell r="C170" t="str">
            <v>un</v>
          </cell>
        </row>
        <row r="171">
          <cell r="A171" t="str">
            <v>153</v>
          </cell>
          <cell r="B171" t="str">
            <v>Bucha de redução sold. longa 60 x 32 mm</v>
          </cell>
          <cell r="C171" t="str">
            <v>un</v>
          </cell>
        </row>
        <row r="172">
          <cell r="A172" t="str">
            <v>154</v>
          </cell>
          <cell r="B172" t="str">
            <v>Bucha de redução sold. longa 60 x 40 mm</v>
          </cell>
          <cell r="C172" t="str">
            <v>un</v>
          </cell>
        </row>
        <row r="173">
          <cell r="A173" t="str">
            <v>156</v>
          </cell>
          <cell r="B173" t="str">
            <v>Bucha de redução sold. longa 60 x 50 mm</v>
          </cell>
          <cell r="C173" t="str">
            <v>un</v>
          </cell>
        </row>
        <row r="174">
          <cell r="A174" t="str">
            <v>158</v>
          </cell>
          <cell r="B174" t="str">
            <v>Bucha de redução sold. longa 75 x 50 mm</v>
          </cell>
          <cell r="C174" t="str">
            <v>un</v>
          </cell>
        </row>
        <row r="175">
          <cell r="A175" t="str">
            <v>159</v>
          </cell>
          <cell r="B175" t="str">
            <v>Bucha de redução sold. longa 85 x 60 mm</v>
          </cell>
          <cell r="C175" t="str">
            <v>un</v>
          </cell>
        </row>
        <row r="176">
          <cell r="A176" t="str">
            <v>160</v>
          </cell>
          <cell r="B176" t="str">
            <v>Bucha de redução soldável curta 110 x 75 mm</v>
          </cell>
          <cell r="C176" t="str">
            <v>un</v>
          </cell>
        </row>
        <row r="177">
          <cell r="A177" t="str">
            <v>161</v>
          </cell>
          <cell r="B177" t="str">
            <v>Bucha de redução soldável curta 25 x 20 mm</v>
          </cell>
          <cell r="C177" t="str">
            <v>un</v>
          </cell>
        </row>
        <row r="178">
          <cell r="A178" t="str">
            <v>162</v>
          </cell>
          <cell r="B178" t="str">
            <v>Bucha de redução soldável curta 32 x 25 mm</v>
          </cell>
          <cell r="C178" t="str">
            <v>un</v>
          </cell>
        </row>
        <row r="179">
          <cell r="A179" t="str">
            <v>163</v>
          </cell>
          <cell r="B179" t="str">
            <v>Bucha de redução soldável curta 40 x 32 mm</v>
          </cell>
          <cell r="C179" t="str">
            <v>un</v>
          </cell>
        </row>
        <row r="180">
          <cell r="A180" t="str">
            <v>179</v>
          </cell>
        </row>
        <row r="181">
          <cell r="A181" t="str">
            <v>180</v>
          </cell>
        </row>
        <row r="182">
          <cell r="A182" t="str">
            <v>181</v>
          </cell>
        </row>
        <row r="183">
          <cell r="A183" t="str">
            <v>164</v>
          </cell>
          <cell r="B183" t="str">
            <v>Bucha de redução soldável curta 50 x 40 mm</v>
          </cell>
          <cell r="C183" t="str">
            <v>un</v>
          </cell>
        </row>
        <row r="184">
          <cell r="A184" t="str">
            <v>165</v>
          </cell>
          <cell r="B184" t="str">
            <v>Bucha de redução soldável curta 60 x 50 mm</v>
          </cell>
          <cell r="C184" t="str">
            <v>un</v>
          </cell>
        </row>
        <row r="185">
          <cell r="A185" t="str">
            <v>166</v>
          </cell>
          <cell r="B185" t="str">
            <v>Bucha de redução soldável curta 75 x  60 mm</v>
          </cell>
          <cell r="C185" t="str">
            <v>un</v>
          </cell>
        </row>
        <row r="186">
          <cell r="A186" t="str">
            <v>167</v>
          </cell>
          <cell r="B186" t="str">
            <v>Bucha de redução soldável curta 85 x 75 mm</v>
          </cell>
          <cell r="C186" t="str">
            <v>un</v>
          </cell>
        </row>
        <row r="187">
          <cell r="A187" t="str">
            <v>861</v>
          </cell>
          <cell r="B187" t="str">
            <v>Bucha de redução soldável longa de 110 x 60 mm</v>
          </cell>
          <cell r="C187" t="str">
            <v>un</v>
          </cell>
        </row>
        <row r="188">
          <cell r="A188" t="str">
            <v>168</v>
          </cell>
          <cell r="B188" t="str">
            <v>Bucha e arruela de PVC 20 mm</v>
          </cell>
          <cell r="C188" t="str">
            <v>un</v>
          </cell>
        </row>
        <row r="189">
          <cell r="A189" t="str">
            <v>169</v>
          </cell>
          <cell r="B189" t="str">
            <v>Bucha e arruela de PVC 40 mm</v>
          </cell>
          <cell r="C189" t="str">
            <v>un</v>
          </cell>
        </row>
        <row r="190">
          <cell r="A190" t="str">
            <v>170</v>
          </cell>
          <cell r="B190" t="str">
            <v>Bucha e arruela de PVC 50 mm</v>
          </cell>
          <cell r="C190" t="str">
            <v>un</v>
          </cell>
        </row>
        <row r="191">
          <cell r="A191" t="str">
            <v>171</v>
          </cell>
          <cell r="B191" t="str">
            <v>Bucha PVC rígido p/ eletroduto 1 1/2"</v>
          </cell>
          <cell r="C191" t="str">
            <v>un</v>
          </cell>
        </row>
        <row r="192">
          <cell r="A192" t="str">
            <v>172</v>
          </cell>
          <cell r="B192" t="str">
            <v>Bucha PVC rígido p/ eletroduto 25 mm</v>
          </cell>
          <cell r="C192" t="str">
            <v>un</v>
          </cell>
        </row>
        <row r="193">
          <cell r="A193" t="str">
            <v>173</v>
          </cell>
          <cell r="B193" t="str">
            <v>Bucha PVC rígido p/ eletroduto 40 mm</v>
          </cell>
          <cell r="C193" t="str">
            <v>un</v>
          </cell>
        </row>
        <row r="194">
          <cell r="A194" t="str">
            <v>174</v>
          </cell>
          <cell r="B194" t="str">
            <v>Bucha PVC rígido p/ eletroduto 50 mm</v>
          </cell>
          <cell r="C194" t="str">
            <v>un</v>
          </cell>
        </row>
        <row r="195">
          <cell r="A195" t="str">
            <v>175</v>
          </cell>
          <cell r="B195" t="str">
            <v>Bulbo de areia (execução)</v>
          </cell>
          <cell r="C195" t="str">
            <v>un</v>
          </cell>
        </row>
        <row r="196">
          <cell r="A196" t="str">
            <v>176</v>
          </cell>
          <cell r="B196" t="str">
            <v>Cabeçote de entrade de alumínio 60 mm</v>
          </cell>
          <cell r="C196" t="str">
            <v>un</v>
          </cell>
        </row>
        <row r="197">
          <cell r="A197" t="str">
            <v>177</v>
          </cell>
          <cell r="B197" t="str">
            <v>Cabeçote de entrade de alumínio 75 mm</v>
          </cell>
          <cell r="C197" t="str">
            <v>un</v>
          </cell>
        </row>
        <row r="198">
          <cell r="A198" t="str">
            <v>178</v>
          </cell>
          <cell r="B198" t="str">
            <v>Cabo  isolado em PVC 16.0 mm2 - 750 V</v>
          </cell>
          <cell r="C198" t="str">
            <v xml:space="preserve">m </v>
          </cell>
          <cell r="D198">
            <v>1.1000000000000001</v>
          </cell>
        </row>
        <row r="199">
          <cell r="A199" t="str">
            <v>185</v>
          </cell>
          <cell r="B199" t="str">
            <v>Cabo de cobre isolado em PVC 16 mm2 - 1000 V</v>
          </cell>
          <cell r="C199" t="str">
            <v xml:space="preserve">m </v>
          </cell>
          <cell r="D199">
            <v>1.7</v>
          </cell>
        </row>
        <row r="200">
          <cell r="A200" t="str">
            <v>186</v>
          </cell>
          <cell r="B200" t="str">
            <v>Cabo de cobre isolado em PVC 25 mm2 - 1000 V</v>
          </cell>
          <cell r="C200" t="str">
            <v xml:space="preserve">m </v>
          </cell>
          <cell r="D200">
            <v>2.9</v>
          </cell>
        </row>
        <row r="201">
          <cell r="A201" t="str">
            <v>187</v>
          </cell>
          <cell r="B201" t="str">
            <v>Cabo de cobre isolado em PVC 35 mm2 - 1000 V</v>
          </cell>
          <cell r="C201" t="str">
            <v xml:space="preserve">m </v>
          </cell>
          <cell r="D201">
            <v>3.15</v>
          </cell>
        </row>
        <row r="202">
          <cell r="A202" t="str">
            <v>188</v>
          </cell>
          <cell r="B202" t="str">
            <v>Cabo de cobre isolado em PVC 4 mm2 - 1000 V</v>
          </cell>
          <cell r="C202" t="str">
            <v xml:space="preserve">m </v>
          </cell>
          <cell r="D202">
            <v>0.85</v>
          </cell>
        </row>
        <row r="203">
          <cell r="A203" t="str">
            <v>189</v>
          </cell>
          <cell r="B203" t="str">
            <v xml:space="preserve">Cabo de cobre isolado em PVC 6 mm2 - 750 V </v>
          </cell>
          <cell r="C203" t="str">
            <v xml:space="preserve">m </v>
          </cell>
          <cell r="D203">
            <v>0.9</v>
          </cell>
        </row>
        <row r="204">
          <cell r="A204" t="str">
            <v>190</v>
          </cell>
          <cell r="B204" t="str">
            <v>Cabo de cobre isolado em PVC 70 mm2 - 1000 V</v>
          </cell>
          <cell r="C204" t="str">
            <v xml:space="preserve">m </v>
          </cell>
          <cell r="D204">
            <v>7.8</v>
          </cell>
        </row>
        <row r="205">
          <cell r="A205" t="str">
            <v>191</v>
          </cell>
          <cell r="B205" t="str">
            <v>Cabo de cobre isolado em PVC 70 mm2 - 1000 V (camada dupla)</v>
          </cell>
          <cell r="C205" t="str">
            <v xml:space="preserve">m </v>
          </cell>
          <cell r="D205">
            <v>9</v>
          </cell>
        </row>
        <row r="206">
          <cell r="A206" t="str">
            <v>192</v>
          </cell>
          <cell r="B206" t="str">
            <v>Cabo de cobre isolado em PVC 95 mm2 - 1000 V (camada dupla)</v>
          </cell>
          <cell r="C206" t="str">
            <v xml:space="preserve">m </v>
          </cell>
          <cell r="D206">
            <v>11</v>
          </cell>
        </row>
        <row r="207">
          <cell r="A207" t="str">
            <v>182</v>
          </cell>
          <cell r="B207" t="str">
            <v xml:space="preserve">Cabo de cobre nu 25 mm2 </v>
          </cell>
          <cell r="C207" t="str">
            <v xml:space="preserve">m </v>
          </cell>
          <cell r="D207">
            <v>2.2000000000000002</v>
          </cell>
        </row>
        <row r="208">
          <cell r="A208" t="str">
            <v>183</v>
          </cell>
          <cell r="B208" t="str">
            <v xml:space="preserve">Cabo de cobre nu 35 mm2 </v>
          </cell>
          <cell r="C208" t="str">
            <v xml:space="preserve">m </v>
          </cell>
          <cell r="D208">
            <v>2.4700000000000002</v>
          </cell>
        </row>
        <row r="209">
          <cell r="A209" t="str">
            <v>184</v>
          </cell>
          <cell r="B209" t="str">
            <v>Cabo de cobre nu 50 mm2</v>
          </cell>
          <cell r="C209" t="str">
            <v xml:space="preserve">m </v>
          </cell>
          <cell r="D209">
            <v>3.8</v>
          </cell>
        </row>
        <row r="210">
          <cell r="A210" t="str">
            <v>194</v>
          </cell>
          <cell r="B210" t="str">
            <v>Cabo telefônico CTAPL 40 x 100</v>
          </cell>
          <cell r="C210" t="str">
            <v xml:space="preserve">m </v>
          </cell>
        </row>
        <row r="211">
          <cell r="A211" t="str">
            <v>195</v>
          </cell>
          <cell r="B211" t="str">
            <v>Cabo telefônico CTAPL 40 x 20</v>
          </cell>
          <cell r="C211" t="str">
            <v xml:space="preserve">m </v>
          </cell>
        </row>
        <row r="212">
          <cell r="A212" t="str">
            <v>196</v>
          </cell>
          <cell r="B212" t="str">
            <v>Cabo telefônico estanhado CI- 50 x 10</v>
          </cell>
          <cell r="C212" t="str">
            <v xml:space="preserve">m </v>
          </cell>
          <cell r="D212">
            <v>0.2</v>
          </cell>
        </row>
        <row r="213">
          <cell r="A213" t="str">
            <v>964</v>
          </cell>
          <cell r="B213" t="str">
            <v>Caibro de peroba 5 x 6 cm</v>
          </cell>
          <cell r="C213" t="str">
            <v>m</v>
          </cell>
          <cell r="D213">
            <v>2</v>
          </cell>
        </row>
        <row r="214">
          <cell r="A214" t="str">
            <v>197</v>
          </cell>
          <cell r="B214" t="str">
            <v>Caixa  padrão ESCELSA 40 x 860 x 200 mm</v>
          </cell>
          <cell r="C214" t="str">
            <v>un</v>
          </cell>
          <cell r="D214">
            <v>38</v>
          </cell>
        </row>
        <row r="215">
          <cell r="A215" t="str">
            <v>214</v>
          </cell>
        </row>
        <row r="216">
          <cell r="A216" t="str">
            <v>976</v>
          </cell>
          <cell r="B216" t="str">
            <v>Caixa d'água 1000 Litros em fibrocimento</v>
          </cell>
          <cell r="C216" t="str">
            <v>un</v>
          </cell>
          <cell r="D216">
            <v>90</v>
          </cell>
        </row>
        <row r="217">
          <cell r="A217" t="str">
            <v>198</v>
          </cell>
          <cell r="B217" t="str">
            <v>Caixa de barramento 1000 x 400 x 200 mm</v>
          </cell>
          <cell r="C217" t="str">
            <v>un</v>
          </cell>
        </row>
        <row r="218">
          <cell r="A218" t="str">
            <v>217</v>
          </cell>
        </row>
        <row r="219">
          <cell r="A219" t="str">
            <v>199</v>
          </cell>
          <cell r="B219" t="str">
            <v>Caixa de barramento 2070 x 400 x 200 mm</v>
          </cell>
          <cell r="C219" t="str">
            <v>un</v>
          </cell>
        </row>
        <row r="220">
          <cell r="A220" t="str">
            <v>200</v>
          </cell>
          <cell r="B220" t="str">
            <v>Caixa de descarga com engate flexível</v>
          </cell>
          <cell r="C220" t="str">
            <v>un</v>
          </cell>
          <cell r="D220">
            <v>12</v>
          </cell>
        </row>
        <row r="221">
          <cell r="A221" t="str">
            <v>201</v>
          </cell>
          <cell r="B221" t="str">
            <v>Caixa de descarga sem engate flexível</v>
          </cell>
          <cell r="C221" t="str">
            <v>un</v>
          </cell>
          <cell r="D221">
            <v>10</v>
          </cell>
        </row>
        <row r="222">
          <cell r="A222" t="str">
            <v>202</v>
          </cell>
          <cell r="B222" t="str">
            <v xml:space="preserve">Caixa de luz 4" x 2" </v>
          </cell>
          <cell r="C222" t="str">
            <v>un</v>
          </cell>
        </row>
        <row r="223">
          <cell r="A223" t="str">
            <v>203</v>
          </cell>
          <cell r="B223" t="str">
            <v>Caixa de luz 4" x 4"</v>
          </cell>
          <cell r="C223" t="str">
            <v>un</v>
          </cell>
        </row>
        <row r="224">
          <cell r="A224" t="str">
            <v>204</v>
          </cell>
          <cell r="B224" t="str">
            <v>Caixa de medição padrão ESCELSA 400 x 625 x 160 mm</v>
          </cell>
          <cell r="C224" t="str">
            <v>un</v>
          </cell>
        </row>
        <row r="225">
          <cell r="A225" t="str">
            <v>205</v>
          </cell>
          <cell r="B225" t="str">
            <v>Caixa de passagem "Telebras" 20 x 20 x 12 cm</v>
          </cell>
          <cell r="C225" t="str">
            <v>un</v>
          </cell>
        </row>
        <row r="226">
          <cell r="A226" t="str">
            <v>206</v>
          </cell>
          <cell r="B226" t="str">
            <v>Caixa de passagem "Telebras" 40 x 40 x 12 cm</v>
          </cell>
          <cell r="C226" t="str">
            <v>un</v>
          </cell>
        </row>
        <row r="227">
          <cell r="A227" t="str">
            <v>207</v>
          </cell>
          <cell r="B227" t="str">
            <v>Caixa de passagem "Telebras" 60 x 60 x 12 cm</v>
          </cell>
          <cell r="C227" t="str">
            <v>un</v>
          </cell>
        </row>
        <row r="228">
          <cell r="A228" t="str">
            <v>208</v>
          </cell>
          <cell r="B228" t="str">
            <v>Caixa de passagem 100 x 100 x 50, chapa de aço</v>
          </cell>
          <cell r="C228" t="str">
            <v>un</v>
          </cell>
        </row>
        <row r="229">
          <cell r="A229" t="str">
            <v>209</v>
          </cell>
          <cell r="B229" t="str">
            <v>Caixa de passagem 200 x 200 x 120, chapa de aço</v>
          </cell>
          <cell r="C229" t="str">
            <v>un</v>
          </cell>
        </row>
        <row r="230">
          <cell r="A230" t="str">
            <v>210</v>
          </cell>
          <cell r="B230" t="str">
            <v>Caixa de passagem eletroduto 15 x 15 (bomba recalque) - Gomes</v>
          </cell>
          <cell r="C230" t="str">
            <v>un</v>
          </cell>
        </row>
        <row r="231">
          <cell r="A231" t="str">
            <v>212</v>
          </cell>
          <cell r="B231" t="str">
            <v>Caixa fundo móvel 4" x 4" - PVC</v>
          </cell>
          <cell r="C231" t="str">
            <v>un</v>
          </cell>
        </row>
        <row r="232">
          <cell r="A232" t="str">
            <v>213</v>
          </cell>
          <cell r="B232" t="str">
            <v>Caixa incêndio 50 x 80 x 17 mm</v>
          </cell>
          <cell r="C232" t="str">
            <v>un</v>
          </cell>
          <cell r="D232">
            <v>45</v>
          </cell>
        </row>
        <row r="233">
          <cell r="A233" t="str">
            <v>215</v>
          </cell>
          <cell r="B233" t="str">
            <v>Caixa para  medidor polifásico 40 x 50 x 20 cm</v>
          </cell>
          <cell r="C233" t="str">
            <v>un</v>
          </cell>
        </row>
        <row r="234">
          <cell r="A234" t="str">
            <v>218</v>
          </cell>
          <cell r="B234" t="str">
            <v>Caixa passagem elétrica embutir 30 x 30 metálica</v>
          </cell>
          <cell r="C234" t="str">
            <v>un</v>
          </cell>
        </row>
        <row r="235">
          <cell r="A235" t="str">
            <v>219</v>
          </cell>
          <cell r="B235" t="str">
            <v>Caixa passagem elétrica embutir 40 x 40 metálica</v>
          </cell>
          <cell r="C235" t="str">
            <v>un</v>
          </cell>
        </row>
        <row r="236">
          <cell r="A236" t="str">
            <v>220</v>
          </cell>
          <cell r="B236" t="str">
            <v>Caixa passagem elétrica embutir 50 x 50 metálica</v>
          </cell>
          <cell r="C236" t="str">
            <v>un</v>
          </cell>
        </row>
        <row r="237">
          <cell r="A237" t="str">
            <v>221</v>
          </cell>
          <cell r="B237" t="str">
            <v>Caixa pré-moldada de ar condicionado</v>
          </cell>
          <cell r="C237" t="str">
            <v>un</v>
          </cell>
          <cell r="D237">
            <v>50</v>
          </cell>
        </row>
        <row r="238">
          <cell r="A238" t="str">
            <v>225</v>
          </cell>
          <cell r="B238" t="str">
            <v>Cal em pó para pintura</v>
          </cell>
          <cell r="C238" t="str">
            <v>kg</v>
          </cell>
          <cell r="D238">
            <v>0.3</v>
          </cell>
        </row>
        <row r="239">
          <cell r="A239" t="str">
            <v>224</v>
          </cell>
          <cell r="B239" t="str">
            <v>Cal hidratada</v>
          </cell>
          <cell r="C239" t="str">
            <v>un</v>
          </cell>
          <cell r="D239">
            <v>4.8</v>
          </cell>
        </row>
        <row r="240">
          <cell r="A240" t="str">
            <v>226</v>
          </cell>
          <cell r="B240" t="str">
            <v>Calcário</v>
          </cell>
          <cell r="C240" t="str">
            <v>ton</v>
          </cell>
        </row>
        <row r="241">
          <cell r="A241" t="str">
            <v>227</v>
          </cell>
          <cell r="B241" t="str">
            <v>Caminhão basculante 6 m3</v>
          </cell>
          <cell r="C241" t="str">
            <v>h</v>
          </cell>
          <cell r="D241">
            <v>20</v>
          </cell>
        </row>
        <row r="242">
          <cell r="A242" t="str">
            <v>228</v>
          </cell>
          <cell r="B242" t="str">
            <v>Caminhão irrigadeira</v>
          </cell>
          <cell r="C242" t="str">
            <v>h</v>
          </cell>
          <cell r="D242">
            <v>30</v>
          </cell>
        </row>
        <row r="243">
          <cell r="A243" t="str">
            <v>229</v>
          </cell>
          <cell r="B243" t="str">
            <v>Campainha</v>
          </cell>
          <cell r="C243" t="str">
            <v>un</v>
          </cell>
          <cell r="D243">
            <v>5</v>
          </cell>
        </row>
        <row r="244">
          <cell r="A244" t="str">
            <v>230</v>
          </cell>
          <cell r="B244" t="str">
            <v>Canaleta de concreto 12 x 19 x 39 cm, FCK 4,5 MPa</v>
          </cell>
          <cell r="C244" t="str">
            <v>un</v>
          </cell>
          <cell r="D244">
            <v>0.5</v>
          </cell>
        </row>
        <row r="245">
          <cell r="A245" t="str">
            <v>231</v>
          </cell>
          <cell r="B245" t="str">
            <v>Cap com rosca 1 1/2"</v>
          </cell>
          <cell r="C245" t="str">
            <v>un</v>
          </cell>
        </row>
        <row r="246">
          <cell r="A246" t="str">
            <v>232</v>
          </cell>
          <cell r="B246" t="str">
            <v>Cap com rosca 1 1/4"</v>
          </cell>
          <cell r="C246" t="str">
            <v>un</v>
          </cell>
        </row>
        <row r="247">
          <cell r="A247" t="str">
            <v>233</v>
          </cell>
          <cell r="B247" t="str">
            <v>Cap com rosca 1"</v>
          </cell>
          <cell r="C247" t="str">
            <v>un</v>
          </cell>
        </row>
        <row r="248">
          <cell r="A248" t="str">
            <v>234</v>
          </cell>
          <cell r="B248" t="str">
            <v>Cap com rosca 1/2"</v>
          </cell>
          <cell r="C248" t="str">
            <v>un</v>
          </cell>
        </row>
        <row r="249">
          <cell r="A249" t="str">
            <v>235</v>
          </cell>
          <cell r="B249" t="str">
            <v>Cap com rosca 2 1/2"</v>
          </cell>
          <cell r="C249" t="str">
            <v>un</v>
          </cell>
        </row>
        <row r="250">
          <cell r="A250" t="str">
            <v>236</v>
          </cell>
          <cell r="B250" t="str">
            <v>Cap com rosca 2"</v>
          </cell>
          <cell r="C250" t="str">
            <v>un</v>
          </cell>
        </row>
        <row r="251">
          <cell r="A251" t="str">
            <v>237</v>
          </cell>
          <cell r="B251" t="str">
            <v>Cap com rosca 3"</v>
          </cell>
          <cell r="C251" t="str">
            <v>un</v>
          </cell>
        </row>
        <row r="252">
          <cell r="A252" t="str">
            <v>238</v>
          </cell>
          <cell r="B252" t="str">
            <v>Cap com rosca 3/4"</v>
          </cell>
          <cell r="C252" t="str">
            <v>un</v>
          </cell>
        </row>
        <row r="253">
          <cell r="A253" t="str">
            <v>239</v>
          </cell>
          <cell r="B253" t="str">
            <v>Cap com rosca 4"</v>
          </cell>
          <cell r="C253" t="str">
            <v>un</v>
          </cell>
        </row>
        <row r="254">
          <cell r="A254" t="str">
            <v>240</v>
          </cell>
          <cell r="B254" t="str">
            <v>Cap esgoto 100 mm</v>
          </cell>
          <cell r="C254" t="str">
            <v>un</v>
          </cell>
        </row>
        <row r="255">
          <cell r="A255" t="str">
            <v>241</v>
          </cell>
          <cell r="B255" t="str">
            <v>Cap esgoto 50 mm</v>
          </cell>
          <cell r="C255" t="str">
            <v>un</v>
          </cell>
        </row>
        <row r="256">
          <cell r="A256" t="str">
            <v>242</v>
          </cell>
          <cell r="B256" t="str">
            <v>Cap esgoto 75 mm</v>
          </cell>
          <cell r="C256" t="str">
            <v>un</v>
          </cell>
        </row>
        <row r="257">
          <cell r="A257" t="str">
            <v>243</v>
          </cell>
          <cell r="B257" t="str">
            <v>Cap soldável 110 mm</v>
          </cell>
          <cell r="C257" t="str">
            <v>un</v>
          </cell>
        </row>
        <row r="258">
          <cell r="A258" t="str">
            <v>244</v>
          </cell>
          <cell r="B258" t="str">
            <v>Cap soldável 20 mm</v>
          </cell>
          <cell r="C258" t="str">
            <v>un</v>
          </cell>
        </row>
        <row r="259">
          <cell r="A259" t="str">
            <v>245</v>
          </cell>
          <cell r="B259" t="str">
            <v>Cap soldável 25 mm</v>
          </cell>
          <cell r="C259" t="str">
            <v>un</v>
          </cell>
        </row>
        <row r="260">
          <cell r="A260" t="str">
            <v>246</v>
          </cell>
          <cell r="B260" t="str">
            <v>Cap soldável 32 mm</v>
          </cell>
          <cell r="C260" t="str">
            <v>un</v>
          </cell>
        </row>
        <row r="261">
          <cell r="A261" t="str">
            <v>247</v>
          </cell>
          <cell r="B261" t="str">
            <v>Cap soldável 40 mm</v>
          </cell>
          <cell r="C261" t="str">
            <v>un</v>
          </cell>
        </row>
        <row r="262">
          <cell r="A262" t="str">
            <v>248</v>
          </cell>
          <cell r="B262" t="str">
            <v>Cap soldável 50 mm</v>
          </cell>
          <cell r="C262" t="str">
            <v>un</v>
          </cell>
        </row>
        <row r="263">
          <cell r="A263" t="str">
            <v>249</v>
          </cell>
          <cell r="B263" t="str">
            <v>Cap soldável 60 mm</v>
          </cell>
          <cell r="C263" t="str">
            <v>un</v>
          </cell>
        </row>
        <row r="264">
          <cell r="A264" t="str">
            <v>250</v>
          </cell>
          <cell r="B264" t="str">
            <v>Cap soldável 75 mm</v>
          </cell>
          <cell r="C264" t="str">
            <v>un</v>
          </cell>
        </row>
        <row r="265">
          <cell r="A265" t="str">
            <v>251</v>
          </cell>
          <cell r="B265" t="str">
            <v>Cap soldável 85 mm</v>
          </cell>
          <cell r="C265" t="str">
            <v>un</v>
          </cell>
        </row>
        <row r="266">
          <cell r="A266" t="str">
            <v>1027</v>
          </cell>
          <cell r="B266" t="str">
            <v>Capa de chuva</v>
          </cell>
          <cell r="C266" t="str">
            <v>pç</v>
          </cell>
          <cell r="D266">
            <v>9.8000000000000007</v>
          </cell>
        </row>
        <row r="267">
          <cell r="A267" t="str">
            <v>1028</v>
          </cell>
          <cell r="B267" t="str">
            <v>Capacete</v>
          </cell>
          <cell r="C267" t="str">
            <v>pç</v>
          </cell>
          <cell r="D267">
            <v>3</v>
          </cell>
        </row>
        <row r="268">
          <cell r="A268" t="str">
            <v>252</v>
          </cell>
          <cell r="B268" t="str">
            <v>Captores tipo Franklin</v>
          </cell>
          <cell r="C268" t="str">
            <v>un</v>
          </cell>
        </row>
        <row r="269">
          <cell r="A269" t="str">
            <v>1029</v>
          </cell>
          <cell r="B269" t="str">
            <v>Carneira para capacete</v>
          </cell>
          <cell r="C269" t="str">
            <v>pç</v>
          </cell>
          <cell r="D269">
            <v>1.9</v>
          </cell>
        </row>
        <row r="270">
          <cell r="A270" t="str">
            <v>253</v>
          </cell>
          <cell r="B270" t="str">
            <v>Carpinteiro</v>
          </cell>
          <cell r="C270" t="str">
            <v>h</v>
          </cell>
          <cell r="D270">
            <v>1.84</v>
          </cell>
        </row>
        <row r="271">
          <cell r="A271" t="str">
            <v>1018</v>
          </cell>
          <cell r="B271" t="str">
            <v>Cera líquida incolor</v>
          </cell>
          <cell r="C271" t="str">
            <v>L</v>
          </cell>
          <cell r="D271">
            <v>6</v>
          </cell>
        </row>
        <row r="272">
          <cell r="A272" t="str">
            <v>254</v>
          </cell>
          <cell r="B272" t="str">
            <v>Cerâmica esmaltada tipo B</v>
          </cell>
          <cell r="C272" t="str">
            <v>m2</v>
          </cell>
          <cell r="D272">
            <v>6.5</v>
          </cell>
        </row>
        <row r="273">
          <cell r="A273" t="str">
            <v>255</v>
          </cell>
          <cell r="B273" t="str">
            <v>Chapa compensada resinada 12 mm</v>
          </cell>
          <cell r="C273" t="str">
            <v>m2</v>
          </cell>
          <cell r="D273">
            <v>17</v>
          </cell>
        </row>
        <row r="274">
          <cell r="A274" t="str">
            <v>256</v>
          </cell>
          <cell r="B274" t="str">
            <v>Chapa compensada resinada 17 mm</v>
          </cell>
          <cell r="C274" t="str">
            <v>m2</v>
          </cell>
          <cell r="D274">
            <v>25</v>
          </cell>
        </row>
        <row r="275">
          <cell r="A275" t="str">
            <v>257</v>
          </cell>
          <cell r="B275" t="str">
            <v>Chapa galvanizada no. 26 - 2 x 1</v>
          </cell>
          <cell r="C275" t="str">
            <v>un</v>
          </cell>
        </row>
        <row r="276">
          <cell r="A276" t="str">
            <v>1046</v>
          </cell>
          <cell r="B276" t="str">
            <v>Chave fendas 1/4" x 6"</v>
          </cell>
          <cell r="C276" t="str">
            <v>pç</v>
          </cell>
          <cell r="D276">
            <v>3.5</v>
          </cell>
        </row>
        <row r="277">
          <cell r="A277" t="str">
            <v>1043</v>
          </cell>
          <cell r="B277" t="str">
            <v>Chave fendas 3/16" x 4"</v>
          </cell>
          <cell r="C277" t="str">
            <v>pç</v>
          </cell>
          <cell r="D277">
            <v>4.1500000000000004</v>
          </cell>
        </row>
        <row r="278">
          <cell r="A278" t="str">
            <v>1044</v>
          </cell>
          <cell r="B278" t="str">
            <v>Chave fendas 3/8" x 8"</v>
          </cell>
          <cell r="C278" t="str">
            <v>pç</v>
          </cell>
          <cell r="D278">
            <v>4.8</v>
          </cell>
        </row>
        <row r="279">
          <cell r="A279" t="str">
            <v>1045</v>
          </cell>
          <cell r="B279" t="str">
            <v>Chave fendas 5/16" x 4"</v>
          </cell>
          <cell r="C279" t="str">
            <v>pç</v>
          </cell>
          <cell r="D279">
            <v>5.9</v>
          </cell>
        </row>
        <row r="280">
          <cell r="A280" t="str">
            <v>1052</v>
          </cell>
          <cell r="B280" t="str">
            <v>Chave Inglesa</v>
          </cell>
          <cell r="C280" t="str">
            <v>pç</v>
          </cell>
          <cell r="D280">
            <v>15</v>
          </cell>
        </row>
        <row r="281">
          <cell r="A281" t="str">
            <v>258</v>
          </cell>
          <cell r="B281" t="str">
            <v>Chave para mangueira de incêndio 63 mm</v>
          </cell>
          <cell r="C281" t="str">
            <v>un</v>
          </cell>
          <cell r="D281">
            <v>12</v>
          </cell>
        </row>
        <row r="282">
          <cell r="A282" t="str">
            <v>1053</v>
          </cell>
          <cell r="B282" t="str">
            <v>Chave para soquetes</v>
          </cell>
          <cell r="C282" t="str">
            <v>pç</v>
          </cell>
          <cell r="D282">
            <v>3</v>
          </cell>
        </row>
        <row r="283">
          <cell r="A283" t="str">
            <v>259</v>
          </cell>
          <cell r="B283" t="str">
            <v xml:space="preserve">Chave seccionada blindada tripolar 125A/600V c/ base p/ fusíveis "NH" retardado 80 A </v>
          </cell>
          <cell r="C283" t="str">
            <v>un</v>
          </cell>
        </row>
        <row r="284">
          <cell r="A284" t="str">
            <v>260</v>
          </cell>
          <cell r="B284" t="str">
            <v xml:space="preserve">Chave seccionada blindada tripolar 200 A/600V c/ base p/ fusíveis "NH" retardado 125 A </v>
          </cell>
          <cell r="C284" t="str">
            <v>un</v>
          </cell>
        </row>
        <row r="285">
          <cell r="A285" t="str">
            <v>1067</v>
          </cell>
          <cell r="B285" t="str">
            <v>Churrasqueira</v>
          </cell>
          <cell r="C285" t="str">
            <v>un</v>
          </cell>
        </row>
        <row r="286">
          <cell r="A286" t="str">
            <v>961</v>
          </cell>
          <cell r="B286" t="str">
            <v>Cimento branco</v>
          </cell>
          <cell r="C286" t="str">
            <v>kg</v>
          </cell>
          <cell r="D286">
            <v>0.35</v>
          </cell>
        </row>
        <row r="287">
          <cell r="A287" t="str">
            <v>261</v>
          </cell>
          <cell r="B287" t="str">
            <v>Cimento Portland CP II</v>
          </cell>
          <cell r="C287" t="str">
            <v>kg</v>
          </cell>
          <cell r="D287">
            <v>0.26</v>
          </cell>
        </row>
        <row r="288">
          <cell r="A288" t="str">
            <v>262</v>
          </cell>
          <cell r="B288" t="str">
            <v>Cimento Portland CP III</v>
          </cell>
          <cell r="C288" t="str">
            <v>kg</v>
          </cell>
          <cell r="D288">
            <v>0.26</v>
          </cell>
        </row>
        <row r="289">
          <cell r="A289" t="str">
            <v>1030</v>
          </cell>
          <cell r="B289" t="str">
            <v>Cinto de segurança tipo para-quedas</v>
          </cell>
          <cell r="C289" t="str">
            <v>pç</v>
          </cell>
          <cell r="D289">
            <v>11.9</v>
          </cell>
        </row>
        <row r="290">
          <cell r="A290" t="str">
            <v>263</v>
          </cell>
          <cell r="B290" t="str">
            <v>Cola Branca</v>
          </cell>
          <cell r="C290" t="str">
            <v>kg</v>
          </cell>
          <cell r="D290">
            <v>5</v>
          </cell>
        </row>
        <row r="291">
          <cell r="A291" t="str">
            <v>1040</v>
          </cell>
          <cell r="B291" t="str">
            <v>Colher de pedreiro</v>
          </cell>
          <cell r="C291" t="str">
            <v>un</v>
          </cell>
          <cell r="D291">
            <v>4.0999999999999996</v>
          </cell>
        </row>
        <row r="292">
          <cell r="A292" t="str">
            <v>264</v>
          </cell>
          <cell r="B292" t="str">
            <v>Compactador de placa vibratória ripo CM-20</v>
          </cell>
          <cell r="C292" t="str">
            <v>h</v>
          </cell>
          <cell r="D292">
            <v>12</v>
          </cell>
        </row>
        <row r="293">
          <cell r="A293" t="str">
            <v>265</v>
          </cell>
          <cell r="B293" t="str">
            <v>Concreto usinado FCK 13,5 MPa</v>
          </cell>
          <cell r="C293" t="str">
            <v>m3</v>
          </cell>
          <cell r="D293">
            <v>125</v>
          </cell>
        </row>
        <row r="294">
          <cell r="A294" t="str">
            <v>266</v>
          </cell>
          <cell r="B294" t="str">
            <v>Concreto usinado FCK 15 MPa</v>
          </cell>
          <cell r="C294" t="str">
            <v>m3</v>
          </cell>
          <cell r="D294">
            <v>135</v>
          </cell>
        </row>
        <row r="295">
          <cell r="A295" t="str">
            <v>267</v>
          </cell>
          <cell r="B295" t="str">
            <v>Concreto usinado FCK 20 MPa</v>
          </cell>
          <cell r="C295" t="str">
            <v>m3</v>
          </cell>
          <cell r="D295">
            <v>145</v>
          </cell>
        </row>
        <row r="296">
          <cell r="A296" t="str">
            <v>268</v>
          </cell>
          <cell r="B296" t="str">
            <v>Concreto usinado FCK 7,5 MPa</v>
          </cell>
          <cell r="C296" t="str">
            <v>m3</v>
          </cell>
          <cell r="D296">
            <v>119</v>
          </cell>
        </row>
        <row r="297">
          <cell r="A297" t="str">
            <v>1061</v>
          </cell>
          <cell r="B297" t="str">
            <v>Condulete tipo C 3/4"</v>
          </cell>
          <cell r="C297" t="str">
            <v>m</v>
          </cell>
        </row>
        <row r="298">
          <cell r="A298" t="str">
            <v>1062</v>
          </cell>
          <cell r="B298" t="str">
            <v>Condulete tipo E 3/4"</v>
          </cell>
          <cell r="C298" t="str">
            <v>m</v>
          </cell>
        </row>
        <row r="299">
          <cell r="A299" t="str">
            <v>1063</v>
          </cell>
          <cell r="B299" t="str">
            <v>Condulete tipo LR 3/4"</v>
          </cell>
          <cell r="C299" t="str">
            <v>un</v>
          </cell>
        </row>
        <row r="300">
          <cell r="A300" t="str">
            <v>1064</v>
          </cell>
          <cell r="B300" t="str">
            <v>Condulete tipo T 3/4"</v>
          </cell>
          <cell r="C300" t="str">
            <v>un</v>
          </cell>
        </row>
        <row r="301">
          <cell r="A301" t="str">
            <v>269</v>
          </cell>
          <cell r="B301" t="str">
            <v>Conector 16 mm</v>
          </cell>
          <cell r="C301" t="str">
            <v>un</v>
          </cell>
        </row>
        <row r="302">
          <cell r="A302" t="str">
            <v>270</v>
          </cell>
          <cell r="B302" t="str">
            <v>Conector 50 mm</v>
          </cell>
          <cell r="C302" t="str">
            <v>un</v>
          </cell>
        </row>
        <row r="303">
          <cell r="A303" t="str">
            <v>271</v>
          </cell>
          <cell r="B303" t="str">
            <v>Conector 70 mm</v>
          </cell>
          <cell r="C303" t="str">
            <v>un</v>
          </cell>
        </row>
        <row r="304">
          <cell r="A304" t="str">
            <v>272</v>
          </cell>
          <cell r="B304" t="str">
            <v>Conector de medição</v>
          </cell>
          <cell r="C304" t="str">
            <v>un</v>
          </cell>
        </row>
        <row r="305">
          <cell r="A305" t="str">
            <v>273</v>
          </cell>
          <cell r="B305" t="str">
            <v xml:space="preserve">Conector para haste terra  p/ cabo 50 mm2 </v>
          </cell>
          <cell r="C305" t="str">
            <v>un</v>
          </cell>
        </row>
        <row r="306">
          <cell r="A306" t="str">
            <v>274</v>
          </cell>
          <cell r="B306" t="str">
            <v xml:space="preserve">Conector para haste terra p/ cabo  35 mm2 </v>
          </cell>
          <cell r="C306" t="str">
            <v>un</v>
          </cell>
        </row>
        <row r="307">
          <cell r="A307" t="str">
            <v>275</v>
          </cell>
          <cell r="B307" t="str">
            <v>Conjunto de vedação elástica</v>
          </cell>
          <cell r="C307" t="str">
            <v>un</v>
          </cell>
        </row>
        <row r="308">
          <cell r="A308" t="str">
            <v>276</v>
          </cell>
          <cell r="B308" t="str">
            <v>Conjunto para estanhamento com sinaleiro</v>
          </cell>
          <cell r="C308" t="str">
            <v>un</v>
          </cell>
        </row>
        <row r="309">
          <cell r="A309" t="str">
            <v>277</v>
          </cell>
          <cell r="B309" t="str">
            <v>Consinete/guia 1 1/2"</v>
          </cell>
          <cell r="C309" t="str">
            <v>un</v>
          </cell>
        </row>
        <row r="310">
          <cell r="A310" t="str">
            <v>278</v>
          </cell>
          <cell r="B310" t="str">
            <v>Consinete/guia 1 1/4"</v>
          </cell>
          <cell r="C310" t="str">
            <v>un</v>
          </cell>
        </row>
        <row r="311">
          <cell r="A311" t="str">
            <v>279</v>
          </cell>
          <cell r="B311" t="str">
            <v>Consinete/guia 1"</v>
          </cell>
          <cell r="C311" t="str">
            <v>un</v>
          </cell>
        </row>
        <row r="312">
          <cell r="A312" t="str">
            <v>280</v>
          </cell>
          <cell r="B312" t="str">
            <v>Consinete/guia 1/2"</v>
          </cell>
          <cell r="C312" t="str">
            <v>un</v>
          </cell>
        </row>
        <row r="313">
          <cell r="A313" t="str">
            <v>281</v>
          </cell>
          <cell r="B313" t="str">
            <v>Consinete/guia 2"</v>
          </cell>
          <cell r="C313" t="str">
            <v>un</v>
          </cell>
        </row>
        <row r="314">
          <cell r="A314" t="str">
            <v>282</v>
          </cell>
          <cell r="B314" t="str">
            <v>Consinete/guia 3/4"</v>
          </cell>
          <cell r="C314" t="str">
            <v>un</v>
          </cell>
        </row>
        <row r="315">
          <cell r="A315" t="str">
            <v>1031</v>
          </cell>
          <cell r="B315" t="str">
            <v>Corda de nylon 3/4"</v>
          </cell>
          <cell r="C315" t="str">
            <v>pç</v>
          </cell>
          <cell r="D315">
            <v>1.1499999999999999</v>
          </cell>
        </row>
        <row r="316">
          <cell r="A316" t="str">
            <v>283</v>
          </cell>
          <cell r="B316" t="str">
            <v>Corpo caixa seca 100 x 100 x 40 mm</v>
          </cell>
          <cell r="C316" t="str">
            <v>un</v>
          </cell>
        </row>
        <row r="317">
          <cell r="A317" t="str">
            <v>284</v>
          </cell>
          <cell r="B317" t="str">
            <v>Corpo caixa sifonada 100 x 100 x 50 mm</v>
          </cell>
          <cell r="C317" t="str">
            <v>un</v>
          </cell>
        </row>
        <row r="318">
          <cell r="A318" t="str">
            <v>285</v>
          </cell>
          <cell r="B318" t="str">
            <v>Corpo caixa sifonada 100 x 150 x 50 mm</v>
          </cell>
          <cell r="C318" t="str">
            <v>un</v>
          </cell>
        </row>
        <row r="319">
          <cell r="A319" t="str">
            <v>286</v>
          </cell>
          <cell r="B319" t="str">
            <v>Corpo caixa sifonada 150 x 150 x 50 mm</v>
          </cell>
          <cell r="C319" t="str">
            <v>un</v>
          </cell>
        </row>
        <row r="320">
          <cell r="A320" t="str">
            <v>287</v>
          </cell>
          <cell r="B320" t="str">
            <v>Corpo caixa sifonada 150 x 185 x 75 mm</v>
          </cell>
          <cell r="C320" t="str">
            <v>un</v>
          </cell>
        </row>
        <row r="321">
          <cell r="A321" t="str">
            <v>288</v>
          </cell>
          <cell r="B321" t="str">
            <v>Corpo caixa sifonada 250 x 172 x 50 mm</v>
          </cell>
          <cell r="C321" t="str">
            <v>un</v>
          </cell>
        </row>
        <row r="322">
          <cell r="A322" t="str">
            <v>289</v>
          </cell>
          <cell r="B322" t="str">
            <v>Corpo caixa sifonada 250 x 230 x 75 mm</v>
          </cell>
          <cell r="C322" t="str">
            <v>un</v>
          </cell>
        </row>
        <row r="323">
          <cell r="A323" t="str">
            <v>290</v>
          </cell>
          <cell r="B323" t="str">
            <v>Corpo caixa sifonada reforçada 150 x 150 x 50 mm</v>
          </cell>
          <cell r="C323" t="str">
            <v>un</v>
          </cell>
        </row>
        <row r="324">
          <cell r="A324" t="str">
            <v>291</v>
          </cell>
          <cell r="B324" t="str">
            <v>Corpo ralo sifonado cilíndrico ( saída de fundo) 100 x 100 x 40 mm</v>
          </cell>
          <cell r="C324" t="str">
            <v>un</v>
          </cell>
        </row>
        <row r="325">
          <cell r="A325" t="str">
            <v>292</v>
          </cell>
          <cell r="B325" t="str">
            <v>Corpo ralo sifonado cilíndrico reforçado 100 x 40 mm</v>
          </cell>
          <cell r="C325" t="str">
            <v>un</v>
          </cell>
        </row>
        <row r="326">
          <cell r="A326" t="str">
            <v>293</v>
          </cell>
          <cell r="B326" t="str">
            <v>Corpo ralo sifonado cônico 100 x 40 mm</v>
          </cell>
          <cell r="C326" t="str">
            <v>un</v>
          </cell>
        </row>
        <row r="327">
          <cell r="A327" t="str">
            <v>294</v>
          </cell>
          <cell r="B327" t="str">
            <v>Corpo ralo sifonado quadrado 100 x 53 x 40 mm</v>
          </cell>
          <cell r="C327" t="str">
            <v>un</v>
          </cell>
        </row>
        <row r="328">
          <cell r="A328" t="str">
            <v>295</v>
          </cell>
          <cell r="B328" t="str">
            <v>Corrimão em tubo de ferro galvanizado</v>
          </cell>
          <cell r="C328" t="str">
            <v>m</v>
          </cell>
          <cell r="D328">
            <v>35</v>
          </cell>
        </row>
        <row r="329">
          <cell r="A329" t="str">
            <v>296</v>
          </cell>
          <cell r="B329" t="str">
            <v>Cotovelo ferro galvanizado 90o. x 65 mm</v>
          </cell>
          <cell r="C329" t="str">
            <v>un</v>
          </cell>
        </row>
        <row r="330">
          <cell r="A330" t="str">
            <v>297</v>
          </cell>
          <cell r="B330" t="str">
            <v>Cruzeta  Com rosca 3/4"</v>
          </cell>
          <cell r="C330" t="str">
            <v>un</v>
          </cell>
        </row>
        <row r="331">
          <cell r="A331" t="str">
            <v>298</v>
          </cell>
          <cell r="B331" t="str">
            <v>Cruzeta Com rosca 1 1/2"</v>
          </cell>
          <cell r="C331" t="str">
            <v>un</v>
          </cell>
        </row>
        <row r="332">
          <cell r="A332" t="str">
            <v>299</v>
          </cell>
          <cell r="B332" t="str">
            <v>Cruzeta soldável 25 mm</v>
          </cell>
          <cell r="C332" t="str">
            <v>un</v>
          </cell>
        </row>
        <row r="333">
          <cell r="A333" t="str">
            <v>300</v>
          </cell>
          <cell r="B333" t="str">
            <v>Cruzeta soldável 50 mm</v>
          </cell>
          <cell r="C333" t="str">
            <v>un</v>
          </cell>
        </row>
        <row r="334">
          <cell r="A334" t="str">
            <v>982</v>
          </cell>
          <cell r="B334" t="str">
            <v>Cuba de louça branca de embutir com acessórios s/ torneira</v>
          </cell>
          <cell r="C334" t="str">
            <v>un</v>
          </cell>
          <cell r="D334">
            <v>19</v>
          </cell>
        </row>
        <row r="335">
          <cell r="A335" t="str">
            <v>301</v>
          </cell>
          <cell r="B335" t="str">
            <v>Cuba inox no. 01</v>
          </cell>
          <cell r="C335" t="str">
            <v>un</v>
          </cell>
          <cell r="D335">
            <v>30</v>
          </cell>
        </row>
        <row r="336">
          <cell r="A336" t="str">
            <v>959</v>
          </cell>
          <cell r="B336" t="str">
            <v>Cumeeira para telha colonial</v>
          </cell>
          <cell r="C336" t="str">
            <v>pç</v>
          </cell>
          <cell r="D336">
            <v>55</v>
          </cell>
        </row>
        <row r="337">
          <cell r="A337" t="str">
            <v>351</v>
          </cell>
          <cell r="B337" t="str">
            <v>Curva  90o.p/ eletroduto roscável 4"</v>
          </cell>
          <cell r="C337" t="str">
            <v>un</v>
          </cell>
        </row>
        <row r="338">
          <cell r="A338" t="str">
            <v>302</v>
          </cell>
          <cell r="B338" t="str">
            <v>Curva 135o. p/ eletroduto roscável 1"</v>
          </cell>
          <cell r="C338" t="str">
            <v>un</v>
          </cell>
        </row>
        <row r="339">
          <cell r="A339" t="str">
            <v>303</v>
          </cell>
          <cell r="B339" t="str">
            <v>Curva 135o. p/ eletroduto roscável 3/4"</v>
          </cell>
          <cell r="C339" t="str">
            <v>un</v>
          </cell>
        </row>
        <row r="340">
          <cell r="A340" t="str">
            <v>305</v>
          </cell>
          <cell r="B340" t="str">
            <v>Curva 180o. p/ eletroduto roscável 1 1/4"</v>
          </cell>
          <cell r="C340" t="str">
            <v>un</v>
          </cell>
        </row>
        <row r="341">
          <cell r="A341" t="str">
            <v>306</v>
          </cell>
          <cell r="B341" t="str">
            <v>Curva 180o. p/ eletroduto roscável 1"</v>
          </cell>
          <cell r="C341" t="str">
            <v>un</v>
          </cell>
        </row>
        <row r="342">
          <cell r="A342" t="str">
            <v>988</v>
          </cell>
          <cell r="B342" t="str">
            <v>Curva 180o. P/ eletroduto roscável 1/2"</v>
          </cell>
        </row>
        <row r="343">
          <cell r="A343" t="str">
            <v>307</v>
          </cell>
          <cell r="B343" t="str">
            <v>Curva 180o. p/ eletroduto roscável 2"</v>
          </cell>
          <cell r="C343" t="str">
            <v>un</v>
          </cell>
        </row>
        <row r="344">
          <cell r="A344" t="str">
            <v>308</v>
          </cell>
          <cell r="B344" t="str">
            <v>Curva 180o. p/ eletroduto roscável 3/4"</v>
          </cell>
          <cell r="C344" t="str">
            <v>un</v>
          </cell>
        </row>
        <row r="345">
          <cell r="A345" t="str">
            <v>309</v>
          </cell>
          <cell r="B345" t="str">
            <v>Curva 45o. Longa  esgoto 100 mm</v>
          </cell>
          <cell r="C345" t="str">
            <v>un</v>
          </cell>
        </row>
        <row r="346">
          <cell r="A346" t="str">
            <v>310</v>
          </cell>
          <cell r="B346" t="str">
            <v>Curva 45o. Longa  esgoto 50 mm</v>
          </cell>
          <cell r="C346" t="str">
            <v>un</v>
          </cell>
        </row>
        <row r="347">
          <cell r="A347" t="str">
            <v>311</v>
          </cell>
          <cell r="B347" t="str">
            <v>Curva 45o. Longa  esgoto 75 mm</v>
          </cell>
          <cell r="C347" t="str">
            <v>un</v>
          </cell>
        </row>
        <row r="348">
          <cell r="A348" t="str">
            <v>312</v>
          </cell>
          <cell r="B348" t="str">
            <v>Curva 45o. Soldável 110 mm</v>
          </cell>
          <cell r="C348" t="str">
            <v>un</v>
          </cell>
        </row>
        <row r="349">
          <cell r="A349" t="str">
            <v>313</v>
          </cell>
          <cell r="B349" t="str">
            <v>Curva 45o. Soldável 20 mm</v>
          </cell>
          <cell r="C349" t="str">
            <v>un</v>
          </cell>
        </row>
        <row r="350">
          <cell r="A350" t="str">
            <v>314</v>
          </cell>
          <cell r="B350" t="str">
            <v>Curva 45o. Soldável 25 mm</v>
          </cell>
          <cell r="C350" t="str">
            <v>un</v>
          </cell>
        </row>
        <row r="351">
          <cell r="A351" t="str">
            <v>315</v>
          </cell>
          <cell r="B351" t="str">
            <v>Curva 45o. Soldável 32 mm</v>
          </cell>
          <cell r="C351" t="str">
            <v>un</v>
          </cell>
        </row>
        <row r="352">
          <cell r="A352" t="str">
            <v>316</v>
          </cell>
          <cell r="B352" t="str">
            <v>Curva 45o. Soldável 40 mm</v>
          </cell>
          <cell r="C352" t="str">
            <v>un</v>
          </cell>
        </row>
        <row r="353">
          <cell r="A353" t="str">
            <v>317</v>
          </cell>
          <cell r="B353" t="str">
            <v>Curva 45o. Soldável 50 mm</v>
          </cell>
          <cell r="C353" t="str">
            <v>un</v>
          </cell>
        </row>
        <row r="354">
          <cell r="A354" t="str">
            <v>318</v>
          </cell>
          <cell r="B354" t="str">
            <v>Curva 45o. Soldável 60 mm</v>
          </cell>
          <cell r="C354" t="str">
            <v>un</v>
          </cell>
        </row>
        <row r="355">
          <cell r="A355" t="str">
            <v>319</v>
          </cell>
          <cell r="B355" t="str">
            <v>Curva 45o. Soldável 75 mm</v>
          </cell>
          <cell r="C355" t="str">
            <v>un</v>
          </cell>
        </row>
        <row r="356">
          <cell r="A356" t="str">
            <v>320</v>
          </cell>
          <cell r="B356" t="str">
            <v>Curva 45o. Soldável 85 mm</v>
          </cell>
          <cell r="C356" t="str">
            <v>un</v>
          </cell>
        </row>
        <row r="357">
          <cell r="A357" t="str">
            <v>758</v>
          </cell>
          <cell r="B357" t="str">
            <v xml:space="preserve">Curva 90o. </v>
          </cell>
          <cell r="C357" t="str">
            <v>un</v>
          </cell>
        </row>
        <row r="358">
          <cell r="A358" t="str">
            <v>321</v>
          </cell>
          <cell r="B358" t="str">
            <v>Curva 90o. Com rosca 1 1/2"</v>
          </cell>
          <cell r="C358" t="str">
            <v>un</v>
          </cell>
        </row>
        <row r="359">
          <cell r="A359" t="str">
            <v>322</v>
          </cell>
          <cell r="B359" t="str">
            <v>Curva 90o. Com rosca 1 1/4"</v>
          </cell>
          <cell r="C359" t="str">
            <v>un</v>
          </cell>
        </row>
        <row r="360">
          <cell r="A360" t="str">
            <v>323</v>
          </cell>
          <cell r="B360" t="str">
            <v>Curva 90o. Com rosca 1"</v>
          </cell>
          <cell r="C360" t="str">
            <v>un</v>
          </cell>
        </row>
        <row r="361">
          <cell r="A361" t="str">
            <v>324</v>
          </cell>
          <cell r="B361" t="str">
            <v>Curva 90o. Com rosca 1/2"</v>
          </cell>
          <cell r="C361" t="str">
            <v>un</v>
          </cell>
        </row>
        <row r="362">
          <cell r="A362" t="str">
            <v>325</v>
          </cell>
          <cell r="B362" t="str">
            <v>Curva 90o. Com rosca 2"</v>
          </cell>
          <cell r="C362" t="str">
            <v>un</v>
          </cell>
        </row>
        <row r="363">
          <cell r="A363" t="str">
            <v>326</v>
          </cell>
          <cell r="B363" t="str">
            <v>Curva 90o. Com rosca 3/4"</v>
          </cell>
          <cell r="C363" t="str">
            <v>un</v>
          </cell>
        </row>
        <row r="364">
          <cell r="A364" t="str">
            <v>327</v>
          </cell>
          <cell r="B364" t="str">
            <v>Curva 90o. Curta 40 mm</v>
          </cell>
          <cell r="C364" t="str">
            <v>un</v>
          </cell>
        </row>
        <row r="365">
          <cell r="A365" t="str">
            <v>328</v>
          </cell>
          <cell r="B365" t="str">
            <v>Curva 90o. curta esgoto 150 mm</v>
          </cell>
          <cell r="C365" t="str">
            <v>un</v>
          </cell>
        </row>
        <row r="366">
          <cell r="A366" t="str">
            <v>329</v>
          </cell>
          <cell r="B366" t="str">
            <v>Curva 90o. curta esgoto 50 mm</v>
          </cell>
          <cell r="C366" t="str">
            <v>un</v>
          </cell>
        </row>
        <row r="367">
          <cell r="A367" t="str">
            <v>330</v>
          </cell>
          <cell r="B367" t="str">
            <v>Curva 90o. curta esgoto 75 mm</v>
          </cell>
          <cell r="C367" t="str">
            <v>un</v>
          </cell>
        </row>
        <row r="368">
          <cell r="A368" t="str">
            <v>980</v>
          </cell>
          <cell r="B368" t="str">
            <v>Curva 90o. Curva 100 mm, para esgoto</v>
          </cell>
        </row>
        <row r="369">
          <cell r="A369" t="str">
            <v>331</v>
          </cell>
          <cell r="B369" t="str">
            <v>Curva 90o. Longa  esgoto 100 mm</v>
          </cell>
          <cell r="C369" t="str">
            <v>un</v>
          </cell>
        </row>
        <row r="370">
          <cell r="A370" t="str">
            <v>332</v>
          </cell>
          <cell r="B370" t="str">
            <v>Curva 90o. Longa  esgoto 50 mm</v>
          </cell>
          <cell r="C370" t="str">
            <v>un</v>
          </cell>
        </row>
        <row r="371">
          <cell r="A371" t="str">
            <v>304</v>
          </cell>
          <cell r="B371" t="str">
            <v>Curva 90o. p/ eletroduto roscável 1 1/2"</v>
          </cell>
          <cell r="C371" t="str">
            <v>un</v>
          </cell>
        </row>
        <row r="372">
          <cell r="A372" t="str">
            <v>334</v>
          </cell>
          <cell r="B372" t="str">
            <v>Curva 90o. Soldável 110 mm</v>
          </cell>
          <cell r="C372" t="str">
            <v>un</v>
          </cell>
        </row>
        <row r="373">
          <cell r="A373" t="str">
            <v>335</v>
          </cell>
          <cell r="B373" t="str">
            <v>Curva 90o. Soldável 20 mm</v>
          </cell>
          <cell r="C373" t="str">
            <v>un</v>
          </cell>
        </row>
        <row r="374">
          <cell r="A374" t="str">
            <v>336</v>
          </cell>
          <cell r="B374" t="str">
            <v>Curva 90o. Soldável 25 mm</v>
          </cell>
          <cell r="C374" t="str">
            <v>un</v>
          </cell>
        </row>
        <row r="375">
          <cell r="A375" t="str">
            <v>337</v>
          </cell>
          <cell r="B375" t="str">
            <v>Curva 90o. Soldável 32 mm</v>
          </cell>
          <cell r="C375" t="str">
            <v>un</v>
          </cell>
        </row>
        <row r="376">
          <cell r="A376" t="str">
            <v>338</v>
          </cell>
          <cell r="B376" t="str">
            <v>Curva 90o. Soldável 40 mm</v>
          </cell>
          <cell r="C376" t="str">
            <v>un</v>
          </cell>
        </row>
        <row r="377">
          <cell r="A377" t="str">
            <v>339</v>
          </cell>
          <cell r="B377" t="str">
            <v>Curva 90o. Soldável 50 mm</v>
          </cell>
          <cell r="C377" t="str">
            <v>un</v>
          </cell>
        </row>
        <row r="378">
          <cell r="A378" t="str">
            <v>340</v>
          </cell>
          <cell r="B378" t="str">
            <v>Curva 90o. Soldável 60 mm</v>
          </cell>
          <cell r="C378" t="str">
            <v>un</v>
          </cell>
        </row>
        <row r="379">
          <cell r="A379" t="str">
            <v>341</v>
          </cell>
          <cell r="B379" t="str">
            <v>Curva 90o. Soldável 75 mm</v>
          </cell>
          <cell r="C379" t="str">
            <v>un</v>
          </cell>
        </row>
        <row r="380">
          <cell r="A380" t="str">
            <v>342</v>
          </cell>
          <cell r="B380" t="str">
            <v>Curva 90o. Soldável 85 mm</v>
          </cell>
          <cell r="C380" t="str">
            <v>un</v>
          </cell>
        </row>
        <row r="381">
          <cell r="A381" t="str">
            <v>1066</v>
          </cell>
          <cell r="B381" t="str">
            <v>Curva 90o. X 3/4" para condulete</v>
          </cell>
          <cell r="C381" t="str">
            <v>un</v>
          </cell>
        </row>
        <row r="382">
          <cell r="A382" t="str">
            <v>343</v>
          </cell>
          <cell r="B382" t="str">
            <v>Curva 90o.p/ eletroduto roscável 1 1/2"</v>
          </cell>
          <cell r="C382" t="str">
            <v>un</v>
          </cell>
        </row>
        <row r="383">
          <cell r="A383" t="str">
            <v>344</v>
          </cell>
          <cell r="B383" t="str">
            <v>Curva 90o.p/ eletroduto roscável 1 1/4"</v>
          </cell>
          <cell r="C383" t="str">
            <v>un</v>
          </cell>
        </row>
        <row r="384">
          <cell r="A384" t="str">
            <v>345</v>
          </cell>
          <cell r="B384" t="str">
            <v>Curva 90o.p/ eletroduto roscável 1"</v>
          </cell>
          <cell r="C384" t="str">
            <v>un</v>
          </cell>
        </row>
        <row r="385">
          <cell r="A385" t="str">
            <v>346</v>
          </cell>
          <cell r="B385" t="str">
            <v>Curva 90o.p/ eletroduto roscável 1/2"</v>
          </cell>
          <cell r="C385" t="str">
            <v>un</v>
          </cell>
        </row>
        <row r="386">
          <cell r="A386" t="str">
            <v>347</v>
          </cell>
          <cell r="B386" t="str">
            <v>Curva 90o.p/ eletroduto roscável 2 1/2"</v>
          </cell>
          <cell r="C386" t="str">
            <v>un</v>
          </cell>
        </row>
        <row r="387">
          <cell r="A387" t="str">
            <v>348</v>
          </cell>
          <cell r="B387" t="str">
            <v>Curva 90o.p/ eletroduto roscável 2"</v>
          </cell>
          <cell r="C387" t="str">
            <v>un</v>
          </cell>
        </row>
        <row r="388">
          <cell r="A388" t="str">
            <v>349</v>
          </cell>
          <cell r="B388" t="str">
            <v>Curva 90o.p/ eletroduto roscável 3"</v>
          </cell>
          <cell r="C388" t="str">
            <v>un</v>
          </cell>
        </row>
        <row r="389">
          <cell r="A389" t="str">
            <v>350</v>
          </cell>
          <cell r="B389" t="str">
            <v>Curva 90o.p/ eletroduto roscável 3/4"</v>
          </cell>
          <cell r="C389" t="str">
            <v>un</v>
          </cell>
        </row>
        <row r="390">
          <cell r="A390" t="str">
            <v>352</v>
          </cell>
          <cell r="B390" t="str">
            <v>Curva 90o.raio curto p/eletroduto roscável 1"</v>
          </cell>
          <cell r="C390" t="str">
            <v>un</v>
          </cell>
        </row>
        <row r="391">
          <cell r="A391" t="str">
            <v>353</v>
          </cell>
          <cell r="B391" t="str">
            <v>Curva 90o.raio curto p/eletroduto roscável 1/2"</v>
          </cell>
          <cell r="C391" t="str">
            <v>un</v>
          </cell>
        </row>
        <row r="392">
          <cell r="A392" t="str">
            <v>354</v>
          </cell>
          <cell r="B392" t="str">
            <v>Curva 90o.raio curto p/eletroduto roscável 3/4"</v>
          </cell>
          <cell r="C392" t="str">
            <v>un</v>
          </cell>
        </row>
        <row r="393">
          <cell r="A393" t="str">
            <v>355</v>
          </cell>
          <cell r="B393" t="str">
            <v>Curva curta  PVC esgoto  45o.  x  75 mm</v>
          </cell>
          <cell r="C393" t="str">
            <v>un</v>
          </cell>
        </row>
        <row r="394">
          <cell r="A394" t="str">
            <v>356</v>
          </cell>
          <cell r="B394" t="str">
            <v>Curva longa  PVC esgoto  45o.  x  100 mm</v>
          </cell>
          <cell r="C394" t="str">
            <v>un</v>
          </cell>
        </row>
        <row r="395">
          <cell r="A395" t="str">
            <v>357</v>
          </cell>
          <cell r="B395" t="str">
            <v>Curva longa  PVC esgoto  90o.  x  150 mm</v>
          </cell>
          <cell r="C395" t="str">
            <v>un</v>
          </cell>
        </row>
        <row r="396">
          <cell r="A396" t="str">
            <v>390</v>
          </cell>
          <cell r="B396" t="str">
            <v>Curva longa 90 ferro galvanizado 110 mm</v>
          </cell>
          <cell r="C396" t="str">
            <v>un</v>
          </cell>
        </row>
        <row r="397">
          <cell r="A397" t="str">
            <v>432</v>
          </cell>
          <cell r="B397" t="str">
            <v>Curva longa 90 ferro galvanizado 164 mm</v>
          </cell>
          <cell r="C397" t="str">
            <v>un</v>
          </cell>
        </row>
        <row r="398">
          <cell r="A398" t="str">
            <v>358</v>
          </cell>
          <cell r="B398" t="str">
            <v>Curva longa 90 ferro galvanizado 60 mm</v>
          </cell>
          <cell r="C398" t="str">
            <v>un</v>
          </cell>
        </row>
        <row r="399">
          <cell r="A399" t="str">
            <v>359</v>
          </cell>
          <cell r="B399" t="str">
            <v>Curva longa 90 ferro galvanizado 75 mm</v>
          </cell>
          <cell r="C399" t="str">
            <v>un</v>
          </cell>
        </row>
        <row r="400">
          <cell r="A400" t="str">
            <v>211</v>
          </cell>
          <cell r="B400" t="str">
            <v>Curva longa PVC esgoto 90o.  x 75 mm</v>
          </cell>
          <cell r="C400" t="str">
            <v>un</v>
          </cell>
        </row>
        <row r="401">
          <cell r="A401" t="str">
            <v>647</v>
          </cell>
          <cell r="B401" t="str">
            <v>Curva longa PVC esgoto 90o. X 100 mm</v>
          </cell>
          <cell r="C401" t="str">
            <v>un</v>
          </cell>
        </row>
        <row r="402">
          <cell r="A402" t="str">
            <v>360</v>
          </cell>
          <cell r="B402" t="str">
            <v>Curva PVC rígido p/ eletroduto 20 mm</v>
          </cell>
          <cell r="C402" t="str">
            <v>un</v>
          </cell>
        </row>
        <row r="403">
          <cell r="A403" t="str">
            <v>436</v>
          </cell>
          <cell r="B403" t="str">
            <v xml:space="preserve">Curva PVC rígido roscável 110 mm (4") </v>
          </cell>
          <cell r="C403" t="str">
            <v>un</v>
          </cell>
        </row>
        <row r="404">
          <cell r="A404" t="str">
            <v>437</v>
          </cell>
          <cell r="B404" t="str">
            <v xml:space="preserve">Curva PVC rígido roscável 164 mm (6") </v>
          </cell>
          <cell r="C404" t="str">
            <v>un</v>
          </cell>
        </row>
        <row r="405">
          <cell r="A405" t="str">
            <v>361</v>
          </cell>
          <cell r="B405" t="str">
            <v>Desmoldante para formas</v>
          </cell>
          <cell r="C405" t="str">
            <v>L</v>
          </cell>
          <cell r="D405">
            <v>4.2</v>
          </cell>
        </row>
        <row r="406">
          <cell r="A406" t="str">
            <v>362</v>
          </cell>
          <cell r="B406" t="str">
            <v>Diplas (texsa)</v>
          </cell>
          <cell r="C406" t="str">
            <v>kg</v>
          </cell>
        </row>
        <row r="407">
          <cell r="A407" t="str">
            <v>363</v>
          </cell>
          <cell r="B407" t="str">
            <v>Disjuntor  bipolar 10 A</v>
          </cell>
          <cell r="C407" t="str">
            <v>un</v>
          </cell>
        </row>
        <row r="408">
          <cell r="A408" t="str">
            <v>364</v>
          </cell>
          <cell r="B408" t="str">
            <v>Disjuntor  bipolar 15 A</v>
          </cell>
          <cell r="C408" t="str">
            <v>un</v>
          </cell>
        </row>
        <row r="409">
          <cell r="A409" t="str">
            <v>365</v>
          </cell>
          <cell r="B409" t="str">
            <v>Disjuntor  bipolar 20 A</v>
          </cell>
          <cell r="C409" t="str">
            <v>un</v>
          </cell>
        </row>
        <row r="410">
          <cell r="A410" t="str">
            <v>410</v>
          </cell>
        </row>
        <row r="411">
          <cell r="A411" t="str">
            <v>366</v>
          </cell>
          <cell r="B411" t="str">
            <v>Disjuntor  bipolar 25 A</v>
          </cell>
          <cell r="C411" t="str">
            <v>un</v>
          </cell>
        </row>
        <row r="412">
          <cell r="A412" t="str">
            <v>367</v>
          </cell>
          <cell r="B412" t="str">
            <v>Disjuntor  bipolar 30 A</v>
          </cell>
          <cell r="C412" t="str">
            <v>un</v>
          </cell>
        </row>
        <row r="413">
          <cell r="A413" t="str">
            <v>368</v>
          </cell>
          <cell r="B413" t="str">
            <v>Disjuntor  bipolar 35 A</v>
          </cell>
          <cell r="C413" t="str">
            <v>un</v>
          </cell>
        </row>
        <row r="414">
          <cell r="A414" t="str">
            <v>369</v>
          </cell>
          <cell r="B414" t="str">
            <v>Disjuntor  bipolar 50 A</v>
          </cell>
          <cell r="C414" t="str">
            <v>un</v>
          </cell>
        </row>
        <row r="415">
          <cell r="A415" t="str">
            <v>370</v>
          </cell>
          <cell r="B415" t="str">
            <v>Disjuntor  bipolar 60 A</v>
          </cell>
          <cell r="C415" t="str">
            <v>un</v>
          </cell>
        </row>
        <row r="416">
          <cell r="A416" t="str">
            <v>371</v>
          </cell>
          <cell r="B416" t="str">
            <v>Disjuntor  bipolar 70 A</v>
          </cell>
          <cell r="C416" t="str">
            <v>un</v>
          </cell>
        </row>
        <row r="417">
          <cell r="A417" t="str">
            <v>372</v>
          </cell>
          <cell r="B417" t="str">
            <v>Disjuntor  monopolar 10 A</v>
          </cell>
          <cell r="C417" t="str">
            <v>un</v>
          </cell>
        </row>
        <row r="418">
          <cell r="A418" t="str">
            <v>373</v>
          </cell>
          <cell r="B418" t="str">
            <v>Disjuntor  monopolar 15 A</v>
          </cell>
          <cell r="C418" t="str">
            <v>un</v>
          </cell>
        </row>
        <row r="419">
          <cell r="A419" t="str">
            <v>374</v>
          </cell>
          <cell r="B419" t="str">
            <v>Disjuntor  monopolar 20 A</v>
          </cell>
          <cell r="C419" t="str">
            <v>un</v>
          </cell>
        </row>
        <row r="420">
          <cell r="A420" t="str">
            <v>375</v>
          </cell>
          <cell r="B420" t="str">
            <v>Disjuntor  monopolar 25 A</v>
          </cell>
          <cell r="C420" t="str">
            <v>un</v>
          </cell>
        </row>
        <row r="421">
          <cell r="A421" t="str">
            <v>376</v>
          </cell>
          <cell r="B421" t="str">
            <v>Disjuntor  monopolar 30 A</v>
          </cell>
          <cell r="C421" t="str">
            <v>un</v>
          </cell>
        </row>
        <row r="422">
          <cell r="A422" t="str">
            <v>377</v>
          </cell>
          <cell r="B422" t="str">
            <v>Disjuntor  monopolar 35 A</v>
          </cell>
          <cell r="C422" t="str">
            <v>un</v>
          </cell>
        </row>
        <row r="423">
          <cell r="A423" t="str">
            <v>378</v>
          </cell>
          <cell r="B423" t="str">
            <v>Disjuntor  monopolar 50 A</v>
          </cell>
          <cell r="C423" t="str">
            <v>un</v>
          </cell>
        </row>
        <row r="424">
          <cell r="A424" t="str">
            <v>379</v>
          </cell>
          <cell r="B424" t="str">
            <v>Disjuntor  monopolar 60 A</v>
          </cell>
          <cell r="C424" t="str">
            <v>un</v>
          </cell>
        </row>
        <row r="425">
          <cell r="A425" t="str">
            <v>380</v>
          </cell>
          <cell r="B425" t="str">
            <v>Disjuntor  monopolar 70 A</v>
          </cell>
          <cell r="C425" t="str">
            <v>un</v>
          </cell>
        </row>
        <row r="426">
          <cell r="A426" t="str">
            <v>381</v>
          </cell>
          <cell r="B426" t="str">
            <v>Disjuntor  tripolar 10 A</v>
          </cell>
          <cell r="C426" t="str">
            <v>un</v>
          </cell>
        </row>
        <row r="427">
          <cell r="A427" t="str">
            <v>382</v>
          </cell>
          <cell r="B427" t="str">
            <v>Disjuntor  tripolar 15 A</v>
          </cell>
          <cell r="C427" t="str">
            <v>un</v>
          </cell>
        </row>
        <row r="428">
          <cell r="A428" t="str">
            <v>383</v>
          </cell>
          <cell r="B428" t="str">
            <v>Disjuntor  tripolar 20 A</v>
          </cell>
          <cell r="C428" t="str">
            <v>un</v>
          </cell>
        </row>
        <row r="429">
          <cell r="A429" t="str">
            <v>384</v>
          </cell>
          <cell r="B429" t="str">
            <v>Disjuntor  tripolar 25 A</v>
          </cell>
          <cell r="C429" t="str">
            <v>un</v>
          </cell>
        </row>
        <row r="430">
          <cell r="A430" t="str">
            <v>385</v>
          </cell>
          <cell r="B430" t="str">
            <v>Disjuntor  tripolar 30 A</v>
          </cell>
          <cell r="C430" t="str">
            <v>un</v>
          </cell>
        </row>
        <row r="431">
          <cell r="A431" t="str">
            <v>386</v>
          </cell>
          <cell r="B431" t="str">
            <v>Disjuntor  tripolar 35 A</v>
          </cell>
          <cell r="C431" t="str">
            <v>un</v>
          </cell>
        </row>
        <row r="432">
          <cell r="A432" t="str">
            <v>387</v>
          </cell>
          <cell r="B432" t="str">
            <v>Disjuntor  tripolar 50 A</v>
          </cell>
          <cell r="C432" t="str">
            <v>un</v>
          </cell>
        </row>
        <row r="433">
          <cell r="A433" t="str">
            <v>388</v>
          </cell>
          <cell r="B433" t="str">
            <v>Disjuntor  tripolar 60 A</v>
          </cell>
          <cell r="C433" t="str">
            <v>un</v>
          </cell>
        </row>
        <row r="434">
          <cell r="A434" t="str">
            <v>389</v>
          </cell>
          <cell r="B434" t="str">
            <v>Disjuntor  tripolar 70 A</v>
          </cell>
          <cell r="C434" t="str">
            <v>un</v>
          </cell>
        </row>
        <row r="435">
          <cell r="A435" t="str">
            <v>391</v>
          </cell>
          <cell r="B435" t="str">
            <v>Dobradiça 2" x 2 1/2"</v>
          </cell>
          <cell r="C435" t="str">
            <v>pç</v>
          </cell>
          <cell r="D435">
            <v>1.4</v>
          </cell>
        </row>
        <row r="436">
          <cell r="A436" t="str">
            <v>392</v>
          </cell>
          <cell r="B436" t="str">
            <v>Dobradiça 3" x 2 1/2" de latão</v>
          </cell>
          <cell r="C436" t="str">
            <v>pç</v>
          </cell>
          <cell r="D436">
            <v>3.1</v>
          </cell>
        </row>
        <row r="437">
          <cell r="A437" t="str">
            <v>393</v>
          </cell>
          <cell r="B437" t="str">
            <v>Eletricista</v>
          </cell>
          <cell r="C437" t="str">
            <v>h</v>
          </cell>
          <cell r="D437">
            <v>1.84</v>
          </cell>
        </row>
        <row r="438">
          <cell r="A438" t="str">
            <v>394</v>
          </cell>
          <cell r="B438" t="str">
            <v>Eletrobomba 1CV / 3F / 220V</v>
          </cell>
          <cell r="C438" t="str">
            <v>un</v>
          </cell>
          <cell r="D438">
            <v>280</v>
          </cell>
        </row>
        <row r="439">
          <cell r="A439" t="str">
            <v>395</v>
          </cell>
          <cell r="B439" t="str">
            <v>Eletrocalha 1090 x 200 x 200 mm</v>
          </cell>
          <cell r="C439" t="str">
            <v>m</v>
          </cell>
        </row>
        <row r="440">
          <cell r="A440" t="str">
            <v>396</v>
          </cell>
          <cell r="B440" t="str">
            <v>Eletrocalha 570 x 200 x 200 mm</v>
          </cell>
          <cell r="C440" t="str">
            <v>m</v>
          </cell>
        </row>
        <row r="441">
          <cell r="A441" t="str">
            <v>397</v>
          </cell>
          <cell r="B441" t="str">
            <v>Eletrocalha 600 x 300 x 200 mm</v>
          </cell>
          <cell r="C441" t="str">
            <v>m</v>
          </cell>
        </row>
        <row r="442">
          <cell r="A442" t="str">
            <v>398</v>
          </cell>
          <cell r="B442" t="str">
            <v>Eletrocalha em chapa de ferro e= 1,9 mm 150 x 150 mm</v>
          </cell>
          <cell r="C442" t="str">
            <v>m</v>
          </cell>
        </row>
        <row r="443">
          <cell r="A443" t="str">
            <v>1068</v>
          </cell>
          <cell r="B443" t="str">
            <v>Eletroduto 25 mm, inclusive conexões</v>
          </cell>
          <cell r="C443" t="str">
            <v>un</v>
          </cell>
        </row>
        <row r="444">
          <cell r="A444" t="str">
            <v>983</v>
          </cell>
          <cell r="B444" t="str">
            <v>Eletroduto condulete 3/4"</v>
          </cell>
          <cell r="C444" t="str">
            <v>m</v>
          </cell>
        </row>
        <row r="445">
          <cell r="A445" t="str">
            <v>399</v>
          </cell>
          <cell r="B445" t="str">
            <v>Eletroduto de PVC rígido 1 1/2"</v>
          </cell>
          <cell r="C445" t="str">
            <v>m</v>
          </cell>
        </row>
        <row r="446">
          <cell r="A446" t="str">
            <v>400</v>
          </cell>
          <cell r="B446" t="str">
            <v>Eletroduto de PVC rígido 1 1/4"</v>
          </cell>
          <cell r="C446" t="str">
            <v>m</v>
          </cell>
        </row>
        <row r="447">
          <cell r="A447" t="str">
            <v>401</v>
          </cell>
          <cell r="B447" t="str">
            <v>Eletroduto de PVC rígido 1"</v>
          </cell>
          <cell r="C447" t="str">
            <v>m</v>
          </cell>
        </row>
        <row r="448">
          <cell r="A448" t="str">
            <v>402</v>
          </cell>
          <cell r="B448" t="str">
            <v>Eletroduto de PVC rígido 1/2"</v>
          </cell>
          <cell r="C448" t="str">
            <v>m</v>
          </cell>
        </row>
        <row r="449">
          <cell r="A449" t="str">
            <v>407</v>
          </cell>
          <cell r="B449" t="str">
            <v>Eletroduto de PVC rígido 110 mm - 4"</v>
          </cell>
          <cell r="C449" t="str">
            <v>m</v>
          </cell>
        </row>
        <row r="450">
          <cell r="A450" t="str">
            <v>433</v>
          </cell>
          <cell r="B450" t="str">
            <v>Eletroduto de PVC rígido 164 mm - 6"</v>
          </cell>
          <cell r="C450" t="str">
            <v>m</v>
          </cell>
        </row>
        <row r="451">
          <cell r="A451" t="str">
            <v>403</v>
          </cell>
          <cell r="B451" t="str">
            <v>Eletroduto de PVC rígido 2 1/2"</v>
          </cell>
          <cell r="C451" t="str">
            <v>m</v>
          </cell>
        </row>
        <row r="452">
          <cell r="A452" t="str">
            <v>404</v>
          </cell>
          <cell r="B452" t="str">
            <v>Eletroduto de PVC rígido 2"</v>
          </cell>
          <cell r="C452" t="str">
            <v>m</v>
          </cell>
        </row>
        <row r="453">
          <cell r="A453" t="str">
            <v>405</v>
          </cell>
          <cell r="B453" t="str">
            <v>Eletroduto de PVC rígido 3"</v>
          </cell>
          <cell r="C453" t="str">
            <v>m</v>
          </cell>
        </row>
        <row r="454">
          <cell r="A454" t="str">
            <v>406</v>
          </cell>
          <cell r="B454" t="str">
            <v>Eletroduto de PVC rígido 3/4"</v>
          </cell>
          <cell r="C454" t="str">
            <v>un</v>
          </cell>
        </row>
        <row r="455">
          <cell r="A455" t="str">
            <v>431</v>
          </cell>
          <cell r="B455" t="str">
            <v>Eletroduto ferro galvanizado 164 mm</v>
          </cell>
          <cell r="C455" t="str">
            <v>un</v>
          </cell>
        </row>
        <row r="456">
          <cell r="A456" t="str">
            <v>408</v>
          </cell>
          <cell r="B456" t="str">
            <v>Eletroduto ferro galvanizado 60 mm</v>
          </cell>
          <cell r="C456" t="str">
            <v>m</v>
          </cell>
        </row>
        <row r="457">
          <cell r="A457" t="str">
            <v>409</v>
          </cell>
          <cell r="B457" t="str">
            <v>Eletroduto ferro galvanizado 75 mm</v>
          </cell>
          <cell r="C457" t="str">
            <v>m</v>
          </cell>
        </row>
        <row r="458">
          <cell r="A458" t="str">
            <v>987</v>
          </cell>
          <cell r="B458" t="str">
            <v>Eletroduto flexível 20 mm</v>
          </cell>
        </row>
        <row r="459">
          <cell r="A459" t="str">
            <v>411</v>
          </cell>
          <cell r="B459" t="str">
            <v>Encanador</v>
          </cell>
          <cell r="C459" t="str">
            <v>h</v>
          </cell>
        </row>
        <row r="460">
          <cell r="A460" t="str">
            <v>412</v>
          </cell>
          <cell r="B460" t="str">
            <v>Engate flexível 1/2" x 30 cm</v>
          </cell>
          <cell r="C460" t="str">
            <v>un</v>
          </cell>
        </row>
        <row r="461">
          <cell r="A461" t="str">
            <v>413</v>
          </cell>
          <cell r="B461" t="str">
            <v>Engate flexível 1/2" x 40 cm</v>
          </cell>
          <cell r="C461" t="str">
            <v>un</v>
          </cell>
        </row>
        <row r="462">
          <cell r="A462" t="str">
            <v>414</v>
          </cell>
          <cell r="B462" t="str">
            <v>Engate flexível 1/2" x 50 cm</v>
          </cell>
          <cell r="C462" t="str">
            <v>un</v>
          </cell>
        </row>
        <row r="463">
          <cell r="A463" t="str">
            <v>1069</v>
          </cell>
          <cell r="B463" t="str">
            <v>Envelopamento de tubo</v>
          </cell>
          <cell r="C463" t="str">
            <v>m</v>
          </cell>
          <cell r="D463">
            <v>5.5</v>
          </cell>
        </row>
        <row r="464">
          <cell r="A464" t="str">
            <v>415</v>
          </cell>
          <cell r="B464" t="str">
            <v>Escavação manual em solo qualquer exceto rocha até 2,00 m profundidade</v>
          </cell>
          <cell r="C464" t="str">
            <v>m3</v>
          </cell>
          <cell r="D464">
            <v>7.8</v>
          </cell>
        </row>
        <row r="465">
          <cell r="A465" t="str">
            <v>955</v>
          </cell>
          <cell r="B465" t="str">
            <v>Escavação mecanizada em campo aberto solo qq. Exceto rocha ate 2 m</v>
          </cell>
          <cell r="C465" t="str">
            <v>m3</v>
          </cell>
          <cell r="D465">
            <v>3.1</v>
          </cell>
        </row>
        <row r="466">
          <cell r="A466" t="str">
            <v>968</v>
          </cell>
          <cell r="B466" t="str">
            <v>Escora de eucalipto de 20 cm</v>
          </cell>
          <cell r="C466" t="str">
            <v>m</v>
          </cell>
          <cell r="D466">
            <v>6</v>
          </cell>
        </row>
        <row r="467">
          <cell r="A467" t="str">
            <v>951</v>
          </cell>
          <cell r="B467" t="str">
            <v>Escova Lavata Linea 15/2</v>
          </cell>
          <cell r="C467" t="str">
            <v>un</v>
          </cell>
          <cell r="D467">
            <v>2.2999999999999998</v>
          </cell>
        </row>
        <row r="468">
          <cell r="A468" t="str">
            <v>416</v>
          </cell>
          <cell r="B468" t="str">
            <v>Esguicho agulheta 2 1/2" - Storz</v>
          </cell>
          <cell r="C468" t="str">
            <v>un</v>
          </cell>
          <cell r="D468">
            <v>18</v>
          </cell>
        </row>
        <row r="469">
          <cell r="A469" t="str">
            <v>417</v>
          </cell>
          <cell r="B469" t="str">
            <v>Esguicho regulável  2 1/2" - Storz</v>
          </cell>
          <cell r="C469" t="str">
            <v>un</v>
          </cell>
          <cell r="D469">
            <v>18</v>
          </cell>
        </row>
        <row r="470">
          <cell r="A470" t="str">
            <v>1014</v>
          </cell>
          <cell r="B470" t="str">
            <v>Esponja de aço</v>
          </cell>
          <cell r="C470" t="str">
            <v>pct</v>
          </cell>
          <cell r="D470">
            <v>1.2</v>
          </cell>
        </row>
        <row r="471">
          <cell r="A471" t="str">
            <v>419</v>
          </cell>
          <cell r="B471" t="str">
            <v>Estaca Franki f = 420 mm (cravação)</v>
          </cell>
          <cell r="C471" t="str">
            <v>m</v>
          </cell>
        </row>
        <row r="472">
          <cell r="A472" t="str">
            <v>439</v>
          </cell>
          <cell r="B472" t="str">
            <v>Estopa branca</v>
          </cell>
          <cell r="C472" t="str">
            <v>kg</v>
          </cell>
          <cell r="D472">
            <v>1.9</v>
          </cell>
        </row>
        <row r="473">
          <cell r="A473" t="str">
            <v>420</v>
          </cell>
          <cell r="B473" t="str">
            <v>Extintor AP de 10 litros</v>
          </cell>
          <cell r="C473" t="str">
            <v>un</v>
          </cell>
        </row>
        <row r="474">
          <cell r="A474" t="str">
            <v>421</v>
          </cell>
          <cell r="B474" t="str">
            <v>Extintor CO2 6 kg</v>
          </cell>
          <cell r="C474" t="str">
            <v>un</v>
          </cell>
        </row>
        <row r="475">
          <cell r="A475" t="str">
            <v>422</v>
          </cell>
          <cell r="B475" t="str">
            <v>Extintor PQS  4 kg</v>
          </cell>
          <cell r="C475" t="str">
            <v>un</v>
          </cell>
        </row>
        <row r="476">
          <cell r="A476" t="str">
            <v>423</v>
          </cell>
          <cell r="B476" t="str">
            <v>Extintor PQS  8 kg</v>
          </cell>
          <cell r="C476" t="str">
            <v>un</v>
          </cell>
        </row>
        <row r="477">
          <cell r="A477" t="str">
            <v>981</v>
          </cell>
          <cell r="B477" t="str">
            <v>Extintor PQS 6 Kg</v>
          </cell>
        </row>
        <row r="478">
          <cell r="A478" t="str">
            <v>424</v>
          </cell>
          <cell r="B478" t="str">
            <v>Fechadura p/ porta externa</v>
          </cell>
          <cell r="C478" t="str">
            <v>un</v>
          </cell>
          <cell r="D478">
            <v>19</v>
          </cell>
        </row>
        <row r="479">
          <cell r="A479" t="str">
            <v>1021</v>
          </cell>
          <cell r="B479" t="str">
            <v>Filtro em anel</v>
          </cell>
          <cell r="C479" t="str">
            <v>un</v>
          </cell>
          <cell r="D479">
            <v>1300</v>
          </cell>
        </row>
        <row r="480">
          <cell r="A480" t="str">
            <v>425</v>
          </cell>
          <cell r="B480" t="str">
            <v xml:space="preserve">Fio 1,5 mm </v>
          </cell>
          <cell r="C480" t="str">
            <v>m</v>
          </cell>
        </row>
        <row r="481">
          <cell r="A481" t="str">
            <v>429</v>
          </cell>
          <cell r="B481" t="str">
            <v xml:space="preserve">Fio 10,0 mm  </v>
          </cell>
          <cell r="C481" t="str">
            <v>m</v>
          </cell>
        </row>
        <row r="482">
          <cell r="A482" t="str">
            <v>426</v>
          </cell>
          <cell r="B482" t="str">
            <v xml:space="preserve">Fio 2,5 mm </v>
          </cell>
          <cell r="C482" t="str">
            <v>m</v>
          </cell>
        </row>
        <row r="483">
          <cell r="A483" t="str">
            <v>427</v>
          </cell>
          <cell r="B483" t="str">
            <v>Fio 4,0 mm</v>
          </cell>
          <cell r="C483" t="str">
            <v>m</v>
          </cell>
        </row>
        <row r="484">
          <cell r="A484" t="str">
            <v>428</v>
          </cell>
          <cell r="B484" t="str">
            <v xml:space="preserve">Fio 6,0 mm </v>
          </cell>
          <cell r="C484" t="str">
            <v>m</v>
          </cell>
        </row>
        <row r="485">
          <cell r="A485" t="str">
            <v>440</v>
          </cell>
          <cell r="B485" t="str">
            <v>Fio estanhado isolado em PVC FI-60</v>
          </cell>
          <cell r="C485" t="str">
            <v>m</v>
          </cell>
        </row>
        <row r="486">
          <cell r="A486" t="str">
            <v>438</v>
          </cell>
          <cell r="B486" t="str">
            <v>Fio telefonico FI - 60</v>
          </cell>
          <cell r="C486" t="str">
            <v>m</v>
          </cell>
        </row>
        <row r="487">
          <cell r="A487" t="str">
            <v>441</v>
          </cell>
          <cell r="B487" t="str">
            <v>Fita isolante antichama 19 mm x 10 m</v>
          </cell>
          <cell r="C487" t="str">
            <v>m</v>
          </cell>
        </row>
        <row r="488">
          <cell r="A488" t="str">
            <v>442</v>
          </cell>
          <cell r="B488" t="str">
            <v>Fita isolante antichama 19 mm x 20 m</v>
          </cell>
          <cell r="C488" t="str">
            <v>m</v>
          </cell>
        </row>
        <row r="489">
          <cell r="A489" t="str">
            <v>443</v>
          </cell>
          <cell r="B489" t="str">
            <v>Fita isolante antichama 19 mm x 5 m</v>
          </cell>
          <cell r="C489" t="str">
            <v>m</v>
          </cell>
        </row>
        <row r="490">
          <cell r="A490" t="str">
            <v>444</v>
          </cell>
          <cell r="B490" t="str">
            <v>Fita vedarosca 18 x 10 m</v>
          </cell>
          <cell r="C490" t="str">
            <v>un</v>
          </cell>
        </row>
        <row r="491">
          <cell r="A491" t="str">
            <v>445</v>
          </cell>
          <cell r="B491" t="str">
            <v>Fita vedarosca 18 x 25 m</v>
          </cell>
          <cell r="C491" t="str">
            <v>un</v>
          </cell>
        </row>
        <row r="492">
          <cell r="A492" t="str">
            <v>446</v>
          </cell>
          <cell r="B492" t="str">
            <v>Fita vedarosca 18 x 50 m</v>
          </cell>
          <cell r="C492" t="str">
            <v>m</v>
          </cell>
        </row>
        <row r="493">
          <cell r="A493" t="str">
            <v>948</v>
          </cell>
          <cell r="B493" t="str">
            <v>Flanela Rafi 40 x 60 cm</v>
          </cell>
          <cell r="C493" t="str">
            <v>un</v>
          </cell>
        </row>
        <row r="494">
          <cell r="A494" t="str">
            <v>447</v>
          </cell>
          <cell r="B494" t="str">
            <v>Flange com sextavado com rosca e sem furos 1 1/2"</v>
          </cell>
          <cell r="C494" t="str">
            <v>un</v>
          </cell>
        </row>
        <row r="495">
          <cell r="A495" t="str">
            <v>448</v>
          </cell>
          <cell r="B495" t="str">
            <v>Flange com sextavado com rosca e sem furos 1 1/4"</v>
          </cell>
          <cell r="C495" t="str">
            <v>un</v>
          </cell>
        </row>
        <row r="496">
          <cell r="A496" t="str">
            <v>449</v>
          </cell>
          <cell r="B496" t="str">
            <v>Flange com sextavado com rosca e sem furos 1"</v>
          </cell>
          <cell r="C496" t="str">
            <v>un</v>
          </cell>
        </row>
        <row r="497">
          <cell r="A497" t="str">
            <v>450</v>
          </cell>
          <cell r="B497" t="str">
            <v>Flange com sextavado com rosca e sem furos 1/2"</v>
          </cell>
          <cell r="C497" t="str">
            <v>un</v>
          </cell>
        </row>
        <row r="498">
          <cell r="A498" t="str">
            <v>451</v>
          </cell>
          <cell r="B498" t="str">
            <v>Flange com sextavado com rosca e sem furos 2 1/2"</v>
          </cell>
          <cell r="C498" t="str">
            <v>un</v>
          </cell>
        </row>
        <row r="499">
          <cell r="A499" t="str">
            <v>452</v>
          </cell>
          <cell r="B499" t="str">
            <v>Flange com sextavado com rosca e sem furos 2"</v>
          </cell>
          <cell r="C499" t="str">
            <v>un</v>
          </cell>
        </row>
        <row r="500">
          <cell r="A500" t="str">
            <v>453</v>
          </cell>
          <cell r="B500" t="str">
            <v>Flange com sextavado com rosca e sem furos 3/4"</v>
          </cell>
          <cell r="C500" t="str">
            <v>un</v>
          </cell>
        </row>
        <row r="501">
          <cell r="A501" t="str">
            <v>454</v>
          </cell>
          <cell r="B501" t="str">
            <v>Flange com sextavado com rosca e sem furos 4"</v>
          </cell>
          <cell r="C501" t="str">
            <v>un</v>
          </cell>
        </row>
        <row r="502">
          <cell r="A502" t="str">
            <v>945</v>
          </cell>
          <cell r="B502" t="str">
            <v>Forro de gesso</v>
          </cell>
          <cell r="C502" t="str">
            <v>m2</v>
          </cell>
          <cell r="D502">
            <v>9</v>
          </cell>
        </row>
        <row r="503">
          <cell r="A503" t="str">
            <v>1020</v>
          </cell>
          <cell r="B503" t="str">
            <v>Fossa  em anel</v>
          </cell>
          <cell r="C503" t="str">
            <v>un</v>
          </cell>
          <cell r="D503">
            <v>1250</v>
          </cell>
        </row>
        <row r="504">
          <cell r="A504" t="str">
            <v>471</v>
          </cell>
          <cell r="B504" t="str">
            <v>Fundido 110 mm (4")</v>
          </cell>
          <cell r="C504" t="str">
            <v>un</v>
          </cell>
        </row>
        <row r="505">
          <cell r="A505" t="str">
            <v>568</v>
          </cell>
          <cell r="B505" t="str">
            <v>Fundido 164 mm (6")</v>
          </cell>
          <cell r="C505" t="str">
            <v>un</v>
          </cell>
        </row>
        <row r="506">
          <cell r="A506" t="str">
            <v>455</v>
          </cell>
          <cell r="B506" t="str">
            <v>Fundo nivelador para madeira</v>
          </cell>
          <cell r="C506" t="str">
            <v>L</v>
          </cell>
          <cell r="D506">
            <v>4.79</v>
          </cell>
        </row>
        <row r="507">
          <cell r="A507" t="str">
            <v>456</v>
          </cell>
          <cell r="B507" t="str">
            <v>Fusível  N.H.  - retardo 125 A</v>
          </cell>
          <cell r="C507" t="str">
            <v>un</v>
          </cell>
        </row>
        <row r="508">
          <cell r="A508" t="str">
            <v>457</v>
          </cell>
          <cell r="B508" t="str">
            <v>Fusível  N.H.  - retardo 80 A</v>
          </cell>
          <cell r="C508" t="str">
            <v>un</v>
          </cell>
        </row>
        <row r="509">
          <cell r="A509" t="str">
            <v>458</v>
          </cell>
          <cell r="B509" t="str">
            <v>Galvit</v>
          </cell>
          <cell r="C509" t="str">
            <v>L</v>
          </cell>
          <cell r="D509">
            <v>5.5</v>
          </cell>
        </row>
        <row r="510">
          <cell r="A510" t="str">
            <v>459</v>
          </cell>
          <cell r="B510" t="str">
            <v>Garra para isolador SB3</v>
          </cell>
          <cell r="C510" t="str">
            <v>un</v>
          </cell>
        </row>
        <row r="511">
          <cell r="A511" t="str">
            <v>460</v>
          </cell>
          <cell r="B511" t="str">
            <v>Globo leitoso completo Planfanier de alumínio</v>
          </cell>
          <cell r="C511" t="str">
            <v>un</v>
          </cell>
        </row>
        <row r="512">
          <cell r="A512" t="str">
            <v>461</v>
          </cell>
          <cell r="B512" t="str">
            <v>Grama Esmeralda</v>
          </cell>
          <cell r="C512" t="str">
            <v>m2</v>
          </cell>
        </row>
        <row r="513">
          <cell r="A513" t="str">
            <v>462</v>
          </cell>
          <cell r="B513" t="str">
            <v>Grelha corrida L=20 cm barra chata de ferro</v>
          </cell>
          <cell r="C513" t="str">
            <v>m</v>
          </cell>
        </row>
        <row r="514">
          <cell r="A514" t="str">
            <v>463</v>
          </cell>
          <cell r="B514" t="str">
            <v>Grelha de concreto (130 x 35) cm</v>
          </cell>
          <cell r="C514" t="str">
            <v>un</v>
          </cell>
          <cell r="D514">
            <v>45</v>
          </cell>
        </row>
        <row r="515">
          <cell r="A515" t="str">
            <v>464</v>
          </cell>
          <cell r="B515" t="str">
            <v>Grelha de concreto (60 x 50) cm</v>
          </cell>
          <cell r="C515" t="str">
            <v>un</v>
          </cell>
          <cell r="D515">
            <v>35</v>
          </cell>
        </row>
        <row r="516">
          <cell r="A516" t="str">
            <v>466</v>
          </cell>
          <cell r="B516" t="str">
            <v>Grelha quadrada 100 mm</v>
          </cell>
          <cell r="D516">
            <v>1.9</v>
          </cell>
        </row>
        <row r="517">
          <cell r="A517" t="str">
            <v>467</v>
          </cell>
          <cell r="B517" t="str">
            <v>Grelha quadrada 150 mm</v>
          </cell>
          <cell r="D517">
            <v>2.1</v>
          </cell>
        </row>
        <row r="518">
          <cell r="A518" t="str">
            <v>468</v>
          </cell>
          <cell r="B518" t="str">
            <v>Grelha redonda 100 mm</v>
          </cell>
          <cell r="D518">
            <v>1.9</v>
          </cell>
        </row>
        <row r="519">
          <cell r="A519" t="str">
            <v>469</v>
          </cell>
          <cell r="B519" t="str">
            <v>Grelha redonda 150 mm</v>
          </cell>
          <cell r="D519">
            <v>2.1</v>
          </cell>
        </row>
        <row r="520">
          <cell r="A520" t="str">
            <v>470</v>
          </cell>
          <cell r="B520" t="str">
            <v>Guindaste hidráulico sobre pneus (Munck) pot. 33,75 KW</v>
          </cell>
          <cell r="C520" t="str">
            <v>h</v>
          </cell>
        </row>
        <row r="521">
          <cell r="A521" t="str">
            <v>472</v>
          </cell>
          <cell r="B521" t="str">
            <v>Haste terra 5/8" x 2,40 m</v>
          </cell>
          <cell r="C521" t="str">
            <v>un</v>
          </cell>
        </row>
        <row r="522">
          <cell r="A522" t="str">
            <v>473</v>
          </cell>
          <cell r="B522" t="str">
            <v>Hidrante  de coluna simples - tipo barbará</v>
          </cell>
          <cell r="C522" t="str">
            <v>un</v>
          </cell>
        </row>
        <row r="523">
          <cell r="A523" t="str">
            <v>474</v>
          </cell>
          <cell r="B523" t="str">
            <v>Impermeabilização com manta asfáltica</v>
          </cell>
          <cell r="C523" t="str">
            <v>m2</v>
          </cell>
          <cell r="D523">
            <v>16</v>
          </cell>
        </row>
        <row r="524">
          <cell r="A524" t="str">
            <v>477</v>
          </cell>
          <cell r="B524" t="str">
            <v>Impermeabilização de calha</v>
          </cell>
          <cell r="C524" t="str">
            <v>m2</v>
          </cell>
          <cell r="D524">
            <v>18</v>
          </cell>
        </row>
        <row r="525">
          <cell r="A525" t="str">
            <v>944</v>
          </cell>
          <cell r="B525" t="str">
            <v>Impermebilização de tampa de caixa d'água interna</v>
          </cell>
          <cell r="C525" t="str">
            <v>m2</v>
          </cell>
          <cell r="D525">
            <v>12</v>
          </cell>
        </row>
        <row r="526">
          <cell r="A526" t="str">
            <v>475</v>
          </cell>
          <cell r="B526" t="str">
            <v>Instalação de gás</v>
          </cell>
          <cell r="C526" t="str">
            <v>bloco</v>
          </cell>
        </row>
        <row r="527">
          <cell r="A527" t="str">
            <v>478</v>
          </cell>
          <cell r="B527" t="str">
            <v>Interruptor simpes 01 seção</v>
          </cell>
          <cell r="C527" t="str">
            <v>un</v>
          </cell>
        </row>
        <row r="528">
          <cell r="A528" t="str">
            <v>479</v>
          </cell>
          <cell r="B528" t="str">
            <v>Interruptor simpes 01 seção  com tomada</v>
          </cell>
          <cell r="C528" t="str">
            <v>un</v>
          </cell>
        </row>
        <row r="529">
          <cell r="A529" t="str">
            <v>480</v>
          </cell>
          <cell r="B529" t="str">
            <v xml:space="preserve">Interruptor simpes 02 seções </v>
          </cell>
          <cell r="C529" t="str">
            <v>un</v>
          </cell>
        </row>
        <row r="530">
          <cell r="A530" t="str">
            <v>481</v>
          </cell>
          <cell r="B530" t="str">
            <v>Interruptor simpes 02 seções  com tomada</v>
          </cell>
          <cell r="C530" t="str">
            <v>un</v>
          </cell>
        </row>
        <row r="531">
          <cell r="A531" t="str">
            <v>476</v>
          </cell>
          <cell r="B531" t="str">
            <v>Interruptor simples 03 seções</v>
          </cell>
          <cell r="C531" t="str">
            <v>un</v>
          </cell>
        </row>
        <row r="532">
          <cell r="A532" t="str">
            <v>483</v>
          </cell>
          <cell r="B532" t="str">
            <v>Isolador para barra de cobre 1 KV  - sisa - SB3 - modelo 780-3</v>
          </cell>
          <cell r="C532" t="str">
            <v>un</v>
          </cell>
        </row>
        <row r="533">
          <cell r="A533" t="str">
            <v>484</v>
          </cell>
          <cell r="B533" t="str">
            <v>Isoladores</v>
          </cell>
          <cell r="C533" t="str">
            <v>un</v>
          </cell>
        </row>
        <row r="534">
          <cell r="A534" t="str">
            <v>485</v>
          </cell>
          <cell r="B534" t="str">
            <v>Janela de alumínio anod. Natural 1,20 x 120 m</v>
          </cell>
          <cell r="C534" t="str">
            <v>m2</v>
          </cell>
          <cell r="D534">
            <v>187</v>
          </cell>
        </row>
        <row r="535">
          <cell r="A535" t="str">
            <v>1060</v>
          </cell>
          <cell r="B535" t="str">
            <v>Joelheira de raspa</v>
          </cell>
          <cell r="C535" t="str">
            <v>un</v>
          </cell>
          <cell r="D535">
            <v>2</v>
          </cell>
        </row>
        <row r="536">
          <cell r="A536" t="str">
            <v>486</v>
          </cell>
          <cell r="B536" t="str">
            <v>Joelho  de redução 90o. com rosca 1" x 3/4"</v>
          </cell>
          <cell r="C536" t="str">
            <v>un</v>
          </cell>
        </row>
        <row r="537">
          <cell r="A537" t="str">
            <v>487</v>
          </cell>
          <cell r="B537" t="str">
            <v>Joelho  ferro galvanizado 45o. x 1 1/4"</v>
          </cell>
          <cell r="C537" t="str">
            <v>un</v>
          </cell>
        </row>
        <row r="538">
          <cell r="A538" t="str">
            <v>488</v>
          </cell>
          <cell r="B538" t="str">
            <v>Joelho  ferro galvanizado 90o. x 3/4"</v>
          </cell>
          <cell r="C538" t="str">
            <v>un</v>
          </cell>
        </row>
        <row r="539">
          <cell r="A539" t="str">
            <v>489</v>
          </cell>
          <cell r="B539" t="str">
            <v>Joelho 45o. Com rosca 1 1/2"</v>
          </cell>
          <cell r="C539" t="str">
            <v>un</v>
          </cell>
        </row>
        <row r="540">
          <cell r="A540" t="str">
            <v>490</v>
          </cell>
          <cell r="B540" t="str">
            <v>Joelho 45o. Com rosca 1 1/4"</v>
          </cell>
          <cell r="C540" t="str">
            <v>un</v>
          </cell>
        </row>
        <row r="541">
          <cell r="A541" t="str">
            <v>491</v>
          </cell>
          <cell r="B541" t="str">
            <v>Joelho 45o. Com rosca 1"</v>
          </cell>
          <cell r="C541" t="str">
            <v>un</v>
          </cell>
        </row>
        <row r="542">
          <cell r="A542" t="str">
            <v>492</v>
          </cell>
          <cell r="B542" t="str">
            <v>Joelho 45o. Com rosca 1/2"</v>
          </cell>
          <cell r="C542" t="str">
            <v>un</v>
          </cell>
        </row>
        <row r="543">
          <cell r="A543" t="str">
            <v>493</v>
          </cell>
          <cell r="B543" t="str">
            <v>Joelho 45o. Com rosca 2"</v>
          </cell>
          <cell r="C543" t="str">
            <v>un</v>
          </cell>
        </row>
        <row r="544">
          <cell r="A544" t="str">
            <v>494</v>
          </cell>
          <cell r="B544" t="str">
            <v>Joelho 45o. Com rosca 3/4"</v>
          </cell>
          <cell r="C544" t="str">
            <v>un</v>
          </cell>
        </row>
        <row r="545">
          <cell r="A545" t="str">
            <v>495</v>
          </cell>
          <cell r="B545" t="str">
            <v>Joelho 45o. soldável 110 mm</v>
          </cell>
          <cell r="C545" t="str">
            <v>un</v>
          </cell>
        </row>
        <row r="546">
          <cell r="A546" t="str">
            <v>496</v>
          </cell>
          <cell r="B546" t="str">
            <v>Joelho 45o. soldável 20 mm</v>
          </cell>
          <cell r="C546" t="str">
            <v>un</v>
          </cell>
        </row>
        <row r="547">
          <cell r="A547" t="str">
            <v>497</v>
          </cell>
          <cell r="B547" t="str">
            <v>Joelho 45o. soldável 32 mm</v>
          </cell>
          <cell r="C547" t="str">
            <v>un</v>
          </cell>
        </row>
        <row r="548">
          <cell r="A548" t="str">
            <v>498</v>
          </cell>
          <cell r="B548" t="str">
            <v>Joelho 45o. soldável 60 mm</v>
          </cell>
          <cell r="C548" t="str">
            <v>un</v>
          </cell>
        </row>
        <row r="549">
          <cell r="A549" t="str">
            <v>499</v>
          </cell>
          <cell r="B549" t="str">
            <v>Joelho 45o. soldável 75 mm</v>
          </cell>
          <cell r="C549" t="str">
            <v>un</v>
          </cell>
        </row>
        <row r="550">
          <cell r="A550" t="str">
            <v>500</v>
          </cell>
          <cell r="B550" t="str">
            <v>Joelho 45o. soldável 80 mm</v>
          </cell>
          <cell r="C550" t="str">
            <v>un</v>
          </cell>
        </row>
        <row r="551">
          <cell r="A551" t="str">
            <v>501</v>
          </cell>
          <cell r="B551" t="str">
            <v>Joelho 90o. Com bolsa p/ anel de borracha 40 x 1 1/2"</v>
          </cell>
          <cell r="C551" t="str">
            <v>un</v>
          </cell>
        </row>
        <row r="552">
          <cell r="A552" t="str">
            <v>502</v>
          </cell>
          <cell r="B552" t="str">
            <v>Joelho 90o. Com rosca 1 1/2"</v>
          </cell>
          <cell r="C552" t="str">
            <v>un</v>
          </cell>
        </row>
        <row r="553">
          <cell r="A553" t="str">
            <v>503</v>
          </cell>
          <cell r="B553" t="str">
            <v>Joelho 90o. Com rosca 1 1/4"</v>
          </cell>
          <cell r="C553" t="str">
            <v>un</v>
          </cell>
        </row>
        <row r="554">
          <cell r="A554" t="str">
            <v>504</v>
          </cell>
          <cell r="B554" t="str">
            <v>Joelho 90o. Com rosca 1"</v>
          </cell>
          <cell r="C554" t="str">
            <v>un</v>
          </cell>
        </row>
        <row r="555">
          <cell r="A555" t="str">
            <v>505</v>
          </cell>
          <cell r="B555" t="str">
            <v>Joelho 90o. Com rosca 1/2"</v>
          </cell>
          <cell r="C555" t="str">
            <v>un</v>
          </cell>
        </row>
        <row r="556">
          <cell r="A556" t="str">
            <v>506</v>
          </cell>
          <cell r="B556" t="str">
            <v>Joelho 90o. Com rosca 2"</v>
          </cell>
          <cell r="C556" t="str">
            <v>un</v>
          </cell>
        </row>
        <row r="557">
          <cell r="A557" t="str">
            <v>507</v>
          </cell>
          <cell r="B557" t="str">
            <v>Joelho 90o. Com rosca 3/4"</v>
          </cell>
          <cell r="C557" t="str">
            <v>un</v>
          </cell>
        </row>
        <row r="558">
          <cell r="A558" t="str">
            <v>508</v>
          </cell>
          <cell r="B558" t="str">
            <v>Joelho 90o. Com rosca e bucha de latão  1/2" (azul)</v>
          </cell>
          <cell r="C558" t="str">
            <v>un</v>
          </cell>
        </row>
        <row r="559">
          <cell r="A559" t="str">
            <v>509</v>
          </cell>
          <cell r="B559" t="str">
            <v>Joelho 90o. Com rosca e bucha de latão  3/4" (azul)</v>
          </cell>
          <cell r="C559" t="str">
            <v>un</v>
          </cell>
        </row>
        <row r="560">
          <cell r="A560" t="str">
            <v>510</v>
          </cell>
          <cell r="B560" t="str">
            <v>Joelho 90o. Com visita 100 x 50 mm</v>
          </cell>
          <cell r="C560" t="str">
            <v>un</v>
          </cell>
        </row>
        <row r="561">
          <cell r="A561" t="str">
            <v>511</v>
          </cell>
          <cell r="B561" t="str">
            <v>Joelho 90o. soldável 32 mm</v>
          </cell>
          <cell r="C561" t="str">
            <v>un</v>
          </cell>
        </row>
        <row r="562">
          <cell r="A562" t="str">
            <v>512</v>
          </cell>
          <cell r="B562" t="str">
            <v>Joelho 90o. soldável 60 mm</v>
          </cell>
          <cell r="C562" t="str">
            <v>un</v>
          </cell>
        </row>
        <row r="563">
          <cell r="A563" t="str">
            <v>513</v>
          </cell>
          <cell r="B563" t="str">
            <v>Joelho 90o. soldável 75 mm</v>
          </cell>
          <cell r="C563" t="str">
            <v>un</v>
          </cell>
        </row>
        <row r="564">
          <cell r="A564" t="str">
            <v>514</v>
          </cell>
          <cell r="B564" t="str">
            <v>Joelho 90o. soldável 80 mm</v>
          </cell>
          <cell r="C564" t="str">
            <v>un</v>
          </cell>
        </row>
        <row r="565">
          <cell r="A565" t="str">
            <v>515</v>
          </cell>
          <cell r="B565" t="str">
            <v>Joelho 90o. soldável e com rosca   20 x 1/2"</v>
          </cell>
          <cell r="C565" t="str">
            <v>un</v>
          </cell>
        </row>
        <row r="566">
          <cell r="A566" t="str">
            <v>516</v>
          </cell>
          <cell r="B566" t="str">
            <v>Joelho 90o. soldável e com rosca   25 x 1/2"</v>
          </cell>
          <cell r="C566" t="str">
            <v>un</v>
          </cell>
        </row>
        <row r="567">
          <cell r="A567" t="str">
            <v>517</v>
          </cell>
          <cell r="B567" t="str">
            <v>Joelho 90o. soldável e com rosca   25 x 3/4"</v>
          </cell>
          <cell r="C567" t="str">
            <v>un</v>
          </cell>
        </row>
        <row r="568">
          <cell r="A568" t="str">
            <v>518</v>
          </cell>
          <cell r="B568" t="str">
            <v>Joelho 90o. soldável e com rosca   32 x  3/4"</v>
          </cell>
          <cell r="C568" t="str">
            <v>un</v>
          </cell>
        </row>
        <row r="569">
          <cell r="A569" t="str">
            <v>519</v>
          </cell>
          <cell r="B569" t="str">
            <v>Joelho 90o. x 100 mm p/ esgoto</v>
          </cell>
          <cell r="C569" t="str">
            <v>un</v>
          </cell>
        </row>
        <row r="570">
          <cell r="A570" t="str">
            <v>520</v>
          </cell>
          <cell r="B570" t="str">
            <v xml:space="preserve">Joelho de  ferro galvanizado 45o.  x  4" </v>
          </cell>
          <cell r="C570" t="str">
            <v>un</v>
          </cell>
        </row>
        <row r="571">
          <cell r="A571" t="str">
            <v>521</v>
          </cell>
          <cell r="B571" t="str">
            <v xml:space="preserve">Joelho de  ferro galvanizado 90o.  x  4" </v>
          </cell>
          <cell r="C571" t="str">
            <v>un</v>
          </cell>
        </row>
        <row r="572">
          <cell r="A572" t="str">
            <v>522</v>
          </cell>
          <cell r="B572" t="str">
            <v xml:space="preserve">Joelho de ferro galvanizado 45o. x  2 1/2" </v>
          </cell>
          <cell r="C572" t="str">
            <v>un</v>
          </cell>
        </row>
        <row r="573">
          <cell r="A573" t="str">
            <v>975</v>
          </cell>
          <cell r="B573" t="str">
            <v>Joelho L/R 20 mm x 1/2"</v>
          </cell>
          <cell r="C573" t="str">
            <v>un</v>
          </cell>
        </row>
        <row r="574">
          <cell r="A574" t="str">
            <v>482</v>
          </cell>
          <cell r="B574" t="str">
            <v>Joelho PVC  Soldável 45o.40 mm</v>
          </cell>
          <cell r="C574" t="str">
            <v>un</v>
          </cell>
        </row>
        <row r="575">
          <cell r="A575" t="str">
            <v>523</v>
          </cell>
          <cell r="B575" t="str">
            <v>Joelho PVC esgoto  45o.  x  100 mm</v>
          </cell>
          <cell r="C575" t="str">
            <v>un</v>
          </cell>
        </row>
        <row r="576">
          <cell r="A576" t="str">
            <v>524</v>
          </cell>
          <cell r="B576" t="str">
            <v>Joelho PVC esgoto  45o.  x  40 mm</v>
          </cell>
          <cell r="C576" t="str">
            <v>un</v>
          </cell>
        </row>
        <row r="577">
          <cell r="A577" t="str">
            <v>525</v>
          </cell>
          <cell r="B577" t="str">
            <v>Joelho PVC esgoto  45o.  x  50 mm</v>
          </cell>
          <cell r="C577" t="str">
            <v>un</v>
          </cell>
        </row>
        <row r="578">
          <cell r="A578" t="str">
            <v>526</v>
          </cell>
          <cell r="B578" t="str">
            <v>Joelho PVC esgoto  45o.  x  75 mm</v>
          </cell>
          <cell r="C578" t="str">
            <v>un</v>
          </cell>
        </row>
        <row r="579">
          <cell r="A579" t="str">
            <v>527</v>
          </cell>
          <cell r="B579" t="str">
            <v>Joelho PVC esgoto  90o.  x  100 mm</v>
          </cell>
          <cell r="C579" t="str">
            <v>un</v>
          </cell>
        </row>
        <row r="580">
          <cell r="A580" t="str">
            <v>528</v>
          </cell>
          <cell r="B580" t="str">
            <v>Joelho PVC esgoto  90o.  x  40 mm</v>
          </cell>
          <cell r="C580" t="str">
            <v>un</v>
          </cell>
        </row>
        <row r="581">
          <cell r="A581" t="str">
            <v>529</v>
          </cell>
          <cell r="B581" t="str">
            <v>Joelho PVC esgoto  90o.  x  50 mm</v>
          </cell>
          <cell r="C581" t="str">
            <v>un</v>
          </cell>
        </row>
        <row r="582">
          <cell r="A582" t="str">
            <v>530</v>
          </cell>
          <cell r="B582" t="str">
            <v>Joelho PVC esgoto  90o.  x  75 mm</v>
          </cell>
          <cell r="C582" t="str">
            <v>un</v>
          </cell>
        </row>
        <row r="583">
          <cell r="A583" t="str">
            <v>978</v>
          </cell>
          <cell r="B583" t="str">
            <v>Joelho PVC esgoto 90o. X 40 mm, com anéis de borracha</v>
          </cell>
          <cell r="C583" t="str">
            <v>un</v>
          </cell>
        </row>
        <row r="584">
          <cell r="A584" t="str">
            <v>979</v>
          </cell>
          <cell r="B584" t="str">
            <v>Joelho PVC esgoto 90o. X 50 mm, com anéis de borracha</v>
          </cell>
          <cell r="C584" t="str">
            <v>un</v>
          </cell>
        </row>
        <row r="585">
          <cell r="A585" t="str">
            <v>531</v>
          </cell>
          <cell r="B585" t="str">
            <v>Joelho PVC sodável  90o.  x  40 mm</v>
          </cell>
          <cell r="C585" t="str">
            <v>un</v>
          </cell>
        </row>
        <row r="586">
          <cell r="A586" t="str">
            <v>532</v>
          </cell>
          <cell r="B586" t="str">
            <v>Joelho PVC soldável  45o.  x  100 mm</v>
          </cell>
          <cell r="C586" t="str">
            <v>un</v>
          </cell>
        </row>
        <row r="587">
          <cell r="A587" t="str">
            <v>533</v>
          </cell>
          <cell r="B587" t="str">
            <v xml:space="preserve">Joelho PVC soldável  45o.  x  25 mm </v>
          </cell>
          <cell r="C587" t="str">
            <v>un</v>
          </cell>
        </row>
        <row r="588">
          <cell r="A588" t="str">
            <v>534</v>
          </cell>
          <cell r="B588" t="str">
            <v>Joelho PVC soldável  45o.  x  40 mm</v>
          </cell>
          <cell r="C588" t="str">
            <v>un</v>
          </cell>
        </row>
        <row r="589">
          <cell r="A589" t="str">
            <v>535</v>
          </cell>
          <cell r="B589" t="str">
            <v>Joelho PVC soldável  45o.  x  50 mm</v>
          </cell>
          <cell r="C589" t="str">
            <v>un</v>
          </cell>
        </row>
        <row r="590">
          <cell r="A590" t="str">
            <v>536</v>
          </cell>
          <cell r="B590" t="str">
            <v xml:space="preserve">Joelho PVC soldável  90o.  x  100 mm </v>
          </cell>
          <cell r="C590" t="str">
            <v>un</v>
          </cell>
        </row>
        <row r="591">
          <cell r="A591" t="str">
            <v>537</v>
          </cell>
          <cell r="B591" t="str">
            <v xml:space="preserve">Joelho PVC soldável  90o.  x  110 mm </v>
          </cell>
          <cell r="C591" t="str">
            <v>un</v>
          </cell>
        </row>
        <row r="592">
          <cell r="A592" t="str">
            <v>538</v>
          </cell>
          <cell r="B592" t="str">
            <v xml:space="preserve">Joelho PVC soldável  90o.  x  25 mm </v>
          </cell>
          <cell r="C592" t="str">
            <v>un</v>
          </cell>
        </row>
        <row r="593">
          <cell r="A593" t="str">
            <v>539</v>
          </cell>
          <cell r="B593" t="str">
            <v>Joelho PVC soldável 90o.  x  50 mm</v>
          </cell>
          <cell r="C593" t="str">
            <v>un</v>
          </cell>
        </row>
        <row r="594">
          <cell r="A594" t="str">
            <v>947</v>
          </cell>
          <cell r="B594" t="str">
            <v>Joelho PVC soldável 90o. x 20 mm</v>
          </cell>
          <cell r="C594" t="str">
            <v>un</v>
          </cell>
        </row>
        <row r="595">
          <cell r="A595" t="str">
            <v>1042</v>
          </cell>
          <cell r="B595" t="str">
            <v>Jogo Chave caximbo 10 a 32</v>
          </cell>
          <cell r="C595" t="str">
            <v>pç</v>
          </cell>
        </row>
        <row r="596">
          <cell r="A596" t="str">
            <v>1041</v>
          </cell>
          <cell r="B596" t="str">
            <v>Jogo Chave combinada 10 a 32</v>
          </cell>
          <cell r="C596" t="str">
            <v>un</v>
          </cell>
        </row>
        <row r="597">
          <cell r="A597" t="str">
            <v>540</v>
          </cell>
          <cell r="B597" t="str">
            <v>Junção 45o. Com rosca 1 1/2"</v>
          </cell>
          <cell r="C597" t="str">
            <v>un</v>
          </cell>
        </row>
        <row r="598">
          <cell r="A598" t="str">
            <v>546</v>
          </cell>
          <cell r="B598" t="str">
            <v>Junção 45o. Com rosca 1 1/4"</v>
          </cell>
          <cell r="C598" t="str">
            <v>un</v>
          </cell>
        </row>
        <row r="599">
          <cell r="A599" t="str">
            <v>541</v>
          </cell>
          <cell r="B599" t="str">
            <v>Junção 45o. Com rosca 1"</v>
          </cell>
          <cell r="C599" t="str">
            <v>un</v>
          </cell>
        </row>
        <row r="600">
          <cell r="A600" t="str">
            <v>542</v>
          </cell>
          <cell r="B600" t="str">
            <v>Junção 45o. Com rosca 1/2"</v>
          </cell>
          <cell r="C600" t="str">
            <v>un</v>
          </cell>
        </row>
        <row r="601">
          <cell r="A601" t="str">
            <v>543</v>
          </cell>
          <cell r="B601" t="str">
            <v>Junção 45o. Com rosca 2"</v>
          </cell>
          <cell r="C601" t="str">
            <v>un</v>
          </cell>
        </row>
        <row r="602">
          <cell r="A602" t="str">
            <v>544</v>
          </cell>
          <cell r="B602" t="str">
            <v>Junção 45o. Com rosca 3/4"</v>
          </cell>
          <cell r="C602" t="str">
            <v>un</v>
          </cell>
        </row>
        <row r="603">
          <cell r="A603" t="str">
            <v>545</v>
          </cell>
          <cell r="B603" t="str">
            <v>Junção de PVC esgoto simples  40 mm</v>
          </cell>
          <cell r="C603" t="str">
            <v>un</v>
          </cell>
        </row>
        <row r="604">
          <cell r="A604" t="str">
            <v>547</v>
          </cell>
          <cell r="B604" t="str">
            <v>Junção dupla 100 x 100 x 100 mm</v>
          </cell>
          <cell r="C604" t="str">
            <v>un</v>
          </cell>
        </row>
        <row r="605">
          <cell r="A605" t="str">
            <v>548</v>
          </cell>
          <cell r="B605" t="str">
            <v>Junção dupla 75 x 75 x 75 mm</v>
          </cell>
          <cell r="C605" t="str">
            <v>un</v>
          </cell>
        </row>
        <row r="606">
          <cell r="A606" t="str">
            <v>1013</v>
          </cell>
          <cell r="B606" t="str">
            <v>Junção simples 1 1/4"</v>
          </cell>
          <cell r="C606" t="str">
            <v>un</v>
          </cell>
        </row>
        <row r="607">
          <cell r="A607" t="str">
            <v>549</v>
          </cell>
          <cell r="B607" t="str">
            <v>Junção simples esgoto 100 x 100 mm</v>
          </cell>
          <cell r="C607" t="str">
            <v>un</v>
          </cell>
        </row>
        <row r="608">
          <cell r="A608" t="str">
            <v>550</v>
          </cell>
          <cell r="B608" t="str">
            <v>Junção simples esgoto 50 x 50 mm</v>
          </cell>
          <cell r="C608" t="str">
            <v>un</v>
          </cell>
        </row>
        <row r="609">
          <cell r="A609" t="str">
            <v>1039</v>
          </cell>
          <cell r="B609" t="str">
            <v xml:space="preserve">Junção simples esgoto 75 x 75 mm </v>
          </cell>
          <cell r="C609" t="str">
            <v>un</v>
          </cell>
        </row>
        <row r="610">
          <cell r="A610" t="str">
            <v>551</v>
          </cell>
          <cell r="B610" t="str">
            <v>Junção simples redução PVC esgoto 100 x 50 mm</v>
          </cell>
          <cell r="C610" t="str">
            <v>un</v>
          </cell>
        </row>
        <row r="611">
          <cell r="A611" t="str">
            <v>552</v>
          </cell>
          <cell r="B611" t="str">
            <v>Junção simples redução PVC esgoto 100 x 75 mm</v>
          </cell>
          <cell r="C611" t="str">
            <v>un</v>
          </cell>
        </row>
        <row r="612">
          <cell r="A612" t="str">
            <v>553</v>
          </cell>
          <cell r="B612" t="str">
            <v>Junção simples redução PVC esgoto 75 x 50 mm</v>
          </cell>
          <cell r="C612" t="str">
            <v>un</v>
          </cell>
        </row>
        <row r="613">
          <cell r="A613" t="str">
            <v>554</v>
          </cell>
          <cell r="B613" t="str">
            <v>Lâmpada incandescente 100W x 127V</v>
          </cell>
          <cell r="C613" t="str">
            <v>un</v>
          </cell>
        </row>
        <row r="614">
          <cell r="A614" t="str">
            <v>555</v>
          </cell>
          <cell r="B614" t="str">
            <v>Lâmpada incandescente 100W x 220V</v>
          </cell>
          <cell r="C614" t="str">
            <v>un</v>
          </cell>
        </row>
        <row r="615">
          <cell r="A615" t="str">
            <v>556</v>
          </cell>
          <cell r="B615" t="str">
            <v>Lâmpada incandescente 60W x 120V</v>
          </cell>
          <cell r="C615" t="str">
            <v>un</v>
          </cell>
        </row>
        <row r="616">
          <cell r="A616" t="str">
            <v>557</v>
          </cell>
          <cell r="B616" t="str">
            <v>Lâmpada mista 500 W / 220 V</v>
          </cell>
          <cell r="C616" t="str">
            <v>un</v>
          </cell>
        </row>
        <row r="617">
          <cell r="A617" t="str">
            <v>558</v>
          </cell>
          <cell r="B617" t="str">
            <v>Lavatório de Louça s/ coluna - ICASA</v>
          </cell>
          <cell r="C617" t="str">
            <v>un</v>
          </cell>
          <cell r="D617">
            <v>23</v>
          </cell>
        </row>
        <row r="618">
          <cell r="A618" t="str">
            <v>559</v>
          </cell>
          <cell r="B618" t="str">
            <v>Ligação flexível</v>
          </cell>
          <cell r="C618" t="str">
            <v>un</v>
          </cell>
        </row>
        <row r="619">
          <cell r="A619" t="str">
            <v>950</v>
          </cell>
          <cell r="B619" t="str">
            <v>Limpa Vidros Vidrex</v>
          </cell>
          <cell r="C619" t="str">
            <v>un</v>
          </cell>
        </row>
        <row r="620">
          <cell r="A620" t="str">
            <v>560</v>
          </cell>
          <cell r="B620" t="str">
            <v>Lixa para ferro no. 100</v>
          </cell>
          <cell r="C620" t="str">
            <v>un</v>
          </cell>
          <cell r="D620">
            <v>0.8</v>
          </cell>
        </row>
        <row r="621">
          <cell r="A621" t="str">
            <v>561</v>
          </cell>
          <cell r="B621" t="str">
            <v>Lixa para madeira no. 100</v>
          </cell>
          <cell r="C621" t="str">
            <v>un</v>
          </cell>
          <cell r="D621">
            <v>0.12</v>
          </cell>
        </row>
        <row r="622">
          <cell r="A622" t="str">
            <v>562</v>
          </cell>
          <cell r="B622" t="str">
            <v>Lixa para madeira no. 120</v>
          </cell>
          <cell r="C622" t="str">
            <v>un</v>
          </cell>
          <cell r="D622">
            <v>0.12</v>
          </cell>
        </row>
        <row r="623">
          <cell r="A623" t="str">
            <v>563</v>
          </cell>
          <cell r="B623" t="str">
            <v>Lixa para madeira no. 150</v>
          </cell>
          <cell r="C623" t="str">
            <v>un</v>
          </cell>
          <cell r="D623">
            <v>0.12</v>
          </cell>
        </row>
        <row r="624">
          <cell r="A624" t="str">
            <v>564</v>
          </cell>
          <cell r="B624" t="str">
            <v>Lixa para madeira no. 180</v>
          </cell>
          <cell r="C624" t="str">
            <v>un</v>
          </cell>
          <cell r="D624">
            <v>0.5</v>
          </cell>
        </row>
        <row r="625">
          <cell r="A625" t="str">
            <v>565</v>
          </cell>
          <cell r="B625" t="str">
            <v>Lixa para madeira no. 220</v>
          </cell>
          <cell r="C625" t="str">
            <v>un</v>
          </cell>
          <cell r="D625">
            <v>0.5</v>
          </cell>
        </row>
        <row r="626">
          <cell r="A626" t="str">
            <v>566</v>
          </cell>
          <cell r="B626" t="str">
            <v>Lixa para madeira no. 80</v>
          </cell>
          <cell r="C626" t="str">
            <v>un</v>
          </cell>
          <cell r="D626">
            <v>0.12</v>
          </cell>
        </row>
        <row r="627">
          <cell r="A627" t="str">
            <v>984</v>
          </cell>
          <cell r="B627" t="str">
            <v>Luminária Fluorescente completa 2 x 40 W</v>
          </cell>
        </row>
        <row r="628">
          <cell r="A628" t="str">
            <v>567</v>
          </cell>
          <cell r="B628" t="str">
            <v>Luminária tipo arandela</v>
          </cell>
          <cell r="C628" t="str">
            <v>un</v>
          </cell>
        </row>
        <row r="629">
          <cell r="A629" t="str">
            <v>569</v>
          </cell>
          <cell r="B629" t="str">
            <v>Luminária tipo tartaruga</v>
          </cell>
          <cell r="C629" t="str">
            <v>un</v>
          </cell>
        </row>
        <row r="630">
          <cell r="A630" t="str">
            <v>570</v>
          </cell>
          <cell r="B630" t="str">
            <v>Luva  PVC soldável de 110 mm</v>
          </cell>
          <cell r="C630" t="str">
            <v>un</v>
          </cell>
        </row>
        <row r="631">
          <cell r="A631" t="str">
            <v>571</v>
          </cell>
          <cell r="B631" t="str">
            <v>Luva  PVC soldável de 20 mm</v>
          </cell>
          <cell r="C631" t="str">
            <v>un</v>
          </cell>
        </row>
        <row r="632">
          <cell r="A632" t="str">
            <v>572</v>
          </cell>
          <cell r="B632" t="str">
            <v>Luva  PVC soldável de 25 mm</v>
          </cell>
          <cell r="C632" t="str">
            <v>un</v>
          </cell>
        </row>
        <row r="633">
          <cell r="A633" t="str">
            <v>573</v>
          </cell>
          <cell r="B633" t="str">
            <v>Luva  PVC soldável de 40 mm</v>
          </cell>
          <cell r="C633" t="str">
            <v>un</v>
          </cell>
        </row>
        <row r="634">
          <cell r="A634" t="str">
            <v>574</v>
          </cell>
          <cell r="B634" t="str">
            <v>Luva  PVC soldável de 50 mm</v>
          </cell>
          <cell r="C634" t="str">
            <v>un</v>
          </cell>
        </row>
        <row r="635">
          <cell r="A635" t="str">
            <v>575</v>
          </cell>
          <cell r="B635" t="str">
            <v>Luva  PVC soldável de 60 mm</v>
          </cell>
          <cell r="C635" t="str">
            <v>un</v>
          </cell>
        </row>
        <row r="636">
          <cell r="A636" t="str">
            <v>576</v>
          </cell>
          <cell r="B636" t="str">
            <v>Luva  PVC soldável de 75 mm</v>
          </cell>
          <cell r="C636" t="str">
            <v>un</v>
          </cell>
        </row>
        <row r="637">
          <cell r="A637" t="str">
            <v>577</v>
          </cell>
          <cell r="B637" t="str">
            <v>Luva  PVC soldável de 85 mm</v>
          </cell>
          <cell r="C637" t="str">
            <v>un</v>
          </cell>
        </row>
        <row r="638">
          <cell r="A638" t="str">
            <v>579</v>
          </cell>
          <cell r="B638" t="str">
            <v>Luva Com rosca 1 1/2"</v>
          </cell>
          <cell r="C638" t="str">
            <v>un</v>
          </cell>
        </row>
        <row r="639">
          <cell r="A639" t="str">
            <v>580</v>
          </cell>
          <cell r="B639" t="str">
            <v>Luva Com rosca 1 1/4"</v>
          </cell>
          <cell r="C639" t="str">
            <v>un</v>
          </cell>
        </row>
        <row r="640">
          <cell r="A640" t="str">
            <v>581</v>
          </cell>
          <cell r="B640" t="str">
            <v>Luva Com rosca 1"</v>
          </cell>
          <cell r="C640" t="str">
            <v>un</v>
          </cell>
        </row>
        <row r="641">
          <cell r="A641" t="str">
            <v>582</v>
          </cell>
          <cell r="B641" t="str">
            <v>Luva Com rosca 1/2"</v>
          </cell>
          <cell r="C641" t="str">
            <v>un</v>
          </cell>
        </row>
        <row r="642">
          <cell r="A642" t="str">
            <v>583</v>
          </cell>
          <cell r="B642" t="str">
            <v>Luva Com rosca 2"</v>
          </cell>
          <cell r="C642" t="str">
            <v>un</v>
          </cell>
        </row>
        <row r="643">
          <cell r="A643" t="str">
            <v>584</v>
          </cell>
          <cell r="B643" t="str">
            <v>Luva Com rosca 3"</v>
          </cell>
          <cell r="C643" t="str">
            <v>un</v>
          </cell>
        </row>
        <row r="644">
          <cell r="A644" t="str">
            <v>585</v>
          </cell>
          <cell r="B644" t="str">
            <v>Luva de  ferro galvanizado 60 mm</v>
          </cell>
          <cell r="C644" t="str">
            <v>un</v>
          </cell>
        </row>
        <row r="645">
          <cell r="A645" t="str">
            <v>586</v>
          </cell>
          <cell r="B645" t="str">
            <v>Luva de  ferro galvanizado 75 mm</v>
          </cell>
          <cell r="C645" t="str">
            <v>un</v>
          </cell>
        </row>
        <row r="646">
          <cell r="A646" t="str">
            <v>1032</v>
          </cell>
          <cell r="B646" t="str">
            <v>Luva de borracha</v>
          </cell>
          <cell r="C646" t="str">
            <v>par</v>
          </cell>
        </row>
        <row r="647">
          <cell r="A647" t="str">
            <v>587</v>
          </cell>
          <cell r="B647" t="str">
            <v>Luva de correr 40 mm</v>
          </cell>
          <cell r="C647" t="str">
            <v>un</v>
          </cell>
        </row>
        <row r="648">
          <cell r="A648" t="str">
            <v>588</v>
          </cell>
          <cell r="B648" t="str">
            <v>Luva de correr de esgoto  100 mm</v>
          </cell>
          <cell r="C648" t="str">
            <v>un</v>
          </cell>
        </row>
        <row r="649">
          <cell r="A649" t="str">
            <v>589</v>
          </cell>
          <cell r="B649" t="str">
            <v>Luva de correr de esgoto  50 mm</v>
          </cell>
          <cell r="C649" t="str">
            <v>un</v>
          </cell>
        </row>
        <row r="650">
          <cell r="A650" t="str">
            <v>590</v>
          </cell>
          <cell r="B650" t="str">
            <v>Luva de correr de esgoto  75 mm</v>
          </cell>
          <cell r="C650" t="str">
            <v>un</v>
          </cell>
        </row>
        <row r="651">
          <cell r="A651" t="str">
            <v>591</v>
          </cell>
          <cell r="B651" t="str">
            <v>Luva de correr p/ tubo roscável 1 1/2"</v>
          </cell>
          <cell r="C651" t="str">
            <v>un</v>
          </cell>
        </row>
        <row r="652">
          <cell r="A652" t="str">
            <v>592</v>
          </cell>
          <cell r="B652" t="str">
            <v>Luva de correr p/ tubo roscável 3/4"</v>
          </cell>
          <cell r="C652" t="str">
            <v>un</v>
          </cell>
        </row>
        <row r="653">
          <cell r="A653" t="str">
            <v>593</v>
          </cell>
          <cell r="B653" t="str">
            <v>Luva de correr para tubo soldável 20 mm</v>
          </cell>
          <cell r="C653" t="str">
            <v>un</v>
          </cell>
        </row>
        <row r="654">
          <cell r="A654" t="str">
            <v>594</v>
          </cell>
          <cell r="B654" t="str">
            <v>Luva de correr para tubo soldável 25 mm</v>
          </cell>
          <cell r="C654" t="str">
            <v>un</v>
          </cell>
        </row>
        <row r="655">
          <cell r="A655" t="str">
            <v>595</v>
          </cell>
          <cell r="B655" t="str">
            <v>Luva de correr para tubo soldável 50 mm</v>
          </cell>
          <cell r="C655" t="str">
            <v>un</v>
          </cell>
        </row>
        <row r="656">
          <cell r="A656" t="str">
            <v>222</v>
          </cell>
          <cell r="B656" t="str">
            <v>Luva de Ferro galvanizado 110 mm (4")</v>
          </cell>
          <cell r="C656" t="str">
            <v>un</v>
          </cell>
        </row>
        <row r="657">
          <cell r="A657" t="str">
            <v>223</v>
          </cell>
          <cell r="B657" t="str">
            <v>Luva de Ferro galvanizado 164 mm (6")</v>
          </cell>
          <cell r="C657" t="str">
            <v>un</v>
          </cell>
        </row>
        <row r="658">
          <cell r="A658" t="str">
            <v>1057</v>
          </cell>
          <cell r="B658" t="str">
            <v>Luva de gravatex</v>
          </cell>
          <cell r="C658" t="str">
            <v>un</v>
          </cell>
        </row>
        <row r="659">
          <cell r="A659" t="str">
            <v>1033</v>
          </cell>
          <cell r="B659" t="str">
            <v>Luva de raspa couro cano curto</v>
          </cell>
          <cell r="C659" t="str">
            <v>par</v>
          </cell>
          <cell r="D659">
            <v>2.7</v>
          </cell>
        </row>
        <row r="660">
          <cell r="A660" t="str">
            <v>596</v>
          </cell>
          <cell r="B660" t="str">
            <v>Luva de redução  com rosca 3/4" x 1/2"</v>
          </cell>
          <cell r="C660" t="str">
            <v>un</v>
          </cell>
        </row>
        <row r="661">
          <cell r="A661" t="str">
            <v>597</v>
          </cell>
          <cell r="B661" t="str">
            <v>Luva de redução com rosca 1" x 3/4"</v>
          </cell>
          <cell r="C661" t="str">
            <v>un</v>
          </cell>
        </row>
        <row r="662">
          <cell r="A662" t="str">
            <v>598</v>
          </cell>
          <cell r="B662" t="str">
            <v>Luva de redução soldável 25 x 20 mm</v>
          </cell>
          <cell r="C662" t="str">
            <v>un</v>
          </cell>
        </row>
        <row r="663">
          <cell r="A663" t="str">
            <v>599</v>
          </cell>
          <cell r="B663" t="str">
            <v>Luva de redução soldável 32 x 25 mm</v>
          </cell>
          <cell r="C663" t="str">
            <v>un</v>
          </cell>
        </row>
        <row r="664">
          <cell r="A664" t="str">
            <v>600</v>
          </cell>
          <cell r="B664" t="str">
            <v>Luva de redução soldável 40 x 32 mm</v>
          </cell>
          <cell r="C664" t="str">
            <v>un</v>
          </cell>
        </row>
        <row r="665">
          <cell r="A665" t="str">
            <v>989</v>
          </cell>
          <cell r="B665" t="str">
            <v>Luva L/R PVC 50 mm x 1/2"</v>
          </cell>
        </row>
        <row r="666">
          <cell r="A666" t="str">
            <v>601</v>
          </cell>
          <cell r="B666" t="str">
            <v>Luva p/ eletroduto roscável 1 1/2"</v>
          </cell>
          <cell r="C666" t="str">
            <v>un</v>
          </cell>
        </row>
        <row r="667">
          <cell r="A667" t="str">
            <v>602</v>
          </cell>
          <cell r="B667" t="str">
            <v>Luva p/ eletroduto roscável 1 1/4"</v>
          </cell>
          <cell r="C667" t="str">
            <v>un</v>
          </cell>
        </row>
        <row r="668">
          <cell r="A668" t="str">
            <v>603</v>
          </cell>
          <cell r="B668" t="str">
            <v>Luva p/ eletroduto roscável 1"</v>
          </cell>
          <cell r="C668" t="str">
            <v>un</v>
          </cell>
        </row>
        <row r="669">
          <cell r="A669" t="str">
            <v>604</v>
          </cell>
          <cell r="B669" t="str">
            <v>Luva p/ eletroduto roscável 1/2"</v>
          </cell>
          <cell r="C669" t="str">
            <v>un</v>
          </cell>
        </row>
        <row r="670">
          <cell r="A670" t="str">
            <v>605</v>
          </cell>
          <cell r="B670" t="str">
            <v>Luva p/ eletroduto roscável 2 1/2"</v>
          </cell>
          <cell r="C670" t="str">
            <v>un</v>
          </cell>
        </row>
        <row r="671">
          <cell r="A671" t="str">
            <v>606</v>
          </cell>
          <cell r="B671" t="str">
            <v>Luva p/ eletroduto roscável 2"</v>
          </cell>
          <cell r="C671" t="str">
            <v>un</v>
          </cell>
        </row>
        <row r="672">
          <cell r="A672" t="str">
            <v>607</v>
          </cell>
          <cell r="B672" t="str">
            <v>Luva p/ eletroduto roscável 3"</v>
          </cell>
          <cell r="C672" t="str">
            <v>un</v>
          </cell>
        </row>
        <row r="673">
          <cell r="A673" t="str">
            <v>608</v>
          </cell>
          <cell r="B673" t="str">
            <v>Luva p/ eletroduto roscável 3/4"</v>
          </cell>
          <cell r="C673" t="str">
            <v>un</v>
          </cell>
        </row>
        <row r="674">
          <cell r="A674" t="str">
            <v>609</v>
          </cell>
          <cell r="B674" t="str">
            <v>Luva p/ eletroduto roscável 4"</v>
          </cell>
          <cell r="C674" t="str">
            <v>un</v>
          </cell>
        </row>
        <row r="675">
          <cell r="A675" t="str">
            <v>434</v>
          </cell>
          <cell r="B675" t="str">
            <v xml:space="preserve">Luva PVC rígido roscável 110 mm (4") </v>
          </cell>
          <cell r="C675" t="str">
            <v>m</v>
          </cell>
        </row>
        <row r="676">
          <cell r="A676" t="str">
            <v>435</v>
          </cell>
          <cell r="B676" t="str">
            <v xml:space="preserve">Luva PVC rígido roscável 164 mm (6") </v>
          </cell>
          <cell r="C676" t="str">
            <v>m</v>
          </cell>
        </row>
        <row r="677">
          <cell r="A677" t="str">
            <v>972</v>
          </cell>
          <cell r="B677" t="str">
            <v>Luva PVC roscável 2"</v>
          </cell>
          <cell r="C677" t="str">
            <v>un</v>
          </cell>
        </row>
        <row r="678">
          <cell r="A678" t="str">
            <v>973</v>
          </cell>
          <cell r="B678" t="str">
            <v>Luva PVC soldável de 32 mm</v>
          </cell>
          <cell r="C678" t="str">
            <v>un</v>
          </cell>
        </row>
        <row r="679">
          <cell r="A679" t="str">
            <v>990</v>
          </cell>
          <cell r="B679" t="str">
            <v>Luva PVC vinilfort esgoto 150 mm</v>
          </cell>
          <cell r="C679" t="str">
            <v>un.</v>
          </cell>
        </row>
        <row r="680">
          <cell r="A680" t="str">
            <v>610</v>
          </cell>
          <cell r="B680" t="str">
            <v>Luva redução 1 1/4" x  3/4"</v>
          </cell>
          <cell r="C680" t="str">
            <v>un</v>
          </cell>
        </row>
        <row r="681">
          <cell r="A681" t="str">
            <v>611</v>
          </cell>
          <cell r="B681" t="str">
            <v>Luva redução 2" x 1"</v>
          </cell>
          <cell r="C681" t="str">
            <v>un</v>
          </cell>
        </row>
        <row r="682">
          <cell r="A682" t="str">
            <v>612</v>
          </cell>
          <cell r="B682" t="str">
            <v>Luva redução soldável 60 x 50  mm</v>
          </cell>
          <cell r="C682" t="str">
            <v>un</v>
          </cell>
        </row>
        <row r="683">
          <cell r="A683" t="str">
            <v>613</v>
          </cell>
          <cell r="B683" t="str">
            <v>Luva simples PVC p/ esgoto 100 mm</v>
          </cell>
          <cell r="C683" t="str">
            <v>un</v>
          </cell>
        </row>
        <row r="684">
          <cell r="A684" t="str">
            <v>614</v>
          </cell>
          <cell r="B684" t="str">
            <v>Luva simples PVC p/ esgoto 150 mm</v>
          </cell>
          <cell r="C684" t="str">
            <v>un</v>
          </cell>
        </row>
        <row r="685">
          <cell r="A685" t="str">
            <v>615</v>
          </cell>
          <cell r="B685" t="str">
            <v>Luva simples PVC p/ esgoto 50 mm</v>
          </cell>
          <cell r="C685" t="str">
            <v>un</v>
          </cell>
        </row>
        <row r="686">
          <cell r="A686" t="str">
            <v>616</v>
          </cell>
          <cell r="B686" t="str">
            <v>Luva simples PVC p/ esgoto 75 mm</v>
          </cell>
          <cell r="C686" t="str">
            <v>un</v>
          </cell>
        </row>
        <row r="687">
          <cell r="A687" t="str">
            <v>617</v>
          </cell>
          <cell r="B687" t="str">
            <v>Luva soldável com rosca 20 mm x 1/2"</v>
          </cell>
          <cell r="C687" t="str">
            <v>un</v>
          </cell>
        </row>
        <row r="688">
          <cell r="A688" t="str">
            <v>618</v>
          </cell>
          <cell r="B688" t="str">
            <v>Luva soldável com rosca 25 mm x 3/4"</v>
          </cell>
          <cell r="C688" t="str">
            <v>un</v>
          </cell>
        </row>
        <row r="689">
          <cell r="A689" t="str">
            <v>619</v>
          </cell>
          <cell r="B689" t="str">
            <v>Luva soldável com rosca 32 mm x 1"</v>
          </cell>
          <cell r="C689" t="str">
            <v>un</v>
          </cell>
        </row>
        <row r="690">
          <cell r="A690" t="str">
            <v>620</v>
          </cell>
          <cell r="B690" t="str">
            <v>Luva soldável com rosca 40 mm x 1 1/4"</v>
          </cell>
          <cell r="C690" t="str">
            <v>un</v>
          </cell>
        </row>
        <row r="691">
          <cell r="A691" t="str">
            <v>621</v>
          </cell>
          <cell r="B691" t="str">
            <v>Luva soldável com rosca 50 mm x 1 1/2"</v>
          </cell>
          <cell r="C691" t="str">
            <v>un</v>
          </cell>
        </row>
        <row r="692">
          <cell r="A692" t="str">
            <v>622</v>
          </cell>
          <cell r="B692" t="str">
            <v>Luva soldável e com bucha de latão   20 x 1/2"</v>
          </cell>
          <cell r="C692" t="str">
            <v>un</v>
          </cell>
        </row>
        <row r="693">
          <cell r="A693" t="str">
            <v>623</v>
          </cell>
          <cell r="B693" t="str">
            <v>Luva soldável e com bucha de latão   25 x 1/2"</v>
          </cell>
          <cell r="C693" t="str">
            <v>un</v>
          </cell>
        </row>
        <row r="694">
          <cell r="A694" t="str">
            <v>624</v>
          </cell>
          <cell r="B694" t="str">
            <v>Luva soldável e com bucha de latão   25 x 3/4"</v>
          </cell>
          <cell r="C694" t="str">
            <v>un</v>
          </cell>
        </row>
        <row r="695">
          <cell r="A695" t="str">
            <v>958</v>
          </cell>
          <cell r="B695" t="str">
            <v>Madeira para telhado</v>
          </cell>
          <cell r="C695" t="str">
            <v>m3</v>
          </cell>
          <cell r="D695">
            <v>700</v>
          </cell>
        </row>
        <row r="696">
          <cell r="A696" t="str">
            <v>626</v>
          </cell>
          <cell r="B696" t="str">
            <v>Mangote 1 1/4"</v>
          </cell>
        </row>
        <row r="697">
          <cell r="A697" t="str">
            <v>627</v>
          </cell>
          <cell r="B697" t="str">
            <v>Mangueira  2 1/2" com adaptador - 15 m</v>
          </cell>
          <cell r="D697">
            <v>0.5</v>
          </cell>
        </row>
        <row r="698">
          <cell r="A698" t="str">
            <v>628</v>
          </cell>
          <cell r="B698" t="str">
            <v>Mangueira  c/ união e engate rápido 63 mm - 15 m</v>
          </cell>
          <cell r="C698" t="str">
            <v>un</v>
          </cell>
          <cell r="D698">
            <v>0.5</v>
          </cell>
        </row>
        <row r="699">
          <cell r="A699" t="str">
            <v>629</v>
          </cell>
          <cell r="B699" t="str">
            <v>Mangueira eletroduto 1/2" (laje e parede)</v>
          </cell>
        </row>
        <row r="700">
          <cell r="A700" t="str">
            <v>630</v>
          </cell>
          <cell r="B700" t="str">
            <v>Mangueira eletroduto 3/4" (laje e parede)</v>
          </cell>
        </row>
        <row r="701">
          <cell r="A701" t="str">
            <v>953</v>
          </cell>
          <cell r="B701" t="str">
            <v>Manilha de concreto d=300 mm - CA1</v>
          </cell>
          <cell r="C701" t="str">
            <v>m</v>
          </cell>
          <cell r="D701">
            <v>12</v>
          </cell>
        </row>
        <row r="702">
          <cell r="A702" t="str">
            <v>1049</v>
          </cell>
          <cell r="B702" t="str">
            <v>Marreta 01 kg</v>
          </cell>
          <cell r="C702" t="str">
            <v>pç</v>
          </cell>
          <cell r="D702">
            <v>5</v>
          </cell>
        </row>
        <row r="703">
          <cell r="A703" t="str">
            <v>1048</v>
          </cell>
          <cell r="B703" t="str">
            <v>Marreta 02 kg</v>
          </cell>
          <cell r="C703" t="str">
            <v>pç</v>
          </cell>
          <cell r="D703">
            <v>9</v>
          </cell>
        </row>
        <row r="704">
          <cell r="A704" t="str">
            <v>1050</v>
          </cell>
          <cell r="B704" t="str">
            <v>Marreta 05 kg</v>
          </cell>
          <cell r="C704" t="str">
            <v>pç</v>
          </cell>
          <cell r="D704">
            <v>20</v>
          </cell>
        </row>
        <row r="705">
          <cell r="A705" t="str">
            <v>994</v>
          </cell>
          <cell r="B705" t="str">
            <v>Martelo carpinteiro</v>
          </cell>
          <cell r="C705" t="str">
            <v>pç</v>
          </cell>
          <cell r="D705">
            <v>8.9</v>
          </cell>
        </row>
        <row r="706">
          <cell r="A706" t="str">
            <v>1034</v>
          </cell>
          <cell r="B706" t="str">
            <v>Máscara contra pó com filtro</v>
          </cell>
          <cell r="C706" t="str">
            <v>pç</v>
          </cell>
          <cell r="D706">
            <v>1.6</v>
          </cell>
        </row>
        <row r="707">
          <cell r="A707" t="str">
            <v>1058</v>
          </cell>
          <cell r="B707" t="str">
            <v>Máscara contra pó descartável</v>
          </cell>
          <cell r="C707" t="str">
            <v>un</v>
          </cell>
          <cell r="D707">
            <v>1.6</v>
          </cell>
        </row>
        <row r="708">
          <cell r="A708" t="str">
            <v>632</v>
          </cell>
          <cell r="B708" t="str">
            <v xml:space="preserve">Massa corrida  a base de PVA </v>
          </cell>
          <cell r="C708" t="str">
            <v>kg</v>
          </cell>
          <cell r="D708">
            <v>0.31</v>
          </cell>
        </row>
        <row r="709">
          <cell r="A709" t="str">
            <v>631</v>
          </cell>
          <cell r="B709" t="str">
            <v>Massa corrida a base de óleo</v>
          </cell>
          <cell r="C709" t="str">
            <v>kg</v>
          </cell>
          <cell r="D709">
            <v>0.57999999999999996</v>
          </cell>
        </row>
        <row r="710">
          <cell r="A710" t="str">
            <v>633</v>
          </cell>
          <cell r="B710" t="str">
            <v>Massa plástica</v>
          </cell>
          <cell r="C710" t="str">
            <v>kg</v>
          </cell>
          <cell r="D710">
            <v>3.5</v>
          </cell>
        </row>
        <row r="711">
          <cell r="A711" t="str">
            <v>634</v>
          </cell>
          <cell r="B711" t="str">
            <v>Medidor  polifásico</v>
          </cell>
        </row>
        <row r="712">
          <cell r="A712" t="str">
            <v>635</v>
          </cell>
          <cell r="B712" t="str">
            <v>Medidor monofásico</v>
          </cell>
        </row>
        <row r="713">
          <cell r="A713" t="str">
            <v>636</v>
          </cell>
          <cell r="B713" t="str">
            <v>Meia canaleta de concreto 12 x 19 x 09 cm</v>
          </cell>
          <cell r="C713" t="str">
            <v>un</v>
          </cell>
        </row>
        <row r="714">
          <cell r="A714" t="str">
            <v>637</v>
          </cell>
          <cell r="B714" t="str">
            <v xml:space="preserve">Meio bloco de concreto 12 x 19 x 19 cm </v>
          </cell>
          <cell r="C714" t="str">
            <v>un</v>
          </cell>
        </row>
        <row r="715">
          <cell r="A715" t="str">
            <v>966</v>
          </cell>
          <cell r="B715" t="str">
            <v>Meio fio de concreto 12 x 15 x 30 cm</v>
          </cell>
          <cell r="C715" t="str">
            <v>m</v>
          </cell>
        </row>
        <row r="716">
          <cell r="A716" t="str">
            <v>638</v>
          </cell>
          <cell r="B716" t="str">
            <v>Mobilização de bate estaca</v>
          </cell>
          <cell r="C716" t="str">
            <v>vb</v>
          </cell>
        </row>
        <row r="717">
          <cell r="A717" t="str">
            <v>639</v>
          </cell>
          <cell r="B717" t="str">
            <v>Morter (texsa)</v>
          </cell>
          <cell r="C717" t="str">
            <v>kg</v>
          </cell>
        </row>
        <row r="718">
          <cell r="A718" t="str">
            <v>640</v>
          </cell>
          <cell r="B718" t="str">
            <v>Nipel Com rosca 1 1/2"</v>
          </cell>
          <cell r="C718" t="str">
            <v>un</v>
          </cell>
        </row>
        <row r="719">
          <cell r="A719" t="str">
            <v>641</v>
          </cell>
          <cell r="B719" t="str">
            <v>Nipel Com rosca 1 1/4"</v>
          </cell>
          <cell r="C719" t="str">
            <v>un</v>
          </cell>
        </row>
        <row r="720">
          <cell r="A720" t="str">
            <v>642</v>
          </cell>
          <cell r="B720" t="str">
            <v>Nipel Com rosca 1"</v>
          </cell>
          <cell r="C720" t="str">
            <v>un</v>
          </cell>
        </row>
        <row r="721">
          <cell r="A721" t="str">
            <v>643</v>
          </cell>
          <cell r="B721" t="str">
            <v>Nipel Com rosca 1/2"</v>
          </cell>
          <cell r="C721" t="str">
            <v>un</v>
          </cell>
        </row>
        <row r="722">
          <cell r="A722" t="str">
            <v>644</v>
          </cell>
          <cell r="B722" t="str">
            <v>Nipel Com rosca 2"</v>
          </cell>
          <cell r="C722" t="str">
            <v>un</v>
          </cell>
        </row>
        <row r="723">
          <cell r="A723" t="str">
            <v>645</v>
          </cell>
          <cell r="B723" t="str">
            <v>Nipel Com rosca 3/4"</v>
          </cell>
          <cell r="C723" t="str">
            <v>un</v>
          </cell>
        </row>
        <row r="724">
          <cell r="A724" t="str">
            <v>646</v>
          </cell>
          <cell r="B724" t="str">
            <v xml:space="preserve">Nipel de  ferro galvanizado 2 1/2" </v>
          </cell>
          <cell r="C724" t="str">
            <v>un</v>
          </cell>
        </row>
        <row r="725">
          <cell r="A725" t="str">
            <v>648</v>
          </cell>
          <cell r="B725" t="str">
            <v xml:space="preserve">Nipel de  ferro galvanizado 4" </v>
          </cell>
          <cell r="C725" t="str">
            <v>un</v>
          </cell>
        </row>
        <row r="726">
          <cell r="A726" t="str">
            <v>649</v>
          </cell>
          <cell r="B726" t="str">
            <v>Nipel de ferro galvanizado 1 1/4"</v>
          </cell>
          <cell r="C726" t="str">
            <v>un</v>
          </cell>
        </row>
        <row r="727">
          <cell r="A727" t="str">
            <v>650</v>
          </cell>
          <cell r="B727" t="str">
            <v>Nipel de PVC rígido p/ eletroduto 40 mm</v>
          </cell>
          <cell r="C727" t="str">
            <v>un</v>
          </cell>
        </row>
        <row r="728">
          <cell r="A728" t="str">
            <v>651</v>
          </cell>
          <cell r="B728" t="str">
            <v>Nipel de PVC rígido p/ eletroduto de 25 mm</v>
          </cell>
          <cell r="C728" t="str">
            <v>un</v>
          </cell>
        </row>
        <row r="729">
          <cell r="A729" t="str">
            <v>653</v>
          </cell>
          <cell r="B729" t="str">
            <v>Nipel de PVC rígido p/ eletroduto de 50 mm</v>
          </cell>
          <cell r="C729" t="str">
            <v>un</v>
          </cell>
        </row>
        <row r="730">
          <cell r="A730" t="str">
            <v>654</v>
          </cell>
          <cell r="B730" t="str">
            <v>Nipel de PVC roscável de 50 mm</v>
          </cell>
          <cell r="C730" t="str">
            <v>un</v>
          </cell>
        </row>
        <row r="731">
          <cell r="A731" t="str">
            <v>1035</v>
          </cell>
          <cell r="B731" t="str">
            <v>Óculos de segurança</v>
          </cell>
          <cell r="C731" t="str">
            <v>pç</v>
          </cell>
        </row>
        <row r="732">
          <cell r="A732" t="str">
            <v>656</v>
          </cell>
          <cell r="B732" t="str">
            <v>Oficial especializado</v>
          </cell>
          <cell r="C732" t="str">
            <v>h</v>
          </cell>
        </row>
        <row r="733">
          <cell r="A733" t="str">
            <v>1059</v>
          </cell>
          <cell r="B733" t="str">
            <v>Ombreira de raspa</v>
          </cell>
          <cell r="C733" t="str">
            <v>un</v>
          </cell>
        </row>
        <row r="734">
          <cell r="A734" t="str">
            <v>657</v>
          </cell>
          <cell r="B734" t="str">
            <v>Parafuso 4,5 x 45 mm com bucha S6</v>
          </cell>
          <cell r="C734" t="str">
            <v>un</v>
          </cell>
        </row>
        <row r="735">
          <cell r="A735" t="str">
            <v>658</v>
          </cell>
          <cell r="B735" t="str">
            <v>Parafuso com rosca soberba 8 x 110 mm</v>
          </cell>
          <cell r="C735" t="str">
            <v>un</v>
          </cell>
        </row>
        <row r="736">
          <cell r="A736" t="str">
            <v>659</v>
          </cell>
          <cell r="B736" t="str">
            <v>Parafuso de fixação com bucha plástica 8 mm</v>
          </cell>
          <cell r="C736" t="str">
            <v>un</v>
          </cell>
        </row>
        <row r="737">
          <cell r="A737" t="str">
            <v>662</v>
          </cell>
          <cell r="B737" t="str">
            <v>Parafuso latão 3/8" com porca sextavada</v>
          </cell>
          <cell r="C737" t="str">
            <v>un</v>
          </cell>
        </row>
        <row r="738">
          <cell r="A738" t="str">
            <v>660</v>
          </cell>
          <cell r="B738" t="str">
            <v>Parafuso latão 3/8" x 1/2"</v>
          </cell>
          <cell r="C738" t="str">
            <v>un</v>
          </cell>
        </row>
        <row r="739">
          <cell r="A739" t="str">
            <v>661</v>
          </cell>
          <cell r="B739" t="str">
            <v>Parafuso latão 3/8" x 3/4"</v>
          </cell>
          <cell r="C739" t="str">
            <v>un</v>
          </cell>
        </row>
        <row r="740">
          <cell r="A740" t="str">
            <v>991</v>
          </cell>
          <cell r="B740" t="str">
            <v>Parafuso sextavado 3/8" soldado na chapa</v>
          </cell>
        </row>
        <row r="741">
          <cell r="A741" t="str">
            <v>655</v>
          </cell>
          <cell r="B741" t="str">
            <v>Pára-raio tipo franklin, completo</v>
          </cell>
          <cell r="C741" t="str">
            <v>un</v>
          </cell>
        </row>
        <row r="742">
          <cell r="A742" t="str">
            <v>663</v>
          </cell>
          <cell r="B742" t="str">
            <v>Pasta lubrificante p/ junta elástica</v>
          </cell>
          <cell r="C742" t="str">
            <v>kg</v>
          </cell>
        </row>
        <row r="743">
          <cell r="A743" t="str">
            <v>664</v>
          </cell>
          <cell r="B743" t="str">
            <v>Pastilha p/ recobrimento de armaduras</v>
          </cell>
          <cell r="C743" t="str">
            <v>un</v>
          </cell>
        </row>
        <row r="744">
          <cell r="A744" t="str">
            <v>992</v>
          </cell>
          <cell r="B744" t="str">
            <v>Pé de cabra</v>
          </cell>
          <cell r="C744" t="str">
            <v>pç</v>
          </cell>
        </row>
        <row r="745">
          <cell r="A745" t="str">
            <v>665</v>
          </cell>
          <cell r="B745" t="str">
            <v>Pedreiro</v>
          </cell>
          <cell r="C745" t="str">
            <v>h</v>
          </cell>
        </row>
        <row r="746">
          <cell r="A746" t="str">
            <v>666</v>
          </cell>
          <cell r="B746" t="str">
            <v xml:space="preserve">Peitoril de ardósia </v>
          </cell>
          <cell r="C746" t="str">
            <v>m</v>
          </cell>
        </row>
        <row r="747">
          <cell r="A747" t="str">
            <v>1055</v>
          </cell>
          <cell r="B747" t="str">
            <v>Perneira de raspa</v>
          </cell>
          <cell r="C747" t="str">
            <v>un</v>
          </cell>
        </row>
        <row r="748">
          <cell r="A748" t="str">
            <v>993</v>
          </cell>
          <cell r="B748" t="str">
            <v>Picareta (xibanca)</v>
          </cell>
          <cell r="C748" t="str">
            <v>pç</v>
          </cell>
        </row>
        <row r="749">
          <cell r="A749" t="str">
            <v>667</v>
          </cell>
          <cell r="B749" t="str">
            <v>Pintor</v>
          </cell>
          <cell r="C749" t="str">
            <v>h</v>
          </cell>
        </row>
        <row r="750">
          <cell r="A750" t="str">
            <v>668</v>
          </cell>
          <cell r="B750" t="str">
            <v>Platonier com globo leitoso</v>
          </cell>
          <cell r="C750" t="str">
            <v>un</v>
          </cell>
        </row>
        <row r="751">
          <cell r="A751" t="str">
            <v>669</v>
          </cell>
          <cell r="B751" t="str">
            <v>Plug Com rosca 1 1/2"</v>
          </cell>
          <cell r="C751" t="str">
            <v>un</v>
          </cell>
        </row>
        <row r="752">
          <cell r="A752" t="str">
            <v>670</v>
          </cell>
          <cell r="B752" t="str">
            <v>Plug Com rosca 1 1/4"</v>
          </cell>
          <cell r="C752" t="str">
            <v>un</v>
          </cell>
        </row>
        <row r="753">
          <cell r="A753" t="str">
            <v>671</v>
          </cell>
          <cell r="B753" t="str">
            <v>Plug Com rosca 1"</v>
          </cell>
          <cell r="C753" t="str">
            <v>un</v>
          </cell>
        </row>
        <row r="754">
          <cell r="A754" t="str">
            <v>672</v>
          </cell>
          <cell r="B754" t="str">
            <v>Plug Com rosca 1/2"</v>
          </cell>
          <cell r="C754" t="str">
            <v>un</v>
          </cell>
        </row>
        <row r="755">
          <cell r="A755" t="str">
            <v>673</v>
          </cell>
          <cell r="B755" t="str">
            <v>Plug Com rosca 2"</v>
          </cell>
          <cell r="C755" t="str">
            <v>un</v>
          </cell>
        </row>
        <row r="756">
          <cell r="A756" t="str">
            <v>674</v>
          </cell>
          <cell r="B756" t="str">
            <v>Plug Com rosca 3/4"</v>
          </cell>
          <cell r="C756" t="str">
            <v>un</v>
          </cell>
        </row>
        <row r="757">
          <cell r="A757" t="str">
            <v>675</v>
          </cell>
          <cell r="B757" t="str">
            <v>Plug esgoto 100 mm</v>
          </cell>
          <cell r="C757" t="str">
            <v>un</v>
          </cell>
        </row>
        <row r="758">
          <cell r="A758" t="str">
            <v>676</v>
          </cell>
          <cell r="B758" t="str">
            <v>Plug esgoto 50 mm</v>
          </cell>
          <cell r="C758" t="str">
            <v>un</v>
          </cell>
        </row>
        <row r="759">
          <cell r="A759" t="str">
            <v>677</v>
          </cell>
          <cell r="B759" t="str">
            <v>Plug esgoto 75 mm</v>
          </cell>
          <cell r="C759" t="str">
            <v>un</v>
          </cell>
        </row>
        <row r="760">
          <cell r="A760" t="str">
            <v>216</v>
          </cell>
          <cell r="B760" t="str">
            <v>Pó de pedra</v>
          </cell>
          <cell r="C760" t="str">
            <v>m3</v>
          </cell>
        </row>
        <row r="761">
          <cell r="A761" t="str">
            <v>678</v>
          </cell>
          <cell r="B761" t="str">
            <v>Pontalete 8 x 8 cm</v>
          </cell>
          <cell r="C761" t="str">
            <v>m</v>
          </cell>
        </row>
        <row r="762">
          <cell r="A762" t="str">
            <v>679</v>
          </cell>
          <cell r="B762" t="str">
            <v>Pontalete 8 x 8 cm (paraju)</v>
          </cell>
          <cell r="C762" t="str">
            <v>m3</v>
          </cell>
        </row>
        <row r="763">
          <cell r="A763" t="str">
            <v>995</v>
          </cell>
          <cell r="B763" t="str">
            <v>Ponteira</v>
          </cell>
          <cell r="C763" t="str">
            <v>pç</v>
          </cell>
        </row>
        <row r="764">
          <cell r="A764" t="str">
            <v>985</v>
          </cell>
          <cell r="B764" t="str">
            <v>Ponto p/ luminária incandescente p/ globo leitoso</v>
          </cell>
        </row>
        <row r="765">
          <cell r="A765" t="str">
            <v>680</v>
          </cell>
          <cell r="B765" t="str">
            <v>Porta de aluminio anod. Natural de abrir 150 x 220 cm com fechadura</v>
          </cell>
          <cell r="C765" t="str">
            <v>m2</v>
          </cell>
        </row>
        <row r="766">
          <cell r="A766" t="str">
            <v>681</v>
          </cell>
          <cell r="B766" t="str">
            <v>Porta de aluminio anod. Natural de abrir 50 x 200 cm com veneziana e fechadura</v>
          </cell>
          <cell r="C766" t="str">
            <v>m2</v>
          </cell>
        </row>
        <row r="767">
          <cell r="A767" t="str">
            <v>682</v>
          </cell>
          <cell r="B767" t="str">
            <v>Porta de aluminio anod. Natural de abrir em veneziana 80 x 210 cm com fechadura</v>
          </cell>
          <cell r="C767" t="str">
            <v>m2</v>
          </cell>
        </row>
        <row r="768">
          <cell r="A768" t="str">
            <v>683</v>
          </cell>
          <cell r="B768" t="str">
            <v>Porta de aluminio anod. Natural de correr 150 x 220 cm com tranca</v>
          </cell>
        </row>
        <row r="769">
          <cell r="A769" t="str">
            <v>971</v>
          </cell>
          <cell r="B769" t="str">
            <v>Porta em chapa de ferro 50 x 2,00 m</v>
          </cell>
          <cell r="C769" t="str">
            <v>pç</v>
          </cell>
        </row>
        <row r="770">
          <cell r="A770" t="str">
            <v>684</v>
          </cell>
          <cell r="B770" t="str">
            <v>Porta em veneziana para pintura 60 x 210 cm</v>
          </cell>
          <cell r="C770" t="str">
            <v>pç</v>
          </cell>
        </row>
        <row r="771">
          <cell r="A771" t="str">
            <v>685</v>
          </cell>
          <cell r="B771" t="str">
            <v>Porta grelha quadrado p/ grelha quadrada 100 mm</v>
          </cell>
        </row>
        <row r="772">
          <cell r="A772" t="str">
            <v>686</v>
          </cell>
          <cell r="B772" t="str">
            <v>Porta grelha quadrado p/ grelha quadrada 150 mm</v>
          </cell>
        </row>
        <row r="773">
          <cell r="A773" t="str">
            <v>687</v>
          </cell>
          <cell r="B773" t="str">
            <v>Porta grelha quadrado p/ grelha redonda 100 mm</v>
          </cell>
        </row>
        <row r="774">
          <cell r="A774" t="str">
            <v>688</v>
          </cell>
          <cell r="B774" t="str">
            <v>Porta grelha redondo 100 mm</v>
          </cell>
        </row>
        <row r="775">
          <cell r="A775" t="str">
            <v>689</v>
          </cell>
          <cell r="B775" t="str">
            <v>Porta grelha redondo 150 mm</v>
          </cell>
        </row>
        <row r="776">
          <cell r="A776" t="str">
            <v>690</v>
          </cell>
          <cell r="B776" t="str">
            <v>Porta lisa p/ pintura 50 x 180 cm</v>
          </cell>
          <cell r="C776" t="str">
            <v>pç</v>
          </cell>
        </row>
        <row r="777">
          <cell r="A777" t="str">
            <v>691</v>
          </cell>
          <cell r="B777" t="str">
            <v>Porta lisa p/ pintura 60 x 210 cm com aduela</v>
          </cell>
          <cell r="C777" t="str">
            <v>pç</v>
          </cell>
        </row>
        <row r="778">
          <cell r="A778" t="str">
            <v>692</v>
          </cell>
          <cell r="B778" t="str">
            <v>Porta lisa p/ pintura 70 x 210 cm com aduela</v>
          </cell>
          <cell r="C778" t="str">
            <v>pç</v>
          </cell>
        </row>
        <row r="779">
          <cell r="A779" t="str">
            <v>693</v>
          </cell>
          <cell r="B779" t="str">
            <v>Porta lisa p/ pintura 80 x 210 cm com aduela</v>
          </cell>
          <cell r="C779" t="str">
            <v>pç</v>
          </cell>
        </row>
        <row r="780">
          <cell r="A780" t="str">
            <v>694</v>
          </cell>
          <cell r="B780" t="str">
            <v>Porta tampa 250 mm</v>
          </cell>
        </row>
        <row r="781">
          <cell r="A781" t="str">
            <v>695</v>
          </cell>
          <cell r="B781" t="str">
            <v>Portinhola de gás 63 x 110 cm</v>
          </cell>
          <cell r="C781" t="str">
            <v>m2</v>
          </cell>
        </row>
        <row r="782">
          <cell r="A782" t="str">
            <v>696</v>
          </cell>
          <cell r="B782" t="str">
            <v>Portinhola em veneziana 70 x 70 cm para pintura</v>
          </cell>
          <cell r="C782" t="str">
            <v>m2</v>
          </cell>
        </row>
        <row r="783">
          <cell r="A783" t="str">
            <v>697</v>
          </cell>
          <cell r="B783" t="str">
            <v>Poste  de ferro galvanizado diametro 100 mm, h = 7000 mm com cruzeta de madeira e projetores</v>
          </cell>
          <cell r="C783" t="str">
            <v>un</v>
          </cell>
        </row>
        <row r="784">
          <cell r="A784" t="str">
            <v>700</v>
          </cell>
          <cell r="B784" t="str">
            <v>Poste de concreto 400 kg x 11 m</v>
          </cell>
          <cell r="C784" t="str">
            <v>un</v>
          </cell>
        </row>
        <row r="785">
          <cell r="A785" t="str">
            <v>699</v>
          </cell>
          <cell r="B785" t="str">
            <v>Poste de ferro galvanizado h= 2,0 m, com lâmpada mista de 160 W</v>
          </cell>
          <cell r="C785" t="str">
            <v>un</v>
          </cell>
        </row>
        <row r="786">
          <cell r="A786" t="str">
            <v>970</v>
          </cell>
          <cell r="B786" t="str">
            <v>Prancha de Peroba 3 x 16 cm</v>
          </cell>
          <cell r="C786" t="str">
            <v>m</v>
          </cell>
        </row>
        <row r="787">
          <cell r="A787" t="str">
            <v>701</v>
          </cell>
          <cell r="B787" t="str">
            <v>Prego 12 x 12 sem cabeça</v>
          </cell>
          <cell r="C787" t="str">
            <v>kg</v>
          </cell>
        </row>
        <row r="788">
          <cell r="A788" t="str">
            <v>702</v>
          </cell>
          <cell r="B788" t="str">
            <v>Prego 15 x 15 com cabeça</v>
          </cell>
          <cell r="C788" t="str">
            <v>kg</v>
          </cell>
        </row>
        <row r="789">
          <cell r="A789" t="str">
            <v>703</v>
          </cell>
          <cell r="B789" t="str">
            <v>Prego 18 x 27 com cabeça</v>
          </cell>
          <cell r="C789" t="str">
            <v>kg</v>
          </cell>
        </row>
        <row r="790">
          <cell r="A790" t="str">
            <v>704</v>
          </cell>
          <cell r="B790" t="str">
            <v>Prolongamento p/ cx. Sifonada 100 x 100</v>
          </cell>
        </row>
        <row r="791">
          <cell r="A791" t="str">
            <v>705</v>
          </cell>
          <cell r="B791" t="str">
            <v>Prolongamento p/ cx. Sifonada 100 x 150</v>
          </cell>
        </row>
        <row r="792">
          <cell r="A792" t="str">
            <v>706</v>
          </cell>
          <cell r="B792" t="str">
            <v>Prolongamento p/ cx. Sifonada 100 x 200</v>
          </cell>
        </row>
        <row r="793">
          <cell r="A793" t="str">
            <v>707</v>
          </cell>
          <cell r="B793" t="str">
            <v>Prolongamento p/ cx. Sifonada 150 x 100</v>
          </cell>
        </row>
        <row r="794">
          <cell r="A794" t="str">
            <v>708</v>
          </cell>
          <cell r="B794" t="str">
            <v>Prolongamento p/ cx. Sifonada 150 x 150</v>
          </cell>
        </row>
        <row r="795">
          <cell r="A795" t="str">
            <v>709</v>
          </cell>
          <cell r="B795" t="str">
            <v>Prolongamento p/ cx. Sifonada 150 x 200</v>
          </cell>
        </row>
        <row r="796">
          <cell r="A796" t="str">
            <v>710</v>
          </cell>
          <cell r="B796" t="str">
            <v>Prolongamento p/ cx. Sifonada 250 x 200</v>
          </cell>
        </row>
        <row r="797">
          <cell r="A797" t="str">
            <v>711</v>
          </cell>
          <cell r="B797" t="str">
            <v>Prolongamento p/ válvula de retenção 150 mm</v>
          </cell>
        </row>
        <row r="798">
          <cell r="A798" t="str">
            <v>712</v>
          </cell>
          <cell r="B798" t="str">
            <v>Proteção em tela de aço galvanizado p/ central de gás</v>
          </cell>
          <cell r="C798" t="str">
            <v>m2</v>
          </cell>
        </row>
        <row r="799">
          <cell r="A799" t="str">
            <v>1036</v>
          </cell>
          <cell r="B799" t="str">
            <v>Protetor auricular</v>
          </cell>
          <cell r="C799" t="str">
            <v>pç</v>
          </cell>
        </row>
        <row r="800">
          <cell r="A800" t="str">
            <v>1037</v>
          </cell>
          <cell r="B800" t="str">
            <v>Protetor facial</v>
          </cell>
          <cell r="C800" t="str">
            <v>pç</v>
          </cell>
        </row>
        <row r="801">
          <cell r="A801" t="str">
            <v>996</v>
          </cell>
          <cell r="B801" t="str">
            <v>Prumo de centro 500 g</v>
          </cell>
          <cell r="C801" t="str">
            <v>pç</v>
          </cell>
        </row>
        <row r="802">
          <cell r="A802" t="str">
            <v>997</v>
          </cell>
          <cell r="B802" t="str">
            <v>Prumo de face 500 g</v>
          </cell>
          <cell r="C802" t="str">
            <v>pç</v>
          </cell>
        </row>
        <row r="803">
          <cell r="A803" t="str">
            <v>713</v>
          </cell>
          <cell r="B803" t="str">
            <v>Quadro de comando para bombas (automático de bóia)</v>
          </cell>
          <cell r="C803" t="str">
            <v>un</v>
          </cell>
        </row>
        <row r="804">
          <cell r="A804" t="str">
            <v>714</v>
          </cell>
          <cell r="B804" t="str">
            <v>Quadro de distribuição para 06 circuitos</v>
          </cell>
          <cell r="C804" t="str">
            <v>un</v>
          </cell>
        </row>
        <row r="805">
          <cell r="A805" t="str">
            <v>715</v>
          </cell>
          <cell r="B805" t="str">
            <v>Quadro de distribuição para 12 circuitos</v>
          </cell>
          <cell r="C805" t="str">
            <v>un</v>
          </cell>
        </row>
        <row r="806">
          <cell r="A806" t="str">
            <v>716</v>
          </cell>
          <cell r="B806" t="str">
            <v>Quadro de distribuição para 12 circuitos trifásico c/ barramento</v>
          </cell>
          <cell r="C806" t="str">
            <v>un</v>
          </cell>
        </row>
        <row r="807">
          <cell r="A807" t="str">
            <v>986</v>
          </cell>
          <cell r="B807" t="str">
            <v>Quadro de distribuição para 18 circuitos com barramento interno</v>
          </cell>
        </row>
        <row r="808">
          <cell r="A808" t="str">
            <v>717</v>
          </cell>
          <cell r="B808" t="str">
            <v>Ralo seco PVC 100 mm c/ grelha cromada</v>
          </cell>
          <cell r="C808" t="str">
            <v>un</v>
          </cell>
        </row>
        <row r="809">
          <cell r="A809" t="str">
            <v>718</v>
          </cell>
          <cell r="B809" t="str">
            <v>Redução excêntrica esgoto 100 x 50 mm</v>
          </cell>
          <cell r="C809" t="str">
            <v>un</v>
          </cell>
        </row>
        <row r="810">
          <cell r="A810" t="str">
            <v>719</v>
          </cell>
          <cell r="B810" t="str">
            <v>Redução excêntrica esgoto 100 x 75 mm</v>
          </cell>
          <cell r="C810" t="str">
            <v>un</v>
          </cell>
        </row>
        <row r="811">
          <cell r="A811" t="str">
            <v>720</v>
          </cell>
          <cell r="B811" t="str">
            <v>Redução excêntrica esgoto 75 x 50 mm</v>
          </cell>
          <cell r="C811" t="str">
            <v>un</v>
          </cell>
        </row>
        <row r="812">
          <cell r="A812" t="str">
            <v>721</v>
          </cell>
          <cell r="B812" t="str">
            <v>Redução PVC esgoto 50 x 40 mm</v>
          </cell>
          <cell r="C812" t="str">
            <v>un</v>
          </cell>
        </row>
        <row r="813">
          <cell r="A813" t="str">
            <v>722</v>
          </cell>
          <cell r="B813" t="str">
            <v>Registro de esfera com borboleta  1/2"</v>
          </cell>
          <cell r="C813" t="str">
            <v>un</v>
          </cell>
        </row>
        <row r="814">
          <cell r="A814" t="str">
            <v>723</v>
          </cell>
          <cell r="B814" t="str">
            <v>Registro de esfera com borboleta  3/4"</v>
          </cell>
          <cell r="C814" t="str">
            <v>un</v>
          </cell>
        </row>
        <row r="815">
          <cell r="A815" t="str">
            <v>724</v>
          </cell>
          <cell r="B815" t="str">
            <v>Registro de esfera com cabeça quadrada 1/2"</v>
          </cell>
          <cell r="C815" t="str">
            <v>un</v>
          </cell>
        </row>
        <row r="816">
          <cell r="A816" t="str">
            <v>725</v>
          </cell>
          <cell r="B816" t="str">
            <v>Registro de esfera com cabeça quadrada 3/4"</v>
          </cell>
          <cell r="C816" t="str">
            <v>un</v>
          </cell>
        </row>
        <row r="817">
          <cell r="A817" t="str">
            <v>726</v>
          </cell>
          <cell r="B817" t="str">
            <v>Registro de esfera VS roscável  1 1/2"</v>
          </cell>
          <cell r="C817" t="str">
            <v>un</v>
          </cell>
        </row>
        <row r="818">
          <cell r="A818" t="str">
            <v>727</v>
          </cell>
          <cell r="B818" t="str">
            <v>Registro de esfera VS roscável  1 1/4"</v>
          </cell>
          <cell r="C818" t="str">
            <v>un</v>
          </cell>
        </row>
        <row r="819">
          <cell r="A819" t="str">
            <v>728</v>
          </cell>
          <cell r="B819" t="str">
            <v>Registro de esfera VS roscável  1"</v>
          </cell>
          <cell r="C819" t="str">
            <v>un</v>
          </cell>
        </row>
        <row r="820">
          <cell r="A820" t="str">
            <v>729</v>
          </cell>
          <cell r="B820" t="str">
            <v>Registro de esfera VS roscável  1/2"</v>
          </cell>
          <cell r="C820" t="str">
            <v>un</v>
          </cell>
        </row>
        <row r="821">
          <cell r="A821" t="str">
            <v>730</v>
          </cell>
          <cell r="B821" t="str">
            <v>Registro de esfera VS roscável  2"</v>
          </cell>
          <cell r="C821" t="str">
            <v>un</v>
          </cell>
        </row>
        <row r="822">
          <cell r="A822" t="str">
            <v>731</v>
          </cell>
          <cell r="B822" t="str">
            <v>Registro de esfera VS roscável  3/4"</v>
          </cell>
          <cell r="C822" t="str">
            <v>un</v>
          </cell>
        </row>
        <row r="823">
          <cell r="A823" t="str">
            <v>732</v>
          </cell>
          <cell r="B823" t="str">
            <v>Registro de esfera VS soldável 20 mm</v>
          </cell>
          <cell r="C823" t="str">
            <v>un</v>
          </cell>
        </row>
        <row r="824">
          <cell r="A824" t="str">
            <v>733</v>
          </cell>
          <cell r="B824" t="str">
            <v>Registro de esfera VS soldável 25 mm</v>
          </cell>
          <cell r="C824" t="str">
            <v>un</v>
          </cell>
        </row>
        <row r="825">
          <cell r="A825" t="str">
            <v>734</v>
          </cell>
          <cell r="B825" t="str">
            <v>Registro de esfera VS soldável 32 mm</v>
          </cell>
          <cell r="C825" t="str">
            <v>un</v>
          </cell>
        </row>
        <row r="826">
          <cell r="A826" t="str">
            <v>735</v>
          </cell>
          <cell r="B826" t="str">
            <v>Registro de esfera VS soldável 40 mm</v>
          </cell>
          <cell r="C826" t="str">
            <v>un</v>
          </cell>
        </row>
        <row r="827">
          <cell r="A827" t="str">
            <v>736</v>
          </cell>
          <cell r="B827" t="str">
            <v>Registro de esfera VS soldável 50 mm</v>
          </cell>
          <cell r="C827" t="str">
            <v>un</v>
          </cell>
        </row>
        <row r="828">
          <cell r="A828" t="str">
            <v>737</v>
          </cell>
          <cell r="B828" t="str">
            <v>Registro de esfera VS soldável 60 mm</v>
          </cell>
          <cell r="C828" t="str">
            <v>un</v>
          </cell>
        </row>
        <row r="829">
          <cell r="A829" t="str">
            <v>738</v>
          </cell>
          <cell r="B829" t="str">
            <v>Registro de esfera VS soldável 60 mm</v>
          </cell>
          <cell r="C829" t="str">
            <v>un</v>
          </cell>
        </row>
        <row r="830">
          <cell r="A830" t="str">
            <v>744</v>
          </cell>
          <cell r="B830" t="str">
            <v>Registro de gaveta bruto  (1 1/4")</v>
          </cell>
          <cell r="C830" t="str">
            <v>un</v>
          </cell>
        </row>
        <row r="831">
          <cell r="A831" t="str">
            <v>746</v>
          </cell>
          <cell r="B831" t="str">
            <v>Registro de gaveta bruto  (2")</v>
          </cell>
          <cell r="C831" t="str">
            <v>un</v>
          </cell>
        </row>
        <row r="832">
          <cell r="A832" t="str">
            <v>740</v>
          </cell>
          <cell r="B832" t="str">
            <v>Registro de gaveta bruto  (3/4")</v>
          </cell>
          <cell r="C832" t="str">
            <v>un</v>
          </cell>
        </row>
        <row r="833">
          <cell r="A833" t="str">
            <v>745</v>
          </cell>
          <cell r="B833" t="str">
            <v>Registro de gaveta bruto  1 1/2"</v>
          </cell>
          <cell r="C833" t="str">
            <v>un</v>
          </cell>
        </row>
        <row r="834">
          <cell r="A834" t="str">
            <v>741</v>
          </cell>
          <cell r="B834" t="str">
            <v>Registro de gaveta bruto (1")</v>
          </cell>
          <cell r="C834" t="str">
            <v>un</v>
          </cell>
        </row>
        <row r="835">
          <cell r="A835" t="str">
            <v>742</v>
          </cell>
          <cell r="B835" t="str">
            <v>Registro de gaveta bruto (1/2")</v>
          </cell>
          <cell r="C835" t="str">
            <v>un</v>
          </cell>
        </row>
        <row r="836">
          <cell r="A836" t="str">
            <v>747</v>
          </cell>
          <cell r="B836" t="str">
            <v xml:space="preserve">Registro de gaveta bruto (2 1/2") </v>
          </cell>
          <cell r="C836" t="str">
            <v>un</v>
          </cell>
        </row>
        <row r="837">
          <cell r="A837" t="str">
            <v>739</v>
          </cell>
          <cell r="B837" t="str">
            <v>Registro de gaveta bruto (4")</v>
          </cell>
          <cell r="C837" t="str">
            <v>un</v>
          </cell>
        </row>
        <row r="838">
          <cell r="A838" t="str">
            <v>974</v>
          </cell>
          <cell r="B838" t="str">
            <v>Registro de gaveta bruto 15 mm (1/2")</v>
          </cell>
          <cell r="C838" t="str">
            <v>un</v>
          </cell>
        </row>
        <row r="839">
          <cell r="A839" t="str">
            <v>748</v>
          </cell>
          <cell r="B839" t="str">
            <v>Registro de gaveta bruto 8", com volante</v>
          </cell>
          <cell r="C839" t="str">
            <v>un</v>
          </cell>
        </row>
        <row r="840">
          <cell r="A840" t="str">
            <v>749</v>
          </cell>
          <cell r="B840" t="str">
            <v>Registro de gaveta bruto ferro galvanizado 4"</v>
          </cell>
          <cell r="C840" t="str">
            <v>un</v>
          </cell>
        </row>
        <row r="841">
          <cell r="A841" t="str">
            <v>750</v>
          </cell>
          <cell r="B841" t="str">
            <v xml:space="preserve">Registro de pressão   1/2" </v>
          </cell>
          <cell r="C841" t="str">
            <v>un</v>
          </cell>
        </row>
        <row r="842">
          <cell r="A842" t="str">
            <v>752</v>
          </cell>
          <cell r="B842" t="str">
            <v>Registro de pressão S30 roscável 1/2"</v>
          </cell>
          <cell r="C842" t="str">
            <v>un</v>
          </cell>
        </row>
        <row r="843">
          <cell r="A843" t="str">
            <v>753</v>
          </cell>
          <cell r="B843" t="str">
            <v>Registro de pressão S30 roscável 3/4"</v>
          </cell>
          <cell r="C843" t="str">
            <v>un</v>
          </cell>
        </row>
        <row r="844">
          <cell r="A844" t="str">
            <v>754</v>
          </cell>
          <cell r="B844" t="str">
            <v>Registro de pressão S30 soldável 20 mm</v>
          </cell>
          <cell r="C844" t="str">
            <v>un</v>
          </cell>
        </row>
        <row r="845">
          <cell r="A845" t="str">
            <v>755</v>
          </cell>
          <cell r="B845" t="str">
            <v>Registro de pressão S30 soldável 25 mm</v>
          </cell>
          <cell r="C845" t="str">
            <v>un</v>
          </cell>
        </row>
        <row r="846">
          <cell r="A846" t="str">
            <v>756</v>
          </cell>
          <cell r="B846" t="str">
            <v xml:space="preserve">Registro globo angular 45o. x  63 mm </v>
          </cell>
          <cell r="C846" t="str">
            <v>un</v>
          </cell>
        </row>
        <row r="847">
          <cell r="A847" t="str">
            <v>757</v>
          </cell>
          <cell r="B847" t="str">
            <v xml:space="preserve">Registro globo angular 90o. x  2 1/2" </v>
          </cell>
          <cell r="C847" t="str">
            <v>un</v>
          </cell>
        </row>
        <row r="848">
          <cell r="A848" t="str">
            <v>998</v>
          </cell>
          <cell r="B848" t="str">
            <v>Régua de alumínio - 6,00 m</v>
          </cell>
          <cell r="C848" t="str">
            <v>pç</v>
          </cell>
        </row>
        <row r="849">
          <cell r="A849" t="str">
            <v>759</v>
          </cell>
          <cell r="B849" t="str">
            <v>Rejunte pronto</v>
          </cell>
          <cell r="C849" t="str">
            <v>kg</v>
          </cell>
        </row>
        <row r="850">
          <cell r="A850" t="str">
            <v>760</v>
          </cell>
          <cell r="B850" t="str">
            <v>Removedor Wanda</v>
          </cell>
          <cell r="C850" t="str">
            <v>L</v>
          </cell>
        </row>
        <row r="851">
          <cell r="A851" t="str">
            <v>957</v>
          </cell>
          <cell r="B851" t="str">
            <v>Retirada de entulho</v>
          </cell>
          <cell r="C851" t="str">
            <v>m3</v>
          </cell>
        </row>
        <row r="852">
          <cell r="A852" t="str">
            <v>761</v>
          </cell>
          <cell r="B852" t="str">
            <v>Retroescavadeira pneus pot. 85 HP</v>
          </cell>
          <cell r="C852" t="str">
            <v>h</v>
          </cell>
        </row>
        <row r="853">
          <cell r="A853" t="str">
            <v>967</v>
          </cell>
          <cell r="B853" t="str">
            <v>Ripa 1 x 7 cm (madeira de Lei)</v>
          </cell>
          <cell r="C853" t="str">
            <v>m</v>
          </cell>
        </row>
        <row r="854">
          <cell r="A854" t="str">
            <v>956</v>
          </cell>
          <cell r="B854" t="str">
            <v>Rodapé de madeira</v>
          </cell>
          <cell r="C854" t="str">
            <v>m</v>
          </cell>
        </row>
        <row r="855">
          <cell r="A855" t="str">
            <v>999</v>
          </cell>
          <cell r="B855" t="str">
            <v>Roldana (6")</v>
          </cell>
          <cell r="C855" t="str">
            <v>pç</v>
          </cell>
        </row>
        <row r="856">
          <cell r="A856" t="str">
            <v>1000</v>
          </cell>
          <cell r="B856" t="str">
            <v>Roldana (8")</v>
          </cell>
          <cell r="C856" t="str">
            <v>pç</v>
          </cell>
        </row>
        <row r="857">
          <cell r="A857" t="str">
            <v>952</v>
          </cell>
          <cell r="B857" t="str">
            <v>Sabão em pó</v>
          </cell>
          <cell r="C857" t="str">
            <v>kg</v>
          </cell>
        </row>
        <row r="858">
          <cell r="A858" t="str">
            <v>1047</v>
          </cell>
          <cell r="B858" t="str">
            <v>Saca Polia 02 garras 8"</v>
          </cell>
          <cell r="C858" t="str">
            <v>pç</v>
          </cell>
        </row>
        <row r="859">
          <cell r="A859" t="str">
            <v>949</v>
          </cell>
          <cell r="B859" t="str">
            <v>Saco de pano alvejado Rafi</v>
          </cell>
          <cell r="C859" t="str">
            <v>un</v>
          </cell>
        </row>
        <row r="860">
          <cell r="A860" t="str">
            <v>762</v>
          </cell>
          <cell r="B860" t="str">
            <v>Sacos plásticos</v>
          </cell>
          <cell r="C860" t="str">
            <v>un</v>
          </cell>
        </row>
        <row r="861">
          <cell r="A861" t="str">
            <v>763</v>
          </cell>
          <cell r="B861" t="str">
            <v>Selador acrílico</v>
          </cell>
          <cell r="C861" t="str">
            <v>L</v>
          </cell>
        </row>
        <row r="862">
          <cell r="A862" t="str">
            <v>764</v>
          </cell>
          <cell r="B862" t="str">
            <v xml:space="preserve">Selador PVA </v>
          </cell>
          <cell r="C862" t="str">
            <v>L</v>
          </cell>
        </row>
        <row r="863">
          <cell r="A863" t="str">
            <v>1001</v>
          </cell>
          <cell r="B863" t="str">
            <v>Serra de vídea 350 mm</v>
          </cell>
          <cell r="C863" t="str">
            <v>pç</v>
          </cell>
        </row>
        <row r="864">
          <cell r="A864" t="str">
            <v>1002</v>
          </cell>
          <cell r="B864" t="str">
            <v xml:space="preserve">Serrinha </v>
          </cell>
          <cell r="C864" t="str">
            <v>pç</v>
          </cell>
        </row>
        <row r="865">
          <cell r="A865" t="str">
            <v>1003</v>
          </cell>
          <cell r="B865" t="str">
            <v>Serrote 102" x 24"</v>
          </cell>
          <cell r="C865" t="str">
            <v>pç</v>
          </cell>
        </row>
        <row r="866">
          <cell r="A866" t="str">
            <v>765</v>
          </cell>
          <cell r="B866" t="str">
            <v>Servente</v>
          </cell>
          <cell r="C866" t="str">
            <v>h</v>
          </cell>
        </row>
        <row r="867">
          <cell r="A867" t="str">
            <v>766</v>
          </cell>
          <cell r="B867" t="str">
            <v>Sifão de PVC 2"</v>
          </cell>
          <cell r="C867" t="str">
            <v>un</v>
          </cell>
        </row>
        <row r="868">
          <cell r="A868" t="str">
            <v>767</v>
          </cell>
          <cell r="B868" t="str">
            <v>Sifão de PVC de 1 1/4" x 1 1/2" para tanque</v>
          </cell>
          <cell r="C868" t="str">
            <v>un</v>
          </cell>
        </row>
        <row r="869">
          <cell r="A869" t="str">
            <v>768</v>
          </cell>
          <cell r="B869" t="str">
            <v>Sifão de PVC de 1 x 1 1/2"</v>
          </cell>
          <cell r="C869" t="str">
            <v>un</v>
          </cell>
        </row>
        <row r="870">
          <cell r="A870" t="str">
            <v>963</v>
          </cell>
          <cell r="B870" t="str">
            <v>Soleira de Ardósia e=3,5 cm</v>
          </cell>
          <cell r="C870" t="str">
            <v>m</v>
          </cell>
        </row>
        <row r="871">
          <cell r="A871" t="str">
            <v>769</v>
          </cell>
          <cell r="B871" t="str">
            <v>Soleira de granito p/ box 7 x 2 cm</v>
          </cell>
          <cell r="C871" t="str">
            <v>m</v>
          </cell>
        </row>
        <row r="872">
          <cell r="A872" t="str">
            <v>770</v>
          </cell>
          <cell r="B872" t="str">
            <v xml:space="preserve">Soleira de granito p/ porta e= 3,5 cm </v>
          </cell>
          <cell r="C872" t="str">
            <v>m</v>
          </cell>
        </row>
        <row r="873">
          <cell r="A873" t="str">
            <v>771</v>
          </cell>
          <cell r="B873" t="str">
            <v>Solução asfáltica</v>
          </cell>
          <cell r="C873" t="str">
            <v>L</v>
          </cell>
        </row>
        <row r="874">
          <cell r="A874" t="str">
            <v>772</v>
          </cell>
          <cell r="B874" t="str">
            <v>Solução limpadora para PVC rígido</v>
          </cell>
          <cell r="C874" t="str">
            <v>L</v>
          </cell>
        </row>
        <row r="875">
          <cell r="A875" t="str">
            <v>773</v>
          </cell>
          <cell r="B875" t="str">
            <v>Suporte isolador reforçado p/ mastro 01 descida</v>
          </cell>
          <cell r="C875" t="str">
            <v>un</v>
          </cell>
        </row>
        <row r="876">
          <cell r="A876" t="str">
            <v>774</v>
          </cell>
          <cell r="B876" t="str">
            <v>Suporte simples com roldana</v>
          </cell>
          <cell r="C876" t="str">
            <v>un</v>
          </cell>
        </row>
        <row r="877">
          <cell r="A877" t="str">
            <v>965</v>
          </cell>
          <cell r="B877" t="str">
            <v>Tábua para forro 1 x 10 cm</v>
          </cell>
          <cell r="C877" t="str">
            <v>m2</v>
          </cell>
        </row>
        <row r="878">
          <cell r="A878" t="str">
            <v>775</v>
          </cell>
          <cell r="B878" t="str">
            <v>Taipá de 2,5 x 30 cm</v>
          </cell>
          <cell r="C878" t="str">
            <v>m2</v>
          </cell>
        </row>
        <row r="879">
          <cell r="A879" t="str">
            <v>1004</v>
          </cell>
          <cell r="B879" t="str">
            <v>Talhadeira</v>
          </cell>
          <cell r="C879" t="str">
            <v>pç</v>
          </cell>
        </row>
        <row r="880">
          <cell r="A880" t="str">
            <v>776</v>
          </cell>
          <cell r="B880" t="str">
            <v>Tampa 4  x  2 cega</v>
          </cell>
        </row>
        <row r="881">
          <cell r="A881" t="str">
            <v>777</v>
          </cell>
          <cell r="B881" t="str">
            <v>Tampa 4  x  2 com furo</v>
          </cell>
        </row>
        <row r="882">
          <cell r="A882" t="str">
            <v>778</v>
          </cell>
          <cell r="B882" t="str">
            <v>Tampa 4 x 4 cega</v>
          </cell>
        </row>
        <row r="883">
          <cell r="A883" t="str">
            <v>779</v>
          </cell>
          <cell r="B883" t="str">
            <v>Tampa 4 x 4 com furo</v>
          </cell>
        </row>
        <row r="884">
          <cell r="A884" t="str">
            <v>1065</v>
          </cell>
          <cell r="B884" t="str">
            <v>Tampa cega para condulete</v>
          </cell>
          <cell r="C884" t="str">
            <v>un</v>
          </cell>
        </row>
        <row r="885">
          <cell r="A885" t="str">
            <v>780</v>
          </cell>
          <cell r="B885" t="str">
            <v>Tampa cega quadrada  150 mm</v>
          </cell>
        </row>
        <row r="886">
          <cell r="A886" t="str">
            <v>781</v>
          </cell>
          <cell r="B886" t="str">
            <v>Tampa cega redonda  de alumínio 250 mm</v>
          </cell>
        </row>
        <row r="887">
          <cell r="A887" t="str">
            <v>782</v>
          </cell>
          <cell r="B887" t="str">
            <v>Tampa cega redonda 100 mm</v>
          </cell>
        </row>
        <row r="888">
          <cell r="A888" t="str">
            <v>783</v>
          </cell>
          <cell r="B888" t="str">
            <v>Tampa cega redonda 150 mm</v>
          </cell>
        </row>
        <row r="889">
          <cell r="A889" t="str">
            <v>784</v>
          </cell>
          <cell r="B889" t="str">
            <v>Tampa cega redonda lisa 250 mm</v>
          </cell>
        </row>
        <row r="890">
          <cell r="A890" t="str">
            <v>785</v>
          </cell>
          <cell r="B890" t="str">
            <v>Tampa de ferro fundido 40 x 60 cm padrão CESAN</v>
          </cell>
          <cell r="C890" t="str">
            <v>un</v>
          </cell>
        </row>
        <row r="891">
          <cell r="A891" t="str">
            <v>869</v>
          </cell>
          <cell r="B891" t="str">
            <v>Tampa de ferro fundido 70 x 70 cm</v>
          </cell>
          <cell r="C891" t="str">
            <v>m2</v>
          </cell>
        </row>
        <row r="892">
          <cell r="A892" t="str">
            <v>786</v>
          </cell>
          <cell r="B892" t="str">
            <v>Tampa de ferro fundido diametro 60 cm</v>
          </cell>
          <cell r="C892" t="str">
            <v>un</v>
          </cell>
        </row>
        <row r="893">
          <cell r="A893" t="str">
            <v>787</v>
          </cell>
          <cell r="B893" t="str">
            <v>Tampa F.G. articulada (reforçada) 45 x 50 cm com inscrição "INCÊNDIO</v>
          </cell>
          <cell r="C893" t="str">
            <v>un</v>
          </cell>
        </row>
        <row r="894">
          <cell r="A894" t="str">
            <v>788</v>
          </cell>
          <cell r="B894" t="str">
            <v>Tampa metálica numero 02</v>
          </cell>
          <cell r="C894" t="str">
            <v>un</v>
          </cell>
        </row>
        <row r="895">
          <cell r="A895" t="str">
            <v>789</v>
          </cell>
          <cell r="B895" t="str">
            <v>Tampa p/ telefonia 600 x 350 mm</v>
          </cell>
          <cell r="C895" t="str">
            <v>un</v>
          </cell>
        </row>
        <row r="896">
          <cell r="A896" t="str">
            <v>790</v>
          </cell>
          <cell r="B896" t="str">
            <v>Tampão cego p/ hidrante de recalque 63 mm</v>
          </cell>
          <cell r="C896" t="str">
            <v>un</v>
          </cell>
        </row>
        <row r="897">
          <cell r="A897" t="str">
            <v>791</v>
          </cell>
          <cell r="B897" t="str">
            <v>Tampão ferro galvanizado cego com corrente 2 1/2"</v>
          </cell>
          <cell r="C897" t="str">
            <v>un</v>
          </cell>
        </row>
        <row r="898">
          <cell r="A898" t="str">
            <v>792</v>
          </cell>
          <cell r="B898" t="str">
            <v>Tanque de Louça s/ coluna</v>
          </cell>
          <cell r="C898" t="str">
            <v>un</v>
          </cell>
        </row>
        <row r="899">
          <cell r="A899" t="str">
            <v>793</v>
          </cell>
          <cell r="B899" t="str">
            <v>Tanque de PVC completo</v>
          </cell>
          <cell r="C899" t="str">
            <v>un</v>
          </cell>
        </row>
        <row r="900">
          <cell r="A900" t="str">
            <v>794</v>
          </cell>
          <cell r="B900" t="str">
            <v>Tarracha no. 01 -  1/2" a 1"</v>
          </cell>
          <cell r="C900" t="str">
            <v>un</v>
          </cell>
        </row>
        <row r="901">
          <cell r="A901" t="str">
            <v>795</v>
          </cell>
          <cell r="B901" t="str">
            <v>Tarracha no. 02 - 1 1/4" a 2"</v>
          </cell>
          <cell r="C901" t="str">
            <v>un</v>
          </cell>
        </row>
        <row r="902">
          <cell r="A902" t="str">
            <v>796</v>
          </cell>
          <cell r="B902" t="str">
            <v>Tê  esgoto  50 mm</v>
          </cell>
          <cell r="C902" t="str">
            <v>un</v>
          </cell>
        </row>
        <row r="903">
          <cell r="A903" t="str">
            <v>798</v>
          </cell>
          <cell r="B903" t="str">
            <v>Tê 25 mm</v>
          </cell>
          <cell r="C903" t="str">
            <v>un</v>
          </cell>
        </row>
        <row r="904">
          <cell r="A904" t="str">
            <v>799</v>
          </cell>
          <cell r="B904" t="str">
            <v>Tê 90o. 40 mm</v>
          </cell>
          <cell r="C904" t="str">
            <v>un</v>
          </cell>
        </row>
        <row r="905">
          <cell r="A905" t="str">
            <v>1010</v>
          </cell>
          <cell r="B905" t="str">
            <v>Tê 90o. Roscável  1 1/4"</v>
          </cell>
          <cell r="C905" t="str">
            <v>un</v>
          </cell>
        </row>
        <row r="906">
          <cell r="A906" t="str">
            <v>797</v>
          </cell>
          <cell r="B906" t="str">
            <v>Tê 90o. Roscável 2"</v>
          </cell>
          <cell r="C906" t="str">
            <v>un</v>
          </cell>
        </row>
        <row r="907">
          <cell r="A907" t="str">
            <v>800</v>
          </cell>
          <cell r="B907" t="str">
            <v>Tê 90o. Soldável  110 mm</v>
          </cell>
          <cell r="C907" t="str">
            <v>un</v>
          </cell>
        </row>
        <row r="908">
          <cell r="A908" t="str">
            <v>801</v>
          </cell>
          <cell r="B908" t="str">
            <v>Tê 90o. Soldável  20 mm</v>
          </cell>
          <cell r="C908" t="str">
            <v>un</v>
          </cell>
        </row>
        <row r="909">
          <cell r="A909" t="str">
            <v>802</v>
          </cell>
          <cell r="B909" t="str">
            <v>Tê 90o. Soldável  25 mm</v>
          </cell>
          <cell r="C909" t="str">
            <v>un</v>
          </cell>
        </row>
        <row r="910">
          <cell r="A910" t="str">
            <v>803</v>
          </cell>
          <cell r="B910" t="str">
            <v>Tê 90o. Soldável  32 mm</v>
          </cell>
          <cell r="C910" t="str">
            <v>un</v>
          </cell>
        </row>
        <row r="911">
          <cell r="A911" t="str">
            <v>804</v>
          </cell>
          <cell r="B911" t="str">
            <v>Tê 90o. Soldável  40 mm</v>
          </cell>
          <cell r="C911" t="str">
            <v>un</v>
          </cell>
        </row>
        <row r="912">
          <cell r="A912" t="str">
            <v>805</v>
          </cell>
          <cell r="B912" t="str">
            <v>Tê 90o. Soldável  50 mm</v>
          </cell>
          <cell r="C912" t="str">
            <v>un</v>
          </cell>
        </row>
        <row r="913">
          <cell r="A913" t="str">
            <v>806</v>
          </cell>
          <cell r="B913" t="str">
            <v>Tê 90o. Soldável  60 mm</v>
          </cell>
          <cell r="C913" t="str">
            <v>un</v>
          </cell>
        </row>
        <row r="914">
          <cell r="A914" t="str">
            <v>807</v>
          </cell>
          <cell r="B914" t="str">
            <v>Tê 90o. Soldável  75 mm</v>
          </cell>
          <cell r="C914" t="str">
            <v>un</v>
          </cell>
        </row>
        <row r="915">
          <cell r="A915" t="str">
            <v>808</v>
          </cell>
          <cell r="B915" t="str">
            <v>Tê 90o. Soldável  85 mm</v>
          </cell>
          <cell r="C915" t="str">
            <v>un</v>
          </cell>
        </row>
        <row r="916">
          <cell r="A916" t="str">
            <v>809</v>
          </cell>
          <cell r="B916" t="str">
            <v>Tê 90o. Soldável com bucha de latão  na bolsa central 20 x 20 x 1/2</v>
          </cell>
          <cell r="C916" t="str">
            <v>un</v>
          </cell>
        </row>
        <row r="917">
          <cell r="A917" t="str">
            <v>810</v>
          </cell>
          <cell r="B917" t="str">
            <v>Tê 90o. Soldável com bucha de latão  na bolsa central 25 x 25 x 1/2</v>
          </cell>
          <cell r="C917" t="str">
            <v>un</v>
          </cell>
        </row>
        <row r="918">
          <cell r="A918" t="str">
            <v>811</v>
          </cell>
          <cell r="B918" t="str">
            <v>Tê 90o. Soldável com bucha de latão  na bolsa central 25 x 25 x 3/4</v>
          </cell>
          <cell r="C918" t="str">
            <v>un</v>
          </cell>
        </row>
        <row r="919">
          <cell r="A919" t="str">
            <v>812</v>
          </cell>
          <cell r="B919" t="str">
            <v>Tê 90o. Soldável com bucha de latão  na bolsa central 32 x 32 x 3/4</v>
          </cell>
          <cell r="C919" t="str">
            <v>un</v>
          </cell>
        </row>
        <row r="920">
          <cell r="A920" t="str">
            <v>813</v>
          </cell>
          <cell r="B920" t="str">
            <v>Tê 90o. Soldável com rosca na bolsa central 20 x 20 x 1/2</v>
          </cell>
          <cell r="C920" t="str">
            <v>un</v>
          </cell>
        </row>
        <row r="921">
          <cell r="A921" t="str">
            <v>814</v>
          </cell>
          <cell r="B921" t="str">
            <v>Tê 90o. Soldável com rosca na bolsa central 25 x 25 x 1/2</v>
          </cell>
          <cell r="C921" t="str">
            <v>un</v>
          </cell>
        </row>
        <row r="922">
          <cell r="A922" t="str">
            <v>815</v>
          </cell>
          <cell r="B922" t="str">
            <v>Tê 90o. Soldável com rosca na bolsa central 25 x 25 x 3/4</v>
          </cell>
          <cell r="C922" t="str">
            <v>un</v>
          </cell>
        </row>
        <row r="923">
          <cell r="A923" t="str">
            <v>816</v>
          </cell>
          <cell r="B923" t="str">
            <v>Tê 90o. Soldável com rosca na bolsa central 32 x 32 x 3/4</v>
          </cell>
          <cell r="C923" t="str">
            <v>un</v>
          </cell>
        </row>
        <row r="924">
          <cell r="A924" t="str">
            <v>817</v>
          </cell>
          <cell r="B924" t="str">
            <v xml:space="preserve">Tê de  ferro galvanizado 2 1/2" </v>
          </cell>
          <cell r="C924" t="str">
            <v>un</v>
          </cell>
        </row>
        <row r="925">
          <cell r="A925" t="str">
            <v>818</v>
          </cell>
          <cell r="B925" t="str">
            <v>Tê de  redução 90o.  com rosca 3/4" x 1/2"</v>
          </cell>
          <cell r="C925" t="str">
            <v>un</v>
          </cell>
        </row>
        <row r="926">
          <cell r="A926" t="str">
            <v>819</v>
          </cell>
          <cell r="B926" t="str">
            <v>Tê de redução 90o. com rosca 1 1/2" x 3/4"</v>
          </cell>
          <cell r="C926" t="str">
            <v>un</v>
          </cell>
        </row>
        <row r="927">
          <cell r="A927" t="str">
            <v>820</v>
          </cell>
          <cell r="B927" t="str">
            <v>Tê de redução 90o. com rosca 1" x 3/4"</v>
          </cell>
          <cell r="C927" t="str">
            <v>un</v>
          </cell>
        </row>
        <row r="928">
          <cell r="A928" t="str">
            <v>821</v>
          </cell>
          <cell r="B928" t="str">
            <v>Tê de redução 90o. Soldável 110 x 60 mm</v>
          </cell>
          <cell r="C928" t="str">
            <v>un</v>
          </cell>
        </row>
        <row r="929">
          <cell r="A929" t="str">
            <v>822</v>
          </cell>
          <cell r="B929" t="str">
            <v>Tê de redução 90o. Soldável 25 x 20 mm</v>
          </cell>
          <cell r="C929" t="str">
            <v>un</v>
          </cell>
        </row>
        <row r="930">
          <cell r="A930" t="str">
            <v>823</v>
          </cell>
          <cell r="B930" t="str">
            <v>Tê de redução 90o. Soldável 32 x 25 mm</v>
          </cell>
          <cell r="C930" t="str">
            <v>un</v>
          </cell>
        </row>
        <row r="931">
          <cell r="A931" t="str">
            <v>743</v>
          </cell>
          <cell r="B931" t="str">
            <v>Tê de redução 90o. Soldável 40 x 25 mm</v>
          </cell>
          <cell r="C931" t="str">
            <v>un</v>
          </cell>
        </row>
        <row r="932">
          <cell r="A932" t="str">
            <v>824</v>
          </cell>
          <cell r="B932" t="str">
            <v>Tê de redução 90o. Soldável 40 x 32 mm</v>
          </cell>
          <cell r="C932" t="str">
            <v>un</v>
          </cell>
        </row>
        <row r="933">
          <cell r="A933" t="str">
            <v>825</v>
          </cell>
          <cell r="B933" t="str">
            <v>Tê de redução 90o. Soldável 50 x 20 mm</v>
          </cell>
          <cell r="C933" t="str">
            <v>un</v>
          </cell>
        </row>
        <row r="934">
          <cell r="A934" t="str">
            <v>826</v>
          </cell>
          <cell r="B934" t="str">
            <v>Tê de redução 90o. Soldável 50 x 25 mm</v>
          </cell>
          <cell r="C934" t="str">
            <v>un</v>
          </cell>
        </row>
        <row r="935">
          <cell r="A935" t="str">
            <v>827</v>
          </cell>
          <cell r="B935" t="str">
            <v>Tê de redução 90o. Soldável 50 x 32 mm</v>
          </cell>
          <cell r="C935" t="str">
            <v>un</v>
          </cell>
        </row>
        <row r="936">
          <cell r="A936" t="str">
            <v>828</v>
          </cell>
          <cell r="B936" t="str">
            <v>Tê de redução 90o. Soldável 50 x 40 mm</v>
          </cell>
          <cell r="C936" t="str">
            <v>un</v>
          </cell>
        </row>
        <row r="937">
          <cell r="A937" t="str">
            <v>829</v>
          </cell>
          <cell r="B937" t="str">
            <v>Tê de redução 90o. Soldável 75 x 50 mm</v>
          </cell>
          <cell r="C937" t="str">
            <v>un</v>
          </cell>
        </row>
        <row r="938">
          <cell r="A938" t="str">
            <v>830</v>
          </cell>
          <cell r="B938" t="str">
            <v>Tê de redução 90o. Soldável 85 x 60 mm</v>
          </cell>
          <cell r="C938" t="str">
            <v>un</v>
          </cell>
        </row>
        <row r="939">
          <cell r="A939" t="str">
            <v>831</v>
          </cell>
          <cell r="B939" t="str">
            <v>Tê ferro galvanizado 90o. x 1 1/4"</v>
          </cell>
          <cell r="C939" t="str">
            <v>un</v>
          </cell>
        </row>
        <row r="940">
          <cell r="A940" t="str">
            <v>832</v>
          </cell>
          <cell r="B940" t="str">
            <v>Tê inspeção 100 x 75 mm</v>
          </cell>
          <cell r="C940" t="str">
            <v>un</v>
          </cell>
        </row>
        <row r="941">
          <cell r="A941" t="str">
            <v>833</v>
          </cell>
          <cell r="B941" t="str">
            <v>Tê PVC esgoto 50 mm</v>
          </cell>
          <cell r="C941" t="str">
            <v>un</v>
          </cell>
        </row>
        <row r="942">
          <cell r="A942" t="str">
            <v>834</v>
          </cell>
          <cell r="B942" t="str">
            <v>Tê sanitário  50 mm juntas soldadas</v>
          </cell>
          <cell r="C942" t="str">
            <v>un</v>
          </cell>
        </row>
        <row r="943">
          <cell r="A943" t="str">
            <v>835</v>
          </cell>
          <cell r="B943" t="str">
            <v>Tê sanitário 100 x 100 mm</v>
          </cell>
          <cell r="C943" t="str">
            <v>un</v>
          </cell>
        </row>
        <row r="944">
          <cell r="A944" t="str">
            <v>836</v>
          </cell>
          <cell r="B944" t="str">
            <v>Tê sanitário 100 x 50 mm</v>
          </cell>
          <cell r="C944" t="str">
            <v>un</v>
          </cell>
        </row>
        <row r="945">
          <cell r="A945" t="str">
            <v>837</v>
          </cell>
          <cell r="B945" t="str">
            <v>Tê sanitário 100 x 75 mm</v>
          </cell>
          <cell r="C945" t="str">
            <v>un</v>
          </cell>
        </row>
        <row r="946">
          <cell r="A946" t="str">
            <v>838</v>
          </cell>
          <cell r="B946" t="str">
            <v>Tê sanitário 50 x 50 mm</v>
          </cell>
          <cell r="C946" t="str">
            <v>un</v>
          </cell>
        </row>
        <row r="947">
          <cell r="A947" t="str">
            <v>839</v>
          </cell>
          <cell r="B947" t="str">
            <v>Tê sanitário 75 x 50 mm</v>
          </cell>
          <cell r="C947" t="str">
            <v>un</v>
          </cell>
        </row>
        <row r="948">
          <cell r="A948" t="str">
            <v>840</v>
          </cell>
          <cell r="B948" t="str">
            <v>Tê sanitário 75 x 75 mm</v>
          </cell>
          <cell r="C948" t="str">
            <v>un</v>
          </cell>
        </row>
        <row r="949">
          <cell r="A949" t="str">
            <v>841</v>
          </cell>
          <cell r="B949" t="str">
            <v>Tê soldável 60 x 60 mm</v>
          </cell>
          <cell r="C949" t="str">
            <v>un</v>
          </cell>
        </row>
        <row r="950">
          <cell r="A950" t="str">
            <v>842</v>
          </cell>
          <cell r="B950" t="str">
            <v>Tê soldável 75 x 75 mm</v>
          </cell>
          <cell r="C950" t="str">
            <v>un</v>
          </cell>
        </row>
        <row r="951">
          <cell r="A951" t="str">
            <v>1038</v>
          </cell>
          <cell r="B951" t="str">
            <v>Tela losangular fio 16 malha # 2</v>
          </cell>
          <cell r="C951" t="str">
            <v>m2</v>
          </cell>
        </row>
        <row r="952">
          <cell r="A952" t="str">
            <v>960</v>
          </cell>
          <cell r="B952" t="str">
            <v>Telha cerâmica tipo colonial</v>
          </cell>
          <cell r="C952" t="str">
            <v>un</v>
          </cell>
        </row>
        <row r="953">
          <cell r="A953" t="str">
            <v>843</v>
          </cell>
          <cell r="B953" t="str">
            <v xml:space="preserve">Telha de fibrocimento ondulada 6 x 153 x 110 mm </v>
          </cell>
          <cell r="C953" t="str">
            <v>m2</v>
          </cell>
        </row>
        <row r="954">
          <cell r="A954" t="str">
            <v>844</v>
          </cell>
          <cell r="B954" t="str">
            <v xml:space="preserve">Telha de fibrocimento ondulada 6 x 183 x 110 mm </v>
          </cell>
          <cell r="C954" t="str">
            <v>m2</v>
          </cell>
        </row>
        <row r="955">
          <cell r="A955" t="str">
            <v>845</v>
          </cell>
          <cell r="B955" t="str">
            <v xml:space="preserve">Telha de fibrocimento ondulada 6 x 213 x 110 mm </v>
          </cell>
          <cell r="C955" t="str">
            <v>m2</v>
          </cell>
        </row>
        <row r="956">
          <cell r="A956" t="str">
            <v>846</v>
          </cell>
          <cell r="B956" t="str">
            <v>Terminal 16 mm com parafuso de arruela</v>
          </cell>
          <cell r="C956" t="str">
            <v>un</v>
          </cell>
        </row>
        <row r="957">
          <cell r="A957" t="str">
            <v>847</v>
          </cell>
          <cell r="B957" t="str">
            <v>Terminal 35 mm com parafuso de arruela</v>
          </cell>
          <cell r="C957" t="str">
            <v>un</v>
          </cell>
        </row>
        <row r="958">
          <cell r="A958" t="str">
            <v>848</v>
          </cell>
          <cell r="B958" t="str">
            <v>Terminal 70 mm com parafuso de arruela</v>
          </cell>
          <cell r="C958" t="str">
            <v>un</v>
          </cell>
        </row>
        <row r="959">
          <cell r="A959" t="str">
            <v>849</v>
          </cell>
          <cell r="B959" t="str">
            <v>Terminal de aterramento de cobre 3/8"</v>
          </cell>
          <cell r="C959" t="str">
            <v>un</v>
          </cell>
        </row>
        <row r="960">
          <cell r="A960" t="str">
            <v>850</v>
          </cell>
          <cell r="B960" t="str">
            <v>Terminal de ventilação</v>
          </cell>
          <cell r="C960" t="str">
            <v>un</v>
          </cell>
        </row>
        <row r="961">
          <cell r="A961" t="str">
            <v>851</v>
          </cell>
          <cell r="B961" t="str">
            <v>Terminal p/ barra de cobre 1" x 1/4" p/ cabo 95 mm2</v>
          </cell>
          <cell r="C961" t="str">
            <v>un</v>
          </cell>
        </row>
        <row r="962">
          <cell r="A962" t="str">
            <v>852</v>
          </cell>
          <cell r="B962" t="str">
            <v>Terminal pressão p/ cabo de cobre  (KLL ou KLD, CONAC)</v>
          </cell>
          <cell r="C962" t="str">
            <v>un</v>
          </cell>
        </row>
        <row r="963">
          <cell r="A963" t="str">
            <v>853</v>
          </cell>
          <cell r="B963" t="str">
            <v>Terra vegetal</v>
          </cell>
          <cell r="C963" t="str">
            <v>m3</v>
          </cell>
        </row>
        <row r="964">
          <cell r="A964" t="str">
            <v>854</v>
          </cell>
          <cell r="B964" t="str">
            <v>Tijolo cerâmico 09 x19 x 19 cm</v>
          </cell>
          <cell r="C964" t="str">
            <v>un</v>
          </cell>
        </row>
        <row r="965">
          <cell r="A965" t="str">
            <v>857</v>
          </cell>
          <cell r="B965" t="str">
            <v>Tinta Acrílica Novacor para piso</v>
          </cell>
          <cell r="C965" t="str">
            <v>L</v>
          </cell>
        </row>
        <row r="966">
          <cell r="A966" t="str">
            <v>855</v>
          </cell>
          <cell r="B966" t="str">
            <v>Tinta acrílica para exterior marca Coral</v>
          </cell>
          <cell r="C966" t="str">
            <v>L</v>
          </cell>
        </row>
        <row r="967">
          <cell r="A967" t="str">
            <v>856</v>
          </cell>
          <cell r="B967" t="str">
            <v>Tinta Esmalte sintético acetinado</v>
          </cell>
          <cell r="C967" t="str">
            <v>L</v>
          </cell>
        </row>
        <row r="968">
          <cell r="A968" t="str">
            <v>858</v>
          </cell>
          <cell r="B968" t="str">
            <v>Tinta PVA para interior marca Colorim</v>
          </cell>
          <cell r="C968" t="str">
            <v>L</v>
          </cell>
        </row>
        <row r="969">
          <cell r="A969" t="str">
            <v>859</v>
          </cell>
          <cell r="B969" t="str">
            <v>Tomada 03 pinos (ar condicionado)</v>
          </cell>
          <cell r="C969" t="str">
            <v>un</v>
          </cell>
        </row>
        <row r="970">
          <cell r="A970" t="str">
            <v>860</v>
          </cell>
          <cell r="B970" t="str">
            <v>Tomada dupla para telefone 4" x 4"</v>
          </cell>
          <cell r="C970" t="str">
            <v>un</v>
          </cell>
        </row>
        <row r="971">
          <cell r="A971" t="str">
            <v>862</v>
          </cell>
          <cell r="B971" t="str">
            <v>Tomada universal 4 x 2</v>
          </cell>
          <cell r="C971" t="str">
            <v>un</v>
          </cell>
        </row>
        <row r="972">
          <cell r="A972" t="str">
            <v>977</v>
          </cell>
          <cell r="B972" t="str">
            <v>Torneira de bóia 20 mm</v>
          </cell>
          <cell r="C972" t="str">
            <v>un</v>
          </cell>
        </row>
        <row r="973">
          <cell r="A973" t="str">
            <v>863</v>
          </cell>
          <cell r="B973" t="str">
            <v>Torneira de bóia de cobre 2"</v>
          </cell>
          <cell r="C973" t="str">
            <v>un</v>
          </cell>
        </row>
        <row r="974">
          <cell r="A974" t="str">
            <v>864</v>
          </cell>
          <cell r="B974" t="str">
            <v>Torneira de pressão cromada p/ lavatório</v>
          </cell>
          <cell r="C974" t="str">
            <v>un</v>
          </cell>
        </row>
        <row r="975">
          <cell r="A975" t="str">
            <v>865</v>
          </cell>
          <cell r="B975" t="str">
            <v>Torneira de pressão cromada p/ pia</v>
          </cell>
          <cell r="C975" t="str">
            <v>un</v>
          </cell>
        </row>
        <row r="976">
          <cell r="A976" t="str">
            <v>866</v>
          </cell>
          <cell r="B976" t="str">
            <v>Torneira de pressão cromada p/ tanque</v>
          </cell>
          <cell r="C976" t="str">
            <v>un</v>
          </cell>
        </row>
        <row r="977">
          <cell r="A977" t="str">
            <v>867</v>
          </cell>
          <cell r="B977" t="str">
            <v>Torneira para jardim 1/2"</v>
          </cell>
          <cell r="C977" t="str">
            <v>un</v>
          </cell>
        </row>
        <row r="978">
          <cell r="A978" t="str">
            <v>868</v>
          </cell>
          <cell r="B978" t="str">
            <v>Transformador 150 KVA, 60 hz</v>
          </cell>
        </row>
        <row r="979">
          <cell r="A979" t="str">
            <v>870</v>
          </cell>
          <cell r="B979" t="str">
            <v>Trator de esteiras pot. 105 KW 140 hp com lâmina</v>
          </cell>
          <cell r="C979" t="str">
            <v>h</v>
          </cell>
        </row>
        <row r="980">
          <cell r="A980" t="str">
            <v>1056</v>
          </cell>
          <cell r="B980" t="str">
            <v>Trava quedas para cinto de segurança</v>
          </cell>
          <cell r="C980" t="str">
            <v>un</v>
          </cell>
        </row>
        <row r="981">
          <cell r="A981" t="str">
            <v>1006</v>
          </cell>
          <cell r="B981" t="str">
            <v>Travadeira manual tipo alicate</v>
          </cell>
          <cell r="C981" t="str">
            <v>pç</v>
          </cell>
        </row>
        <row r="982">
          <cell r="A982" t="str">
            <v>1009</v>
          </cell>
          <cell r="B982" t="str">
            <v>Trena de aço 05 m</v>
          </cell>
          <cell r="C982" t="str">
            <v>pç</v>
          </cell>
        </row>
        <row r="983">
          <cell r="A983" t="str">
            <v>1007</v>
          </cell>
          <cell r="B983" t="str">
            <v>Trena de aço 30 m</v>
          </cell>
          <cell r="C983" t="str">
            <v>pç</v>
          </cell>
        </row>
        <row r="984">
          <cell r="A984" t="str">
            <v>1008</v>
          </cell>
          <cell r="B984" t="str">
            <v>Trena de fibra 30 m</v>
          </cell>
          <cell r="C984" t="str">
            <v>pç</v>
          </cell>
        </row>
        <row r="985">
          <cell r="A985" t="str">
            <v>871</v>
          </cell>
          <cell r="B985" t="str">
            <v>Trinco de ferro cromado Aliança ref. 86572</v>
          </cell>
          <cell r="C985" t="str">
            <v>un</v>
          </cell>
        </row>
        <row r="986">
          <cell r="A986" t="str">
            <v>872</v>
          </cell>
          <cell r="B986" t="str">
            <v>Tubo de concreto diametro 400 mm (c=100 cm)</v>
          </cell>
          <cell r="C986" t="str">
            <v>m</v>
          </cell>
        </row>
        <row r="987">
          <cell r="A987" t="str">
            <v>873</v>
          </cell>
          <cell r="B987" t="str">
            <v>Tubo de concreto diametro 600 mm (c=100 cm)</v>
          </cell>
          <cell r="C987" t="str">
            <v>m</v>
          </cell>
        </row>
        <row r="988">
          <cell r="A988" t="str">
            <v>874</v>
          </cell>
          <cell r="B988" t="str">
            <v>Tubo de descarga VDE 38 mm</v>
          </cell>
          <cell r="C988" t="str">
            <v>m</v>
          </cell>
        </row>
        <row r="989">
          <cell r="A989" t="str">
            <v>1012</v>
          </cell>
          <cell r="B989" t="str">
            <v>Tubo de ferro galvanizado 1 1/2"</v>
          </cell>
          <cell r="C989" t="str">
            <v>m</v>
          </cell>
        </row>
        <row r="990">
          <cell r="A990" t="str">
            <v>876</v>
          </cell>
          <cell r="B990" t="str">
            <v>Tubo de ferro galvanizado 2 1/2"</v>
          </cell>
          <cell r="C990" t="str">
            <v>m</v>
          </cell>
        </row>
        <row r="991">
          <cell r="A991" t="str">
            <v>875</v>
          </cell>
          <cell r="B991" t="str">
            <v>Tubo de ferro galvanizado 4"</v>
          </cell>
          <cell r="C991" t="str">
            <v xml:space="preserve">m </v>
          </cell>
        </row>
        <row r="992">
          <cell r="A992" t="str">
            <v>943</v>
          </cell>
          <cell r="B992" t="str">
            <v>Tubo de ferro galvanizado1/2"</v>
          </cell>
          <cell r="C992" t="str">
            <v xml:space="preserve">m </v>
          </cell>
        </row>
        <row r="993">
          <cell r="A993" t="str">
            <v>1011</v>
          </cell>
          <cell r="B993" t="str">
            <v>Tubo de ferro galvanizado1/2"</v>
          </cell>
          <cell r="C993" t="str">
            <v>m</v>
          </cell>
        </row>
        <row r="994">
          <cell r="A994" t="str">
            <v>877</v>
          </cell>
          <cell r="B994" t="str">
            <v>Tubo de ligação de PVC de 40 mm</v>
          </cell>
          <cell r="C994" t="str">
            <v>m</v>
          </cell>
        </row>
        <row r="995">
          <cell r="A995" t="str">
            <v>878</v>
          </cell>
          <cell r="B995" t="str">
            <v>Tubo de PVC com ponta bolsa e virola 100 mm</v>
          </cell>
          <cell r="C995" t="str">
            <v>m</v>
          </cell>
        </row>
        <row r="996">
          <cell r="A996" t="str">
            <v>879</v>
          </cell>
          <cell r="B996" t="str">
            <v>Tubo de PVC com ponta bolsa e virola 50 mm</v>
          </cell>
          <cell r="C996" t="str">
            <v>m</v>
          </cell>
        </row>
        <row r="997">
          <cell r="A997" t="str">
            <v>880</v>
          </cell>
          <cell r="B997" t="str">
            <v>Tubo de PVC com ponta bolsa e virola 75 mm</v>
          </cell>
          <cell r="C997" t="str">
            <v>m</v>
          </cell>
        </row>
        <row r="998">
          <cell r="A998" t="str">
            <v>881</v>
          </cell>
          <cell r="B998" t="str">
            <v xml:space="preserve">Tubo de PVC para esgoto  de 40 mm </v>
          </cell>
          <cell r="C998" t="str">
            <v>m</v>
          </cell>
        </row>
        <row r="999">
          <cell r="A999" t="str">
            <v>882</v>
          </cell>
          <cell r="B999" t="str">
            <v xml:space="preserve">Tubo de PVC para esgoto de 100 mm </v>
          </cell>
          <cell r="C999" t="str">
            <v>m</v>
          </cell>
        </row>
        <row r="1000">
          <cell r="A1000" t="str">
            <v>883</v>
          </cell>
          <cell r="B1000" t="str">
            <v>Tubo de PVC para esgoto de 150 mm</v>
          </cell>
          <cell r="C1000" t="str">
            <v>m</v>
          </cell>
        </row>
        <row r="1001">
          <cell r="A1001" t="str">
            <v>884</v>
          </cell>
          <cell r="B1001" t="str">
            <v xml:space="preserve">Tubo de PVC para esgoto de 50 mm </v>
          </cell>
          <cell r="C1001" t="str">
            <v>m</v>
          </cell>
        </row>
        <row r="1002">
          <cell r="A1002" t="str">
            <v>885</v>
          </cell>
          <cell r="B1002" t="str">
            <v xml:space="preserve">Tubo de PVC para esgoto de 75 mm </v>
          </cell>
          <cell r="C1002" t="str">
            <v>m</v>
          </cell>
        </row>
        <row r="1003">
          <cell r="A1003" t="str">
            <v>886</v>
          </cell>
          <cell r="B1003" t="str">
            <v>Tubo de PVC para vinilfort 150 mm</v>
          </cell>
          <cell r="C1003" t="str">
            <v>m</v>
          </cell>
        </row>
        <row r="1004">
          <cell r="A1004" t="str">
            <v>887</v>
          </cell>
          <cell r="B1004" t="str">
            <v>Tubo de PVC roscável branco 1 1/2"</v>
          </cell>
          <cell r="C1004" t="str">
            <v>m</v>
          </cell>
        </row>
        <row r="1005">
          <cell r="A1005" t="str">
            <v>888</v>
          </cell>
          <cell r="B1005" t="str">
            <v>Tubo de PVC roscável branco 1 1/4"</v>
          </cell>
          <cell r="C1005" t="str">
            <v>m</v>
          </cell>
        </row>
        <row r="1006">
          <cell r="A1006" t="str">
            <v>889</v>
          </cell>
          <cell r="B1006" t="str">
            <v>Tubo de PVC roscável branco 1"</v>
          </cell>
          <cell r="C1006" t="str">
            <v>m</v>
          </cell>
        </row>
        <row r="1007">
          <cell r="A1007" t="str">
            <v>890</v>
          </cell>
          <cell r="B1007" t="str">
            <v>Tubo de PVC roscável branco 1/2"</v>
          </cell>
          <cell r="C1007" t="str">
            <v>m</v>
          </cell>
        </row>
        <row r="1008">
          <cell r="A1008" t="str">
            <v>891</v>
          </cell>
          <cell r="B1008" t="str">
            <v>Tubo de PVC roscável branco 2"</v>
          </cell>
          <cell r="C1008" t="str">
            <v>m</v>
          </cell>
        </row>
        <row r="1009">
          <cell r="A1009" t="str">
            <v>892</v>
          </cell>
          <cell r="B1009" t="str">
            <v>Tubo de PVC roscável branco 3"</v>
          </cell>
          <cell r="C1009" t="str">
            <v>m</v>
          </cell>
        </row>
        <row r="1010">
          <cell r="A1010" t="str">
            <v>893</v>
          </cell>
          <cell r="B1010" t="str">
            <v>Tubo de PVC roscável branco 3/4"</v>
          </cell>
          <cell r="C1010" t="str">
            <v>m</v>
          </cell>
        </row>
        <row r="1011">
          <cell r="A1011" t="str">
            <v>894</v>
          </cell>
          <cell r="B1011" t="str">
            <v>Tubo de PVC roscável branco 4"</v>
          </cell>
          <cell r="C1011" t="str">
            <v>m</v>
          </cell>
        </row>
        <row r="1012">
          <cell r="A1012" t="str">
            <v>895</v>
          </cell>
          <cell r="B1012" t="str">
            <v>Tubo de PVC roscável branco 5"</v>
          </cell>
          <cell r="C1012" t="str">
            <v>m</v>
          </cell>
        </row>
        <row r="1013">
          <cell r="A1013" t="str">
            <v>896</v>
          </cell>
          <cell r="B1013" t="str">
            <v>Tubo de PVC roscável branco 6 x 5 mm</v>
          </cell>
          <cell r="C1013" t="str">
            <v>m</v>
          </cell>
        </row>
        <row r="1014">
          <cell r="A1014" t="str">
            <v>931</v>
          </cell>
          <cell r="B1014" t="str">
            <v xml:space="preserve">Tubo de PVC soldável de 110 mm (4") </v>
          </cell>
          <cell r="C1014" t="str">
            <v>m</v>
          </cell>
        </row>
        <row r="1015">
          <cell r="A1015" t="str">
            <v>897</v>
          </cell>
          <cell r="B1015" t="str">
            <v xml:space="preserve">Tubo de PVC soldável de 20 mm </v>
          </cell>
          <cell r="C1015" t="str">
            <v>m</v>
          </cell>
        </row>
        <row r="1016">
          <cell r="A1016" t="str">
            <v>898</v>
          </cell>
          <cell r="B1016" t="str">
            <v xml:space="preserve">Tubo de PVC soldável de 25 mm </v>
          </cell>
          <cell r="C1016" t="str">
            <v>m</v>
          </cell>
        </row>
        <row r="1017">
          <cell r="A1017" t="str">
            <v>899</v>
          </cell>
          <cell r="B1017" t="str">
            <v xml:space="preserve">Tubo de PVC soldável de 32 mm </v>
          </cell>
          <cell r="C1017" t="str">
            <v>m</v>
          </cell>
        </row>
        <row r="1018">
          <cell r="A1018" t="str">
            <v>900</v>
          </cell>
          <cell r="B1018" t="str">
            <v xml:space="preserve">Tubo de PVC soldável de 40 mm </v>
          </cell>
          <cell r="C1018" t="str">
            <v>m</v>
          </cell>
        </row>
        <row r="1019">
          <cell r="A1019" t="str">
            <v>901</v>
          </cell>
          <cell r="B1019" t="str">
            <v xml:space="preserve">Tubo de PVC soldável de 50 mm </v>
          </cell>
          <cell r="C1019" t="str">
            <v>m</v>
          </cell>
        </row>
        <row r="1020">
          <cell r="A1020" t="str">
            <v>902</v>
          </cell>
          <cell r="B1020" t="str">
            <v xml:space="preserve">Tubo de PVC soldável de 60 mm </v>
          </cell>
          <cell r="C1020" t="str">
            <v>m</v>
          </cell>
        </row>
        <row r="1021">
          <cell r="A1021" t="str">
            <v>903</v>
          </cell>
          <cell r="B1021" t="str">
            <v xml:space="preserve">Tubo de PVC soldável de 75 mm </v>
          </cell>
          <cell r="C1021" t="str">
            <v>m</v>
          </cell>
        </row>
        <row r="1022">
          <cell r="A1022" t="str">
            <v>904</v>
          </cell>
          <cell r="B1022" t="str">
            <v xml:space="preserve">Tubo de PVC soldável de 85 mm </v>
          </cell>
          <cell r="C1022" t="str">
            <v>m</v>
          </cell>
        </row>
        <row r="1023">
          <cell r="A1023" t="str">
            <v>905</v>
          </cell>
          <cell r="B1023" t="str">
            <v>Tubo prolongamento cx. Sifonada 3 m -  100 mm</v>
          </cell>
          <cell r="C1023" t="str">
            <v>m</v>
          </cell>
        </row>
        <row r="1024">
          <cell r="A1024" t="str">
            <v>906</v>
          </cell>
          <cell r="B1024" t="str">
            <v>Tubo prolongamento cx. Sifonada 3 m -  150 mm</v>
          </cell>
          <cell r="C1024" t="str">
            <v>m</v>
          </cell>
        </row>
        <row r="1025">
          <cell r="A1025" t="str">
            <v>907</v>
          </cell>
          <cell r="B1025" t="str">
            <v>Tubo PVC PBA 200 mm (alta pressão de serviço)</v>
          </cell>
          <cell r="C1025" t="str">
            <v>m</v>
          </cell>
        </row>
        <row r="1026">
          <cell r="A1026" t="str">
            <v>1005</v>
          </cell>
          <cell r="B1026" t="str">
            <v>Turquesa de armador 12"</v>
          </cell>
          <cell r="C1026" t="str">
            <v>pç</v>
          </cell>
        </row>
        <row r="1027">
          <cell r="A1027" t="str">
            <v>908</v>
          </cell>
          <cell r="B1027" t="str">
            <v>União Com rosca 1 1/2"</v>
          </cell>
          <cell r="C1027" t="str">
            <v>un</v>
          </cell>
        </row>
        <row r="1028">
          <cell r="A1028" t="str">
            <v>909</v>
          </cell>
          <cell r="B1028" t="str">
            <v>União Com rosca 1 1/4"</v>
          </cell>
          <cell r="C1028" t="str">
            <v>un</v>
          </cell>
        </row>
        <row r="1029">
          <cell r="A1029" t="str">
            <v>910</v>
          </cell>
          <cell r="B1029" t="str">
            <v>União Com rosca 1"</v>
          </cell>
          <cell r="C1029" t="str">
            <v>un</v>
          </cell>
        </row>
        <row r="1030">
          <cell r="A1030" t="str">
            <v>911</v>
          </cell>
          <cell r="B1030" t="str">
            <v>União Com rosca 1/2"</v>
          </cell>
          <cell r="C1030" t="str">
            <v>un</v>
          </cell>
        </row>
        <row r="1031">
          <cell r="A1031" t="str">
            <v>912</v>
          </cell>
          <cell r="B1031" t="str">
            <v>União Com rosca 2 1/2"</v>
          </cell>
          <cell r="C1031" t="str">
            <v>un</v>
          </cell>
        </row>
        <row r="1032">
          <cell r="A1032" t="str">
            <v>913</v>
          </cell>
          <cell r="B1032" t="str">
            <v>União Com rosca 2"</v>
          </cell>
          <cell r="C1032" t="str">
            <v>un</v>
          </cell>
        </row>
        <row r="1033">
          <cell r="A1033" t="str">
            <v>914</v>
          </cell>
          <cell r="B1033" t="str">
            <v>União Com rosca 3"</v>
          </cell>
          <cell r="C1033" t="str">
            <v>un</v>
          </cell>
        </row>
        <row r="1034">
          <cell r="A1034" t="str">
            <v>915</v>
          </cell>
          <cell r="B1034" t="str">
            <v>União Com rosca 3/4"</v>
          </cell>
          <cell r="C1034" t="str">
            <v>un</v>
          </cell>
        </row>
        <row r="1035">
          <cell r="A1035" t="str">
            <v>916</v>
          </cell>
          <cell r="B1035" t="str">
            <v>União Com rosca 4"</v>
          </cell>
          <cell r="C1035" t="str">
            <v>un</v>
          </cell>
        </row>
        <row r="1036">
          <cell r="A1036" t="str">
            <v>917</v>
          </cell>
          <cell r="B1036" t="str">
            <v xml:space="preserve">União de  ferro galvanizado 4" </v>
          </cell>
          <cell r="C1036" t="str">
            <v>un</v>
          </cell>
        </row>
        <row r="1037">
          <cell r="A1037" t="str">
            <v>918</v>
          </cell>
          <cell r="B1037" t="str">
            <v>União de ferro galvanizado 1 1/4"</v>
          </cell>
          <cell r="C1037" t="str">
            <v>un</v>
          </cell>
        </row>
        <row r="1038">
          <cell r="A1038" t="str">
            <v>919</v>
          </cell>
          <cell r="B1038" t="str">
            <v>União de ferro galvanizado 2 1/2"</v>
          </cell>
          <cell r="C1038" t="str">
            <v>un</v>
          </cell>
        </row>
        <row r="1039">
          <cell r="A1039" t="str">
            <v>920</v>
          </cell>
          <cell r="B1039" t="str">
            <v>União Soldável  110 mm</v>
          </cell>
          <cell r="C1039" t="str">
            <v>un</v>
          </cell>
        </row>
        <row r="1040">
          <cell r="A1040" t="str">
            <v>921</v>
          </cell>
          <cell r="B1040" t="str">
            <v>União Soldável  20 mm</v>
          </cell>
          <cell r="C1040" t="str">
            <v>un</v>
          </cell>
        </row>
        <row r="1041">
          <cell r="A1041" t="str">
            <v>922</v>
          </cell>
          <cell r="B1041" t="str">
            <v>União Soldável  25 mm</v>
          </cell>
          <cell r="C1041" t="str">
            <v>un</v>
          </cell>
        </row>
        <row r="1042">
          <cell r="A1042" t="str">
            <v>923</v>
          </cell>
          <cell r="B1042" t="str">
            <v>União Soldável  32 mm</v>
          </cell>
          <cell r="C1042" t="str">
            <v>un</v>
          </cell>
        </row>
        <row r="1043">
          <cell r="A1043" t="str">
            <v>924</v>
          </cell>
          <cell r="B1043" t="str">
            <v>União Soldável  40 mm</v>
          </cell>
          <cell r="C1043" t="str">
            <v>un</v>
          </cell>
        </row>
        <row r="1044">
          <cell r="A1044" t="str">
            <v>925</v>
          </cell>
          <cell r="B1044" t="str">
            <v>União Soldável  50 mm</v>
          </cell>
          <cell r="C1044" t="str">
            <v>un</v>
          </cell>
        </row>
        <row r="1045">
          <cell r="A1045" t="str">
            <v>926</v>
          </cell>
          <cell r="B1045" t="str">
            <v>União Soldável  60 mm</v>
          </cell>
          <cell r="C1045" t="str">
            <v>un</v>
          </cell>
        </row>
        <row r="1046">
          <cell r="A1046" t="str">
            <v>927</v>
          </cell>
          <cell r="B1046" t="str">
            <v>União Soldável  75 mm</v>
          </cell>
          <cell r="C1046" t="str">
            <v>un</v>
          </cell>
        </row>
        <row r="1047">
          <cell r="A1047" t="str">
            <v>928</v>
          </cell>
          <cell r="B1047" t="str">
            <v>União Soldável  85 mm</v>
          </cell>
          <cell r="C1047" t="str">
            <v>un</v>
          </cell>
        </row>
        <row r="1048">
          <cell r="A1048" t="str">
            <v>1023</v>
          </cell>
          <cell r="B1048" t="str">
            <v>Uniforme</v>
          </cell>
          <cell r="C1048" t="str">
            <v>pç</v>
          </cell>
        </row>
        <row r="1049">
          <cell r="A1049" t="str">
            <v>929</v>
          </cell>
          <cell r="B1049" t="str">
            <v>Válvula americana p/ pia 1/2"</v>
          </cell>
          <cell r="C1049" t="str">
            <v>un</v>
          </cell>
        </row>
        <row r="1050">
          <cell r="A1050" t="str">
            <v>930</v>
          </cell>
          <cell r="B1050" t="str">
            <v>Válvula de descarga 1 1/2"</v>
          </cell>
          <cell r="C1050" t="str">
            <v>un</v>
          </cell>
        </row>
        <row r="1051">
          <cell r="A1051" t="str">
            <v>932</v>
          </cell>
          <cell r="B1051" t="str">
            <v>Válvula de descarga com registro 32 mm - 1 1/4"</v>
          </cell>
          <cell r="C1051" t="str">
            <v>un</v>
          </cell>
        </row>
        <row r="1052">
          <cell r="A1052" t="str">
            <v>933</v>
          </cell>
          <cell r="B1052" t="str">
            <v>Válvula de retenção para esgoto e água pluvial 100 mm</v>
          </cell>
          <cell r="C1052" t="str">
            <v>un</v>
          </cell>
        </row>
        <row r="1053">
          <cell r="A1053" t="str">
            <v>934</v>
          </cell>
          <cell r="B1053" t="str">
            <v>Válvula de retenção vertical 1 1/4"</v>
          </cell>
          <cell r="C1053" t="str">
            <v>un</v>
          </cell>
        </row>
        <row r="1054">
          <cell r="A1054" t="str">
            <v>935</v>
          </cell>
          <cell r="B1054" t="str">
            <v>Válvula PVC 1 1/4" para tanque</v>
          </cell>
          <cell r="C1054" t="str">
            <v>un</v>
          </cell>
        </row>
        <row r="1055">
          <cell r="A1055" t="str">
            <v>936</v>
          </cell>
          <cell r="B1055" t="str">
            <v>Válvula PVC 1" para lavatório</v>
          </cell>
          <cell r="C1055" t="str">
            <v>un</v>
          </cell>
        </row>
        <row r="1056">
          <cell r="A1056" t="str">
            <v>937</v>
          </cell>
          <cell r="B1056" t="str">
            <v>Válvula retenção vertical ferro galvanizado 100 mm - 4"</v>
          </cell>
          <cell r="C1056" t="str">
            <v>un</v>
          </cell>
        </row>
        <row r="1057">
          <cell r="A1057" t="str">
            <v>1015</v>
          </cell>
          <cell r="B1057" t="str">
            <v>Vassoura de pelo</v>
          </cell>
          <cell r="C1057" t="str">
            <v>un</v>
          </cell>
        </row>
        <row r="1058">
          <cell r="A1058" t="str">
            <v>1017</v>
          </cell>
          <cell r="B1058" t="str">
            <v>Vassoura piaçava</v>
          </cell>
          <cell r="C1058" t="str">
            <v>un</v>
          </cell>
        </row>
        <row r="1059">
          <cell r="A1059" t="str">
            <v>938</v>
          </cell>
          <cell r="B1059" t="str">
            <v>Vedação p/ saída de vaso sanitário 100 mm</v>
          </cell>
          <cell r="C1059" t="str">
            <v>un</v>
          </cell>
        </row>
        <row r="1060">
          <cell r="A1060" t="str">
            <v>939</v>
          </cell>
          <cell r="B1060" t="str">
            <v>Vidro liso transparente e= 3mm</v>
          </cell>
          <cell r="C1060" t="str">
            <v>m2</v>
          </cell>
        </row>
        <row r="1061">
          <cell r="A1061" t="str">
            <v>940</v>
          </cell>
          <cell r="B1061" t="str">
            <v>Vidro liso transparente e= 4mm</v>
          </cell>
          <cell r="C1061" t="str">
            <v>m2</v>
          </cell>
        </row>
        <row r="1062">
          <cell r="A1062" t="str">
            <v>941</v>
          </cell>
          <cell r="B1062" t="str">
            <v>Vidro pontilhado e= 3mm</v>
          </cell>
          <cell r="C1062" t="str">
            <v>m2</v>
          </cell>
        </row>
        <row r="1063">
          <cell r="A1063" t="str">
            <v>969</v>
          </cell>
          <cell r="B1063" t="str">
            <v>Viga de Peroba 6 x 16 cm</v>
          </cell>
          <cell r="C1063" t="str">
            <v>m</v>
          </cell>
        </row>
        <row r="1064">
          <cell r="A1064" t="str">
            <v>942</v>
          </cell>
          <cell r="B1064" t="str">
            <v xml:space="preserve">Zarcão </v>
          </cell>
          <cell r="C1064" t="str">
            <v>L</v>
          </cell>
        </row>
        <row r="1065">
          <cell r="A1065" t="str">
            <v>418</v>
          </cell>
        </row>
        <row r="1066">
          <cell r="A1066" t="str">
            <v>578</v>
          </cell>
        </row>
        <row r="1067">
          <cell r="A1067" t="str">
            <v>625</v>
          </cell>
        </row>
        <row r="1068">
          <cell r="A1068" t="str">
            <v>698</v>
          </cell>
        </row>
        <row r="1069">
          <cell r="A1069" t="str">
            <v>751</v>
          </cell>
        </row>
        <row r="1070">
          <cell r="C1070" t="str">
            <v>m</v>
          </cell>
        </row>
        <row r="1071">
          <cell r="A1071" t="str">
            <v>1070</v>
          </cell>
        </row>
        <row r="1072">
          <cell r="A1072" t="str">
            <v>1071</v>
          </cell>
        </row>
        <row r="1073">
          <cell r="A1073" t="str">
            <v>1072</v>
          </cell>
        </row>
        <row r="1074">
          <cell r="A1074" t="str">
            <v>1073</v>
          </cell>
        </row>
        <row r="1075">
          <cell r="A1075" t="str">
            <v>1074</v>
          </cell>
        </row>
        <row r="1076">
          <cell r="A1076" t="str">
            <v>1075</v>
          </cell>
        </row>
        <row r="1077">
          <cell r="A1077" t="str">
            <v>1076</v>
          </cell>
        </row>
        <row r="1078">
          <cell r="A1078" t="str">
            <v>1077</v>
          </cell>
        </row>
        <row r="1079">
          <cell r="A1079" t="str">
            <v>1078</v>
          </cell>
        </row>
        <row r="1080">
          <cell r="A1080" t="str">
            <v>1079</v>
          </cell>
        </row>
        <row r="1081">
          <cell r="A1081" t="str">
            <v>1080</v>
          </cell>
        </row>
      </sheetData>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1.ORC"/>
      <sheetName val="E1.MEM"/>
      <sheetName val="COM"/>
      <sheetName val="CRO"/>
      <sheetName val="ABC"/>
      <sheetName val="BDI.ND"/>
      <sheetName val="BDI.D"/>
      <sheetName val="DECLARA"/>
      <sheetName val="ITENS"/>
    </sheetNames>
    <sheetDataSet>
      <sheetData sheetId="0"/>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DE FOGO"/>
      <sheetName val="EQUIPAM."/>
    </sheetNames>
    <sheetDataSet>
      <sheetData sheetId="0" refreshError="1"/>
      <sheetData sheetId="1" refreshError="1">
        <row r="8">
          <cell r="B8">
            <v>400000</v>
          </cell>
        </row>
        <row r="77">
          <cell r="A77" t="str">
            <v>DIMENSIONAMENTO DOS INSUMOS POR UNIDADE DE PEDRA NA OBRA</v>
          </cell>
        </row>
        <row r="177">
          <cell r="A177" t="str">
            <v>DETONAÇÃO PRIMÁRIA</v>
          </cell>
        </row>
        <row r="179">
          <cell r="A179" t="str">
            <v>PLANO DE FOGO PARA USO DE DOIS EXPLOSIVOS</v>
          </cell>
        </row>
        <row r="183">
          <cell r="A183" t="str">
            <v xml:space="preserve">ALTURA MÉDIA DE BANCADA: </v>
          </cell>
          <cell r="B183" t="str">
            <v>Hm =</v>
          </cell>
          <cell r="C183">
            <v>11.8</v>
          </cell>
        </row>
        <row r="184">
          <cell r="A184" t="str">
            <v>DIÂMETRO DO FURO:</v>
          </cell>
          <cell r="B184" t="str">
            <v>Ø =</v>
          </cell>
          <cell r="C184">
            <v>3</v>
          </cell>
        </row>
        <row r="185">
          <cell r="A185" t="str">
            <v>INCLINAÇÃO DA FACE  DA BANCADA:</v>
          </cell>
          <cell r="B185" t="str">
            <v>a =</v>
          </cell>
          <cell r="C185">
            <v>15</v>
          </cell>
        </row>
        <row r="187">
          <cell r="A187" t="str">
            <v xml:space="preserve">EXPLOSIVO DE FUNDO: </v>
          </cell>
          <cell r="B187" t="str">
            <v>AL-30 de</v>
          </cell>
          <cell r="C187">
            <v>2.25</v>
          </cell>
          <cell r="D187">
            <v>24</v>
          </cell>
        </row>
        <row r="188">
          <cell r="A188" t="str">
            <v xml:space="preserve">cartuchos / caixa  </v>
          </cell>
          <cell r="B188" t="str">
            <v xml:space="preserve"> N1 =</v>
          </cell>
          <cell r="C188">
            <v>13</v>
          </cell>
          <cell r="D188" t="str">
            <v>unid</v>
          </cell>
        </row>
        <row r="189">
          <cell r="A189" t="str">
            <v>peso do cartucho</v>
          </cell>
          <cell r="B189" t="str">
            <v>p1 =</v>
          </cell>
          <cell r="C189">
            <v>1923.0769230769231</v>
          </cell>
          <cell r="D189" t="str">
            <v>g</v>
          </cell>
        </row>
        <row r="190">
          <cell r="A190" t="str">
            <v>comprimento do cartucho carregado</v>
          </cell>
          <cell r="B190" t="str">
            <v>l1 =</v>
          </cell>
          <cell r="C190">
            <v>0.47625000000000001</v>
          </cell>
        </row>
        <row r="191">
          <cell r="B191" t="str">
            <v>q1 =</v>
          </cell>
          <cell r="C191">
            <v>4037.9567938623059</v>
          </cell>
          <cell r="D191" t="str">
            <v>g/m</v>
          </cell>
        </row>
        <row r="192">
          <cell r="B192" t="str">
            <v>F1 =</v>
          </cell>
          <cell r="C192">
            <v>0.65</v>
          </cell>
        </row>
        <row r="193">
          <cell r="B193" t="str">
            <v>F'1 =</v>
          </cell>
          <cell r="C193">
            <v>0.73015000000000008</v>
          </cell>
        </row>
        <row r="194">
          <cell r="A194" t="str">
            <v>razão de carregamento:</v>
          </cell>
          <cell r="B194" t="str">
            <v>Rc1 =</v>
          </cell>
          <cell r="C194">
            <v>340</v>
          </cell>
          <cell r="D194" t="str">
            <v>g/m³</v>
          </cell>
        </row>
        <row r="195">
          <cell r="B195" t="str">
            <v>v1 =</v>
          </cell>
          <cell r="C195">
            <v>11.876343511359723</v>
          </cell>
          <cell r="D195" t="str">
            <v>m³/m</v>
          </cell>
        </row>
        <row r="196">
          <cell r="B196" t="str">
            <v>x1 =</v>
          </cell>
          <cell r="C196">
            <v>0.44455622344075135</v>
          </cell>
        </row>
        <row r="198">
          <cell r="A198" t="str">
            <v>EXPLOSIVO DE COLUNA:</v>
          </cell>
          <cell r="B198" t="str">
            <v>Britamon</v>
          </cell>
          <cell r="C198" t="str">
            <v>2 1/4 x</v>
          </cell>
          <cell r="D198">
            <v>24</v>
          </cell>
        </row>
        <row r="199">
          <cell r="B199" t="str">
            <v>cartuchos / caixa   N2 =</v>
          </cell>
          <cell r="C199">
            <v>15</v>
          </cell>
          <cell r="D199" t="str">
            <v>unid</v>
          </cell>
        </row>
        <row r="200">
          <cell r="B200" t="str">
            <v>p2 =</v>
          </cell>
          <cell r="C200">
            <v>1666.6666666666667</v>
          </cell>
          <cell r="D200" t="str">
            <v>g</v>
          </cell>
        </row>
        <row r="201">
          <cell r="B201" t="str">
            <v>l2 =</v>
          </cell>
          <cell r="C201">
            <v>0.47625000000000001</v>
          </cell>
          <cell r="D201" t="str">
            <v>m</v>
          </cell>
        </row>
        <row r="202">
          <cell r="B202" t="str">
            <v>q2 =</v>
          </cell>
          <cell r="C202">
            <v>3499.562554680665</v>
          </cell>
          <cell r="D202" t="str">
            <v>g/m</v>
          </cell>
        </row>
        <row r="203">
          <cell r="B203" t="str">
            <v>F2 =</v>
          </cell>
          <cell r="C203">
            <v>0.4</v>
          </cell>
        </row>
        <row r="204">
          <cell r="B204" t="str">
            <v>F'2 =</v>
          </cell>
          <cell r="C204">
            <v>0.53739999999999999</v>
          </cell>
        </row>
        <row r="205">
          <cell r="A205" t="str">
            <v>razão de carregamento:</v>
          </cell>
          <cell r="B205" t="str">
            <v>Rc2 =</v>
          </cell>
          <cell r="C205">
            <v>460</v>
          </cell>
          <cell r="D205" t="str">
            <v>g/m³</v>
          </cell>
        </row>
        <row r="206">
          <cell r="B206" t="str">
            <v>v2 =</v>
          </cell>
          <cell r="C206">
            <v>7.6077446840884022</v>
          </cell>
          <cell r="D206" t="str">
            <v>m³/m</v>
          </cell>
        </row>
        <row r="208">
          <cell r="A208" t="str">
            <v>Parâmetros da malha de furação</v>
          </cell>
        </row>
        <row r="209">
          <cell r="A209" t="str">
            <v xml:space="preserve"> Volume deslocado por metro linear de explosivo carregado:</v>
          </cell>
          <cell r="B209" t="str">
            <v>v =</v>
          </cell>
          <cell r="C209">
            <v>9.5053768581237605</v>
          </cell>
          <cell r="D209" t="str">
            <v>m³/m</v>
          </cell>
        </row>
        <row r="211">
          <cell r="A211" t="str">
            <v>afastamento convencional:</v>
          </cell>
        </row>
        <row r="212">
          <cell r="A212" t="str">
            <v>calculado:</v>
          </cell>
          <cell r="B212" t="str">
            <v>Ac =</v>
          </cell>
          <cell r="C212">
            <v>2.6599425782073114</v>
          </cell>
          <cell r="D212" t="str">
            <v>m</v>
          </cell>
        </row>
        <row r="213">
          <cell r="A213" t="str">
            <v>usado:</v>
          </cell>
          <cell r="B213" t="str">
            <v>A'c =</v>
          </cell>
          <cell r="C213">
            <v>2.6599425782073114</v>
          </cell>
          <cell r="D213" t="str">
            <v>m</v>
          </cell>
        </row>
        <row r="215">
          <cell r="A215" t="str">
            <v>Relação espaçamento/afastamento:</v>
          </cell>
          <cell r="B215" t="str">
            <v>r=</v>
          </cell>
          <cell r="C215">
            <v>3.1</v>
          </cell>
        </row>
        <row r="216">
          <cell r="A216" t="str">
            <v>Afastamento</v>
          </cell>
          <cell r="B216" t="str">
            <v>A =</v>
          </cell>
          <cell r="C216">
            <v>1.7</v>
          </cell>
          <cell r="D216" t="str">
            <v>m</v>
          </cell>
        </row>
        <row r="217">
          <cell r="A217" t="str">
            <v>Espaçamento</v>
          </cell>
          <cell r="B217" t="str">
            <v>E =</v>
          </cell>
          <cell r="C217">
            <v>5.4</v>
          </cell>
          <cell r="D217" t="str">
            <v>m</v>
          </cell>
        </row>
        <row r="218">
          <cell r="A218" t="str">
            <v>Subfuração</v>
          </cell>
          <cell r="B218" t="str">
            <v>S =</v>
          </cell>
          <cell r="C218">
            <v>0.8</v>
          </cell>
          <cell r="D218" t="str">
            <v>m</v>
          </cell>
        </row>
        <row r="219">
          <cell r="A219" t="str">
            <v>Tampão</v>
          </cell>
          <cell r="B219" t="str">
            <v>T =</v>
          </cell>
          <cell r="C219">
            <v>1.6</v>
          </cell>
          <cell r="D219" t="str">
            <v>m</v>
          </cell>
        </row>
        <row r="221">
          <cell r="A221" t="str">
            <v>CONSTANTES DE CARREGAMENTO</v>
          </cell>
        </row>
        <row r="222">
          <cell r="A222" t="str">
            <v>L1 = a x H + b</v>
          </cell>
        </row>
        <row r="223">
          <cell r="B223" t="str">
            <v>a =</v>
          </cell>
          <cell r="C223">
            <v>0.30545928410783574</v>
          </cell>
        </row>
        <row r="224">
          <cell r="B224" t="str">
            <v>b =</v>
          </cell>
          <cell r="C224">
            <v>1.4258064516129032</v>
          </cell>
        </row>
        <row r="225">
          <cell r="A225" t="str">
            <v xml:space="preserve">PARÂMETROS DE FURAÇÃO E CARREGAMENTO </v>
          </cell>
        </row>
        <row r="226">
          <cell r="A226" t="str">
            <v>ALTURA DE BANCADA (m)</v>
          </cell>
          <cell r="B226" t="str">
            <v>H =</v>
          </cell>
          <cell r="C226">
            <v>11.8</v>
          </cell>
          <cell r="D226" t="str">
            <v>m</v>
          </cell>
        </row>
        <row r="227">
          <cell r="A227" t="str">
            <v>Furação:</v>
          </cell>
          <cell r="B227" t="str">
            <v>H1 =</v>
          </cell>
          <cell r="C227">
            <v>13</v>
          </cell>
          <cell r="D227" t="str">
            <v>m</v>
          </cell>
        </row>
        <row r="228">
          <cell r="A228" t="str">
            <v>Carga de fundo:</v>
          </cell>
          <cell r="B228" t="str">
            <v>n1 =</v>
          </cell>
          <cell r="C228">
            <v>10.5</v>
          </cell>
          <cell r="D228" t="str">
            <v>cartuchos</v>
          </cell>
        </row>
        <row r="229">
          <cell r="A229" t="str">
            <v>Carga de coluna:</v>
          </cell>
          <cell r="B229" t="str">
            <v>n2 =</v>
          </cell>
          <cell r="C229">
            <v>13.5</v>
          </cell>
          <cell r="D229" t="str">
            <v>cartuchos</v>
          </cell>
        </row>
        <row r="262">
          <cell r="C262">
            <v>1.6875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amp; MO"/>
      <sheetName val="COMPOSIÇÕES"/>
      <sheetName val="RESUMO"/>
      <sheetName val="PLANILHA"/>
      <sheetName val="ILUMINAÇÃO EXTERNA"/>
      <sheetName val="ADEQUAÇÃO ELÉTRICA E LÓGICA"/>
      <sheetName val="CABEAMENTO ESTRUTURADO"/>
      <sheetName val="CRONOGRAMA."/>
      <sheetName val="CRONOGRAMA"/>
      <sheetName val="LEIS SOCIAIS"/>
      <sheetName val="Mat"/>
      <sheetName val="Serv"/>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Planilha Orçamentária Impla2"/>
      <sheetName val="Planilha Orçamentária Implant."/>
      <sheetName val="Planilha Orçamentária Bl Pr (2)"/>
      <sheetName val="Planilha Orçamentária Bl Princ."/>
      <sheetName val="Planilha Orçamentária Bl Ap (2)"/>
      <sheetName val="Planilha Orçamentária Bl Apoio"/>
    </sheetNames>
    <sheetDataSet>
      <sheetData sheetId="0"/>
      <sheetData sheetId="1"/>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
      <sheetName val="COMPLETA"/>
      <sheetName val="Memória de Cálculo"/>
      <sheetName val="Orçamento - RPA 06"/>
    </sheetNames>
    <sheetDataSet>
      <sheetData sheetId="0" refreshError="1">
        <row r="2">
          <cell r="B2" t="str">
            <v>TABELA EMLURB-2008</v>
          </cell>
        </row>
        <row r="4">
          <cell r="A4" t="str">
            <v>CÓDIGO</v>
          </cell>
          <cell r="B4" t="str">
            <v>NATUREZA DO SERVIÇO</v>
          </cell>
          <cell r="C4" t="str">
            <v xml:space="preserve"> UND </v>
          </cell>
          <cell r="D4" t="str">
            <v>PREÇO
MATERIAL</v>
          </cell>
          <cell r="E4" t="str">
            <v>PREÇO
M. O</v>
          </cell>
          <cell r="F4" t="str">
            <v>PREÇO
HP</v>
          </cell>
          <cell r="G4" t="str">
            <v>PREÇO 
HI</v>
          </cell>
          <cell r="H4" t="str">
            <v>PREÇO
TRANSPORTE</v>
          </cell>
          <cell r="I4" t="str">
            <v>PREÇO UNIT.
TAB</v>
          </cell>
          <cell r="J4" t="str">
            <v>TAB.X 1,30</v>
          </cell>
        </row>
        <row r="5">
          <cell r="A5" t="str">
            <v>01.00.000</v>
          </cell>
          <cell r="B5" t="str">
            <v>CUSTO HORÁRIO DE EQUIPAMENTOS</v>
          </cell>
        </row>
        <row r="7">
          <cell r="A7" t="str">
            <v>01.01.000</v>
          </cell>
          <cell r="B7" t="str">
            <v>CAMINHÕES E CAMINHONETES</v>
          </cell>
        </row>
        <row r="8">
          <cell r="A8" t="str">
            <v>01.01.046</v>
          </cell>
          <cell r="B8" t="str">
            <v>CAVALO MECÂNICO COM CAPACIDADE DE 30 TON.POT.203HP - COM MÃO DE OBRA DO OPERADOR E COMBUSTÍVEL (SERVIÇO DIURNO). - HORA PRODUTIVA</v>
          </cell>
          <cell r="C8" t="str">
            <v>HP</v>
          </cell>
          <cell r="F8">
            <v>108.46</v>
          </cell>
          <cell r="G8">
            <v>34.630000000000003</v>
          </cell>
          <cell r="I8">
            <v>143.09</v>
          </cell>
          <cell r="J8">
            <v>186.02</v>
          </cell>
        </row>
        <row r="10">
          <cell r="A10" t="str">
            <v>01.02.000</v>
          </cell>
          <cell r="B10" t="str">
            <v>CARREGADEIRAS E ESCAVADEIRAS</v>
          </cell>
        </row>
        <row r="11">
          <cell r="A11" t="str">
            <v>01.02.030</v>
          </cell>
          <cell r="B11" t="str">
            <v>RETRO ESCAVADEIRA SOBRE PNEUS POT.82HP - COM MÃO DE OBRA DO OPERADOR E COMBUSTÍVEL. (SERVIÇO DIURNO) - HORA PRODUTIVA</v>
          </cell>
          <cell r="C11" t="str">
            <v>HP</v>
          </cell>
          <cell r="F11">
            <v>84.69</v>
          </cell>
          <cell r="G11">
            <v>39.31</v>
          </cell>
          <cell r="I11">
            <v>124</v>
          </cell>
          <cell r="J11">
            <v>161.19999999999999</v>
          </cell>
        </row>
        <row r="13">
          <cell r="A13" t="str">
            <v>01.02.046</v>
          </cell>
          <cell r="B13" t="str">
            <v>ESCAVADEIRA HIDRÁULICA SOBRE ESTEIRA POT.123 HP - COM MÃO DE OBRA DO OPERADOR E COMBUSTÍVEL (SERVIÇO DIURNO) - HORA PRODUTIVA</v>
          </cell>
          <cell r="C13" t="str">
            <v>HP</v>
          </cell>
          <cell r="F13">
            <v>174.31</v>
          </cell>
          <cell r="G13">
            <v>86.34</v>
          </cell>
          <cell r="I13">
            <v>260.64999999999998</v>
          </cell>
          <cell r="J13">
            <v>338.85</v>
          </cell>
        </row>
        <row r="15">
          <cell r="A15" t="str">
            <v>01.03.000</v>
          </cell>
          <cell r="B15" t="str">
            <v>COMPACTADORES E VIBRADORES</v>
          </cell>
        </row>
        <row r="16">
          <cell r="A16" t="str">
            <v xml:space="preserve">01.03.070   </v>
          </cell>
          <cell r="B16" t="str">
            <v>VIBRADOR DE IMERSÃO ELÉTRICO 45MM - POT.2CV COM MÃO DE OBRA DO OPERADOR E ENERGIA ELÉTRICA (SERVIÇO DIURNO)</v>
          </cell>
          <cell r="C16" t="str">
            <v>HP</v>
          </cell>
          <cell r="F16">
            <v>7.27</v>
          </cell>
          <cell r="G16">
            <v>6.38</v>
          </cell>
          <cell r="I16">
            <v>13.649999999999999</v>
          </cell>
          <cell r="J16">
            <v>17.75</v>
          </cell>
        </row>
        <row r="18">
          <cell r="A18" t="str">
            <v>01.05.000</v>
          </cell>
          <cell r="B18" t="str">
            <v>GUINDASTES E LANÇAS ELEVATÓRIAS</v>
          </cell>
        </row>
        <row r="19">
          <cell r="A19" t="str">
            <v>01.05.035</v>
          </cell>
          <cell r="B19" t="str">
            <v>GUINDASTE COM CAPACIDADE DE CARGA DE 2.235 KG E ALCANCE VERTICAL MAXIMO DE 8,60 M, ACOPLADO SOBRE CAMINHAO CARROCERIA- COM MAO DE OBRA DO OPERADOR E COMBUSTIVEL.  (SERVICO DIURNO)</v>
          </cell>
          <cell r="C19" t="str">
            <v>HP</v>
          </cell>
          <cell r="F19">
            <v>88.12</v>
          </cell>
          <cell r="G19">
            <v>29.91</v>
          </cell>
          <cell r="I19">
            <v>118.03</v>
          </cell>
          <cell r="J19">
            <v>153.44</v>
          </cell>
        </row>
        <row r="20">
          <cell r="I20">
            <v>0</v>
          </cell>
          <cell r="J20">
            <v>0</v>
          </cell>
        </row>
        <row r="21">
          <cell r="A21" t="str">
            <v>01.08.000</v>
          </cell>
          <cell r="B21" t="str">
            <v>COMPRESSORES E MARTELETES</v>
          </cell>
          <cell r="I21">
            <v>0</v>
          </cell>
          <cell r="J21">
            <v>0</v>
          </cell>
        </row>
        <row r="22">
          <cell r="A22" t="str">
            <v>01.08.010</v>
          </cell>
          <cell r="B22" t="str">
            <v xml:space="preserve">COMPRESSOR DE AR PORTATIL, REBOCAVEL, VAZAO 116 PCM (MOTOR DIESEL), INCLUSIVE COMBUSTIVEL (SERVIÇO DIURNO OU NOTURNO) </v>
          </cell>
          <cell r="C22" t="str">
            <v>HP</v>
          </cell>
          <cell r="F22">
            <v>34.5</v>
          </cell>
          <cell r="G22">
            <v>5.29</v>
          </cell>
          <cell r="I22">
            <v>39.79</v>
          </cell>
          <cell r="J22">
            <v>51.73</v>
          </cell>
        </row>
        <row r="23">
          <cell r="I23">
            <v>0</v>
          </cell>
          <cell r="J23">
            <v>0</v>
          </cell>
        </row>
        <row r="24">
          <cell r="A24" t="str">
            <v>01.08.030</v>
          </cell>
          <cell r="B24" t="str">
            <v xml:space="preserve">MARTELETE TEX 32 PS, POT. 3HP, INCLUSIVE 10M. DE MANGUEIRA DE 3/4", ENGATE, BRAÇADEIRAS E PONTEIRO - COM MAO DE OBRA DO OPERADOR (SERVIÇO DIURNO) </v>
          </cell>
          <cell r="C24" t="str">
            <v>HP</v>
          </cell>
          <cell r="F24">
            <v>11.11</v>
          </cell>
          <cell r="G24">
            <v>10.59</v>
          </cell>
          <cell r="I24">
            <v>21.7</v>
          </cell>
          <cell r="J24">
            <v>28.21</v>
          </cell>
        </row>
        <row r="26">
          <cell r="A26" t="str">
            <v>02.00.000</v>
          </cell>
          <cell r="B26" t="str">
            <v>SERVIÇOS TÉCNICOS</v>
          </cell>
        </row>
        <row r="28">
          <cell r="A28" t="str">
            <v>02.01.000</v>
          </cell>
          <cell r="B28" t="str">
            <v>LEVANTAMENTOS TOPOGRÁFICOS</v>
          </cell>
        </row>
        <row r="29">
          <cell r="A29" t="str">
            <v>02.01.010</v>
          </cell>
          <cell r="B29" t="str">
            <v>LOCACAO DE EIXO DE PROJETO EM TANGENTE.</v>
          </cell>
          <cell r="C29" t="str">
            <v>M</v>
          </cell>
          <cell r="D29">
            <v>1.56</v>
          </cell>
          <cell r="I29">
            <v>1.56</v>
          </cell>
          <cell r="J29">
            <v>2.0299999999999998</v>
          </cell>
        </row>
        <row r="30">
          <cell r="I30">
            <v>0</v>
          </cell>
          <cell r="J30">
            <v>0</v>
          </cell>
        </row>
        <row r="31">
          <cell r="A31" t="str">
            <v>02.01.020</v>
          </cell>
          <cell r="B31" t="str">
            <v>LOCACAO DE EIXO DE PROJETO EM CURVA.</v>
          </cell>
          <cell r="C31" t="str">
            <v>M</v>
          </cell>
          <cell r="D31">
            <v>1.88</v>
          </cell>
          <cell r="I31">
            <v>1.88</v>
          </cell>
          <cell r="J31">
            <v>2.44</v>
          </cell>
        </row>
        <row r="33">
          <cell r="A33" t="str">
            <v>02.01.030</v>
          </cell>
          <cell r="B33" t="str">
            <v>LOCACAO DE QUADRAS RETANGULARES COM ATE 20 LOTES    ( SEM MARCO DE CONCRETO ).</v>
          </cell>
          <cell r="C33" t="str">
            <v>UN</v>
          </cell>
          <cell r="I33">
            <v>355.69</v>
          </cell>
          <cell r="J33">
            <v>462.4</v>
          </cell>
        </row>
        <row r="35">
          <cell r="A35" t="str">
            <v>02.01.040</v>
          </cell>
          <cell r="B35" t="str">
            <v>LOCACAO DE LOTES POPULARES EM QUADRA JA LOCADA ( SEM MARCO DE CONCRETO ).</v>
          </cell>
          <cell r="C35" t="str">
            <v>UN</v>
          </cell>
          <cell r="I35">
            <v>55.58</v>
          </cell>
          <cell r="J35">
            <v>72.25</v>
          </cell>
        </row>
        <row r="37">
          <cell r="A37" t="str">
            <v>02.01.050</v>
          </cell>
          <cell r="B37" t="str">
            <v>LOCACAO DE PONTOS ( ESTACA, PILARES, EIXO DE OBRAS ) COM TRANSFERENCIA DE MARCACAO PARA GABARITO LATERAL, INCLUSIVE LOCACAO DO GABARITO.</v>
          </cell>
          <cell r="C37" t="str">
            <v>UN</v>
          </cell>
          <cell r="I37">
            <v>202.22</v>
          </cell>
          <cell r="J37">
            <v>262.89</v>
          </cell>
        </row>
        <row r="38">
          <cell r="H38">
            <v>2.1</v>
          </cell>
          <cell r="I38">
            <v>2.1</v>
          </cell>
          <cell r="J38">
            <v>2.73</v>
          </cell>
        </row>
        <row r="39">
          <cell r="A39" t="str">
            <v>02.01.060</v>
          </cell>
          <cell r="B39" t="str">
            <v>LEVANTAMENTO DE POLIGONAIS.</v>
          </cell>
          <cell r="C39" t="str">
            <v>M</v>
          </cell>
          <cell r="I39">
            <v>1.1100000000000001</v>
          </cell>
          <cell r="J39">
            <v>1.44</v>
          </cell>
        </row>
        <row r="40">
          <cell r="J40">
            <v>0</v>
          </cell>
        </row>
        <row r="41">
          <cell r="A41" t="str">
            <v>02.01.070</v>
          </cell>
          <cell r="B41" t="str">
            <v>LEVANTAMENTO DE CASAS ATE 150 M2.</v>
          </cell>
          <cell r="C41" t="str">
            <v>UN</v>
          </cell>
          <cell r="I41">
            <v>8.0299999999999994</v>
          </cell>
          <cell r="J41">
            <v>10.44</v>
          </cell>
        </row>
        <row r="43">
          <cell r="A43" t="str">
            <v>02.01.080</v>
          </cell>
          <cell r="B43" t="str">
            <v>LEVANTAMENTO DE MURO, MEIO FIO, MARGEM DE CANAIS, TESTADAS.</v>
          </cell>
          <cell r="C43" t="str">
            <v>M</v>
          </cell>
          <cell r="I43">
            <v>0.22</v>
          </cell>
          <cell r="J43">
            <v>0.28999999999999998</v>
          </cell>
        </row>
        <row r="45">
          <cell r="A45" t="str">
            <v>02.01.090</v>
          </cell>
          <cell r="B45" t="str">
            <v>LEVANTAMENTO DE POSTES, ARVORES E MARCOS.</v>
          </cell>
          <cell r="C45" t="str">
            <v>UN</v>
          </cell>
          <cell r="I45">
            <v>1.56</v>
          </cell>
          <cell r="J45">
            <v>2.0299999999999998</v>
          </cell>
        </row>
        <row r="46">
          <cell r="I46">
            <v>0</v>
          </cell>
          <cell r="J46">
            <v>0</v>
          </cell>
        </row>
        <row r="47">
          <cell r="A47" t="str">
            <v>02.01.100</v>
          </cell>
          <cell r="B47" t="str">
            <v>LEVANTAMENTO DE PONTES E PONTILHOES.</v>
          </cell>
          <cell r="C47" t="str">
            <v>UN</v>
          </cell>
          <cell r="I47">
            <v>5.46</v>
          </cell>
          <cell r="J47">
            <v>7.1</v>
          </cell>
        </row>
        <row r="48">
          <cell r="I48">
            <v>0</v>
          </cell>
          <cell r="J48">
            <v>0</v>
          </cell>
        </row>
        <row r="49">
          <cell r="A49" t="str">
            <v>02.01.110</v>
          </cell>
          <cell r="B49" t="str">
            <v>LEVANTAMENTO DE BUEIROS E POCOS DE VISITA.</v>
          </cell>
          <cell r="C49" t="str">
            <v>UN</v>
          </cell>
          <cell r="I49">
            <v>3.89</v>
          </cell>
          <cell r="J49">
            <v>5.0599999999999996</v>
          </cell>
        </row>
        <row r="50">
          <cell r="I50">
            <v>0</v>
          </cell>
          <cell r="J50">
            <v>0</v>
          </cell>
        </row>
        <row r="51">
          <cell r="A51" t="str">
            <v>02.01.120</v>
          </cell>
          <cell r="B51" t="str">
            <v>LEVANTAMENTO CADASTRAL DE AREA COM DENSIDADE DE ATE 80 HABITACOES POR HECTARE.</v>
          </cell>
          <cell r="C51" t="str">
            <v>HA</v>
          </cell>
          <cell r="I51">
            <v>2013.97</v>
          </cell>
          <cell r="J51">
            <v>2618.16</v>
          </cell>
        </row>
        <row r="52">
          <cell r="I52">
            <v>0</v>
          </cell>
          <cell r="J52">
            <v>0</v>
          </cell>
        </row>
        <row r="53">
          <cell r="A53" t="str">
            <v>02.01.130</v>
          </cell>
          <cell r="B53" t="str">
            <v>NIVELAMENTO DE EIXO DE LOCACAO.</v>
          </cell>
          <cell r="C53" t="str">
            <v>M</v>
          </cell>
          <cell r="I53">
            <v>0.62</v>
          </cell>
          <cell r="J53">
            <v>0.81</v>
          </cell>
        </row>
        <row r="54">
          <cell r="I54">
            <v>0</v>
          </cell>
          <cell r="J54">
            <v>0</v>
          </cell>
        </row>
        <row r="55">
          <cell r="A55" t="str">
            <v>02.01.140</v>
          </cell>
          <cell r="B55" t="str">
            <v>NIVELAMENTO DE SECCOES TRANSVERSAIS.</v>
          </cell>
          <cell r="C55" t="str">
            <v>M</v>
          </cell>
          <cell r="I55">
            <v>0.62</v>
          </cell>
          <cell r="J55">
            <v>0.81</v>
          </cell>
        </row>
        <row r="56">
          <cell r="I56">
            <v>0</v>
          </cell>
          <cell r="J56">
            <v>0</v>
          </cell>
        </row>
        <row r="57">
          <cell r="A57" t="str">
            <v>02.01.150</v>
          </cell>
          <cell r="B57" t="str">
            <v>TRANSPORTE DE COTA.</v>
          </cell>
          <cell r="C57" t="str">
            <v>M</v>
          </cell>
          <cell r="I57">
            <v>0.53</v>
          </cell>
          <cell r="J57">
            <v>0.69</v>
          </cell>
        </row>
        <row r="58">
          <cell r="I58">
            <v>0</v>
          </cell>
          <cell r="J58">
            <v>0</v>
          </cell>
        </row>
        <row r="59">
          <cell r="A59" t="str">
            <v>02.01.160</v>
          </cell>
          <cell r="B59" t="str">
            <v>LEVANTAMENTO ALTIMETRICO POR HECTARE.</v>
          </cell>
          <cell r="C59" t="str">
            <v>HA</v>
          </cell>
          <cell r="I59">
            <v>576.76</v>
          </cell>
          <cell r="J59">
            <v>749.79</v>
          </cell>
        </row>
        <row r="60">
          <cell r="I60">
            <v>0</v>
          </cell>
          <cell r="J60">
            <v>0</v>
          </cell>
        </row>
        <row r="61">
          <cell r="A61" t="str">
            <v>02.01.170</v>
          </cell>
          <cell r="B61" t="str">
            <v>LEVANTAMENTO ALTIMETRICO DE SECCOES POR TAQUIOMETRIA.</v>
          </cell>
          <cell r="C61" t="str">
            <v>M</v>
          </cell>
          <cell r="I61">
            <v>0.82</v>
          </cell>
          <cell r="J61">
            <v>1.07</v>
          </cell>
        </row>
        <row r="62">
          <cell r="I62">
            <v>0</v>
          </cell>
          <cell r="J62">
            <v>0</v>
          </cell>
        </row>
        <row r="63">
          <cell r="A63" t="str">
            <v>02.01.180</v>
          </cell>
          <cell r="B63" t="str">
            <v>DESENHO ALTIMETRICO DE PERFIL LONGITUDINAL E TRANSVERSAL, INCLUSIVE PAPEL - ESCALA 1 200 E 1 20.</v>
          </cell>
          <cell r="C63" t="str">
            <v>M</v>
          </cell>
          <cell r="I63">
            <v>1.49</v>
          </cell>
          <cell r="J63">
            <v>1.94</v>
          </cell>
        </row>
        <row r="64">
          <cell r="I64">
            <v>0</v>
          </cell>
          <cell r="J64">
            <v>0</v>
          </cell>
        </row>
        <row r="65">
          <cell r="A65" t="str">
            <v>02.01.200</v>
          </cell>
          <cell r="B65" t="str">
            <v>SERVICO TOPOGRAFICO DE PEQUENO PORTE ( PRECO MINIMO ),DIARIA DE UMA EQUIPE COM TOPOGRAFO, QUATRO AUXILIARES , TEODOLITO , NIVEL OTICO ETC.</v>
          </cell>
          <cell r="C65" t="str">
            <v>UN</v>
          </cell>
          <cell r="I65">
            <v>725.38</v>
          </cell>
          <cell r="J65">
            <v>942.99</v>
          </cell>
        </row>
        <row r="66">
          <cell r="I66">
            <v>0</v>
          </cell>
          <cell r="J66">
            <v>0</v>
          </cell>
        </row>
        <row r="67">
          <cell r="A67" t="str">
            <v>03.00.000</v>
          </cell>
          <cell r="B67" t="str">
            <v>SERVIÇOS PRELIMINARES</v>
          </cell>
        </row>
        <row r="69">
          <cell r="A69" t="str">
            <v>03.01.000</v>
          </cell>
          <cell r="B69" t="str">
            <v>DEMOLIÇÕES</v>
          </cell>
        </row>
        <row r="70">
          <cell r="A70" t="str">
            <v>03.01.010</v>
          </cell>
          <cell r="B70" t="str">
            <v>DEMOLICAO DE COBERTURA COM TELHAS CERAMICAS.</v>
          </cell>
          <cell r="C70" t="str">
            <v>M2</v>
          </cell>
          <cell r="E70">
            <v>3.76</v>
          </cell>
          <cell r="I70">
            <v>3.76</v>
          </cell>
          <cell r="J70">
            <v>4.8899999999999997</v>
          </cell>
        </row>
        <row r="72">
          <cell r="A72" t="str">
            <v>03.01.020</v>
          </cell>
          <cell r="B72" t="str">
            <v>DEMOLICAO DE COBERTURA COM TELHA ONDULADA DE FIBROCIMENTO.</v>
          </cell>
          <cell r="C72" t="str">
            <v>M2</v>
          </cell>
          <cell r="E72">
            <v>1.54</v>
          </cell>
          <cell r="I72">
            <v>1.54</v>
          </cell>
          <cell r="J72">
            <v>2</v>
          </cell>
        </row>
        <row r="73">
          <cell r="I73">
            <v>0</v>
          </cell>
          <cell r="J73">
            <v>0</v>
          </cell>
        </row>
        <row r="74">
          <cell r="A74" t="str">
            <v>03.01.030</v>
          </cell>
          <cell r="B74" t="str">
            <v>DEMOLICAO DE ESTRUTURA DE MADEIRA PARA COBERTA.</v>
          </cell>
          <cell r="C74" t="str">
            <v>M2</v>
          </cell>
          <cell r="E74">
            <v>9.64</v>
          </cell>
          <cell r="I74">
            <v>9.64</v>
          </cell>
          <cell r="J74">
            <v>12.53</v>
          </cell>
        </row>
        <row r="75">
          <cell r="I75">
            <v>0</v>
          </cell>
          <cell r="J75">
            <v>0</v>
          </cell>
        </row>
        <row r="76">
          <cell r="A76" t="str">
            <v>S03.01.032</v>
          </cell>
          <cell r="B76" t="str">
            <v>DEMOLIÇÃO DE ESTRUTURA METÁLICA DE COBERTA (12 A 14KG/M2)</v>
          </cell>
          <cell r="C76" t="str">
            <v>M2</v>
          </cell>
          <cell r="I76">
            <v>9.2799999999999994</v>
          </cell>
          <cell r="J76">
            <v>12.06</v>
          </cell>
        </row>
        <row r="77">
          <cell r="I77">
            <v>0</v>
          </cell>
          <cell r="J77">
            <v>0</v>
          </cell>
        </row>
        <row r="78">
          <cell r="A78" t="str">
            <v>S03.01.033</v>
          </cell>
          <cell r="B78" t="str">
            <v>RETIRADA DE ESTRUTURA DE MADEIRA PARA TELHAS DE FIBROCIMENTO, ALUMÍNIO OU PLÁSTICO.</v>
          </cell>
          <cell r="C78" t="str">
            <v>M2</v>
          </cell>
          <cell r="I78">
            <v>2.29</v>
          </cell>
          <cell r="J78">
            <v>2.98</v>
          </cell>
        </row>
        <row r="79">
          <cell r="I79">
            <v>0</v>
          </cell>
          <cell r="J79">
            <v>0</v>
          </cell>
        </row>
        <row r="80">
          <cell r="A80" t="str">
            <v>S03.01.035</v>
          </cell>
          <cell r="B80" t="str">
            <v>RETIRADA DE TELHA DE ALUMÍNIO.</v>
          </cell>
          <cell r="C80" t="str">
            <v>M2</v>
          </cell>
          <cell r="I80">
            <v>1.64</v>
          </cell>
          <cell r="J80">
            <v>2.13</v>
          </cell>
        </row>
        <row r="81">
          <cell r="I81">
            <v>0</v>
          </cell>
          <cell r="J81">
            <v>0</v>
          </cell>
        </row>
        <row r="82">
          <cell r="A82" t="str">
            <v>03.01.040</v>
          </cell>
          <cell r="B82" t="str">
            <v>DEMOLICAO DE FORRO EM ESTUQUE.</v>
          </cell>
          <cell r="C82" t="str">
            <v>M2</v>
          </cell>
          <cell r="E82">
            <v>5.73</v>
          </cell>
          <cell r="I82">
            <v>5.73</v>
          </cell>
          <cell r="J82">
            <v>7.45</v>
          </cell>
        </row>
        <row r="83">
          <cell r="I83">
            <v>0</v>
          </cell>
          <cell r="J83">
            <v>0</v>
          </cell>
        </row>
        <row r="84">
          <cell r="A84" t="str">
            <v>03.01.042</v>
          </cell>
          <cell r="B84" t="str">
            <v>DEMOLICAO DE FORRO EM PLACAS DE GESSO APLICADAS EM ESTRUTURA DE MADEIRA OU LAJE.</v>
          </cell>
          <cell r="C84" t="str">
            <v>M2</v>
          </cell>
          <cell r="E84">
            <v>2.4500000000000002</v>
          </cell>
          <cell r="I84">
            <v>2.4500000000000002</v>
          </cell>
          <cell r="J84">
            <v>3.19</v>
          </cell>
        </row>
        <row r="85">
          <cell r="I85">
            <v>0</v>
          </cell>
          <cell r="J85">
            <v>0</v>
          </cell>
        </row>
        <row r="86">
          <cell r="A86" t="str">
            <v>03.01.044</v>
          </cell>
          <cell r="B86" t="str">
            <v>DEMOLICAO DE FORRO EM MADEIRA</v>
          </cell>
          <cell r="C86" t="str">
            <v>M2</v>
          </cell>
          <cell r="E86">
            <v>3.44</v>
          </cell>
          <cell r="I86">
            <v>3.44</v>
          </cell>
          <cell r="J86">
            <v>4.47</v>
          </cell>
        </row>
        <row r="87">
          <cell r="I87">
            <v>0</v>
          </cell>
          <cell r="J87">
            <v>0</v>
          </cell>
        </row>
        <row r="88">
          <cell r="A88" t="str">
            <v>03.01.046</v>
          </cell>
          <cell r="B88" t="str">
            <v>DEMOLIÇÃO DE FORRO EM PVC</v>
          </cell>
          <cell r="C88" t="str">
            <v>M2</v>
          </cell>
          <cell r="I88">
            <v>1.65</v>
          </cell>
          <cell r="J88">
            <v>2.15</v>
          </cell>
        </row>
        <row r="89">
          <cell r="I89">
            <v>0</v>
          </cell>
          <cell r="J89">
            <v>0</v>
          </cell>
        </row>
        <row r="90">
          <cell r="A90" t="str">
            <v>S03.01.047</v>
          </cell>
          <cell r="B90" t="str">
            <v>DEMOLIÇÃO DE FORROS (FORROPACOTE, GESSO ACARTONADO   E  METÁLICO)</v>
          </cell>
          <cell r="C90" t="str">
            <v>M2</v>
          </cell>
          <cell r="I90">
            <v>2.21</v>
          </cell>
          <cell r="J90">
            <v>2.87</v>
          </cell>
        </row>
        <row r="92">
          <cell r="A92" t="str">
            <v>03.01.050</v>
          </cell>
          <cell r="B92" t="str">
            <v>RETIRADA DE ESQUADRIAS DE MADEIRA OU METALICAS.</v>
          </cell>
          <cell r="C92" t="str">
            <v>M2</v>
          </cell>
          <cell r="E92">
            <v>4.24</v>
          </cell>
          <cell r="I92">
            <v>4.24</v>
          </cell>
          <cell r="J92">
            <v>5.51</v>
          </cell>
        </row>
        <row r="93">
          <cell r="I93">
            <v>0</v>
          </cell>
          <cell r="J93">
            <v>0</v>
          </cell>
        </row>
        <row r="94">
          <cell r="A94" t="str">
            <v>S03.01.052</v>
          </cell>
          <cell r="B94" t="str">
            <v>RETIRADA DE DIVISÓRIA TIPO EUCATEX OU SIMILAR</v>
          </cell>
          <cell r="C94" t="str">
            <v>M2</v>
          </cell>
          <cell r="I94">
            <v>4.57</v>
          </cell>
          <cell r="J94">
            <v>5.94</v>
          </cell>
        </row>
        <row r="95">
          <cell r="I95">
            <v>0</v>
          </cell>
          <cell r="J95">
            <v>0</v>
          </cell>
        </row>
        <row r="96">
          <cell r="A96" t="str">
            <v>S03.01.053</v>
          </cell>
          <cell r="B96" t="str">
            <v>REMOÇÃO DE ALAMBRADO EM TELA INCLUSIVE ESTRUTURA DE SUSTENTAÇÃO EM TUBOS DE FERRO GALVANIZADO.</v>
          </cell>
          <cell r="C96" t="str">
            <v>M2</v>
          </cell>
          <cell r="I96">
            <v>1.22</v>
          </cell>
          <cell r="J96">
            <v>1.59</v>
          </cell>
        </row>
        <row r="97">
          <cell r="I97">
            <v>0</v>
          </cell>
          <cell r="J97">
            <v>0</v>
          </cell>
        </row>
        <row r="98">
          <cell r="A98" t="str">
            <v>S03.01.054</v>
          </cell>
          <cell r="B98" t="str">
            <v>RETIRADA DE TELA DE AÇO GALVANIZADO, FIXADA COM ARAME GALVANIZADO PARA REAPROVEITAMENTO.</v>
          </cell>
          <cell r="C98" t="str">
            <v>M2</v>
          </cell>
          <cell r="I98">
            <v>0.98</v>
          </cell>
          <cell r="J98">
            <v>1.27</v>
          </cell>
        </row>
        <row r="99">
          <cell r="I99">
            <v>0</v>
          </cell>
          <cell r="J99">
            <v>0</v>
          </cell>
        </row>
        <row r="100">
          <cell r="A100" t="str">
            <v>S03.01.055</v>
          </cell>
          <cell r="B100" t="str">
            <v xml:space="preserve">DEMOLIÇÃO DE CERCA COM MOURÕES DE CONCRETO E TELA. </v>
          </cell>
          <cell r="C100" t="str">
            <v>M</v>
          </cell>
          <cell r="I100">
            <v>9.76</v>
          </cell>
          <cell r="J100">
            <v>12.69</v>
          </cell>
        </row>
        <row r="101">
          <cell r="I101">
            <v>0</v>
          </cell>
          <cell r="J101">
            <v>0</v>
          </cell>
        </row>
        <row r="102">
          <cell r="A102" t="str">
            <v>03.01.058</v>
          </cell>
          <cell r="B102" t="str">
            <v>DEMOLICAO DE PISO VINILICO OU EMBORRACHADO.</v>
          </cell>
          <cell r="C102" t="str">
            <v>M2</v>
          </cell>
          <cell r="E102">
            <v>4.99</v>
          </cell>
          <cell r="I102">
            <v>4.99</v>
          </cell>
          <cell r="J102">
            <v>6.49</v>
          </cell>
        </row>
        <row r="103">
          <cell r="I103">
            <v>0</v>
          </cell>
          <cell r="J103">
            <v>0</v>
          </cell>
        </row>
        <row r="104">
          <cell r="A104" t="str">
            <v>03.01.060</v>
          </cell>
          <cell r="B104" t="str">
            <v>DEMOLICAO DE REVESTIMENTO DE PISO EM CIMENTADO.</v>
          </cell>
          <cell r="C104" t="str">
            <v>M2</v>
          </cell>
          <cell r="E104">
            <v>3.32</v>
          </cell>
          <cell r="I104">
            <v>3.32</v>
          </cell>
          <cell r="J104">
            <v>4.32</v>
          </cell>
        </row>
        <row r="105">
          <cell r="I105">
            <v>0</v>
          </cell>
          <cell r="J105">
            <v>0</v>
          </cell>
        </row>
        <row r="106">
          <cell r="A106" t="str">
            <v>03.01.070</v>
          </cell>
          <cell r="B106" t="str">
            <v>DEMOLICAO DE REVESTIMENTO DE PISO EM CIMENTADO INCLUSIVE LASTRO DE CONCRETO.</v>
          </cell>
          <cell r="C106" t="str">
            <v>M2</v>
          </cell>
          <cell r="E106">
            <v>7.21</v>
          </cell>
          <cell r="I106">
            <v>7.21</v>
          </cell>
          <cell r="J106">
            <v>9.3699999999999992</v>
          </cell>
        </row>
        <row r="107">
          <cell r="I107">
            <v>0</v>
          </cell>
          <cell r="J107">
            <v>0</v>
          </cell>
        </row>
        <row r="108">
          <cell r="A108" t="str">
            <v>03.01.080</v>
          </cell>
          <cell r="B108" t="str">
            <v>DEMOLICAO DE REVESTIMENTO DE PISO COM LADRILHO HIDRAULICO OU CERAMICO.</v>
          </cell>
          <cell r="C108" t="str">
            <v>M2</v>
          </cell>
          <cell r="E108">
            <v>3.88</v>
          </cell>
          <cell r="I108">
            <v>3.88</v>
          </cell>
          <cell r="J108">
            <v>5.04</v>
          </cell>
        </row>
        <row r="110">
          <cell r="A110" t="str">
            <v>03.01.090</v>
          </cell>
          <cell r="B110" t="str">
            <v>DEMOLICAO DE REVESTIMENTO DE PISO COM LADRILHO HIDRAULICO OU CERAMICO INCLUSIVE LASTRO DE CONCRETO.</v>
          </cell>
          <cell r="E110">
            <v>7.77</v>
          </cell>
          <cell r="I110">
            <v>7.77</v>
          </cell>
          <cell r="J110">
            <v>10.1</v>
          </cell>
        </row>
        <row r="111">
          <cell r="I111">
            <v>0</v>
          </cell>
          <cell r="J111">
            <v>0</v>
          </cell>
        </row>
        <row r="112">
          <cell r="A112" t="str">
            <v>03.01.100</v>
          </cell>
          <cell r="B112" t="str">
            <v>DEMOLICAO DE REVESTIMENTO DE PISO EM TACOS OU ASSOALHOS EM MADEIRA.</v>
          </cell>
          <cell r="C112" t="str">
            <v>M2</v>
          </cell>
          <cell r="E112">
            <v>8.66</v>
          </cell>
          <cell r="I112">
            <v>8.66</v>
          </cell>
          <cell r="J112">
            <v>11.26</v>
          </cell>
        </row>
        <row r="113">
          <cell r="I113">
            <v>0</v>
          </cell>
          <cell r="J113">
            <v>0</v>
          </cell>
        </row>
        <row r="114">
          <cell r="A114" t="str">
            <v>03.01.102</v>
          </cell>
          <cell r="B114" t="str">
            <v>DEMOLIÇÃO DE PISO REVESTIDO EM GRANILITE.</v>
          </cell>
          <cell r="C114" t="str">
            <v>M2</v>
          </cell>
          <cell r="I114">
            <v>7.74</v>
          </cell>
          <cell r="J114">
            <v>10.06</v>
          </cell>
        </row>
        <row r="115">
          <cell r="I115">
            <v>0</v>
          </cell>
          <cell r="J115">
            <v>0</v>
          </cell>
        </row>
        <row r="116">
          <cell r="A116" t="str">
            <v>S03.01.103</v>
          </cell>
          <cell r="B116" t="str">
            <v>DEMOLIÇÃO DE RODAPÉ DE GRANILITE COM H=10 CM.</v>
          </cell>
          <cell r="C116" t="str">
            <v>M</v>
          </cell>
          <cell r="I116">
            <v>0.77</v>
          </cell>
          <cell r="J116">
            <v>1</v>
          </cell>
        </row>
        <row r="117">
          <cell r="I117">
            <v>0</v>
          </cell>
          <cell r="J117">
            <v>0</v>
          </cell>
        </row>
        <row r="118">
          <cell r="A118" t="str">
            <v>S03.01.104</v>
          </cell>
          <cell r="B118" t="str">
            <v>DEMOLIÇÃO CUIDADOSA DE PISO EM GRANITO</v>
          </cell>
          <cell r="I118">
            <v>12.39</v>
          </cell>
          <cell r="J118">
            <v>16.11</v>
          </cell>
        </row>
        <row r="120">
          <cell r="A120" t="str">
            <v>03.01.110</v>
          </cell>
          <cell r="B120" t="str">
            <v>DEMOLICAO DE PASSEIO EM PEDRA PORTUGUESA.</v>
          </cell>
          <cell r="C120" t="str">
            <v>M2</v>
          </cell>
          <cell r="E120">
            <v>2.93</v>
          </cell>
          <cell r="I120">
            <v>2.93</v>
          </cell>
          <cell r="J120">
            <v>3.81</v>
          </cell>
        </row>
        <row r="121">
          <cell r="I121">
            <v>0</v>
          </cell>
          <cell r="J121">
            <v>0</v>
          </cell>
        </row>
        <row r="122">
          <cell r="A122" t="str">
            <v>03.01.120</v>
          </cell>
          <cell r="B122" t="str">
            <v>DEMOLICAO DE REVESTIMENTO COM AZULEJOS OU CERAMICAS.</v>
          </cell>
          <cell r="C122" t="str">
            <v>M2</v>
          </cell>
          <cell r="E122">
            <v>8.0299999999999994</v>
          </cell>
          <cell r="I122">
            <v>8.0299999999999994</v>
          </cell>
          <cell r="J122">
            <v>10.44</v>
          </cell>
        </row>
        <row r="123">
          <cell r="I123">
            <v>0</v>
          </cell>
          <cell r="J123">
            <v>0</v>
          </cell>
        </row>
        <row r="124">
          <cell r="A124" t="str">
            <v>03.01.130</v>
          </cell>
          <cell r="B124" t="str">
            <v>DEMOLICAO DE REVESTIMENTO COM ARGAMASSA DE CAL E AREIA.</v>
          </cell>
          <cell r="C124" t="str">
            <v>M2</v>
          </cell>
          <cell r="E124">
            <v>2.93</v>
          </cell>
          <cell r="I124">
            <v>2.93</v>
          </cell>
          <cell r="J124">
            <v>3.81</v>
          </cell>
        </row>
        <row r="125">
          <cell r="I125">
            <v>0</v>
          </cell>
          <cell r="J125">
            <v>0</v>
          </cell>
        </row>
        <row r="126">
          <cell r="A126" t="str">
            <v>03.01.140</v>
          </cell>
          <cell r="B126" t="str">
            <v>DEMOLICAO DE REVESTIMENTO COM ARGAMASSA DE CIMENTO E AREIA</v>
          </cell>
          <cell r="C126" t="str">
            <v>M2</v>
          </cell>
          <cell r="E126">
            <v>4.99</v>
          </cell>
          <cell r="I126">
            <v>4.99</v>
          </cell>
          <cell r="J126">
            <v>6.49</v>
          </cell>
        </row>
        <row r="127">
          <cell r="I127">
            <v>0</v>
          </cell>
          <cell r="J127">
            <v>0</v>
          </cell>
        </row>
        <row r="128">
          <cell r="A128" t="str">
            <v>03.01.150</v>
          </cell>
          <cell r="B128" t="str">
            <v>DEMOLICAO DE ALVENARIA DE 1/2 VEZ COM PREPARO PARA REMOCAO.</v>
          </cell>
          <cell r="C128" t="str">
            <v>M2</v>
          </cell>
          <cell r="E128">
            <v>5.88</v>
          </cell>
          <cell r="I128">
            <v>5.88</v>
          </cell>
          <cell r="J128">
            <v>7.64</v>
          </cell>
        </row>
        <row r="129">
          <cell r="I129">
            <v>0</v>
          </cell>
          <cell r="J129">
            <v>0</v>
          </cell>
        </row>
        <row r="130">
          <cell r="A130" t="str">
            <v>03.01.160</v>
          </cell>
          <cell r="B130" t="str">
            <v>DEMOLICAO DE ALVENARIA DE 1 VEZ COM PREPARO PARA REMOCAO.</v>
          </cell>
          <cell r="C130" t="str">
            <v>M2</v>
          </cell>
          <cell r="E130">
            <v>10.130000000000001</v>
          </cell>
          <cell r="I130">
            <v>10.130000000000001</v>
          </cell>
          <cell r="J130">
            <v>13.17</v>
          </cell>
        </row>
        <row r="131">
          <cell r="I131">
            <v>0</v>
          </cell>
          <cell r="J131">
            <v>0</v>
          </cell>
        </row>
        <row r="132">
          <cell r="A132" t="str">
            <v>S03.01.161</v>
          </cell>
          <cell r="B132" t="str">
            <v>DEMOLIÇÃO DE ALVENARIA DE 1 1/2 VEZ COM PREPARO PARA REMOÇÃO</v>
          </cell>
          <cell r="C132" t="str">
            <v>M2</v>
          </cell>
          <cell r="I132">
            <v>14.14</v>
          </cell>
          <cell r="J132">
            <v>18.38</v>
          </cell>
        </row>
        <row r="133">
          <cell r="J133">
            <v>0</v>
          </cell>
        </row>
        <row r="134">
          <cell r="A134" t="str">
            <v>S03.01.162</v>
          </cell>
          <cell r="B134" t="str">
            <v>CORTE MANUAL EM ALVENARIA DE TIJOLOS FURADOS</v>
          </cell>
          <cell r="C134" t="str">
            <v>M3</v>
          </cell>
          <cell r="I134">
            <v>40.409999999999997</v>
          </cell>
          <cell r="J134">
            <v>52.53</v>
          </cell>
        </row>
        <row r="135">
          <cell r="J135">
            <v>0</v>
          </cell>
        </row>
        <row r="136">
          <cell r="A136" t="str">
            <v>S03.01.163</v>
          </cell>
          <cell r="B136" t="str">
            <v>DEMOLIÇÃO DE PAREDE DE GESSO, INCLUSIVE PREPARO PARA REMOÇÃO</v>
          </cell>
          <cell r="C136" t="str">
            <v>M3</v>
          </cell>
          <cell r="I136">
            <v>5.98</v>
          </cell>
          <cell r="J136">
            <v>7.77</v>
          </cell>
        </row>
        <row r="138">
          <cell r="A138" t="str">
            <v>03.01.170</v>
          </cell>
          <cell r="B138" t="str">
            <v>DEMOLICAO DE ALVENARIA DE TIJOLOS MACICOS.</v>
          </cell>
          <cell r="C138" t="str">
            <v>M3</v>
          </cell>
          <cell r="E138">
            <v>69.87</v>
          </cell>
          <cell r="I138">
            <v>69.87</v>
          </cell>
          <cell r="J138">
            <v>90.83</v>
          </cell>
        </row>
        <row r="139">
          <cell r="J139">
            <v>0</v>
          </cell>
        </row>
        <row r="140">
          <cell r="A140" t="str">
            <v>S03.01.172</v>
          </cell>
          <cell r="B140" t="str">
            <v>APICOAMENTO EM ALVENARIA DE TIJOLO APARENTE</v>
          </cell>
          <cell r="C140" t="str">
            <v>M2</v>
          </cell>
          <cell r="I140">
            <v>1.22</v>
          </cell>
          <cell r="J140">
            <v>1.59</v>
          </cell>
        </row>
        <row r="141">
          <cell r="J141">
            <v>0</v>
          </cell>
        </row>
        <row r="142">
          <cell r="A142" t="str">
            <v>S03.01.173</v>
          </cell>
          <cell r="B142" t="str">
            <v>RECORTE COM DEMOLIÇÃO MANUAL DE ALVENARIA DE TIJOLO MACIÇO</v>
          </cell>
          <cell r="C142" t="str">
            <v>M3</v>
          </cell>
          <cell r="I142">
            <v>83.68</v>
          </cell>
          <cell r="J142">
            <v>108.78</v>
          </cell>
        </row>
        <row r="144">
          <cell r="A144" t="str">
            <v>S03.01.174</v>
          </cell>
          <cell r="B144" t="str">
            <v>CORTE COM MAÇARICO OXIACETILENO TUBULAÇÃO AÇO 2".</v>
          </cell>
          <cell r="C144" t="str">
            <v>UND</v>
          </cell>
          <cell r="I144">
            <v>0.55000000000000004</v>
          </cell>
          <cell r="J144">
            <v>0.72</v>
          </cell>
        </row>
        <row r="146">
          <cell r="A146" t="str">
            <v>03.01.180</v>
          </cell>
          <cell r="B146" t="str">
            <v>DEMOLICAO DE ALVENARIA DE PEDRA REJUNTADA.</v>
          </cell>
          <cell r="C146" t="str">
            <v>M3</v>
          </cell>
          <cell r="E146">
            <v>81.61</v>
          </cell>
          <cell r="I146">
            <v>81.61</v>
          </cell>
          <cell r="J146">
            <v>106.09</v>
          </cell>
        </row>
        <row r="147">
          <cell r="I147">
            <v>0</v>
          </cell>
          <cell r="J147">
            <v>0</v>
          </cell>
        </row>
        <row r="148">
          <cell r="A148" t="str">
            <v>03.01.190</v>
          </cell>
          <cell r="B148" t="str">
            <v>DEMOLICAO DE ALVENARIA DE PEDRA SECA.</v>
          </cell>
          <cell r="C148" t="str">
            <v>M3</v>
          </cell>
          <cell r="E148">
            <v>33.6</v>
          </cell>
          <cell r="I148">
            <v>33.6</v>
          </cell>
          <cell r="J148">
            <v>43.68</v>
          </cell>
        </row>
        <row r="150">
          <cell r="A150" t="str">
            <v>03.01.191</v>
          </cell>
          <cell r="B150" t="str">
            <v>DEMOLIÇÃO DE ALVENARIA EM COBOGÓ COM PREPARO PARA REMOÇÃO.</v>
          </cell>
          <cell r="C150" t="str">
            <v>M2</v>
          </cell>
        </row>
        <row r="152">
          <cell r="A152" t="str">
            <v>03.01.192</v>
          </cell>
          <cell r="B152" t="str">
            <v>RETIRADA DE CAIXA PRÉ-MOLDADA DE AR CONDICIONADO</v>
          </cell>
          <cell r="C152" t="str">
            <v>UND</v>
          </cell>
        </row>
        <row r="153">
          <cell r="I153">
            <v>0</v>
          </cell>
          <cell r="J153">
            <v>0</v>
          </cell>
        </row>
        <row r="154">
          <cell r="A154" t="str">
            <v>03.01.200</v>
          </cell>
          <cell r="B154" t="str">
            <v>DEMOLICAO MANUAL DE CONCRETO SIMPLES.</v>
          </cell>
          <cell r="C154" t="str">
            <v>M3</v>
          </cell>
          <cell r="E154">
            <v>72.09</v>
          </cell>
          <cell r="I154">
            <v>72.09</v>
          </cell>
          <cell r="J154">
            <v>93.72</v>
          </cell>
        </row>
        <row r="155">
          <cell r="I155">
            <v>0</v>
          </cell>
          <cell r="J155">
            <v>0</v>
          </cell>
        </row>
        <row r="156">
          <cell r="A156" t="str">
            <v>03.01.210</v>
          </cell>
          <cell r="B156" t="str">
            <v>DEMOLICAO MANUAL DE CONCRETO ARMADO.</v>
          </cell>
          <cell r="C156" t="str">
            <v>M3</v>
          </cell>
          <cell r="E156">
            <v>99.81</v>
          </cell>
          <cell r="I156">
            <v>99.81</v>
          </cell>
          <cell r="J156">
            <v>129.75</v>
          </cell>
        </row>
        <row r="157">
          <cell r="J157">
            <v>0</v>
          </cell>
        </row>
        <row r="158">
          <cell r="A158" t="str">
            <v>S03.01.212</v>
          </cell>
          <cell r="B158" t="str">
            <v>CORTE MANUAL DE CONCRETO ARMADO</v>
          </cell>
          <cell r="C158" t="str">
            <v>M3</v>
          </cell>
          <cell r="I158">
            <v>119.51</v>
          </cell>
          <cell r="J158">
            <v>155.36000000000001</v>
          </cell>
        </row>
        <row r="159">
          <cell r="J159">
            <v>0</v>
          </cell>
        </row>
        <row r="160">
          <cell r="A160" t="str">
            <v>S03.01.213</v>
          </cell>
          <cell r="B160" t="str">
            <v>DEMOLIÇÃO DE LAJE PRE-MOLDADA DE COBERTURA, COM PREPARO PARA REMOÇÃO.CONSIDERADA ESPESSURA DA LAJE E DO REVESTIMENTO EM MASSA ÚNICA.</v>
          </cell>
          <cell r="C160" t="str">
            <v>M2</v>
          </cell>
          <cell r="I160">
            <v>10.06</v>
          </cell>
          <cell r="J160">
            <v>13.08</v>
          </cell>
        </row>
        <row r="161">
          <cell r="J161">
            <v>0</v>
          </cell>
        </row>
        <row r="162">
          <cell r="A162" t="str">
            <v>S03.01.214</v>
          </cell>
          <cell r="B162" t="str">
            <v>DEMOLIÇÃO DE LAJE PRE-MOLDADA DE PISO,COM PREPARO PARA REMOÇÃO.CONSIDERADA ESPESSURA DA LAJE, DO REVESTIMENTO DE PISO E DO REVESTIMENTO EM MASSA ÚNICA DO TETO INFERIOR.</v>
          </cell>
          <cell r="C162" t="str">
            <v>M2</v>
          </cell>
          <cell r="I162">
            <v>12.92</v>
          </cell>
          <cell r="J162">
            <v>16.8</v>
          </cell>
        </row>
        <row r="163">
          <cell r="I163">
            <v>0</v>
          </cell>
          <cell r="J163">
            <v>0</v>
          </cell>
        </row>
        <row r="164">
          <cell r="A164" t="str">
            <v>03.01.220</v>
          </cell>
          <cell r="B164" t="str">
            <v>DEMOLICAO MANUAL DE PAVIMENTACAO ASFALTICA.</v>
          </cell>
          <cell r="C164" t="str">
            <v>M2</v>
          </cell>
          <cell r="E164">
            <v>6.36</v>
          </cell>
          <cell r="I164">
            <v>6.36</v>
          </cell>
          <cell r="J164">
            <v>8.27</v>
          </cell>
        </row>
        <row r="165">
          <cell r="I165">
            <v>0</v>
          </cell>
          <cell r="J165">
            <v>0</v>
          </cell>
        </row>
        <row r="166">
          <cell r="A166" t="str">
            <v>03.01.222</v>
          </cell>
          <cell r="B166" t="str">
            <v>DEMOLICAO DE PAVIMENTACAO ASFALTICA COM UTILI ZACAO DE MARTELETE PNEUMATICO.</v>
          </cell>
          <cell r="C166" t="str">
            <v>M2</v>
          </cell>
          <cell r="E166">
            <v>0.49</v>
          </cell>
          <cell r="F166">
            <v>8.5</v>
          </cell>
          <cell r="I166">
            <v>8.99</v>
          </cell>
          <cell r="J166">
            <v>11.69</v>
          </cell>
        </row>
        <row r="167">
          <cell r="I167">
            <v>0</v>
          </cell>
          <cell r="J167">
            <v>0</v>
          </cell>
        </row>
        <row r="168">
          <cell r="A168" t="str">
            <v>03.01.230</v>
          </cell>
          <cell r="B168" t="str">
            <v>DEMOLICAO DE PAVIMENTACAO EM PARALELEPIPEDOS SOBRE AREIA.</v>
          </cell>
          <cell r="C168" t="str">
            <v>M2</v>
          </cell>
          <cell r="E168">
            <v>4.25</v>
          </cell>
          <cell r="I168">
            <v>4.25</v>
          </cell>
          <cell r="J168">
            <v>5.53</v>
          </cell>
        </row>
        <row r="169">
          <cell r="I169">
            <v>0</v>
          </cell>
          <cell r="J169">
            <v>0</v>
          </cell>
        </row>
        <row r="170">
          <cell r="A170" t="str">
            <v>03.01.240</v>
          </cell>
          <cell r="B170" t="str">
            <v>DEMOLICAO DE PAVIMENTACAO EM PARALELEPIPEDOS SOBRE MACADAME.</v>
          </cell>
          <cell r="C170" t="str">
            <v>M2</v>
          </cell>
          <cell r="E170">
            <v>6.01</v>
          </cell>
          <cell r="I170">
            <v>6.01</v>
          </cell>
          <cell r="J170">
            <v>7.81</v>
          </cell>
        </row>
        <row r="171">
          <cell r="I171">
            <v>0</v>
          </cell>
          <cell r="J171">
            <v>0</v>
          </cell>
        </row>
        <row r="172">
          <cell r="A172" t="str">
            <v>03.01.250</v>
          </cell>
          <cell r="B172" t="str">
            <v>DEMOLICAO DE PAVIMENTACAO COM PRE-MOLDADOS DE CONCRETO, INCLUINDO EMPILHAMENTO.</v>
          </cell>
          <cell r="C172" t="str">
            <v>M2</v>
          </cell>
          <cell r="E172">
            <v>3.88</v>
          </cell>
          <cell r="I172">
            <v>3.88</v>
          </cell>
          <cell r="J172">
            <v>5.04</v>
          </cell>
        </row>
        <row r="173">
          <cell r="J173">
            <v>0</v>
          </cell>
        </row>
        <row r="174">
          <cell r="A174" t="str">
            <v>S03.01.251</v>
          </cell>
          <cell r="B174" t="str">
            <v>DEMOLIÇÃO DE PISO REVESTIDO EM LAJOTAS DE CONCRETO INCL.BASE DE ASSENTAMENTO.</v>
          </cell>
          <cell r="C174" t="str">
            <v>M2</v>
          </cell>
          <cell r="I174">
            <v>2.44</v>
          </cell>
          <cell r="J174">
            <v>3.17</v>
          </cell>
        </row>
        <row r="175">
          <cell r="I175">
            <v>0</v>
          </cell>
          <cell r="J175">
            <v>0</v>
          </cell>
        </row>
        <row r="176">
          <cell r="A176" t="str">
            <v>03.01.260</v>
          </cell>
          <cell r="B176" t="str">
            <v>DEMOLICAO DE MEIO-FIO .</v>
          </cell>
          <cell r="C176" t="str">
            <v>M</v>
          </cell>
          <cell r="E176">
            <v>1.1200000000000001</v>
          </cell>
          <cell r="I176">
            <v>1.1200000000000001</v>
          </cell>
          <cell r="J176">
            <v>1.46</v>
          </cell>
        </row>
        <row r="177">
          <cell r="I177">
            <v>0</v>
          </cell>
          <cell r="J177">
            <v>0</v>
          </cell>
        </row>
        <row r="178">
          <cell r="A178" t="str">
            <v>03.01.270</v>
          </cell>
          <cell r="B178" t="str">
            <v>DEMOLICAO DE LINHA DAGUA</v>
          </cell>
          <cell r="C178" t="str">
            <v>M</v>
          </cell>
          <cell r="E178">
            <v>1.08</v>
          </cell>
          <cell r="I178">
            <v>1.08</v>
          </cell>
          <cell r="J178">
            <v>1.4</v>
          </cell>
        </row>
        <row r="179">
          <cell r="I179">
            <v>0</v>
          </cell>
          <cell r="J179">
            <v>0</v>
          </cell>
        </row>
        <row r="180">
          <cell r="A180" t="str">
            <v>03.01.280</v>
          </cell>
          <cell r="B180" t="str">
            <v>DEMOLICAO DE MEIO-FIO E LINHA DAGUA</v>
          </cell>
          <cell r="C180" t="str">
            <v>M</v>
          </cell>
          <cell r="E180">
            <v>2.2000000000000002</v>
          </cell>
          <cell r="I180">
            <v>2.2000000000000002</v>
          </cell>
          <cell r="J180">
            <v>2.86</v>
          </cell>
        </row>
        <row r="181">
          <cell r="I181">
            <v>0</v>
          </cell>
          <cell r="J181">
            <v>0</v>
          </cell>
        </row>
        <row r="182">
          <cell r="A182" t="str">
            <v>S03.01.285</v>
          </cell>
          <cell r="B182" t="str">
            <v>RETIRADA DE TAMPO DE GRANITO PARA REAPROVEITAMENTO.</v>
          </cell>
          <cell r="C182" t="str">
            <v>M2</v>
          </cell>
          <cell r="I182">
            <v>11.23</v>
          </cell>
          <cell r="J182">
            <v>14.6</v>
          </cell>
        </row>
        <row r="183">
          <cell r="J183">
            <v>0</v>
          </cell>
        </row>
        <row r="184">
          <cell r="A184" t="str">
            <v>S03.01.286</v>
          </cell>
          <cell r="B184" t="str">
            <v>RETIRADA DE PAINÉIS DE VIDRO TEMPERADO ESP= 10 MM</v>
          </cell>
          <cell r="C184" t="str">
            <v>M2</v>
          </cell>
          <cell r="I184">
            <v>6.33</v>
          </cell>
          <cell r="J184">
            <v>8.23</v>
          </cell>
        </row>
        <row r="185">
          <cell r="J185">
            <v>0</v>
          </cell>
        </row>
        <row r="186">
          <cell r="A186" t="str">
            <v>S03.01.287</v>
          </cell>
          <cell r="B186" t="str">
            <v>RETIRADA DE VIDRO FANTASIA ESP 4 MM.</v>
          </cell>
          <cell r="C186" t="str">
            <v>M2</v>
          </cell>
          <cell r="I186">
            <v>2.29</v>
          </cell>
          <cell r="J186">
            <v>2.98</v>
          </cell>
        </row>
        <row r="187">
          <cell r="J187">
            <v>0</v>
          </cell>
        </row>
        <row r="188">
          <cell r="A188" t="str">
            <v>S03.01.300</v>
          </cell>
          <cell r="B188" t="str">
            <v>RETIRADA DE TUBULAÇÃO DE ESGOTO, DIÂMETRO DE 100MM, EM FERRO FUNDIDO.</v>
          </cell>
          <cell r="C188" t="str">
            <v>M</v>
          </cell>
          <cell r="I188">
            <v>13.04</v>
          </cell>
          <cell r="J188">
            <v>16.95</v>
          </cell>
        </row>
        <row r="189">
          <cell r="J189">
            <v>0</v>
          </cell>
        </row>
        <row r="190">
          <cell r="A190" t="str">
            <v>03.01.301</v>
          </cell>
          <cell r="B190" t="str">
            <v>RETIRADA DE LOUÇA SANITÁRIA</v>
          </cell>
          <cell r="C190" t="str">
            <v>UND</v>
          </cell>
          <cell r="I190">
            <v>5.48</v>
          </cell>
          <cell r="J190">
            <v>7.12</v>
          </cell>
        </row>
        <row r="191">
          <cell r="J191">
            <v>0</v>
          </cell>
        </row>
        <row r="192">
          <cell r="A192" t="str">
            <v>S03.01.303</v>
          </cell>
          <cell r="B192" t="str">
            <v>RETIRADA DE RESERVATÓRIOS DE FIBROCIMENTO ATÉ 1000 LITROS, INCLUSIVE LIMPEZA, SELEÇÃO E GUARDA DO MATERIAL REAPROVEITÁVEL.</v>
          </cell>
          <cell r="C192" t="str">
            <v>UND</v>
          </cell>
          <cell r="I192">
            <v>34.270000000000003</v>
          </cell>
          <cell r="J192">
            <v>44.55</v>
          </cell>
        </row>
        <row r="193">
          <cell r="J193">
            <v>0</v>
          </cell>
        </row>
        <row r="194">
          <cell r="A194" t="str">
            <v>03.01.305</v>
          </cell>
          <cell r="B194" t="str">
            <v>RETIRADA DE METAIS SANITÁRIOS - TORNEIRA, SIFÃO, DUCHA OU SIMILARES.</v>
          </cell>
          <cell r="C194" t="str">
            <v>UND</v>
          </cell>
          <cell r="I194">
            <v>1.39</v>
          </cell>
          <cell r="J194">
            <v>1.81</v>
          </cell>
        </row>
        <row r="195">
          <cell r="J195">
            <v>0</v>
          </cell>
        </row>
        <row r="196">
          <cell r="A196" t="str">
            <v>03.01.306</v>
          </cell>
          <cell r="B196" t="str">
            <v>RETIRADA DE METAIS SANITÁRIOS - REGISTRO DE GAVETA, REGISTRO DE PRESSÃO, VÁLVULA HIDRA OU SIMILARES.</v>
          </cell>
          <cell r="C196" t="str">
            <v>UND</v>
          </cell>
          <cell r="I196">
            <v>9.82</v>
          </cell>
          <cell r="J196">
            <v>12.77</v>
          </cell>
        </row>
        <row r="197">
          <cell r="J197">
            <v>0</v>
          </cell>
        </row>
        <row r="198">
          <cell r="A198" t="str">
            <v>S03.01.311</v>
          </cell>
          <cell r="B198" t="str">
            <v>RETIRADA DE POSTE DE CONCRETO, FIXADO NO SOLO SEM REMOÇÃO.</v>
          </cell>
          <cell r="C198" t="str">
            <v>M</v>
          </cell>
          <cell r="I198">
            <v>24.66</v>
          </cell>
          <cell r="J198">
            <v>32.06</v>
          </cell>
        </row>
        <row r="199">
          <cell r="J199">
            <v>0</v>
          </cell>
        </row>
        <row r="200">
          <cell r="A200" t="str">
            <v>S03.01.317</v>
          </cell>
          <cell r="B200" t="str">
            <v>RETIRADA DE VENTILADOR</v>
          </cell>
          <cell r="C200" t="str">
            <v>UND</v>
          </cell>
          <cell r="I200">
            <v>2.86</v>
          </cell>
          <cell r="J200">
            <v>3.72</v>
          </cell>
        </row>
        <row r="201">
          <cell r="J201">
            <v>0</v>
          </cell>
        </row>
        <row r="202">
          <cell r="A202" t="str">
            <v>03.01.318</v>
          </cell>
          <cell r="B202" t="str">
            <v>RETIRADA DE LUMINÁRIA FLUORESCENTE COMPLETA TIPO CALHA PARA ATÉ 04 (QUATRO) LÂMPADAS</v>
          </cell>
          <cell r="C202" t="str">
            <v>UND</v>
          </cell>
          <cell r="I202">
            <v>5.03</v>
          </cell>
          <cell r="J202">
            <v>6.54</v>
          </cell>
        </row>
        <row r="203">
          <cell r="J203">
            <v>0</v>
          </cell>
        </row>
        <row r="204">
          <cell r="A204" t="str">
            <v>S03.01.319</v>
          </cell>
          <cell r="B204" t="str">
            <v>RETIRADA DE CANALETA DE PVC, TIPO SISTEMA "X" E FIAÇÃO ELÉTRICA</v>
          </cell>
          <cell r="C204" t="str">
            <v>M</v>
          </cell>
          <cell r="I204">
            <v>0.93</v>
          </cell>
          <cell r="J204">
            <v>1.21</v>
          </cell>
        </row>
        <row r="205">
          <cell r="J205">
            <v>0</v>
          </cell>
        </row>
        <row r="206">
          <cell r="A206" t="str">
            <v>S03.01.320</v>
          </cell>
          <cell r="B206" t="str">
            <v>REMOÇÃO DE TRANSFORMADOR DE POTÊNCIA</v>
          </cell>
          <cell r="C206" t="str">
            <v>UND</v>
          </cell>
          <cell r="I206">
            <v>73.36</v>
          </cell>
          <cell r="J206">
            <v>95.37</v>
          </cell>
        </row>
        <row r="207">
          <cell r="J207">
            <v>0</v>
          </cell>
        </row>
        <row r="208">
          <cell r="A208" t="str">
            <v>S03.01.500</v>
          </cell>
          <cell r="B208" t="str">
            <v>RETIRADA DE TAPETE/CARPETE COLADO.</v>
          </cell>
          <cell r="C208" t="str">
            <v>M2</v>
          </cell>
          <cell r="I208">
            <v>0.39</v>
          </cell>
          <cell r="J208">
            <v>0.51</v>
          </cell>
        </row>
        <row r="209">
          <cell r="J209">
            <v>0</v>
          </cell>
        </row>
        <row r="210">
          <cell r="A210" t="str">
            <v>S03.01.510</v>
          </cell>
          <cell r="B210" t="str">
            <v>RETIRADA DE REVESTIMENTO EM LAMINADO.</v>
          </cell>
          <cell r="C210" t="str">
            <v>M2</v>
          </cell>
          <cell r="I210">
            <v>17.940000000000001</v>
          </cell>
          <cell r="J210">
            <v>23.32</v>
          </cell>
        </row>
        <row r="211">
          <cell r="J211">
            <v>0</v>
          </cell>
        </row>
        <row r="212">
          <cell r="A212" t="str">
            <v>S03.01.511</v>
          </cell>
          <cell r="B212" t="str">
            <v>RETIRADA DE DUTO DE AR CONDICIONADO</v>
          </cell>
          <cell r="C212" t="str">
            <v>M</v>
          </cell>
          <cell r="I212">
            <v>8.7799999999999994</v>
          </cell>
          <cell r="J212">
            <v>11.41</v>
          </cell>
        </row>
        <row r="213">
          <cell r="J213">
            <v>0</v>
          </cell>
        </row>
        <row r="214">
          <cell r="A214" t="str">
            <v>03.02.000</v>
          </cell>
          <cell r="B214" t="str">
            <v>LIMPEZA DO TERRENO</v>
          </cell>
          <cell r="I214">
            <v>0</v>
          </cell>
          <cell r="J214">
            <v>0</v>
          </cell>
        </row>
        <row r="215">
          <cell r="A215" t="str">
            <v>03.02.010</v>
          </cell>
          <cell r="B215" t="str">
            <v>ROCO COM ESTROVENGA, INCLUSIVE AMONTOAMENTO.</v>
          </cell>
          <cell r="C215" t="str">
            <v>M2</v>
          </cell>
          <cell r="E215">
            <v>0.28999999999999998</v>
          </cell>
          <cell r="I215">
            <v>0.28999999999999998</v>
          </cell>
          <cell r="J215">
            <v>0.38</v>
          </cell>
        </row>
        <row r="217">
          <cell r="A217" t="str">
            <v>03.02.020</v>
          </cell>
          <cell r="B217" t="str">
            <v xml:space="preserve">CAPINACAO E LIMPEZA SUPERFICIAL DO TERRENO. </v>
          </cell>
          <cell r="C217" t="str">
            <v>M2</v>
          </cell>
          <cell r="E217">
            <v>1.22</v>
          </cell>
          <cell r="I217">
            <v>1.22</v>
          </cell>
          <cell r="J217">
            <v>1.59</v>
          </cell>
        </row>
        <row r="219">
          <cell r="A219" t="str">
            <v>03.02.030</v>
          </cell>
          <cell r="B219" t="str">
            <v xml:space="preserve">RASPAGEM E LIMPEZA DO TERRENO. </v>
          </cell>
          <cell r="C219" t="str">
            <v>M2</v>
          </cell>
          <cell r="E219">
            <v>1.96</v>
          </cell>
          <cell r="I219">
            <v>1.96</v>
          </cell>
          <cell r="J219">
            <v>2.5499999999999998</v>
          </cell>
        </row>
        <row r="221">
          <cell r="A221" t="str">
            <v>03.02.040</v>
          </cell>
          <cell r="B221" t="str">
            <v xml:space="preserve">DESTOCAMENTO RASO DE RAIZES DE PEQUENO PORTE COM RASPAGEM, LIMPEZA DO TERRENO E QUEIMA DO MATERIAL. </v>
          </cell>
          <cell r="C221" t="str">
            <v>M2</v>
          </cell>
          <cell r="E221">
            <v>2.79</v>
          </cell>
          <cell r="I221">
            <v>2.79</v>
          </cell>
          <cell r="J221">
            <v>3.63</v>
          </cell>
        </row>
        <row r="223">
          <cell r="A223" t="str">
            <v>03.02.050</v>
          </cell>
          <cell r="B223" t="str">
            <v xml:space="preserve">DESMATAMENTO E DESTOCAMENTO MECANICOS DE ARVORES DE DIAMETRO INFERIOR A 0,15 M, E LIMPEZA DO TERRENO. </v>
          </cell>
          <cell r="C223" t="str">
            <v>M2</v>
          </cell>
          <cell r="E223">
            <v>0.08</v>
          </cell>
          <cell r="F223">
            <v>0.62</v>
          </cell>
          <cell r="I223">
            <v>0.7</v>
          </cell>
          <cell r="J223">
            <v>0.91</v>
          </cell>
        </row>
        <row r="225">
          <cell r="A225" t="str">
            <v>03.02.060</v>
          </cell>
          <cell r="B225" t="str">
            <v xml:space="preserve">TOMBAMENTO MECANICO DE ARVORES COM DIAMETRO DE 0,15 A 0,30 M, INCLUSIVE O DESTOCAMENTO E LIMPEZA DO LOCAL. </v>
          </cell>
          <cell r="C225" t="str">
            <v>UND</v>
          </cell>
          <cell r="E225">
            <v>6.07</v>
          </cell>
          <cell r="F225">
            <v>72.27</v>
          </cell>
          <cell r="I225">
            <v>78.34</v>
          </cell>
          <cell r="J225">
            <v>101.84</v>
          </cell>
        </row>
        <row r="227">
          <cell r="A227" t="str">
            <v>03.02.070</v>
          </cell>
          <cell r="B227" t="str">
            <v xml:space="preserve">TOMBAMENTO MECANICO DE ARVORES COM DIAMETRO MAIOR QUE 0,30 M, INCLUSIVE O DESTOCAMENTO E LIMPEZA DO LOCAL. </v>
          </cell>
          <cell r="C227" t="str">
            <v>UND</v>
          </cell>
          <cell r="E227">
            <v>12.75</v>
          </cell>
          <cell r="F227">
            <v>101.07</v>
          </cell>
          <cell r="I227">
            <v>113.82</v>
          </cell>
          <cell r="J227">
            <v>147.97</v>
          </cell>
        </row>
        <row r="228">
          <cell r="I228">
            <v>0</v>
          </cell>
          <cell r="J228">
            <v>0</v>
          </cell>
        </row>
        <row r="229">
          <cell r="A229" t="str">
            <v>03.03.000</v>
          </cell>
          <cell r="B229" t="str">
            <v>INSTALAÇÕES PROVISÓRIAS</v>
          </cell>
          <cell r="I229">
            <v>0</v>
          </cell>
          <cell r="J229">
            <v>0</v>
          </cell>
        </row>
        <row r="230">
          <cell r="I230">
            <v>0</v>
          </cell>
          <cell r="J230">
            <v>0</v>
          </cell>
        </row>
        <row r="231">
          <cell r="A231" t="str">
            <v>03.03.010</v>
          </cell>
          <cell r="B231" t="str">
            <v>BARRACÃO PARA DEPÓSITO EM TÁBUAS, COM PISO EM ARGAMASSA DE CIMENTO E AREIA, TRAÇO 1:6.</v>
          </cell>
          <cell r="C231" t="str">
            <v>M²</v>
          </cell>
          <cell r="D231">
            <v>184.8</v>
          </cell>
          <cell r="E231">
            <v>83.66</v>
          </cell>
          <cell r="I231">
            <v>268.46000000000004</v>
          </cell>
          <cell r="J231">
            <v>349</v>
          </cell>
        </row>
        <row r="233">
          <cell r="A233" t="str">
            <v>03.03.020</v>
          </cell>
          <cell r="B233" t="str">
            <v>BARRACÃO PARA ESCRITÓRIO EM CHAPAS DE MADEIRA COMPENSADA, COM PISO EM ARGAMASSA DE CIMENTO E AREIA, TRAÇO 1:6.</v>
          </cell>
          <cell r="C233" t="str">
            <v>M²</v>
          </cell>
          <cell r="D233">
            <v>153.57</v>
          </cell>
          <cell r="E233">
            <v>83.66</v>
          </cell>
          <cell r="I233">
            <v>237.23</v>
          </cell>
          <cell r="J233">
            <v>308.39999999999998</v>
          </cell>
        </row>
        <row r="235">
          <cell r="A235" t="str">
            <v>03.03.030</v>
          </cell>
          <cell r="B235" t="str">
            <v>FORNECIMENTO DE TAPUME SIMPLES EM TÁBUAS.</v>
          </cell>
          <cell r="C235" t="str">
            <v>M²</v>
          </cell>
          <cell r="D235">
            <v>18.100000000000001</v>
          </cell>
          <cell r="E235">
            <v>11.44</v>
          </cell>
          <cell r="I235">
            <v>29.54</v>
          </cell>
          <cell r="J235">
            <v>38.4</v>
          </cell>
        </row>
        <row r="237">
          <cell r="A237" t="str">
            <v>03.03.040</v>
          </cell>
          <cell r="B237" t="str">
            <v>FORNECIMENTO E ASSENTAMENTO DE TAPUME EM CHAPAS DE MADEIRA COMPENSADA DE 6 MM.</v>
          </cell>
          <cell r="C237" t="str">
            <v>M²</v>
          </cell>
          <cell r="D237">
            <v>19.079999999999998</v>
          </cell>
          <cell r="E237">
            <v>9.15</v>
          </cell>
          <cell r="I237">
            <v>28.229999999999997</v>
          </cell>
          <cell r="J237">
            <v>36.700000000000003</v>
          </cell>
        </row>
        <row r="238">
          <cell r="J238">
            <v>0</v>
          </cell>
        </row>
        <row r="239">
          <cell r="A239" t="str">
            <v>S03.03.042</v>
          </cell>
          <cell r="B239" t="str">
            <v>ASSENTAMENTO DE TAPUME EM CHAPAS DE MADEIRA COMPENSADA - APENAS MÃO-DE-OBRA</v>
          </cell>
          <cell r="C239" t="str">
            <v>M2</v>
          </cell>
          <cell r="I239">
            <v>9.1300000000000008</v>
          </cell>
          <cell r="J239">
            <v>11.87</v>
          </cell>
        </row>
        <row r="240">
          <cell r="J240">
            <v>0</v>
          </cell>
        </row>
        <row r="241">
          <cell r="A241" t="str">
            <v>S03.03.043</v>
          </cell>
          <cell r="B241" t="str">
            <v>FORNECIMENTO E ASSENTAMENTO DE TAPUMES EM CHAPA OSB ESPESSURA 8MM</v>
          </cell>
          <cell r="C241" t="str">
            <v>M2</v>
          </cell>
          <cell r="I241">
            <v>35.44</v>
          </cell>
          <cell r="J241">
            <v>46.07</v>
          </cell>
        </row>
        <row r="243">
          <cell r="A243" t="str">
            <v>03.03.045</v>
          </cell>
          <cell r="B243" t="str">
            <v>FORNECIMENTO E MONTAGEM DE TELA DE SINALIZAÇÃO LARANJA (H=1,2M) FIXADA EM MONTANTES DE FERRO DE 1/2 POL. OU EM BARROTES DE MADEIRA 3X3 POL. COLOCADOS SOBRE BASE DE CONCRETO TRAÇO 1:4:8, ESPAÇADOS A CADA 2 M, INCLUSIVE POSTERIOR RETIRADA E REAPROVEITAMENTO</v>
          </cell>
          <cell r="C243" t="str">
            <v>M</v>
          </cell>
          <cell r="D243">
            <v>4.28</v>
          </cell>
          <cell r="E243">
            <v>1.85</v>
          </cell>
          <cell r="I243">
            <v>6.1300000000000008</v>
          </cell>
          <cell r="J243">
            <v>7.97</v>
          </cell>
        </row>
        <row r="245">
          <cell r="A245" t="str">
            <v>03.03.050</v>
          </cell>
          <cell r="B245" t="str">
            <v>FORNECIMENTO DE TAPUME DE SINALIZAÇÃO (MOD.AV-41/2000).</v>
          </cell>
          <cell r="C245" t="str">
            <v>UN</v>
          </cell>
          <cell r="D245">
            <v>340</v>
          </cell>
          <cell r="I245">
            <v>340</v>
          </cell>
          <cell r="J245">
            <v>442</v>
          </cell>
        </row>
        <row r="247">
          <cell r="A247" t="str">
            <v>03.03.055</v>
          </cell>
          <cell r="B247" t="str">
            <v>FORNECIMENTO DE CAVALETE DE OBRA (MOD.AV-42/2000).</v>
          </cell>
          <cell r="C247" t="str">
            <v>UN</v>
          </cell>
          <cell r="D247">
            <v>290</v>
          </cell>
          <cell r="I247">
            <v>290</v>
          </cell>
          <cell r="J247">
            <v>377</v>
          </cell>
        </row>
        <row r="249">
          <cell r="A249" t="str">
            <v>03.03.057</v>
          </cell>
          <cell r="B249" t="str">
            <v xml:space="preserve"> LOCAÇÃO DIÁRIA DE CAVALETE DE OBRA (MOD.AV-42/2000).</v>
          </cell>
          <cell r="C249" t="str">
            <v>UN</v>
          </cell>
          <cell r="D249">
            <v>2.9</v>
          </cell>
          <cell r="I249">
            <v>2.9</v>
          </cell>
          <cell r="J249">
            <v>3.77</v>
          </cell>
        </row>
        <row r="251">
          <cell r="A251" t="str">
            <v>03.03.060</v>
          </cell>
          <cell r="B251" t="str">
            <v>FORNECIMENTO DE BARREIRA MÓVEL DOBRÁVEL (MOD.AV-40/2000).</v>
          </cell>
          <cell r="C251" t="str">
            <v>UN</v>
          </cell>
          <cell r="D251">
            <v>300</v>
          </cell>
          <cell r="I251">
            <v>300</v>
          </cell>
          <cell r="J251">
            <v>390</v>
          </cell>
        </row>
        <row r="253">
          <cell r="A253" t="str">
            <v>03.03.070</v>
          </cell>
          <cell r="B253" t="str">
            <v>INSTALAÇÃO DE GAMBIARRA PARA SINALIZAÇÃO COM 20M, INCLUINDO LÂMPADA, BOCAL E BALDE A CADA 2M.</v>
          </cell>
          <cell r="C253" t="str">
            <v>UN</v>
          </cell>
          <cell r="D253">
            <v>22.55</v>
          </cell>
          <cell r="E253">
            <v>6.53</v>
          </cell>
          <cell r="I253">
            <v>29.080000000000002</v>
          </cell>
          <cell r="J253">
            <v>37.799999999999997</v>
          </cell>
        </row>
        <row r="254">
          <cell r="A254" t="str">
            <v>03.03.080</v>
          </cell>
          <cell r="B254" t="str">
            <v>VIGIA NOTURNO.</v>
          </cell>
          <cell r="C254" t="str">
            <v>H</v>
          </cell>
          <cell r="E254">
            <v>5.87</v>
          </cell>
          <cell r="I254">
            <v>5.87</v>
          </cell>
          <cell r="J254">
            <v>7.63</v>
          </cell>
        </row>
        <row r="256">
          <cell r="A256" t="str">
            <v>03.03.090</v>
          </cell>
          <cell r="B256" t="str">
            <v>FORNECIMENTO E ASSENTAMENTO DE PLACA DA OBRA (MOD. AV. 43/200).</v>
          </cell>
          <cell r="C256" t="str">
            <v>M²</v>
          </cell>
          <cell r="D256">
            <v>150</v>
          </cell>
          <cell r="E256">
            <v>8.17</v>
          </cell>
          <cell r="I256">
            <v>158.16999999999999</v>
          </cell>
          <cell r="J256">
            <v>205.62</v>
          </cell>
        </row>
        <row r="257">
          <cell r="J257">
            <v>0</v>
          </cell>
        </row>
        <row r="258">
          <cell r="A258" t="str">
            <v>S03.03.092</v>
          </cell>
          <cell r="B258" t="str">
            <v>REMANEJAMENTO (RETIRADA E MONTAGEM) DE TAPUME EXISTENTE DE CHAPA DE MADEIRA COMPENSADA DE 6MM.</v>
          </cell>
          <cell r="C258" t="str">
            <v>M2</v>
          </cell>
          <cell r="I258">
            <v>13.71</v>
          </cell>
          <cell r="J258">
            <v>17.82</v>
          </cell>
        </row>
        <row r="259">
          <cell r="J259">
            <v>0</v>
          </cell>
        </row>
        <row r="260">
          <cell r="A260" t="str">
            <v>S03.03.093</v>
          </cell>
          <cell r="B260" t="str">
            <v>RETIRADA DE TAPUMES</v>
          </cell>
          <cell r="C260" t="str">
            <v>M2</v>
          </cell>
          <cell r="I260">
            <v>4.57</v>
          </cell>
          <cell r="J260">
            <v>5.94</v>
          </cell>
        </row>
        <row r="261">
          <cell r="J261">
            <v>0</v>
          </cell>
        </row>
        <row r="262">
          <cell r="A262" t="str">
            <v>03.04.000</v>
          </cell>
          <cell r="B262" t="str">
            <v>LOCAÇÃO DA OBRA</v>
          </cell>
          <cell r="I262">
            <v>0</v>
          </cell>
          <cell r="J262">
            <v>0</v>
          </cell>
        </row>
        <row r="263">
          <cell r="I263">
            <v>0</v>
          </cell>
          <cell r="J263">
            <v>0</v>
          </cell>
        </row>
        <row r="264">
          <cell r="A264" t="str">
            <v>03.04.010</v>
          </cell>
          <cell r="B264" t="str">
            <v>LOCAÇÃO DE OBRAS E DEMARCAÇÃO PARA ABERTURA DE VALAS PARA FUNDAÇÕES.</v>
          </cell>
          <cell r="C264" t="str">
            <v>M²</v>
          </cell>
          <cell r="D264">
            <v>1.36</v>
          </cell>
          <cell r="E264">
            <v>1.64</v>
          </cell>
          <cell r="I264">
            <v>3</v>
          </cell>
          <cell r="J264">
            <v>3.9</v>
          </cell>
        </row>
        <row r="265">
          <cell r="I265">
            <v>0</v>
          </cell>
          <cell r="J265">
            <v>0</v>
          </cell>
        </row>
        <row r="266">
          <cell r="A266" t="str">
            <v>03.05.000</v>
          </cell>
          <cell r="B266" t="str">
            <v>LIMPEZA DE SUPERFÍCIES</v>
          </cell>
          <cell r="I266">
            <v>0</v>
          </cell>
          <cell r="J266">
            <v>0</v>
          </cell>
        </row>
        <row r="267">
          <cell r="I267">
            <v>0</v>
          </cell>
          <cell r="J267">
            <v>0</v>
          </cell>
        </row>
        <row r="268">
          <cell r="A268" t="str">
            <v>03.05.010</v>
          </cell>
          <cell r="B268" t="str">
            <v>LIMPEZA DE SUPERFÍCIES COM ÁCIDO MURIÁTICO EM ÁGUA NA PROPOÇÃO 1:6 E SOLUÇÃO NEUTRALIZADORA DE AMONIA 1:4.</v>
          </cell>
          <cell r="C268" t="str">
            <v>M²</v>
          </cell>
          <cell r="D268">
            <v>1.05</v>
          </cell>
          <cell r="E268">
            <v>1.96</v>
          </cell>
          <cell r="I268">
            <v>3.01</v>
          </cell>
          <cell r="J268">
            <v>3.91</v>
          </cell>
        </row>
        <row r="270">
          <cell r="A270" t="str">
            <v>03.05.020</v>
          </cell>
          <cell r="B270" t="str">
            <v>ESCOVAÇÃO DE SUPERFÍCIES EM ALVENARIA, CONCRETO OU FERRAGENS PARA A RETIRADA DE SUBSTRATO COM UTILIZAÇÃO DE ESCOVA RETANGULAR COM CERDA DE AÇO.</v>
          </cell>
          <cell r="C270" t="str">
            <v>M²</v>
          </cell>
          <cell r="D270">
            <v>1.23</v>
          </cell>
          <cell r="E270">
            <v>1.61</v>
          </cell>
          <cell r="I270">
            <v>2.84</v>
          </cell>
          <cell r="J270">
            <v>3.69</v>
          </cell>
        </row>
        <row r="271">
          <cell r="I271">
            <v>0</v>
          </cell>
          <cell r="J271">
            <v>0</v>
          </cell>
        </row>
        <row r="272">
          <cell r="A272" t="str">
            <v>04.00.000</v>
          </cell>
          <cell r="B272" t="str">
            <v>CARGA E TRANSPORTE MANUAL E MECÂNICO</v>
          </cell>
          <cell r="I272">
            <v>0</v>
          </cell>
          <cell r="J272">
            <v>0</v>
          </cell>
        </row>
        <row r="273">
          <cell r="I273">
            <v>0</v>
          </cell>
          <cell r="J273">
            <v>0</v>
          </cell>
        </row>
        <row r="274">
          <cell r="A274" t="str">
            <v>04.01.000</v>
          </cell>
          <cell r="B274" t="str">
            <v>CARGA E DESCARGA</v>
          </cell>
          <cell r="I274">
            <v>0</v>
          </cell>
          <cell r="J274">
            <v>0</v>
          </cell>
        </row>
        <row r="275">
          <cell r="I275">
            <v>0</v>
          </cell>
          <cell r="J275">
            <v>0</v>
          </cell>
        </row>
        <row r="276">
          <cell r="A276" t="str">
            <v>04.01.010</v>
          </cell>
          <cell r="B276" t="str">
            <v>CARGA E DESCARGA MANUAIS DE TERRA DE UM CAMINHÃO CARROCERIA.</v>
          </cell>
          <cell r="C276" t="str">
            <v>M³</v>
          </cell>
          <cell r="E276">
            <v>4.4000000000000004</v>
          </cell>
          <cell r="I276">
            <v>4.4000000000000004</v>
          </cell>
          <cell r="J276">
            <v>5.72</v>
          </cell>
        </row>
        <row r="278">
          <cell r="A278" t="str">
            <v>04.01.020</v>
          </cell>
          <cell r="B278" t="str">
            <v>CARGA E DESCARGA MANUAIS DE TERRA DE UM CAMINHÃO CARROCERIA (SERVIÇO NOTURNO).</v>
          </cell>
          <cell r="C278" t="str">
            <v>M³</v>
          </cell>
          <cell r="E278">
            <v>5.28</v>
          </cell>
          <cell r="I278">
            <v>5.28</v>
          </cell>
          <cell r="J278">
            <v>6.86</v>
          </cell>
        </row>
        <row r="280">
          <cell r="A280" t="str">
            <v>04.01.030</v>
          </cell>
          <cell r="B280" t="str">
            <v>CARGA MANUAL DE TERRA EM CAMINHÃO BASCULANTE.</v>
          </cell>
          <cell r="C280" t="str">
            <v>M³</v>
          </cell>
          <cell r="E280">
            <v>3.67</v>
          </cell>
          <cell r="I280">
            <v>3.67</v>
          </cell>
          <cell r="J280">
            <v>4.7699999999999996</v>
          </cell>
        </row>
        <row r="282">
          <cell r="A282" t="str">
            <v>04.01.040</v>
          </cell>
          <cell r="B282" t="str">
            <v>CARGA MECÂNICA DE TERRA EM CAMINHÃO BASCULANTE OU CARROCERIA.</v>
          </cell>
          <cell r="C282" t="str">
            <v>M³</v>
          </cell>
          <cell r="E282">
            <v>0.19</v>
          </cell>
          <cell r="F282">
            <v>1.21</v>
          </cell>
          <cell r="I282">
            <v>1.4</v>
          </cell>
          <cell r="J282">
            <v>1.82</v>
          </cell>
        </row>
        <row r="284">
          <cell r="A284" t="str">
            <v>04.01.050</v>
          </cell>
          <cell r="B284" t="str">
            <v>CARGA MECÂNICA  DE PRÉ MISTURADO, INCLUINDO ESPALHAMENTO DO MESMO EM CIMA DO CAMINHÃO.</v>
          </cell>
          <cell r="C284" t="str">
            <v>M³</v>
          </cell>
          <cell r="E284">
            <v>0.73</v>
          </cell>
          <cell r="F284">
            <v>3.19</v>
          </cell>
          <cell r="I284">
            <v>3.92</v>
          </cell>
          <cell r="J284">
            <v>5.0999999999999996</v>
          </cell>
        </row>
        <row r="286">
          <cell r="A286" t="str">
            <v>04.01.060</v>
          </cell>
          <cell r="B286" t="str">
            <v>CARGA MECÂNICA DE PRÉ-MISTURADO, INCLUINDO ESPALHAMENTO DO MESMO EM CIMA DO CAMINHÃO (SERVIÇO NOTURNO).</v>
          </cell>
          <cell r="C286" t="str">
            <v>M³</v>
          </cell>
          <cell r="E286">
            <v>0.88</v>
          </cell>
          <cell r="F286">
            <v>3.24</v>
          </cell>
          <cell r="I286">
            <v>4.12</v>
          </cell>
          <cell r="J286">
            <v>5.36</v>
          </cell>
        </row>
        <row r="287">
          <cell r="I287">
            <v>0</v>
          </cell>
          <cell r="J287">
            <v>0</v>
          </cell>
        </row>
        <row r="288">
          <cell r="A288" t="str">
            <v>04.02.000</v>
          </cell>
          <cell r="B288" t="str">
            <v>TRANSPORTES</v>
          </cell>
          <cell r="I288">
            <v>0</v>
          </cell>
          <cell r="J288">
            <v>0</v>
          </cell>
        </row>
        <row r="289">
          <cell r="I289">
            <v>0</v>
          </cell>
          <cell r="J289">
            <v>0</v>
          </cell>
        </row>
        <row r="290">
          <cell r="A290" t="str">
            <v>04.02.010</v>
          </cell>
          <cell r="B290" t="str">
            <v>TRANSPORTE DE MATERIAL COM D.M.T. 1KM.</v>
          </cell>
          <cell r="C290" t="str">
            <v>M³</v>
          </cell>
          <cell r="H290">
            <v>2.1800000000000002</v>
          </cell>
          <cell r="I290">
            <v>2.1800000000000002</v>
          </cell>
          <cell r="J290">
            <v>2.83</v>
          </cell>
        </row>
        <row r="292">
          <cell r="A292" t="str">
            <v>04.02.020</v>
          </cell>
          <cell r="B292" t="str">
            <v>TRANSPORTE DE MATERIAL COM D.M.T. 2KM.</v>
          </cell>
          <cell r="C292" t="str">
            <v>M³</v>
          </cell>
          <cell r="H292">
            <v>2.94</v>
          </cell>
          <cell r="I292">
            <v>2.94</v>
          </cell>
          <cell r="J292">
            <v>3.82</v>
          </cell>
        </row>
        <row r="294">
          <cell r="A294" t="str">
            <v>04.02.030</v>
          </cell>
          <cell r="B294" t="str">
            <v>TRANSPORTE DE MATERIAL COM D.M.T. 4KM.</v>
          </cell>
          <cell r="C294" t="str">
            <v>M³</v>
          </cell>
          <cell r="H294">
            <v>4.46</v>
          </cell>
          <cell r="I294">
            <v>4.46</v>
          </cell>
          <cell r="J294">
            <v>5.8</v>
          </cell>
        </row>
        <row r="296">
          <cell r="A296" t="str">
            <v>04.02.040</v>
          </cell>
          <cell r="B296" t="str">
            <v>TRANSPORTE DE MATERIAL COM D.M.T. 6 KM.</v>
          </cell>
          <cell r="C296" t="str">
            <v>M³</v>
          </cell>
          <cell r="H296">
            <v>5.99</v>
          </cell>
          <cell r="I296">
            <v>5.99</v>
          </cell>
          <cell r="J296">
            <v>7.79</v>
          </cell>
        </row>
        <row r="298">
          <cell r="A298" t="str">
            <v>04.02.050</v>
          </cell>
          <cell r="B298" t="str">
            <v>TRANSPORTE DE MATERIAL COM D.M.T. 8KM.</v>
          </cell>
          <cell r="C298" t="str">
            <v>M³</v>
          </cell>
          <cell r="H298">
            <v>7.54</v>
          </cell>
          <cell r="I298">
            <v>7.54</v>
          </cell>
          <cell r="J298">
            <v>9.8000000000000007</v>
          </cell>
        </row>
        <row r="300">
          <cell r="A300" t="str">
            <v>04.02.060</v>
          </cell>
          <cell r="B300" t="str">
            <v>TRANSPORTE DE MATERIAL COM D.M.T. 10 KM.</v>
          </cell>
          <cell r="C300" t="str">
            <v>M³</v>
          </cell>
          <cell r="H300">
            <v>9.02</v>
          </cell>
          <cell r="I300">
            <v>9.02</v>
          </cell>
          <cell r="J300">
            <v>11.73</v>
          </cell>
        </row>
        <row r="302">
          <cell r="A302" t="str">
            <v>04.02.070</v>
          </cell>
          <cell r="B302" t="str">
            <v>TRANSPORTE DE MATERIAL COM D.M.T. 12KM.</v>
          </cell>
          <cell r="C302" t="str">
            <v>M³</v>
          </cell>
          <cell r="H302">
            <v>10.54</v>
          </cell>
          <cell r="I302">
            <v>10.54</v>
          </cell>
          <cell r="J302">
            <v>13.7</v>
          </cell>
        </row>
        <row r="304">
          <cell r="A304" t="str">
            <v>04.02.080</v>
          </cell>
          <cell r="B304" t="str">
            <v>TRANSPORTE DE MATERIAL COM D.M.T. 14KM.</v>
          </cell>
          <cell r="C304" t="str">
            <v>M³</v>
          </cell>
          <cell r="H304">
            <v>12.08</v>
          </cell>
          <cell r="I304">
            <v>12.08</v>
          </cell>
          <cell r="J304">
            <v>15.7</v>
          </cell>
        </row>
        <row r="306">
          <cell r="A306" t="str">
            <v>04.02.090</v>
          </cell>
          <cell r="B306" t="str">
            <v>TRANSPORTE DE MATERIAL COM D.M.T. 16KM.</v>
          </cell>
          <cell r="C306" t="str">
            <v>M³</v>
          </cell>
          <cell r="H306">
            <v>13.54</v>
          </cell>
          <cell r="I306">
            <v>13.54</v>
          </cell>
          <cell r="J306">
            <v>17.600000000000001</v>
          </cell>
        </row>
        <row r="308">
          <cell r="A308" t="str">
            <v>04.02.100</v>
          </cell>
          <cell r="B308" t="str">
            <v>TRANSPORTE DE MATERIAL COM D.M.T. 18KM.</v>
          </cell>
          <cell r="C308" t="str">
            <v>M³</v>
          </cell>
          <cell r="H308">
            <v>15.08</v>
          </cell>
          <cell r="I308">
            <v>15.08</v>
          </cell>
          <cell r="J308">
            <v>19.600000000000001</v>
          </cell>
        </row>
        <row r="310">
          <cell r="A310" t="str">
            <v>04.02.110</v>
          </cell>
          <cell r="B310" t="str">
            <v>TRANSPORTE DE MATERIAL COM D.M.T. 20KM.</v>
          </cell>
          <cell r="C310" t="str">
            <v>M³</v>
          </cell>
          <cell r="H310">
            <v>16.62</v>
          </cell>
          <cell r="I310">
            <v>16.62</v>
          </cell>
          <cell r="J310">
            <v>21.61</v>
          </cell>
        </row>
        <row r="312">
          <cell r="A312" t="str">
            <v>04.02.111</v>
          </cell>
          <cell r="B312" t="str">
            <v>TRANSPORTE DE MATERIAL COM D.M.T. 22KM.</v>
          </cell>
          <cell r="C312" t="str">
            <v>M³</v>
          </cell>
          <cell r="H312">
            <v>18.18</v>
          </cell>
          <cell r="I312">
            <v>18.18</v>
          </cell>
          <cell r="J312">
            <v>23.63</v>
          </cell>
        </row>
        <row r="314">
          <cell r="A314" t="str">
            <v>04.02.112</v>
          </cell>
          <cell r="B314" t="str">
            <v>TRANSPORTE DE MATERIAL COM D.M.T. 24KM.</v>
          </cell>
          <cell r="C314" t="str">
            <v>M³</v>
          </cell>
          <cell r="H314">
            <v>19.7</v>
          </cell>
          <cell r="I314">
            <v>19.7</v>
          </cell>
          <cell r="J314">
            <v>25.61</v>
          </cell>
        </row>
        <row r="316">
          <cell r="A316" t="str">
            <v>04.02.113</v>
          </cell>
          <cell r="B316" t="str">
            <v>TRANSPORTE DE MATERIAL COM D.M.T. 26KM.</v>
          </cell>
          <cell r="C316" t="str">
            <v>M³</v>
          </cell>
          <cell r="H316">
            <v>21.23</v>
          </cell>
          <cell r="I316">
            <v>21.23</v>
          </cell>
          <cell r="J316">
            <v>27.6</v>
          </cell>
        </row>
        <row r="318">
          <cell r="A318" t="str">
            <v>04.02.114</v>
          </cell>
          <cell r="B318" t="str">
            <v>TRANSPORTE DE MATERIAL COM D.M.T. 28KM.</v>
          </cell>
          <cell r="C318" t="str">
            <v>M³</v>
          </cell>
          <cell r="H318">
            <v>22.75</v>
          </cell>
          <cell r="I318">
            <v>22.75</v>
          </cell>
          <cell r="J318">
            <v>29.58</v>
          </cell>
        </row>
        <row r="320">
          <cell r="A320" t="str">
            <v>04.02.115</v>
          </cell>
          <cell r="B320" t="str">
            <v>TRANSPORTE DE MATERIAL COM D.M.T. 30KM.</v>
          </cell>
          <cell r="C320" t="str">
            <v>M³</v>
          </cell>
          <cell r="H320">
            <v>24.27</v>
          </cell>
          <cell r="I320">
            <v>24.27</v>
          </cell>
          <cell r="J320">
            <v>31.55</v>
          </cell>
        </row>
        <row r="322">
          <cell r="A322" t="str">
            <v>04.02.120</v>
          </cell>
          <cell r="B322" t="str">
            <v>TRANSPORTE COM CARRO DE MÃO DE AREIA, ENTULHO OU TERRA ATÉ 30M.</v>
          </cell>
          <cell r="C322" t="str">
            <v>M³</v>
          </cell>
          <cell r="E322">
            <v>10.76</v>
          </cell>
          <cell r="I322">
            <v>10.76</v>
          </cell>
          <cell r="J322">
            <v>13.99</v>
          </cell>
        </row>
        <row r="324">
          <cell r="A324" t="str">
            <v>04.02.130</v>
          </cell>
          <cell r="B324" t="str">
            <v>TRANSPORTE COM CARRO DE MÃO DE AREIA, ENTULHO OU TERRA ATÉ 30M (SERVIÇO NOTURNO).</v>
          </cell>
          <cell r="C324" t="str">
            <v>M³</v>
          </cell>
          <cell r="E324">
            <v>12.91</v>
          </cell>
          <cell r="I324">
            <v>12.91</v>
          </cell>
          <cell r="J324">
            <v>16.78</v>
          </cell>
        </row>
        <row r="326">
          <cell r="A326" t="str">
            <v>04.02.140</v>
          </cell>
          <cell r="B326" t="str">
            <v>TRANSPORTE COM CARRO DE MÃO DE DE AREIA, ENTULHO OU TERRA ATÉ 60M.</v>
          </cell>
          <cell r="C326" t="str">
            <v>M³</v>
          </cell>
          <cell r="E326">
            <v>12.71</v>
          </cell>
          <cell r="I326">
            <v>12.71</v>
          </cell>
          <cell r="J326">
            <v>16.52</v>
          </cell>
        </row>
        <row r="328">
          <cell r="A328" t="str">
            <v>04.02.150</v>
          </cell>
          <cell r="B328" t="str">
            <v>TRANSPORTE COM CARRO DE MÃO DE AREIA, ENTULHO OU TERRA ATÉ 60M (SERVIÇO NOTURNO).</v>
          </cell>
          <cell r="C328" t="str">
            <v>M³</v>
          </cell>
          <cell r="E328">
            <v>15.26</v>
          </cell>
          <cell r="I328">
            <v>15.26</v>
          </cell>
          <cell r="J328">
            <v>19.84</v>
          </cell>
        </row>
        <row r="330">
          <cell r="A330" t="str">
            <v>04.02.160</v>
          </cell>
          <cell r="B330" t="str">
            <v>TRANSPORTE COM CARRO DE MÃO DE AREIA, ENTULHO OU TERRA ATÉ 100M.</v>
          </cell>
          <cell r="C330" t="str">
            <v>M³</v>
          </cell>
          <cell r="E330">
            <v>18.579999999999998</v>
          </cell>
          <cell r="I330">
            <v>18.579999999999998</v>
          </cell>
          <cell r="J330">
            <v>24.15</v>
          </cell>
        </row>
        <row r="332">
          <cell r="A332" t="str">
            <v>04.02.170</v>
          </cell>
          <cell r="B332" t="str">
            <v>TRNASPORTE COM CARRO DE MÃO DE AREIA, ENTULHO OU TERRA TÉ 100M (SERVIÇO NOTURNO).</v>
          </cell>
          <cell r="C332" t="str">
            <v>M³</v>
          </cell>
          <cell r="E332">
            <v>22.3</v>
          </cell>
          <cell r="I332">
            <v>22.3</v>
          </cell>
          <cell r="J332">
            <v>28.99</v>
          </cell>
        </row>
        <row r="334">
          <cell r="A334" t="str">
            <v>04.02.180</v>
          </cell>
          <cell r="B334" t="str">
            <v>TRANSPORTE COM CARRO DE MÃO DE PEDRA RACHÃO NOS MORROS, ATÉ 100M.</v>
          </cell>
          <cell r="C334" t="str">
            <v>M³</v>
          </cell>
          <cell r="E334">
            <v>24.45</v>
          </cell>
          <cell r="I334">
            <v>24.45</v>
          </cell>
          <cell r="J334">
            <v>31.79</v>
          </cell>
        </row>
        <row r="335">
          <cell r="I335">
            <v>0</v>
          </cell>
          <cell r="J335">
            <v>0</v>
          </cell>
        </row>
        <row r="336">
          <cell r="A336" t="str">
            <v>04.03.000</v>
          </cell>
          <cell r="B336" t="str">
            <v>REMOÇÃO</v>
          </cell>
          <cell r="I336">
            <v>0</v>
          </cell>
          <cell r="J336">
            <v>0</v>
          </cell>
        </row>
        <row r="337">
          <cell r="I337">
            <v>0</v>
          </cell>
          <cell r="J337">
            <v>0</v>
          </cell>
        </row>
        <row r="338">
          <cell r="A338" t="str">
            <v>04.03.010</v>
          </cell>
          <cell r="B338" t="str">
            <v>REMOÇÃO DE MATERIAL DE PRIMEIRA CATEGORIA EM CAMINHÃO CARROCERIA, D.M.T. 6KM, INCLUSIVE CARGA E DESCARGA MANUAIS.</v>
          </cell>
          <cell r="C338" t="str">
            <v>M³</v>
          </cell>
          <cell r="E338">
            <v>4.4000000000000004</v>
          </cell>
          <cell r="G338">
            <v>11.52</v>
          </cell>
          <cell r="H338">
            <v>5.7</v>
          </cell>
          <cell r="I338">
            <v>21.62</v>
          </cell>
          <cell r="J338">
            <v>28.11</v>
          </cell>
        </row>
        <row r="340">
          <cell r="A340" t="str">
            <v>04.03.020</v>
          </cell>
          <cell r="B340" t="str">
            <v>REMOÇÃO DE MATERIAL DE PRIMEIRA CATEGORIA EM CAMINHÃO CARROCERIA, D.M.T. 12KM, INCLUSIVE CARGA E DESCARGA MANUAIS.</v>
          </cell>
          <cell r="C340" t="str">
            <v>M³</v>
          </cell>
          <cell r="E340">
            <v>4.4000000000000004</v>
          </cell>
          <cell r="G340">
            <v>11.52</v>
          </cell>
          <cell r="H340">
            <v>10.050000000000001</v>
          </cell>
          <cell r="I340">
            <v>25.97</v>
          </cell>
          <cell r="J340">
            <v>33.76</v>
          </cell>
        </row>
        <row r="342">
          <cell r="A342" t="str">
            <v>04.03.030</v>
          </cell>
          <cell r="B342" t="str">
            <v>REMOÇÃO DE MATERIAL DE PRIMEIRA CATEGORIA EM CAMINHÃO CARROCERIA, D.M.T. 20KM, INCLUSIVE CARGA E DESCARGA MANUAIS.</v>
          </cell>
          <cell r="C342" t="str">
            <v>M³</v>
          </cell>
          <cell r="E342">
            <v>4.4000000000000004</v>
          </cell>
          <cell r="G342">
            <v>11.52</v>
          </cell>
          <cell r="H342">
            <v>15.85</v>
          </cell>
          <cell r="I342">
            <v>31.77</v>
          </cell>
          <cell r="J342">
            <v>41.3</v>
          </cell>
        </row>
        <row r="344">
          <cell r="A344" t="str">
            <v>04.03.031</v>
          </cell>
          <cell r="B344" t="str">
            <v>REMOÇÃO DE MATERIAL DE PRIMEIRA CATEGORIA EM CAMINHÃO CARROCERIA, D.M.T. 22KM, INCLUSIVE CARGA E DESCARGA MANUAIS.</v>
          </cell>
          <cell r="C344" t="str">
            <v>M³</v>
          </cell>
          <cell r="E344">
            <v>4.4000000000000004</v>
          </cell>
          <cell r="G344">
            <v>11.52</v>
          </cell>
          <cell r="H344">
            <v>17.34</v>
          </cell>
          <cell r="I344">
            <v>33.26</v>
          </cell>
          <cell r="J344">
            <v>43.24</v>
          </cell>
        </row>
        <row r="346">
          <cell r="A346" t="str">
            <v>04.03.032</v>
          </cell>
          <cell r="B346" t="str">
            <v>REMOÇÃO DE MATERIAL DE PRIMEIRA CATEGORIA EM CAMINHÃO CARROCERIA, D.M.T. 24KM, INCLUSIVE CARGA E DESCARGA MANUAIS.</v>
          </cell>
          <cell r="C346" t="str">
            <v>M³</v>
          </cell>
          <cell r="E346">
            <v>4.4000000000000004</v>
          </cell>
          <cell r="G346">
            <v>11.52</v>
          </cell>
          <cell r="H346">
            <v>18.79</v>
          </cell>
          <cell r="I346">
            <v>34.71</v>
          </cell>
          <cell r="J346">
            <v>45.12</v>
          </cell>
        </row>
        <row r="348">
          <cell r="A348" t="str">
            <v>04.03.033</v>
          </cell>
          <cell r="B348" t="str">
            <v>REMOÇÃO DE MATERIAL DE PRIMEIRA CATEGORIA EM CAMINHÃO CARROCERIA, D.M.T. 26KM, INCLUSIVE CARGA E DESCARGA MANUAIS.</v>
          </cell>
          <cell r="C348" t="str">
            <v>M³</v>
          </cell>
          <cell r="E348">
            <v>4.4000000000000004</v>
          </cell>
          <cell r="G348">
            <v>11.52</v>
          </cell>
          <cell r="H348">
            <v>20.25</v>
          </cell>
          <cell r="I348">
            <v>36.17</v>
          </cell>
          <cell r="J348">
            <v>47.02</v>
          </cell>
        </row>
        <row r="350">
          <cell r="A350" t="str">
            <v>04.03.034</v>
          </cell>
          <cell r="B350" t="str">
            <v>REMOÇÃO DE MATERIAL DE PRIMEIRA CATEGORIA EM CAMINHÃO CARROCERIA, D.M.T. 28KM, INCLUSIVE CARGA E DESCARGA MANUAIS.</v>
          </cell>
          <cell r="C350" t="str">
            <v>M³</v>
          </cell>
          <cell r="E350">
            <v>4.4000000000000004</v>
          </cell>
          <cell r="G350">
            <v>11.52</v>
          </cell>
          <cell r="H350">
            <v>21.7</v>
          </cell>
          <cell r="I350">
            <v>37.619999999999997</v>
          </cell>
          <cell r="J350">
            <v>48.91</v>
          </cell>
        </row>
        <row r="352">
          <cell r="A352" t="str">
            <v>04.03.036</v>
          </cell>
          <cell r="B352" t="str">
            <v>REMOÇÃO DE MATERIAL DE PRIMEIRA CATEGORIA EM CAMINHÃO CARROCERIA, D.M.T. 30KM, INCLUSIVE CARGA E DESCARGA MANUAIS.</v>
          </cell>
          <cell r="C352" t="str">
            <v>M³</v>
          </cell>
          <cell r="E352">
            <v>4.4000000000000004</v>
          </cell>
          <cell r="G352">
            <v>11.52</v>
          </cell>
          <cell r="H352">
            <v>23.15</v>
          </cell>
          <cell r="I352">
            <v>39.07</v>
          </cell>
          <cell r="J352">
            <v>50.79</v>
          </cell>
        </row>
        <row r="354">
          <cell r="A354" t="str">
            <v>04.03.038</v>
          </cell>
          <cell r="B354" t="str">
            <v>REMOÇÃO DE MATERIAL DE PRIMEIRA CATEGORIA EM CAMINHÃO BASCULANTE, DMT 2KM, INCLUSIVE CARGA MANUAL E DESCARGA MECÂNICA.</v>
          </cell>
          <cell r="C354" t="str">
            <v>M³</v>
          </cell>
          <cell r="E354">
            <v>3.67</v>
          </cell>
          <cell r="G354">
            <v>10.16</v>
          </cell>
          <cell r="H354">
            <v>2.94</v>
          </cell>
          <cell r="I354">
            <v>16.77</v>
          </cell>
          <cell r="J354">
            <v>21.8</v>
          </cell>
        </row>
        <row r="356">
          <cell r="A356" t="str">
            <v>04.03.040</v>
          </cell>
          <cell r="B356" t="str">
            <v>REMOÇÃO DE MATERIAL DE PRIMEIRA CATEGORIA EM CAMINHÃO BASCULANTE D.M.T. 6KM, INCLUSIVE CARGA MANUAL E DESCARGA MECÂNICA.</v>
          </cell>
          <cell r="C356" t="str">
            <v>M³</v>
          </cell>
          <cell r="E356">
            <v>3.67</v>
          </cell>
          <cell r="G356">
            <v>10.16</v>
          </cell>
          <cell r="H356">
            <v>5.99</v>
          </cell>
          <cell r="I356">
            <v>19.82</v>
          </cell>
          <cell r="J356">
            <v>25.77</v>
          </cell>
        </row>
        <row r="358">
          <cell r="A358" t="str">
            <v>04.03.050</v>
          </cell>
          <cell r="B358" t="str">
            <v>REMOÇÃO DE MATERIAL DE PRIMEIRA CATEGORIA EM CAMINHÃO BASCULANTE, D.M.T. 12 KM, INCLUSIVE CARGA MANUAL E DESCARGA MECÂNICA.</v>
          </cell>
          <cell r="C358" t="str">
            <v>M³</v>
          </cell>
          <cell r="E358">
            <v>3.67</v>
          </cell>
          <cell r="G358">
            <v>10.16</v>
          </cell>
          <cell r="H358">
            <v>10.54</v>
          </cell>
          <cell r="I358">
            <v>24.369999999999997</v>
          </cell>
          <cell r="J358">
            <v>31.68</v>
          </cell>
        </row>
        <row r="360">
          <cell r="A360" t="str">
            <v>04.03.060</v>
          </cell>
          <cell r="B360" t="str">
            <v>REMOÇÃO DE MATERIAL DE PRIMEIRA CATEGORIA EM CAMINHÃO BASCULANTE, D.M.T. 20KM, INCLUSIVE CARGA MANUAL E DESCARGA MECÂNICA.</v>
          </cell>
          <cell r="C360" t="str">
            <v>M³</v>
          </cell>
          <cell r="E360">
            <v>3.67</v>
          </cell>
          <cell r="G360">
            <v>10.16</v>
          </cell>
          <cell r="H360">
            <v>16.62</v>
          </cell>
          <cell r="I360">
            <v>30.450000000000003</v>
          </cell>
          <cell r="J360">
            <v>39.590000000000003</v>
          </cell>
        </row>
        <row r="362">
          <cell r="A362" t="str">
            <v>04.03.061</v>
          </cell>
          <cell r="B362" t="str">
            <v>REMOÇÃO DE MATERIAL DE PRIMEIRA CATEGORIA EM CAMINHÃO BASCULANTE, D.M.T. 22KM, INCLUSIVE CARGA MANUAL E DESCARGA MECÂNICA.</v>
          </cell>
          <cell r="C362" t="str">
            <v>M³</v>
          </cell>
          <cell r="E362">
            <v>3.67</v>
          </cell>
          <cell r="G362">
            <v>10.16</v>
          </cell>
          <cell r="H362">
            <v>18.18</v>
          </cell>
          <cell r="I362">
            <v>32.01</v>
          </cell>
          <cell r="J362">
            <v>41.61</v>
          </cell>
        </row>
        <row r="364">
          <cell r="A364" t="str">
            <v>04.03.062</v>
          </cell>
          <cell r="B364" t="str">
            <v>REMOÇÃO DE MATERIAL DE PRIMEIRA CATEGORIA EM CAMINHÃO BASCULANTE, D.M.T. 24KM, INCLUSIVE CARGA MANUAL E DESCARGA MECÂNICA.</v>
          </cell>
          <cell r="C364" t="str">
            <v>M³</v>
          </cell>
          <cell r="E364">
            <v>3.67</v>
          </cell>
          <cell r="G364">
            <v>10.16</v>
          </cell>
          <cell r="H364">
            <v>19.7</v>
          </cell>
          <cell r="I364">
            <v>33.53</v>
          </cell>
          <cell r="J364">
            <v>43.59</v>
          </cell>
        </row>
        <row r="366">
          <cell r="A366" t="str">
            <v>04.03.063</v>
          </cell>
          <cell r="B366" t="str">
            <v>REMOÇÃO DE MATERIAL DE PRIMEIRA CATEGORIA EM CAMINHÃO BASCULANTE, D.M.T. 26KM, INCLUSIVE CARGA MANUAL E DESCARGA MECÂNICA.</v>
          </cell>
          <cell r="C366" t="str">
            <v>M³</v>
          </cell>
          <cell r="E366">
            <v>3.67</v>
          </cell>
          <cell r="G366">
            <v>10.16</v>
          </cell>
          <cell r="H366">
            <v>21.23</v>
          </cell>
          <cell r="I366">
            <v>35.06</v>
          </cell>
          <cell r="J366">
            <v>45.58</v>
          </cell>
        </row>
        <row r="368">
          <cell r="A368" t="str">
            <v>04.03.064</v>
          </cell>
          <cell r="B368" t="str">
            <v>REMOÇÃO DE MATERIAL DE PRIMEIRA CATEGORIA EM CAMINHÃO BASCULANTE, D.M.T. 28KM, INCLUSIVE CARGA MANUAL E DESCARGA MECÂNICA.</v>
          </cell>
          <cell r="C368" t="str">
            <v>M³</v>
          </cell>
          <cell r="E368">
            <v>3.67</v>
          </cell>
          <cell r="G368">
            <v>10.16</v>
          </cell>
          <cell r="H368">
            <v>22.75</v>
          </cell>
          <cell r="I368">
            <v>36.58</v>
          </cell>
          <cell r="J368">
            <v>47.55</v>
          </cell>
        </row>
        <row r="370">
          <cell r="A370" t="str">
            <v>04.03.065</v>
          </cell>
          <cell r="B370" t="str">
            <v>REMOÇÃO DE MATERIAL DE PRIMEIRA CATEGORIA EM CAMINHÃO BASCULANTE, D.M.T. 30KM, INCLUSIVE CARGA MANUAL E DESCARGA MECÂNICA.</v>
          </cell>
          <cell r="C370" t="str">
            <v>M³</v>
          </cell>
          <cell r="E370">
            <v>3.67</v>
          </cell>
          <cell r="G370">
            <v>10.16</v>
          </cell>
          <cell r="H370">
            <v>24.27</v>
          </cell>
          <cell r="I370">
            <v>38.1</v>
          </cell>
          <cell r="J370">
            <v>49.53</v>
          </cell>
        </row>
        <row r="372">
          <cell r="A372" t="str">
            <v>04.03.070</v>
          </cell>
          <cell r="B372" t="str">
            <v>REMOÇÃO DE MATERIAL DE PRIMEIRA CATEGORIA EM CAMINHÃO BASCULANTE, D.M.T. 6KM, INCLUSIVE CARGA E DESCARGA MECÂNICA.</v>
          </cell>
          <cell r="C372" t="str">
            <v>M³</v>
          </cell>
          <cell r="E372">
            <v>0.19</v>
          </cell>
          <cell r="F372">
            <v>1.21</v>
          </cell>
          <cell r="G372">
            <v>0.19</v>
          </cell>
          <cell r="H372">
            <v>5.99</v>
          </cell>
          <cell r="I372">
            <v>7.58</v>
          </cell>
          <cell r="J372">
            <v>9.85</v>
          </cell>
        </row>
        <row r="374">
          <cell r="A374" t="str">
            <v>04.03.080</v>
          </cell>
          <cell r="B374" t="str">
            <v>REMOÇÃO DE MATERIAL DE PRIMEIRA CATEGORIA EM CAMINHÃO BASCULANTE, D.M.T. 12KM, INCLUSIVE CARGA E DESCARGA MECÂNICA.</v>
          </cell>
          <cell r="C374" t="str">
            <v>M³</v>
          </cell>
          <cell r="E374">
            <v>0.19</v>
          </cell>
          <cell r="F374">
            <v>1.21</v>
          </cell>
          <cell r="G374">
            <v>0.19</v>
          </cell>
          <cell r="H374">
            <v>10.54</v>
          </cell>
          <cell r="I374">
            <v>12.129999999999999</v>
          </cell>
          <cell r="J374">
            <v>15.77</v>
          </cell>
        </row>
        <row r="376">
          <cell r="A376" t="str">
            <v>04.03.090</v>
          </cell>
          <cell r="B376" t="str">
            <v>REMOÇÃO DE MATERIAL DE PRIMEIRA CATEGORIA EM CAMINHÃO BASCULANTE, D.M.T. 20KM, INCLUSIVE CARGA E DESCARGA MECÂNICA.</v>
          </cell>
          <cell r="C376" t="str">
            <v>M³</v>
          </cell>
          <cell r="E376">
            <v>0.19</v>
          </cell>
          <cell r="F376">
            <v>1.21</v>
          </cell>
          <cell r="G376">
            <v>0.19</v>
          </cell>
          <cell r="H376">
            <v>16.62</v>
          </cell>
          <cell r="I376">
            <v>18.21</v>
          </cell>
          <cell r="J376">
            <v>23.67</v>
          </cell>
        </row>
        <row r="378">
          <cell r="A378" t="str">
            <v>04.03.091</v>
          </cell>
          <cell r="B378" t="str">
            <v>REMOÇÃO DE MATERIAL DE PRIMEIRA CATEGORIA EM CAMINHÃO BASCULANTE, D.M.T. 22KM, INCLUSIVE CARGA E DESCARGA MECÂNICA.</v>
          </cell>
          <cell r="C378" t="str">
            <v>M³</v>
          </cell>
          <cell r="E378">
            <v>0.19</v>
          </cell>
          <cell r="F378">
            <v>1.21</v>
          </cell>
          <cell r="G378">
            <v>0.19</v>
          </cell>
          <cell r="H378">
            <v>18.18</v>
          </cell>
          <cell r="I378">
            <v>19.77</v>
          </cell>
          <cell r="J378">
            <v>25.7</v>
          </cell>
        </row>
        <row r="380">
          <cell r="A380" t="str">
            <v>04.03.092</v>
          </cell>
          <cell r="B380" t="str">
            <v>REMOÇÃO DE MATERIAL DE PRIMEIRA CATEGORIA EM CAMINHÃO BASCULANTE, D.M.T. 24KM, INCLUSIVE CARGA E DESCARGA MECÂNICA.</v>
          </cell>
          <cell r="C380" t="str">
            <v>M³</v>
          </cell>
          <cell r="E380">
            <v>0.19</v>
          </cell>
          <cell r="F380">
            <v>1.21</v>
          </cell>
          <cell r="G380">
            <v>0.19</v>
          </cell>
          <cell r="H380">
            <v>19.7</v>
          </cell>
          <cell r="I380">
            <v>21.29</v>
          </cell>
          <cell r="J380">
            <v>27.68</v>
          </cell>
        </row>
        <row r="382">
          <cell r="A382" t="str">
            <v>04.03.093</v>
          </cell>
          <cell r="B382" t="str">
            <v>REMOÇÃO DE MATERIAL DE PRIMEIRA CATEGORIA EM CAMINHÃO BASCULANTE, D.M.T. 26KM, INCLUSIVE CARGA E DESCARGA MECÂNICA.</v>
          </cell>
          <cell r="C382" t="str">
            <v>M³</v>
          </cell>
          <cell r="E382">
            <v>0.19</v>
          </cell>
          <cell r="F382">
            <v>1.21</v>
          </cell>
          <cell r="G382">
            <v>0.19</v>
          </cell>
          <cell r="H382">
            <v>21.23</v>
          </cell>
          <cell r="I382">
            <v>22.82</v>
          </cell>
          <cell r="J382">
            <v>29.67</v>
          </cell>
        </row>
        <row r="384">
          <cell r="A384" t="str">
            <v>04.03.094</v>
          </cell>
          <cell r="B384" t="str">
            <v>REMOÇÃO DE MATERIAL DE PRIMEIRA CATEGORIA EM CAMINHÃO BASCULANTE, D.M.T. 28KM, INCLUSIVE CARGA E DESCARGA MECÂNICA.</v>
          </cell>
          <cell r="C384" t="str">
            <v>M³</v>
          </cell>
          <cell r="E384">
            <v>0.19</v>
          </cell>
          <cell r="F384">
            <v>1.21</v>
          </cell>
          <cell r="G384">
            <v>0.19</v>
          </cell>
          <cell r="H384">
            <v>22.75</v>
          </cell>
          <cell r="I384">
            <v>24.34</v>
          </cell>
          <cell r="J384">
            <v>31.64</v>
          </cell>
        </row>
        <row r="386">
          <cell r="A386" t="str">
            <v>04.03.095</v>
          </cell>
          <cell r="B386" t="str">
            <v>REMOÇÃO DE MATERIAL DE PRIMEIRA CATEGORIA EM CAMINHÃO BASCULANTE, D.M.T. 30KM, INCLUSIVE CARGA E DESCARGA MECÂNICA.</v>
          </cell>
          <cell r="C386" t="str">
            <v>M³</v>
          </cell>
          <cell r="E386">
            <v>0.19</v>
          </cell>
          <cell r="F386">
            <v>1.21</v>
          </cell>
          <cell r="G386">
            <v>0.19</v>
          </cell>
          <cell r="H386">
            <v>24.27</v>
          </cell>
          <cell r="I386">
            <v>25.86</v>
          </cell>
          <cell r="J386">
            <v>33.619999999999997</v>
          </cell>
        </row>
        <row r="388">
          <cell r="A388" t="str">
            <v>04.03.100</v>
          </cell>
          <cell r="B388" t="str">
            <v>REMOÇÃO DE METRALHA EM CAMINHÃO CARROCERIA, D.M.T. 6KM, INCLUSIVE CARGA E DESCARGA MANUAIS.</v>
          </cell>
          <cell r="C388" t="str">
            <v>M³</v>
          </cell>
          <cell r="E388">
            <v>4.84</v>
          </cell>
          <cell r="G388">
            <v>12.67</v>
          </cell>
          <cell r="H388">
            <v>5.71</v>
          </cell>
          <cell r="I388">
            <v>23.22</v>
          </cell>
          <cell r="J388">
            <v>30.19</v>
          </cell>
        </row>
        <row r="390">
          <cell r="A390" t="str">
            <v>04.03.110</v>
          </cell>
          <cell r="B390" t="str">
            <v>REMOÇÃO DE METRALHA EM CAMINHÃO CARROCERIA, D.M.T. 12KM, INCLUSIVE CARGA E DESCARGA MANUAIS.</v>
          </cell>
          <cell r="C390" t="str">
            <v>M³</v>
          </cell>
          <cell r="E390">
            <v>4.84</v>
          </cell>
          <cell r="G390">
            <v>12.67</v>
          </cell>
          <cell r="H390">
            <v>10.050000000000001</v>
          </cell>
          <cell r="I390">
            <v>27.56</v>
          </cell>
          <cell r="J390">
            <v>35.83</v>
          </cell>
        </row>
        <row r="392">
          <cell r="A392" t="str">
            <v>04.03.120</v>
          </cell>
          <cell r="B392" t="str">
            <v>REMOÇÃO DE METRALHA EM CAMINHÃO CARROCERIA D.M.T. 20KM, INCLUSIVE CARGA E DESCARGA MANUAIS.</v>
          </cell>
          <cell r="C392" t="str">
            <v>M³</v>
          </cell>
          <cell r="E392">
            <v>4.84</v>
          </cell>
          <cell r="G392">
            <v>12.67</v>
          </cell>
          <cell r="H392">
            <v>15.85</v>
          </cell>
          <cell r="I392">
            <v>33.36</v>
          </cell>
          <cell r="J392">
            <v>43.37</v>
          </cell>
        </row>
        <row r="394">
          <cell r="A394" t="str">
            <v>04.03.121</v>
          </cell>
          <cell r="B394" t="str">
            <v>REMOÇÃO DE METRALHA EM CAMINHÃO CARROCERIA D.M.T. 22KM, INCLUSIVE CARGA E DESCARGA MANUAIS.</v>
          </cell>
          <cell r="C394" t="str">
            <v>M³</v>
          </cell>
          <cell r="E394">
            <v>4.84</v>
          </cell>
          <cell r="G394">
            <v>12.67</v>
          </cell>
          <cell r="H394">
            <v>17.34</v>
          </cell>
          <cell r="I394">
            <v>34.849999999999994</v>
          </cell>
          <cell r="J394">
            <v>45.31</v>
          </cell>
        </row>
        <row r="396">
          <cell r="A396" t="str">
            <v>04.03.122</v>
          </cell>
          <cell r="B396" t="str">
            <v>REMOÇÃO DE METRALHA EM CAMINHÃO CARROCERIA D.M.T. 24KM, INCLUSIVE CARGA E DESCARGA MANUAIS.</v>
          </cell>
          <cell r="C396" t="str">
            <v>M³</v>
          </cell>
          <cell r="E396">
            <v>4.84</v>
          </cell>
          <cell r="G396">
            <v>12.67</v>
          </cell>
          <cell r="H396">
            <v>18.79</v>
          </cell>
          <cell r="I396">
            <v>36.299999999999997</v>
          </cell>
          <cell r="J396">
            <v>47.19</v>
          </cell>
        </row>
        <row r="398">
          <cell r="A398" t="str">
            <v>04.03.123</v>
          </cell>
          <cell r="B398" t="str">
            <v>REMOÇÃO DE METRALHA EM CAMINHÃO CARROCERIA D.M.T. 26KM, INCLUSIVE CARGA E DESCARGA MANUAIS.</v>
          </cell>
          <cell r="C398" t="str">
            <v>M³</v>
          </cell>
          <cell r="E398">
            <v>4.84</v>
          </cell>
          <cell r="G398">
            <v>12.67</v>
          </cell>
          <cell r="H398">
            <v>20.25</v>
          </cell>
          <cell r="I398">
            <v>37.76</v>
          </cell>
          <cell r="J398">
            <v>49.09</v>
          </cell>
        </row>
        <row r="400">
          <cell r="A400" t="str">
            <v>04.03.124</v>
          </cell>
          <cell r="B400" t="str">
            <v>REMOÇÃO DE METRALHA EM CAMINHÃO CARROCERIA D.M.T. 28KM, INCLUSIVE CARGA E DESCARGA MANUAIS.</v>
          </cell>
          <cell r="C400" t="str">
            <v>M³</v>
          </cell>
          <cell r="E400">
            <v>4.84</v>
          </cell>
          <cell r="G400">
            <v>12.67</v>
          </cell>
          <cell r="H400">
            <v>21.7</v>
          </cell>
          <cell r="I400">
            <v>39.209999999999994</v>
          </cell>
          <cell r="J400">
            <v>50.97</v>
          </cell>
        </row>
        <row r="402">
          <cell r="A402" t="str">
            <v>04.03.125</v>
          </cell>
          <cell r="B402" t="str">
            <v>REMOÇÃO DE METRALHA EM CAMINHÃO CARROCERIA D.M.T. 30KM, INCLUSIVE CARGA E DESCARGA MANUAIS.</v>
          </cell>
          <cell r="C402" t="str">
            <v>M³</v>
          </cell>
          <cell r="E402">
            <v>4.84</v>
          </cell>
          <cell r="G402">
            <v>12.67</v>
          </cell>
          <cell r="H402">
            <v>23.15</v>
          </cell>
          <cell r="I402">
            <v>40.659999999999997</v>
          </cell>
          <cell r="J402">
            <v>52.86</v>
          </cell>
        </row>
        <row r="404">
          <cell r="A404" t="str">
            <v>04.03.130</v>
          </cell>
          <cell r="B404" t="str">
            <v>REMOÇÃO DE METRALHA EM CAMINHÃO BASCULANTE D.M.T. 2 KM, INCLUSIVE CARGA MANUAL E DESCARGA MECÂNICA.</v>
          </cell>
          <cell r="C404" t="str">
            <v>M³</v>
          </cell>
          <cell r="E404">
            <v>4.03</v>
          </cell>
          <cell r="G404">
            <v>11.17</v>
          </cell>
          <cell r="H404">
            <v>2.94</v>
          </cell>
          <cell r="I404">
            <v>18.14</v>
          </cell>
          <cell r="J404">
            <v>23.58</v>
          </cell>
        </row>
        <row r="406">
          <cell r="A406" t="str">
            <v>04.03.140</v>
          </cell>
          <cell r="B406" t="str">
            <v>REMOÇÃO DE METRALHA EM CAMINHÃO BASCULANTE D.M.T. 6 KM, INCLUSIVE CARGA MANUAL E DESCARGA MECÂNICA.</v>
          </cell>
          <cell r="C406" t="str">
            <v>M³</v>
          </cell>
          <cell r="E406">
            <v>4.03</v>
          </cell>
          <cell r="G406">
            <v>11.17</v>
          </cell>
          <cell r="H406">
            <v>5.99</v>
          </cell>
          <cell r="I406">
            <v>21.189999999999998</v>
          </cell>
          <cell r="J406">
            <v>27.55</v>
          </cell>
        </row>
        <row r="408">
          <cell r="A408" t="str">
            <v>04.03.150</v>
          </cell>
          <cell r="B408" t="str">
            <v>REMOÇÃO DE METRALHA EM CAMINHÃO BASCULANTE D.M.T. 12 KM, INCLUSIVE CARGA MANUAL E DESCARGA MECÂNICA.</v>
          </cell>
          <cell r="C408" t="str">
            <v>M³</v>
          </cell>
          <cell r="E408">
            <v>4.03</v>
          </cell>
          <cell r="G408">
            <v>11.17</v>
          </cell>
          <cell r="H408">
            <v>10.54</v>
          </cell>
          <cell r="I408">
            <v>25.74</v>
          </cell>
          <cell r="J408">
            <v>33.46</v>
          </cell>
        </row>
        <row r="410">
          <cell r="A410" t="str">
            <v>04.03.160</v>
          </cell>
          <cell r="B410" t="str">
            <v>REMOÇÃO DE METRALHA EM CAMINHÃO BASCULANTE D.M.T. 20 KM, INCLUSIVE CARGA MANUAL E DESCARGA MECÂNICA.</v>
          </cell>
          <cell r="C410" t="str">
            <v>M³</v>
          </cell>
          <cell r="E410">
            <v>4.03</v>
          </cell>
          <cell r="G410">
            <v>11.17</v>
          </cell>
          <cell r="H410">
            <v>16.62</v>
          </cell>
          <cell r="I410">
            <v>31.82</v>
          </cell>
          <cell r="J410">
            <v>41.37</v>
          </cell>
        </row>
        <row r="412">
          <cell r="A412" t="str">
            <v>04.03.161</v>
          </cell>
          <cell r="B412" t="str">
            <v>REMOÇÃO DE METRALHA EM CAMINHÃO BASCULANTE D.M.T. 22 KM, INCLUSIVE CARGA MANUAL E DESCARGA MECÂNICA.</v>
          </cell>
          <cell r="C412" t="str">
            <v>M³</v>
          </cell>
          <cell r="E412">
            <v>4.03</v>
          </cell>
          <cell r="G412">
            <v>11.17</v>
          </cell>
          <cell r="H412">
            <v>18.18</v>
          </cell>
          <cell r="I412">
            <v>33.379999999999995</v>
          </cell>
          <cell r="J412">
            <v>43.39</v>
          </cell>
        </row>
        <row r="414">
          <cell r="A414" t="str">
            <v>04.03.162</v>
          </cell>
          <cell r="B414" t="str">
            <v>REMOÇÃO DE METRALHA EM CAMINHÃO BASCULANTE D.M.T. 24 KM, INCLUSIVE CARGA MANUAL E DESCARGA MECÂNICA.</v>
          </cell>
          <cell r="C414" t="str">
            <v>M³</v>
          </cell>
          <cell r="E414">
            <v>4.03</v>
          </cell>
          <cell r="G414">
            <v>11.17</v>
          </cell>
          <cell r="H414">
            <v>19.7</v>
          </cell>
          <cell r="I414">
            <v>34.9</v>
          </cell>
          <cell r="J414">
            <v>45.37</v>
          </cell>
        </row>
        <row r="416">
          <cell r="A416" t="str">
            <v>04.03.163</v>
          </cell>
          <cell r="B416" t="str">
            <v>REMOÇÃO DE METRALHA EM CAMINHÃO BASCULANTE D.M.T. 26 KM, INCLUSIVE CARGA MANUAL E DESCARGA MECÂNICA.</v>
          </cell>
          <cell r="C416" t="str">
            <v>M³</v>
          </cell>
          <cell r="E416">
            <v>4.03</v>
          </cell>
          <cell r="G416">
            <v>11.17</v>
          </cell>
          <cell r="H416">
            <v>21.23</v>
          </cell>
          <cell r="I416">
            <v>36.43</v>
          </cell>
          <cell r="J416">
            <v>47.36</v>
          </cell>
        </row>
        <row r="418">
          <cell r="A418" t="str">
            <v>04.03.164</v>
          </cell>
          <cell r="B418" t="str">
            <v>REMOÇÃO DE METRALHA EM CAMINHÃO BASCULANTE D.M.T. 28 KM, INCLUSIVE CARGA MANUAL E DESCARGA MECÂNICA.</v>
          </cell>
          <cell r="C418" t="str">
            <v>M³</v>
          </cell>
          <cell r="E418">
            <v>4.03</v>
          </cell>
          <cell r="G418">
            <v>11.17</v>
          </cell>
          <cell r="H418">
            <v>22.75</v>
          </cell>
          <cell r="I418">
            <v>37.950000000000003</v>
          </cell>
          <cell r="J418">
            <v>49.34</v>
          </cell>
        </row>
        <row r="420">
          <cell r="A420" t="str">
            <v>04.03.165</v>
          </cell>
          <cell r="B420" t="str">
            <v>REMOÇÃO DE METRALHA EM CAMINHÃO BASCULANTE D.M.T. 30KM, INCLUSIVE CARGA MANUAL E DESCARGA MECÂNICA.</v>
          </cell>
          <cell r="C420" t="str">
            <v>M³</v>
          </cell>
          <cell r="E420">
            <v>4.03</v>
          </cell>
          <cell r="G420">
            <v>11.17</v>
          </cell>
          <cell r="H420">
            <v>24.27</v>
          </cell>
          <cell r="I420">
            <v>39.47</v>
          </cell>
          <cell r="J420">
            <v>51.31</v>
          </cell>
        </row>
        <row r="422">
          <cell r="A422" t="str">
            <v>04.03.170</v>
          </cell>
          <cell r="B422" t="str">
            <v>REMOÇÃO DE METRALHA EM CAMINHÃO BASCULANTE D.M.T. 6 KM, INCLUSIVE CARGA E DESCARGA MECÂNICA.</v>
          </cell>
          <cell r="C422" t="str">
            <v>M³</v>
          </cell>
          <cell r="E422">
            <v>0.22</v>
          </cell>
          <cell r="F422">
            <v>1.33</v>
          </cell>
          <cell r="G422">
            <v>0.21</v>
          </cell>
          <cell r="H422">
            <v>5.99</v>
          </cell>
          <cell r="I422">
            <v>7.75</v>
          </cell>
          <cell r="J422">
            <v>10.08</v>
          </cell>
        </row>
        <row r="424">
          <cell r="A424" t="str">
            <v>04.03.180</v>
          </cell>
          <cell r="B424" t="str">
            <v>REMOÇÃO DE METRALHA EM CAMINHÃO BASCULANTE D.M.T. 12 KM, INCLUSIVE CARGA E DESCARGA MECÂNICA.</v>
          </cell>
          <cell r="C424" t="str">
            <v>M³</v>
          </cell>
          <cell r="E424">
            <v>0.22</v>
          </cell>
          <cell r="F424">
            <v>1.33</v>
          </cell>
          <cell r="G424">
            <v>0.21</v>
          </cell>
          <cell r="H424">
            <v>10.54</v>
          </cell>
          <cell r="I424">
            <v>12.299999999999999</v>
          </cell>
          <cell r="J424">
            <v>15.99</v>
          </cell>
        </row>
        <row r="426">
          <cell r="A426" t="str">
            <v>04.03.190</v>
          </cell>
          <cell r="B426" t="str">
            <v>REMOÇÃO DE METRALHA EM CAMINHÃO BASCULANTE D.M.T. 20 KM, INCLUSIVE CARGA E DESCARGA MECÂNICA.</v>
          </cell>
          <cell r="C426" t="str">
            <v>M³</v>
          </cell>
          <cell r="E426">
            <v>0.22</v>
          </cell>
          <cell r="F426">
            <v>1.33</v>
          </cell>
          <cell r="G426">
            <v>0.21</v>
          </cell>
          <cell r="H426">
            <v>16.62</v>
          </cell>
          <cell r="I426">
            <v>18.380000000000003</v>
          </cell>
          <cell r="J426">
            <v>23.89</v>
          </cell>
        </row>
        <row r="428">
          <cell r="A428" t="str">
            <v>04.03.191</v>
          </cell>
          <cell r="B428" t="str">
            <v>REMOÇÃO DE METRALHA EM CAMINHÃO BASCULANTE D.M.T. 22 KM, INCLUSIVE CARGA E DESCARGA MECÂNICA.</v>
          </cell>
          <cell r="C428" t="str">
            <v>M³</v>
          </cell>
          <cell r="E428">
            <v>0.22</v>
          </cell>
          <cell r="F428">
            <v>1.33</v>
          </cell>
          <cell r="G428">
            <v>0.21</v>
          </cell>
          <cell r="H428">
            <v>18.18</v>
          </cell>
          <cell r="I428">
            <v>19.940000000000001</v>
          </cell>
          <cell r="J428">
            <v>25.92</v>
          </cell>
        </row>
        <row r="430">
          <cell r="A430" t="str">
            <v>04.03.192</v>
          </cell>
          <cell r="B430" t="str">
            <v>REMOÇÃO DE METRALHA EM CAMINHÃO BASCULANTE D.M.T. 24 KM, INCLUSIVE CARGA E DESCARGA MECÂNICA.</v>
          </cell>
          <cell r="C430" t="str">
            <v>M³</v>
          </cell>
          <cell r="E430">
            <v>0.22</v>
          </cell>
          <cell r="F430">
            <v>1.33</v>
          </cell>
          <cell r="G430">
            <v>0.21</v>
          </cell>
          <cell r="H430">
            <v>19.7</v>
          </cell>
          <cell r="I430">
            <v>21.46</v>
          </cell>
          <cell r="J430">
            <v>27.9</v>
          </cell>
        </row>
        <row r="432">
          <cell r="A432" t="str">
            <v>04.03.193</v>
          </cell>
          <cell r="B432" t="str">
            <v>REMOÇÃO DE METRALHA EM CAMINHÃO BASCULANTE D.M.T. 26 KM, INCLUSIVE CARGA E DESCARGA MECÂNICA.</v>
          </cell>
          <cell r="C432" t="str">
            <v>M³</v>
          </cell>
          <cell r="E432">
            <v>0.22</v>
          </cell>
          <cell r="F432">
            <v>1.33</v>
          </cell>
          <cell r="G432">
            <v>0.21</v>
          </cell>
          <cell r="H432">
            <v>21.23</v>
          </cell>
          <cell r="I432">
            <v>22.990000000000002</v>
          </cell>
          <cell r="J432">
            <v>29.89</v>
          </cell>
        </row>
        <row r="434">
          <cell r="A434" t="str">
            <v>04.03.194</v>
          </cell>
          <cell r="B434" t="str">
            <v>REMOÇÃO DE METRALHA EM CAMINHÃO BASCULANTE D.M.T. 28 KM, INCLUSIVE CARGA E DESCARGA MECÂNICA.</v>
          </cell>
          <cell r="C434" t="str">
            <v>M³</v>
          </cell>
          <cell r="E434">
            <v>0.22</v>
          </cell>
          <cell r="F434">
            <v>1.33</v>
          </cell>
          <cell r="G434">
            <v>0.21</v>
          </cell>
          <cell r="H434">
            <v>22.75</v>
          </cell>
          <cell r="I434">
            <v>24.51</v>
          </cell>
          <cell r="J434">
            <v>31.86</v>
          </cell>
        </row>
        <row r="436">
          <cell r="A436" t="str">
            <v>04.03.195</v>
          </cell>
          <cell r="B436" t="str">
            <v>REMOÇÃO DE METRALHA EM CAMINHÃO BASCULANTE D.M.T. 30 KM, INCLUSIVE CARGA E DESCARGA MECÂNICA.</v>
          </cell>
          <cell r="C436" t="str">
            <v>M³</v>
          </cell>
          <cell r="E436">
            <v>0.22</v>
          </cell>
          <cell r="F436">
            <v>1.33</v>
          </cell>
          <cell r="G436">
            <v>0.21</v>
          </cell>
          <cell r="H436">
            <v>24.27</v>
          </cell>
          <cell r="I436">
            <v>26.03</v>
          </cell>
          <cell r="J436">
            <v>33.840000000000003</v>
          </cell>
        </row>
        <row r="438">
          <cell r="A438" t="str">
            <v>04.03.200</v>
          </cell>
          <cell r="B438" t="str">
            <v>REMOÇÃO DE MATERIAL PROVENIENTE DE LIMPEZA DE GALERIA EM CAÇAMBAS ESTACIONÁRIAS COM CAPACIDADE DE 5 M³ E/OU TEMPO DE PERMANÊNCIA DE ATÉ 07 DIAS, COM DESTINO FINAL PARA O ATERRO SANITÁRIO DA MURIBECA.</v>
          </cell>
          <cell r="C438" t="str">
            <v>UM</v>
          </cell>
          <cell r="D438">
            <v>90</v>
          </cell>
          <cell r="I438">
            <v>90</v>
          </cell>
          <cell r="J438">
            <v>117</v>
          </cell>
        </row>
        <row r="439">
          <cell r="I439">
            <v>0</v>
          </cell>
          <cell r="J439">
            <v>0</v>
          </cell>
        </row>
        <row r="440">
          <cell r="A440" t="str">
            <v>04.04.000</v>
          </cell>
          <cell r="B440" t="str">
            <v>FORNECIMENTO DE MATERIAIS PARA ATERRO</v>
          </cell>
          <cell r="I440">
            <v>0</v>
          </cell>
          <cell r="J440">
            <v>0</v>
          </cell>
        </row>
        <row r="441">
          <cell r="I441">
            <v>0</v>
          </cell>
          <cell r="J441">
            <v>0</v>
          </cell>
        </row>
        <row r="442">
          <cell r="A442" t="str">
            <v>04.04.010</v>
          </cell>
          <cell r="B442" t="str">
            <v>FORNECIMENTO DE BARRO PARA ATERRO, INCLUSIVE CARGA, DESCARGA E TRANSPORTE COM D.M.T. 1KM</v>
          </cell>
          <cell r="C442" t="str">
            <v>M³</v>
          </cell>
          <cell r="D442">
            <v>7.31</v>
          </cell>
          <cell r="H442">
            <v>2.1800000000000002</v>
          </cell>
          <cell r="I442">
            <v>9.49</v>
          </cell>
          <cell r="J442">
            <v>12.34</v>
          </cell>
        </row>
        <row r="444">
          <cell r="A444" t="str">
            <v>04.04.020</v>
          </cell>
          <cell r="B444" t="str">
            <v>FORNECIMENTO DE BARRO PARA ATERRO, INCLUSIVE CARGA, DESCARGA E TRANSPORTE COM D.M.T. 2KM</v>
          </cell>
          <cell r="C444" t="str">
            <v>M³</v>
          </cell>
          <cell r="D444">
            <v>7.31</v>
          </cell>
          <cell r="H444">
            <v>2.91</v>
          </cell>
          <cell r="I444">
            <v>10.219999999999999</v>
          </cell>
          <cell r="J444">
            <v>13.29</v>
          </cell>
        </row>
        <row r="446">
          <cell r="A446" t="str">
            <v>04.04.030</v>
          </cell>
          <cell r="B446" t="str">
            <v>FORNECIMENTO DE BARRO PARA ATERRO, INCLUSIVE CARGA, DESCARGA E TRANSPORTE COM D.M.T. 4KM</v>
          </cell>
          <cell r="C446" t="str">
            <v>M³</v>
          </cell>
          <cell r="D446">
            <v>7.31</v>
          </cell>
          <cell r="H446">
            <v>4.45</v>
          </cell>
          <cell r="I446">
            <v>11.76</v>
          </cell>
          <cell r="J446">
            <v>15.29</v>
          </cell>
        </row>
        <row r="448">
          <cell r="A448" t="str">
            <v>04.04.040</v>
          </cell>
          <cell r="B448" t="str">
            <v>FORNECIMENTO DE BARRO PARA ATERRO, INCLUSIVE CARGA, DESCARGA E TRASNPORTE COM D.M.T. 6KM</v>
          </cell>
          <cell r="C448" t="str">
            <v>M³</v>
          </cell>
          <cell r="D448">
            <v>7.31</v>
          </cell>
          <cell r="H448">
            <v>5.99</v>
          </cell>
          <cell r="I448">
            <v>13.3</v>
          </cell>
          <cell r="J448">
            <v>17.29</v>
          </cell>
        </row>
        <row r="450">
          <cell r="A450" t="str">
            <v>04.04.050</v>
          </cell>
          <cell r="B450" t="str">
            <v>FORNECIMENTO DE BARRO PARA ATERRO, INCLUSIVE CARGA, DESCARGA E TRANSPORTE COM D.M.T. 8KM</v>
          </cell>
          <cell r="C450" t="str">
            <v>M³</v>
          </cell>
          <cell r="D450">
            <v>7.31</v>
          </cell>
          <cell r="H450">
            <v>7.54</v>
          </cell>
          <cell r="I450">
            <v>14.85</v>
          </cell>
          <cell r="J450">
            <v>19.309999999999999</v>
          </cell>
        </row>
        <row r="452">
          <cell r="A452" t="str">
            <v>04.04.060</v>
          </cell>
          <cell r="B452" t="str">
            <v>FORNECIMENTO DE BARRO PARA ATERRO, INCLUSIVE CARGA, DESCARGA E TRANSPORTE COM D.M.T. 10KM</v>
          </cell>
          <cell r="C452" t="str">
            <v>M³</v>
          </cell>
          <cell r="D452">
            <v>7.31</v>
          </cell>
          <cell r="H452">
            <v>9</v>
          </cell>
          <cell r="I452">
            <v>16.309999999999999</v>
          </cell>
          <cell r="J452">
            <v>21.2</v>
          </cell>
        </row>
        <row r="454">
          <cell r="A454" t="str">
            <v>04.04.070</v>
          </cell>
          <cell r="B454" t="str">
            <v>FORNECIMENTO DE BARRO PARA ATERRO, INCLUSIVE CARGA, DESCARGA E TRANSPORTE COM D.M.T. 12 KM.</v>
          </cell>
          <cell r="C454" t="str">
            <v>M³</v>
          </cell>
          <cell r="D454">
            <v>7.31</v>
          </cell>
          <cell r="H454">
            <v>10.54</v>
          </cell>
          <cell r="I454">
            <v>17.849999999999998</v>
          </cell>
          <cell r="J454">
            <v>23.21</v>
          </cell>
        </row>
        <row r="456">
          <cell r="A456" t="str">
            <v>04.04.080</v>
          </cell>
          <cell r="B456" t="str">
            <v>FORNECIMENTO DE BARRO PARA ATERRO, INCLUSIVE CARGA, DESCARGA E TRANSPORTE COM D.M.T. 16KM.</v>
          </cell>
          <cell r="C456" t="str">
            <v>M³</v>
          </cell>
          <cell r="D456">
            <v>7.31</v>
          </cell>
          <cell r="H456">
            <v>13.54</v>
          </cell>
          <cell r="I456">
            <v>20.849999999999998</v>
          </cell>
          <cell r="J456">
            <v>27.11</v>
          </cell>
        </row>
        <row r="458">
          <cell r="A458" t="str">
            <v>04.04.090</v>
          </cell>
          <cell r="B458" t="str">
            <v>FORNECIMENTO DE BARRO PARA ATERRO, INCLUSIVE CARGA, DESCARGA E TRANSPORTE COM D.M.T. 20KM.</v>
          </cell>
          <cell r="C458" t="str">
            <v>M³</v>
          </cell>
          <cell r="D458">
            <v>7.31</v>
          </cell>
          <cell r="H458">
            <v>16.62</v>
          </cell>
          <cell r="I458">
            <v>23.93</v>
          </cell>
          <cell r="J458">
            <v>31.11</v>
          </cell>
        </row>
        <row r="460">
          <cell r="A460" t="str">
            <v>04.04.100</v>
          </cell>
          <cell r="B460" t="str">
            <v>FORNECIMENTO DE DESPERDÍCIO DE PEDREIRA, INCLUSIVE CARGA, DESCARGA E TRANSPORTE (POSTO OBRA).</v>
          </cell>
          <cell r="C460" t="str">
            <v>M³</v>
          </cell>
          <cell r="D460">
            <v>25</v>
          </cell>
          <cell r="H460">
            <v>5.99</v>
          </cell>
          <cell r="I460">
            <v>30.990000000000002</v>
          </cell>
          <cell r="J460">
            <v>40.29</v>
          </cell>
        </row>
        <row r="462">
          <cell r="A462" t="str">
            <v>04.04.110</v>
          </cell>
          <cell r="B462" t="str">
            <v>FORNECIMENTO E ESPALHAMENTO DE AREIA FINA, INCLUSIVE CARGA, DESCARGA E TRANSPORTE (POSTO OBRA).</v>
          </cell>
          <cell r="C462" t="str">
            <v>M³</v>
          </cell>
          <cell r="D462">
            <v>28</v>
          </cell>
          <cell r="E462">
            <v>0.73</v>
          </cell>
          <cell r="H462">
            <v>5.99</v>
          </cell>
          <cell r="I462">
            <v>34.72</v>
          </cell>
          <cell r="J462">
            <v>45.14</v>
          </cell>
        </row>
        <row r="464">
          <cell r="A464" t="str">
            <v>04.04.120</v>
          </cell>
          <cell r="B464" t="str">
            <v>FORNECIMENTO E ESPALHAMENTO DE AREIA AMARELA  INCLUSIVE CARGA, DESCARGA E TRANSPORTE (POSTO OBRA).</v>
          </cell>
          <cell r="C464" t="str">
            <v>M³</v>
          </cell>
          <cell r="D464">
            <v>22.5</v>
          </cell>
          <cell r="E464">
            <v>0.73</v>
          </cell>
          <cell r="H464">
            <v>5.99</v>
          </cell>
          <cell r="I464">
            <v>29.22</v>
          </cell>
          <cell r="J464">
            <v>37.99</v>
          </cell>
        </row>
        <row r="466">
          <cell r="A466" t="str">
            <v>04.04.130</v>
          </cell>
          <cell r="B466" t="str">
            <v>FORNECIMENTO E ESPALHAMENTO DE PÓ DE PEDRA INCLUSIVE CARGA, DESCARGA E TRANSPORTE (POSTO OBRA).</v>
          </cell>
          <cell r="C466" t="str">
            <v>M³</v>
          </cell>
          <cell r="D466">
            <v>25</v>
          </cell>
          <cell r="E466">
            <v>0.73</v>
          </cell>
          <cell r="H466">
            <v>5.99</v>
          </cell>
          <cell r="I466">
            <v>31.72</v>
          </cell>
          <cell r="J466">
            <v>41.24</v>
          </cell>
        </row>
        <row r="467">
          <cell r="I467">
            <v>0</v>
          </cell>
          <cell r="J467">
            <v>0</v>
          </cell>
        </row>
        <row r="468">
          <cell r="A468" t="str">
            <v>05.00.000</v>
          </cell>
          <cell r="B468" t="str">
            <v>TRABALHOS EM TERRA</v>
          </cell>
          <cell r="I468">
            <v>0</v>
          </cell>
          <cell r="J468">
            <v>0</v>
          </cell>
        </row>
        <row r="469">
          <cell r="I469">
            <v>0</v>
          </cell>
          <cell r="J469">
            <v>0</v>
          </cell>
        </row>
        <row r="470">
          <cell r="A470" t="str">
            <v>05.01.000</v>
          </cell>
          <cell r="B470" t="str">
            <v>ESCAVAÇÃO</v>
          </cell>
          <cell r="I470">
            <v>0</v>
          </cell>
          <cell r="J470">
            <v>0</v>
          </cell>
        </row>
        <row r="471">
          <cell r="I471">
            <v>0</v>
          </cell>
          <cell r="J471">
            <v>0</v>
          </cell>
        </row>
        <row r="472">
          <cell r="A472" t="str">
            <v>05.01.010</v>
          </cell>
          <cell r="B472" t="str">
            <v>ESCAVAÇÃO MANUAL EM TERRA ATÉ 1,50M DE PROFUNDIDADE, SEM ESCORAMENTO.</v>
          </cell>
          <cell r="C472" t="str">
            <v>M³</v>
          </cell>
          <cell r="E472">
            <v>10.76</v>
          </cell>
          <cell r="I472">
            <v>10.76</v>
          </cell>
          <cell r="J472">
            <v>13.99</v>
          </cell>
        </row>
        <row r="474">
          <cell r="A474" t="str">
            <v>05.01.020</v>
          </cell>
          <cell r="B474" t="str">
            <v>ESCAVAÇÃO MANUAL EM TERRA ATÉ 1,50M DE PROFUNDIDADE, SEM ESCORAMENTO (SERVIÇO NOTURNO).</v>
          </cell>
          <cell r="C474" t="str">
            <v>M³</v>
          </cell>
          <cell r="E474">
            <v>12.91</v>
          </cell>
          <cell r="I474">
            <v>12.91</v>
          </cell>
          <cell r="J474">
            <v>16.78</v>
          </cell>
        </row>
        <row r="476">
          <cell r="A476" t="str">
            <v>05.01.030</v>
          </cell>
          <cell r="B476" t="str">
            <v>ESCAVAÇÃO MANUAL EM TERRA ENTRE 1,50 A 3,0M DE PROFUNDIDADE, SEM ESCORAMENTO.</v>
          </cell>
          <cell r="C476" t="str">
            <v>M³</v>
          </cell>
          <cell r="E476">
            <v>17.600000000000001</v>
          </cell>
          <cell r="I476">
            <v>17.600000000000001</v>
          </cell>
          <cell r="J476">
            <v>22.88</v>
          </cell>
        </row>
        <row r="478">
          <cell r="A478" t="str">
            <v>05.01.040</v>
          </cell>
          <cell r="B478" t="str">
            <v>ESCAVAÇÃO MANUAL EM TERRA ENTRE 1,50 A 3,0M DE PROFUNDIDADE, SEM ESCORAMENTO (SERVIÇO NOTURNO).</v>
          </cell>
          <cell r="C478" t="str">
            <v>M³</v>
          </cell>
          <cell r="E478">
            <v>21.12</v>
          </cell>
          <cell r="I478">
            <v>21.12</v>
          </cell>
          <cell r="J478">
            <v>27.46</v>
          </cell>
        </row>
        <row r="480">
          <cell r="A480" t="str">
            <v>05.01.050</v>
          </cell>
          <cell r="B480" t="str">
            <v>ESCAVAÇÃO MANUAL EM TERRA ENTRE 3,0 A 4,0M DE PROFUNDIDADE, SEM ESCORAMENTO.</v>
          </cell>
          <cell r="C480" t="str">
            <v>M³</v>
          </cell>
          <cell r="E480">
            <v>18.97</v>
          </cell>
          <cell r="I480">
            <v>18.97</v>
          </cell>
          <cell r="J480">
            <v>24.66</v>
          </cell>
        </row>
        <row r="482">
          <cell r="A482" t="str">
            <v>05.01.060</v>
          </cell>
          <cell r="B482" t="str">
            <v>ESCAVAÇÃO MANUAL EM TERRA ENTRE 3,0 A 4,0M DE PROFUNDIDADE, SEM ESCORAMENTO (SERVIÇO NOTURNO).</v>
          </cell>
          <cell r="C482" t="str">
            <v>M³</v>
          </cell>
          <cell r="E482">
            <v>22.77</v>
          </cell>
          <cell r="I482">
            <v>22.77</v>
          </cell>
          <cell r="J482">
            <v>29.6</v>
          </cell>
        </row>
        <row r="484">
          <cell r="A484" t="str">
            <v>05.01.070</v>
          </cell>
          <cell r="B484" t="str">
            <v>ESCAVAÇÃO MANUAL EM MOLEDO OU PICARRA ATÉ 1,50M DE PROFUNDIDADE, SEM ESCORAMENTO.</v>
          </cell>
          <cell r="C484" t="str">
            <v>M³</v>
          </cell>
          <cell r="E484">
            <v>16.63</v>
          </cell>
          <cell r="I484">
            <v>16.63</v>
          </cell>
          <cell r="J484">
            <v>21.62</v>
          </cell>
        </row>
        <row r="486">
          <cell r="A486" t="str">
            <v>05.01.080</v>
          </cell>
          <cell r="B486" t="str">
            <v>ESCAVAÇÃO MANUAL EM MOLEDO OU PICARRA ENTRE 1,50 A 3,0M DE PROFUNDIDADE, SEM ESCORAMENTO.</v>
          </cell>
          <cell r="C486" t="str">
            <v>M³</v>
          </cell>
          <cell r="E486">
            <v>21.37</v>
          </cell>
          <cell r="I486">
            <v>21.37</v>
          </cell>
          <cell r="J486">
            <v>27.78</v>
          </cell>
        </row>
        <row r="488">
          <cell r="A488" t="str">
            <v>05.01.090</v>
          </cell>
          <cell r="B488" t="str">
            <v>ESCAVAÇÃO MECÂNICA DE VALA EM MATERIAL DE PRIMEIRA CATEGORIA ATÉ 1,50M DE PROFUNDIDADE, SEM ESCORAMENTO.</v>
          </cell>
          <cell r="C488" t="str">
            <v>M³</v>
          </cell>
          <cell r="E488">
            <v>1.0900000000000001</v>
          </cell>
          <cell r="F488">
            <v>2.82</v>
          </cell>
          <cell r="I488">
            <v>3.91</v>
          </cell>
          <cell r="J488">
            <v>5.08</v>
          </cell>
        </row>
        <row r="490">
          <cell r="A490" t="str">
            <v>05.01.100</v>
          </cell>
          <cell r="B490" t="str">
            <v>ESCAVAÇÃO MECÂNICA DE VALA EM MATERIAL DE PRIMEIRA CATEGORIA ATÉ 3,0M DE PROFUNDIDADE, SEM ESCORAMENTO.</v>
          </cell>
          <cell r="C490" t="str">
            <v>M³</v>
          </cell>
          <cell r="E490">
            <v>1.31</v>
          </cell>
          <cell r="F490">
            <v>3.39</v>
          </cell>
          <cell r="I490">
            <v>4.7</v>
          </cell>
          <cell r="J490">
            <v>6.11</v>
          </cell>
        </row>
        <row r="492">
          <cell r="A492" t="str">
            <v>05.01.110</v>
          </cell>
          <cell r="B492" t="str">
            <v>ESCAVAÇÃO MECÂNICA DE VALA EM MATERIAL DE PRIMEIRA CATEGORIA ATÉ 4,0M DE PROFUNDIDADE, SEM ESCORAMENTO.</v>
          </cell>
          <cell r="C492" t="str">
            <v>M³</v>
          </cell>
          <cell r="E492">
            <v>1.45</v>
          </cell>
          <cell r="F492">
            <v>3.76</v>
          </cell>
          <cell r="I492">
            <v>5.21</v>
          </cell>
          <cell r="J492">
            <v>6.77</v>
          </cell>
        </row>
        <row r="494">
          <cell r="A494" t="str">
            <v>05.01.120</v>
          </cell>
          <cell r="B494" t="str">
            <v>ESCAVAÇÃO MECÂNICA DE MATERIAL DE PRIMEIRA CATEGORIA, PROVENIENTE DE CORTE DE SUBLEITO.</v>
          </cell>
          <cell r="C494" t="str">
            <v>M³</v>
          </cell>
          <cell r="E494">
            <v>0.19</v>
          </cell>
          <cell r="F494">
            <v>1.56</v>
          </cell>
          <cell r="I494">
            <v>1.75</v>
          </cell>
          <cell r="J494">
            <v>2.2799999999999998</v>
          </cell>
        </row>
        <row r="496">
          <cell r="A496" t="str">
            <v>05.01.130</v>
          </cell>
          <cell r="B496" t="str">
            <v>ESCAVAÇÃO E CARGA MECÂNICAS DE MATERIAL DE PRIMEIRA CATEGORIA, PROVENIENTE DE CORTE DE TERRENO NATURAL PARA OBRAS CIVIS.</v>
          </cell>
          <cell r="C496" t="str">
            <v>M³</v>
          </cell>
          <cell r="E496">
            <v>0.26</v>
          </cell>
          <cell r="F496">
            <v>3.1</v>
          </cell>
          <cell r="I496">
            <v>3.3600000000000003</v>
          </cell>
          <cell r="J496">
            <v>4.37</v>
          </cell>
        </row>
        <row r="498">
          <cell r="A498" t="str">
            <v>05.01.140</v>
          </cell>
          <cell r="B498" t="str">
            <v>ESCAVAÇÃO E CARGA MECÂNICAS DE MATERIAL DE PRIMEIRA CATEGORIA, PROVENIENTE DE CORTE DE SUBLEITO.</v>
          </cell>
          <cell r="C498" t="str">
            <v>M³</v>
          </cell>
          <cell r="E498">
            <v>0.23</v>
          </cell>
          <cell r="F498">
            <v>2.79</v>
          </cell>
          <cell r="I498">
            <v>3.02</v>
          </cell>
          <cell r="J498">
            <v>3.93</v>
          </cell>
        </row>
        <row r="500">
          <cell r="A500" t="str">
            <v>05.01.150</v>
          </cell>
          <cell r="B500" t="str">
            <v>ESCAVAÇÃO E CARGA MECÂNICAS DE MATERIAL DE PRIMEIRA CATEGORIA, PROVENIENTE DE CORTE DE SUBLEITO, E AINDA TRANSPORTE COM D.M.T. 0,2KM.</v>
          </cell>
          <cell r="C500" t="str">
            <v>M³</v>
          </cell>
          <cell r="E500">
            <v>0.23</v>
          </cell>
          <cell r="F500">
            <v>2.79</v>
          </cell>
          <cell r="G500">
            <v>0.19</v>
          </cell>
          <cell r="H500">
            <v>1.98</v>
          </cell>
          <cell r="I500">
            <v>5.1899999999999995</v>
          </cell>
          <cell r="J500">
            <v>6.75</v>
          </cell>
        </row>
        <row r="502">
          <cell r="A502" t="str">
            <v>05.01.160</v>
          </cell>
          <cell r="B502" t="str">
            <v>ESCAVAÇÃO E CARGA MECÂNICAS DE MATERIAL DE PRIMEIRA CATEGORIA, PROVENIENTE DE CORTE DE SUBLEITO, E AINDA TRANSPORTE COM D.M.T. 2KM.</v>
          </cell>
          <cell r="C502" t="str">
            <v>M³</v>
          </cell>
          <cell r="E502">
            <v>0.23</v>
          </cell>
          <cell r="F502">
            <v>2.79</v>
          </cell>
          <cell r="G502">
            <v>0.19</v>
          </cell>
          <cell r="H502">
            <v>2.95</v>
          </cell>
          <cell r="I502">
            <v>6.16</v>
          </cell>
          <cell r="J502">
            <v>8.01</v>
          </cell>
        </row>
        <row r="504">
          <cell r="A504" t="str">
            <v>05.01.170</v>
          </cell>
          <cell r="B504" t="str">
            <v>ESCAVAÇÃO E CARGA MECÂNICAS DE MATERIAL DE PRIMEIRA CATEGORIA, PROVENIENTE DE CORTE DE SUBLEITO, E AINDA TRANSPORTE COM D.M.T. 4KM.</v>
          </cell>
          <cell r="C504" t="str">
            <v>M³</v>
          </cell>
          <cell r="E504">
            <v>0.23</v>
          </cell>
          <cell r="F504">
            <v>2.79</v>
          </cell>
          <cell r="G504">
            <v>0.19</v>
          </cell>
          <cell r="H504">
            <v>5.58</v>
          </cell>
          <cell r="I504">
            <v>8.7899999999999991</v>
          </cell>
          <cell r="J504">
            <v>11.43</v>
          </cell>
        </row>
        <row r="506">
          <cell r="A506" t="str">
            <v>05.01.180</v>
          </cell>
          <cell r="B506" t="str">
            <v>ESCAVAÇÃO E CARGA MECÂNICAS DE MATERIAL DE PRIMEIRA CATEGORIA, PROVENIENTE DE CORTE DE SUBLEITO, E AINDA TRANSPORTE COM D.M.T. 6KM.</v>
          </cell>
          <cell r="C506" t="str">
            <v>M³</v>
          </cell>
          <cell r="E506">
            <v>0.23</v>
          </cell>
          <cell r="F506">
            <v>2.79</v>
          </cell>
          <cell r="G506">
            <v>0.19</v>
          </cell>
          <cell r="H506">
            <v>7.49</v>
          </cell>
          <cell r="I506">
            <v>10.7</v>
          </cell>
          <cell r="J506">
            <v>13.91</v>
          </cell>
        </row>
        <row r="508">
          <cell r="A508" t="str">
            <v>05.01.190</v>
          </cell>
          <cell r="B508" t="str">
            <v>ESCAVAÇÃO E CARGA MECÂNICAS DE MATERIAL DE PRIMEIRA CATEGORIA, PROVENIENTE DE CORTE DE SUBLEITO, E AINDA TRANSPORTE COM D.M.T. 8KM.</v>
          </cell>
          <cell r="C508" t="str">
            <v>M³</v>
          </cell>
          <cell r="E508">
            <v>0.23</v>
          </cell>
          <cell r="F508">
            <v>2.79</v>
          </cell>
          <cell r="G508">
            <v>0.19</v>
          </cell>
          <cell r="H508">
            <v>9.42</v>
          </cell>
          <cell r="I508">
            <v>12.629999999999999</v>
          </cell>
          <cell r="J508">
            <v>16.420000000000002</v>
          </cell>
        </row>
        <row r="509">
          <cell r="I509">
            <v>0</v>
          </cell>
          <cell r="J509">
            <v>0</v>
          </cell>
        </row>
        <row r="510">
          <cell r="A510" t="str">
            <v>05.02.000</v>
          </cell>
          <cell r="B510" t="str">
            <v>ATERRO</v>
          </cell>
          <cell r="I510">
            <v>0</v>
          </cell>
          <cell r="J510">
            <v>0</v>
          </cell>
        </row>
        <row r="511">
          <cell r="I511">
            <v>0</v>
          </cell>
          <cell r="J511">
            <v>0</v>
          </cell>
        </row>
        <row r="512">
          <cell r="A512" t="str">
            <v>05.02.010</v>
          </cell>
          <cell r="B512" t="str">
            <v>REATERRO SEM APILOAMENTO, COM APROVEITAMENTO DO MATERIAL ESCAVADO.</v>
          </cell>
          <cell r="C512" t="str">
            <v>M³</v>
          </cell>
          <cell r="E512">
            <v>2.4500000000000002</v>
          </cell>
          <cell r="I512">
            <v>2.4500000000000002</v>
          </cell>
          <cell r="J512">
            <v>3.19</v>
          </cell>
        </row>
        <row r="514">
          <cell r="A514" t="str">
            <v>05.02.020</v>
          </cell>
          <cell r="B514" t="str">
            <v>REATERRO APILOADO DE VALAS EM CAMADAS DE 20CM DE ESPESSURA, COM APROVEITAMENTO DO MATERIAL ESCAVADO.</v>
          </cell>
          <cell r="C514" t="str">
            <v>M³</v>
          </cell>
          <cell r="E514">
            <v>14.67</v>
          </cell>
          <cell r="I514">
            <v>14.67</v>
          </cell>
          <cell r="J514">
            <v>19.07</v>
          </cell>
        </row>
        <row r="516">
          <cell r="A516" t="str">
            <v>05.02.030</v>
          </cell>
          <cell r="B516" t="str">
            <v>ESPALHAMENTO DE MATERIAL PARA SIMPLES REGULARIZAÇÃO DO TERRENO.</v>
          </cell>
          <cell r="C516" t="str">
            <v>M³</v>
          </cell>
          <cell r="E516">
            <v>0.73</v>
          </cell>
          <cell r="I516">
            <v>0.73</v>
          </cell>
          <cell r="J516">
            <v>0.95</v>
          </cell>
        </row>
        <row r="518">
          <cell r="A518" t="str">
            <v>05.02.040</v>
          </cell>
          <cell r="B518" t="str">
            <v>EXECUÇÃO DE ATERRO ABRANGENDO ESPALHAMENTO, HOMOGENEIZAÇÃO, UMEDECIMENTO E COMPACTAÇÃO MANUAL EM CAMADAS DE 20CM DE ESPESSURA, INCLUSIVE O FORNECIMENTO DO BARRO PROVENIENTE DE JAZIDA A UMA DISTÂNCIA MÁXIMA DE 12KM.</v>
          </cell>
          <cell r="C518" t="str">
            <v>M³</v>
          </cell>
          <cell r="D518">
            <v>9.14</v>
          </cell>
          <cell r="E518">
            <v>9.7799999999999994</v>
          </cell>
          <cell r="H518">
            <v>13.19</v>
          </cell>
          <cell r="I518">
            <v>32.11</v>
          </cell>
          <cell r="J518">
            <v>41.74</v>
          </cell>
        </row>
        <row r="520">
          <cell r="A520" t="str">
            <v>05.02.050</v>
          </cell>
          <cell r="B520" t="str">
            <v>EXECUÇÃO DE ATERRO ABRANGENDO ESPALHAMENTO, HOMOGENEIZAÇÃO, UMEDECIMENTO E COMPACTAÇÃO MANUAL EM CAMADAS DE 20CM DE ESPESSURA, INCLUSIVE O FORNECIMENTO DO BARRO PROVENIENTE DE JAZIDA A UMA DISTÂNCIA MÁXIMA DE 20KM.</v>
          </cell>
          <cell r="C520" t="str">
            <v>M³</v>
          </cell>
          <cell r="D520">
            <v>9.14</v>
          </cell>
          <cell r="E520">
            <v>9.7799999999999994</v>
          </cell>
          <cell r="H520">
            <v>20.82</v>
          </cell>
          <cell r="I520">
            <v>39.74</v>
          </cell>
          <cell r="J520">
            <v>51.66</v>
          </cell>
        </row>
        <row r="522">
          <cell r="A522" t="str">
            <v>05.02.060</v>
          </cell>
          <cell r="B522" t="str">
            <v>EXECUÇÃO DE ATERRO ABRANGENDO ESPALHAMENTO, HOMOGENEIZAÇÃO, UMEDECIMENTO E COMPACTAÇÃO MECÂNICA EM CAMADAS DE 20CM DE ESPESSURA, INCLUSIVE O FORNECIMENTO DO BARRO PROVENIENTE DE JAZIDA A UMA DISTÂNCIA MÁXIMA DE 12 KM.</v>
          </cell>
          <cell r="C522" t="str">
            <v>M³</v>
          </cell>
          <cell r="D522">
            <v>9.5</v>
          </cell>
          <cell r="E522">
            <v>0.04</v>
          </cell>
          <cell r="F522">
            <v>2.29</v>
          </cell>
          <cell r="H522">
            <v>13.7</v>
          </cell>
          <cell r="I522">
            <v>25.529999999999998</v>
          </cell>
          <cell r="J522">
            <v>33.19</v>
          </cell>
        </row>
        <row r="524">
          <cell r="A524" t="str">
            <v>05.02.070</v>
          </cell>
          <cell r="B524" t="str">
            <v>EXECUÇÃO DE ATERRO ABRANGENDO ESPALHAMENTO, HOMOGENEIZAÇÃO, UMEDECIMENTO E COMPACTAÇÃO MECÂNICA EM CAMADAS DE 20CM DE ESPESSURA, INCLUSIVE O FORNECIMENTO DO BARRO PROVENIENTE DE JAZIDA A UMA DISTÂNCIA MÁXIMA DE 20 KM.</v>
          </cell>
          <cell r="C524" t="str">
            <v>M³</v>
          </cell>
          <cell r="D524">
            <v>9.5</v>
          </cell>
          <cell r="E524">
            <v>0.04</v>
          </cell>
          <cell r="F524">
            <v>2.29</v>
          </cell>
          <cell r="H524">
            <v>21.59</v>
          </cell>
          <cell r="I524">
            <v>33.42</v>
          </cell>
          <cell r="J524">
            <v>43.45</v>
          </cell>
        </row>
        <row r="526">
          <cell r="A526" t="str">
            <v>05.02.080</v>
          </cell>
          <cell r="B526" t="str">
            <v>ATERRO COM AREIA EM CAMADAS DE ATÉ 40CM DE ALTURA, UTILIZANDO-SE O PROCESSO MECÂNICO LEVE PARA A COMPACTAÇÃO, INCLUSIVE CARGA, DESCARGA E TRANSPORTE (POSTO OBRA).</v>
          </cell>
          <cell r="C526" t="str">
            <v>M³</v>
          </cell>
          <cell r="D526">
            <v>23.86</v>
          </cell>
          <cell r="E526">
            <v>2.93</v>
          </cell>
          <cell r="F526">
            <v>2.09</v>
          </cell>
          <cell r="H526">
            <v>5.99</v>
          </cell>
          <cell r="I526">
            <v>34.869999999999997</v>
          </cell>
          <cell r="J526">
            <v>45.33</v>
          </cell>
        </row>
        <row r="528">
          <cell r="A528" t="str">
            <v>05.02.090</v>
          </cell>
          <cell r="B528" t="str">
            <v>APILOAMENTO MANUAL DE VALAS EM CAMADAS DE 20CM DE ESPESSURA.</v>
          </cell>
          <cell r="C528" t="str">
            <v>M³</v>
          </cell>
          <cell r="E528">
            <v>12.23</v>
          </cell>
          <cell r="I528">
            <v>12.23</v>
          </cell>
          <cell r="J528">
            <v>15.9</v>
          </cell>
        </row>
        <row r="530">
          <cell r="A530" t="str">
            <v>05.02.100</v>
          </cell>
          <cell r="B530" t="str">
            <v>COMPACTAÇÃO MECÂNICA DE ATERRO A 100 POR CENTO DO PROCTOR NORMAL, MEDIDO NA SEÇÃO, INCLUSIVE ESPALHAMENTO, UMEDECIMENTO E HOMOGENEIZAÇÃO.</v>
          </cell>
          <cell r="C530" t="str">
            <v>M³</v>
          </cell>
          <cell r="E530">
            <v>0.04</v>
          </cell>
          <cell r="F530">
            <v>2.29</v>
          </cell>
          <cell r="I530">
            <v>2.33</v>
          </cell>
          <cell r="J530">
            <v>3.03</v>
          </cell>
        </row>
        <row r="532">
          <cell r="A532" t="str">
            <v>05.02.110</v>
          </cell>
          <cell r="B532" t="str">
            <v>EXECUÇÃO DE ATERRO COM BARRO, (UTILIZANDO-SE O PROCESSO MECÂNICO LEVE DE COMPACTAÇÃO) INCLUSIVE CARGA, DESCARGA E TRANSPORTE (POSTO OBRA).</v>
          </cell>
          <cell r="C532" t="str">
            <v>M³</v>
          </cell>
          <cell r="D532">
            <v>9.14</v>
          </cell>
          <cell r="E532">
            <v>1.47</v>
          </cell>
          <cell r="F532">
            <v>2.09</v>
          </cell>
          <cell r="H532">
            <v>11.22</v>
          </cell>
          <cell r="I532">
            <v>23.92</v>
          </cell>
          <cell r="J532">
            <v>31.1</v>
          </cell>
        </row>
        <row r="534">
          <cell r="A534" t="str">
            <v>05.02.120</v>
          </cell>
          <cell r="B534" t="str">
            <v xml:space="preserve">ATERRO UTILIZANDO SOLO CIMENTO PARA FUNDAÇÕES (TRAÇO 1:20) ABRANGENDO ESPALHAMENTO HOMOGEINIZAÇÃO, UMEDECIMENTO E COMPACTAÇÃO MANUAL COM SOQUETE DE 30 KG EM CAMADAS SUCESIVAS DE 20 CM DE ESPESSURA, INCLUSIVE FORNECIMENTO DO MATERIAL PROVENIENTE DE JAZIDA </v>
          </cell>
          <cell r="C534" t="str">
            <v>M³</v>
          </cell>
          <cell r="D534">
            <v>42.68</v>
          </cell>
          <cell r="E534">
            <v>44.01</v>
          </cell>
          <cell r="H534">
            <v>16.62</v>
          </cell>
          <cell r="I534">
            <v>103.31</v>
          </cell>
          <cell r="J534">
            <v>134.30000000000001</v>
          </cell>
        </row>
        <row r="536">
          <cell r="A536" t="str">
            <v>05.02.130</v>
          </cell>
          <cell r="B536" t="str">
            <v xml:space="preserve">ATERRO UTILIZANDO SOLO CIMENTO PARA FUNDAÇÕES (TRAÇO 1:30) ABRANGENDO ESPALHAMENTO HOMOGEINIZAÇÃO, UMEDECIMENTO E COMPACTAÇÃO MANUAL COM SOQUETE DE 30 KG EM CAMADAS SUCESIVAS DE 20 CM DE ESPESSURA, INCLUSIVE FORNECIMENTO DO MATERIAL PROVENIENTE DE JAZIDA </v>
          </cell>
          <cell r="C536" t="str">
            <v>M³</v>
          </cell>
          <cell r="D536">
            <v>32.36</v>
          </cell>
          <cell r="E536">
            <v>44.01</v>
          </cell>
          <cell r="H536">
            <v>16.62</v>
          </cell>
          <cell r="I536">
            <v>92.990000000000009</v>
          </cell>
          <cell r="J536">
            <v>120.89</v>
          </cell>
        </row>
        <row r="538">
          <cell r="A538" t="str">
            <v>05.02.140</v>
          </cell>
          <cell r="B538" t="str">
            <v>ATERRO UTILIZANDO SOLO CIMENTO PARA FUNDAÇÕES (TRAÇO 1:20) ABRANGENDO ESPALHAMENTO HOMOGEINIZAÇÃO, UMEDECIMENTO E COMPACTAÇÃO MECÂNICA LEVE EM CAMADAS SUCESIVAS DE 20 CM DE ESPESSURA, INCLUSIVE FORNECIMENTO DO MATERIAL PROVENIENTE DE JAZIDA A UMA DITÂNCIA</v>
          </cell>
          <cell r="C538" t="str">
            <v>M³</v>
          </cell>
          <cell r="D538">
            <v>42.68</v>
          </cell>
          <cell r="E538">
            <v>29.34</v>
          </cell>
          <cell r="F538">
            <v>0.85</v>
          </cell>
          <cell r="H538">
            <v>16.62</v>
          </cell>
          <cell r="I538">
            <v>89.49</v>
          </cell>
          <cell r="J538">
            <v>116.34</v>
          </cell>
        </row>
        <row r="540">
          <cell r="A540" t="str">
            <v>05.02.150</v>
          </cell>
          <cell r="B540" t="str">
            <v>ATERRO UTILIZANDO SOLO CIMENTO PARA FUNDAÇÕES (TRAÇO 1:30) ABRANGENDO ESPALHAMENTO HOMOGEINIZAÇÃO, UMEDECIMENTO E COMPACTAÇÃO MECÂNICA LEVE EM CAMADAS SUCESIVAS DE 20 CM DE ESPESSURA, INCLUSIVE FORNECIMENTO DO MATERIAL PROVENIENTE DE JAZIDA A UMA DITÂNCIA</v>
          </cell>
          <cell r="C540" t="str">
            <v>M³</v>
          </cell>
          <cell r="D540">
            <v>32.36</v>
          </cell>
          <cell r="E540">
            <v>29.34</v>
          </cell>
          <cell r="F540">
            <v>0.85</v>
          </cell>
          <cell r="H540">
            <v>16.62</v>
          </cell>
          <cell r="I540">
            <v>79.17</v>
          </cell>
          <cell r="J540">
            <v>102.92</v>
          </cell>
        </row>
        <row r="542">
          <cell r="A542" t="str">
            <v>05.02.200</v>
          </cell>
          <cell r="B542" t="str">
            <v>EXECUÇÃO DE BASE COM BRITA GRADUADA (CORRIDA ABRANGENDO ESPALHAMENTO E COMPACTAÇÃO DA MISTUIRA EM CAMADAS SUCESSIVAS COM 15CM DE ESPESSURA INCLUSIVE, FORNECIMENTO DO MATERIAL (POSTO OBRA).</v>
          </cell>
          <cell r="C542" t="str">
            <v>M³</v>
          </cell>
          <cell r="D542">
            <v>59.85</v>
          </cell>
          <cell r="E542">
            <v>0.22</v>
          </cell>
          <cell r="F542">
            <v>1.94</v>
          </cell>
          <cell r="G542">
            <v>0.08</v>
          </cell>
          <cell r="I542">
            <v>62.089999999999996</v>
          </cell>
          <cell r="J542">
            <v>80.72</v>
          </cell>
        </row>
        <row r="543">
          <cell r="I543">
            <v>0</v>
          </cell>
          <cell r="J543">
            <v>0</v>
          </cell>
        </row>
        <row r="544">
          <cell r="A544" t="str">
            <v>05.03.000</v>
          </cell>
          <cell r="B544" t="str">
            <v>REGULARIZAÇÃO DO TERRENO NATURAL</v>
          </cell>
          <cell r="I544">
            <v>0</v>
          </cell>
          <cell r="J544">
            <v>0</v>
          </cell>
        </row>
        <row r="545">
          <cell r="I545">
            <v>0</v>
          </cell>
          <cell r="J545">
            <v>0</v>
          </cell>
        </row>
        <row r="546">
          <cell r="A546" t="str">
            <v>05.03.010</v>
          </cell>
          <cell r="B546" t="str">
            <v>REGULARIZAÇÃO MANUAL DE TERRENO NATURAL, CORTE OU ATERRO ATÉ 20CM DE ESPESSURA.</v>
          </cell>
          <cell r="C546" t="str">
            <v>M²</v>
          </cell>
          <cell r="E546">
            <v>1.22</v>
          </cell>
          <cell r="I546">
            <v>1.22</v>
          </cell>
          <cell r="J546">
            <v>1.59</v>
          </cell>
        </row>
        <row r="548">
          <cell r="A548" t="str">
            <v>05.03.020</v>
          </cell>
          <cell r="B548" t="str">
            <v>REGULARIZAÇÃO MECÂNICA DE TERRENO NATURAL, CORTE OU ATERRO ATÉ 20CM DE ESPESSURA.</v>
          </cell>
          <cell r="C548" t="str">
            <v>M²</v>
          </cell>
          <cell r="E548">
            <v>0.09</v>
          </cell>
          <cell r="F548">
            <v>0.44</v>
          </cell>
          <cell r="I548">
            <v>0.53</v>
          </cell>
          <cell r="J548">
            <v>0.69</v>
          </cell>
        </row>
        <row r="550">
          <cell r="A550" t="str">
            <v>05.03.030</v>
          </cell>
          <cell r="B550" t="str">
            <v>REGULARIZAÇÃO DE TALUDE COM CORTE OU ATERRO ATÉ 20CM DE ESPESSURA.</v>
          </cell>
          <cell r="C550" t="str">
            <v>M²</v>
          </cell>
          <cell r="E550">
            <v>2.4500000000000002</v>
          </cell>
          <cell r="I550">
            <v>2.4500000000000002</v>
          </cell>
          <cell r="J550">
            <v>3.19</v>
          </cell>
        </row>
        <row r="551">
          <cell r="J551">
            <v>0</v>
          </cell>
        </row>
        <row r="552">
          <cell r="A552" t="str">
            <v>S05.04.010</v>
          </cell>
          <cell r="B552" t="str">
            <v>CONTENÇÃO TIPO RIP-RAP COM UTILIZAÇÃO DE SOLO-CIMENTO, TRAÇO 1:18, EM VOLUME, COM SACO DE NYLON, INCL. FORNECIMENTO DE AGREGADOS (BARRO/SAIBRO/AREIA), TRANSPORTE, CARGA E DESCARGA COM DMT 10KM.</v>
          </cell>
          <cell r="C552" t="str">
            <v>M3</v>
          </cell>
          <cell r="I552">
            <v>138.47999999999999</v>
          </cell>
          <cell r="J552">
            <v>180.02</v>
          </cell>
        </row>
        <row r="553">
          <cell r="I553">
            <v>0</v>
          </cell>
          <cell r="J553">
            <v>0</v>
          </cell>
        </row>
        <row r="554">
          <cell r="A554" t="str">
            <v>06.00.000</v>
          </cell>
          <cell r="B554" t="str">
            <v>ESTRUTURA DE CONCRETO</v>
          </cell>
          <cell r="I554">
            <v>0</v>
          </cell>
          <cell r="J554">
            <v>0</v>
          </cell>
        </row>
        <row r="555">
          <cell r="I555">
            <v>0</v>
          </cell>
          <cell r="J555">
            <v>0</v>
          </cell>
        </row>
        <row r="556">
          <cell r="A556" t="str">
            <v>06.01.000</v>
          </cell>
          <cell r="B556" t="str">
            <v>FORMAS</v>
          </cell>
          <cell r="I556">
            <v>0</v>
          </cell>
          <cell r="J556">
            <v>0</v>
          </cell>
        </row>
        <row r="557">
          <cell r="I557">
            <v>0</v>
          </cell>
          <cell r="J557">
            <v>0</v>
          </cell>
        </row>
        <row r="558">
          <cell r="A558" t="str">
            <v>06.01.010</v>
          </cell>
          <cell r="B558" t="str">
            <v>FORMAS PARA CONCRETO ARMADO EM FUNDAÇÕES, UTILIZANDO TÁBUAS DE 1 X 12 POL., INCLUSIVE ESCORAMENTO.</v>
          </cell>
          <cell r="C558" t="str">
            <v>M²</v>
          </cell>
          <cell r="D558">
            <v>27.29</v>
          </cell>
          <cell r="E558">
            <v>15.85</v>
          </cell>
          <cell r="I558">
            <v>43.14</v>
          </cell>
          <cell r="J558">
            <v>56.08</v>
          </cell>
        </row>
        <row r="560">
          <cell r="A560" t="str">
            <v>06.01.015</v>
          </cell>
          <cell r="B560" t="str">
            <v>FORMAS PARA CONCRETO ARMADO EM FUNDAÇÕES, COM CHAPAS DE MADEIRAS COMPESADA TIPO RESINADA DE 12MM, INCLUSIVE ESCORAMENTO.</v>
          </cell>
          <cell r="C560" t="str">
            <v>M²</v>
          </cell>
          <cell r="D560">
            <v>15.17</v>
          </cell>
          <cell r="E560">
            <v>17.440000000000001</v>
          </cell>
          <cell r="I560">
            <v>32.61</v>
          </cell>
          <cell r="J560">
            <v>42.39</v>
          </cell>
        </row>
        <row r="562">
          <cell r="A562" t="str">
            <v>06.01.020</v>
          </cell>
          <cell r="B562" t="str">
            <v>FORMA PARA CONCRETO ARMADO EM LAJES, COM CHAPAS DE MADEIRAS COMPESADA TIPO RESINADA DE 12MM, INCLUSIVE ESCORAMENTO.</v>
          </cell>
          <cell r="C562" t="str">
            <v>M²</v>
          </cell>
          <cell r="D562">
            <v>21.62</v>
          </cell>
          <cell r="E562">
            <v>21.57</v>
          </cell>
          <cell r="I562">
            <v>43.19</v>
          </cell>
          <cell r="J562">
            <v>56.15</v>
          </cell>
        </row>
        <row r="564">
          <cell r="A564" t="str">
            <v>06.01.025</v>
          </cell>
          <cell r="B564" t="str">
            <v>FORMA PARA CONCRETO ARMADO EM VIGAS, COM CHAPAS DE MADEIRAS COMPESADA TIPO RESINADA DE 12MM, INCLUSIVE ESCORAMENTO.</v>
          </cell>
          <cell r="C564" t="str">
            <v>M²</v>
          </cell>
          <cell r="D564">
            <v>32.57</v>
          </cell>
          <cell r="E564">
            <v>24.08</v>
          </cell>
          <cell r="I564">
            <v>56.65</v>
          </cell>
          <cell r="J564">
            <v>73.650000000000006</v>
          </cell>
        </row>
        <row r="566">
          <cell r="A566" t="str">
            <v>06.01.030</v>
          </cell>
          <cell r="B566" t="str">
            <v>FORMA PARA CONCRETO ARMADO EM PILARES, COM CHAPAS DE MADEIRAS COMPESADA TIPO RESINADA DE 12MM, INCLUSIVE ESCORAMENTO.</v>
          </cell>
          <cell r="C566" t="str">
            <v>M²</v>
          </cell>
          <cell r="D566">
            <v>36.18</v>
          </cell>
          <cell r="E566">
            <v>22.83</v>
          </cell>
          <cell r="I566">
            <v>59.01</v>
          </cell>
          <cell r="J566">
            <v>76.709999999999994</v>
          </cell>
        </row>
        <row r="568">
          <cell r="A568" t="str">
            <v>06.01.055</v>
          </cell>
          <cell r="B568" t="str">
            <v>FORMAS PARA CONCRETO ARMADO EM QUALQUER TIPO DE ESTRUTURA, COM CHAPA DE MADEIRA COMPENSADA TIPO RESINADA DE 12MM, INCLUSIVE ESCORAMENTO.</v>
          </cell>
          <cell r="C568" t="str">
            <v>M²</v>
          </cell>
          <cell r="D568">
            <v>31.16</v>
          </cell>
          <cell r="E568">
            <v>23.36</v>
          </cell>
          <cell r="I568">
            <v>54.519999999999996</v>
          </cell>
          <cell r="J568">
            <v>70.88</v>
          </cell>
        </row>
        <row r="570">
          <cell r="A570" t="str">
            <v>06.01.060</v>
          </cell>
          <cell r="B570" t="str">
            <v>FORMAS PARA CONCRETO APARENTE ARMADO EM LAGES COM CHAPAS DE MADEIRA COMPENSADA TIPO PLASTIFICADA DE 12MM, INCLUSIVE ESCORAMENTO.</v>
          </cell>
          <cell r="C570" t="str">
            <v>M²</v>
          </cell>
          <cell r="D570">
            <v>25.17</v>
          </cell>
          <cell r="E570">
            <v>21.57</v>
          </cell>
          <cell r="I570">
            <v>46.74</v>
          </cell>
          <cell r="J570">
            <v>60.76</v>
          </cell>
        </row>
        <row r="572">
          <cell r="A572" t="str">
            <v>06.01.070</v>
          </cell>
          <cell r="B572" t="str">
            <v>FORMAS PARA CONCRETO APARENTE ARMADO EM VIGAS COM CHAPAS DE MADEIRA COMPENSADA TIPO PLÁSTIFICADAS DE 12MM, INCLUSIVE ESCORAMENTO.</v>
          </cell>
          <cell r="C572" t="str">
            <v>M²</v>
          </cell>
          <cell r="D572">
            <v>37.94</v>
          </cell>
          <cell r="E572">
            <v>24.08</v>
          </cell>
          <cell r="I572">
            <v>62.019999999999996</v>
          </cell>
          <cell r="J572">
            <v>80.63</v>
          </cell>
        </row>
        <row r="574">
          <cell r="A574" t="str">
            <v>06.01.080</v>
          </cell>
          <cell r="B574" t="str">
            <v>FORMAS PARA CONCRETO APARENTE ARMADO EM PILARES, COM CHAPAS DE MADEIRA COMPENSADA TIPO PLASTIFICADA DE 12MM, INCLUSIVE ESCORAMENTO.</v>
          </cell>
          <cell r="C574" t="str">
            <v>M²</v>
          </cell>
          <cell r="D574">
            <v>41.55</v>
          </cell>
          <cell r="E574">
            <v>22.83</v>
          </cell>
          <cell r="I574">
            <v>64.38</v>
          </cell>
          <cell r="J574">
            <v>83.69</v>
          </cell>
        </row>
        <row r="576">
          <cell r="A576" t="str">
            <v>06.01.090</v>
          </cell>
          <cell r="B576" t="str">
            <v>FORMAS PARA CONCRETO APARENTE ARMADO EM QUALQUER TIPO DE ESTRUTURA, COM CHAPAS DE MADEIRA COMPENSADA TIPO PLASTIFICADA DE 12MM, INCLUSIVE ESCORAMENTO.</v>
          </cell>
          <cell r="C576" t="str">
            <v>M²</v>
          </cell>
          <cell r="D576">
            <v>36.53</v>
          </cell>
          <cell r="E576">
            <v>23.36</v>
          </cell>
          <cell r="I576">
            <v>59.89</v>
          </cell>
          <cell r="J576">
            <v>77.86</v>
          </cell>
        </row>
        <row r="577">
          <cell r="I577">
            <v>0</v>
          </cell>
          <cell r="J577">
            <v>0</v>
          </cell>
        </row>
        <row r="578">
          <cell r="A578" t="str">
            <v>S06.01.100</v>
          </cell>
          <cell r="B578" t="str">
            <v>ESCORAMENTO EM MADEIRA PARA VIGAS E LAJES DE EDIFICAÇÕES, UTILIZANDO BARROTE 3"X3", m2
PREGO 2 1/2"X10 E TÁBUA DE 2,5X 20CM. CONSIDERADO TRÊS USOS E PÉ DIREITO ATÉ 3,50M.</v>
          </cell>
          <cell r="C578" t="str">
            <v>M2</v>
          </cell>
          <cell r="I578">
            <v>9.16</v>
          </cell>
          <cell r="J578">
            <v>11.91</v>
          </cell>
        </row>
        <row r="580">
          <cell r="A580" t="str">
            <v>06.02.000</v>
          </cell>
          <cell r="B580" t="str">
            <v>ARMAÇÕES</v>
          </cell>
          <cell r="I580">
            <v>0</v>
          </cell>
          <cell r="J580">
            <v>0</v>
          </cell>
        </row>
        <row r="581">
          <cell r="I581">
            <v>0</v>
          </cell>
          <cell r="J581">
            <v>0</v>
          </cell>
        </row>
        <row r="582">
          <cell r="A582" t="str">
            <v>06.02.020</v>
          </cell>
          <cell r="B582" t="str">
            <v>FERRO CORTADO, DOBRADO E COLOCADO NA FORMA, EM INFRA-ESTRUTURA (CA-50).</v>
          </cell>
          <cell r="C582" t="str">
            <v>KG</v>
          </cell>
          <cell r="D582">
            <v>4.28</v>
          </cell>
          <cell r="E582">
            <v>0.91</v>
          </cell>
          <cell r="I582">
            <v>5.19</v>
          </cell>
          <cell r="J582">
            <v>6.75</v>
          </cell>
        </row>
        <row r="584">
          <cell r="A584" t="str">
            <v>06.02.030</v>
          </cell>
          <cell r="B584" t="str">
            <v>FERRO CORTADO, DOBRADO E COLOCADO NA FORMA EM INFRA-ESTRUTURA (CA-60).</v>
          </cell>
          <cell r="C584" t="str">
            <v>KG</v>
          </cell>
          <cell r="D584">
            <v>4.83</v>
          </cell>
          <cell r="E584">
            <v>0.91</v>
          </cell>
          <cell r="I584">
            <v>5.74</v>
          </cell>
          <cell r="J584">
            <v>7.46</v>
          </cell>
        </row>
        <row r="586">
          <cell r="A586" t="str">
            <v>06.02.050</v>
          </cell>
          <cell r="B586" t="str">
            <v>FERRO CORTADO, DOBRADO E COLOCADO NA FORMA, EM SUPER-ESTRUTURA(CA-50).</v>
          </cell>
          <cell r="C586" t="str">
            <v>KG</v>
          </cell>
          <cell r="D586">
            <v>4.28</v>
          </cell>
          <cell r="E586">
            <v>1.03</v>
          </cell>
          <cell r="I586">
            <v>5.3100000000000005</v>
          </cell>
          <cell r="J586">
            <v>6.9</v>
          </cell>
        </row>
        <row r="588">
          <cell r="A588" t="str">
            <v>06.02.060</v>
          </cell>
          <cell r="B588" t="str">
            <v>FERRO CORTADO, DOBRADO E COLOCADO NA FORMA, EM SUPER-ESTRUTURA (CA-60).</v>
          </cell>
          <cell r="C588" t="str">
            <v>KG</v>
          </cell>
          <cell r="D588">
            <v>4.83</v>
          </cell>
          <cell r="E588">
            <v>1.03</v>
          </cell>
          <cell r="I588">
            <v>5.86</v>
          </cell>
          <cell r="J588">
            <v>7.62</v>
          </cell>
        </row>
        <row r="589">
          <cell r="I589">
            <v>0</v>
          </cell>
          <cell r="J589">
            <v>0</v>
          </cell>
        </row>
        <row r="590">
          <cell r="A590" t="str">
            <v>S06.02.070</v>
          </cell>
          <cell r="B590" t="str">
            <v>FORNECIMENTO E EXECUÇÃO DE ARMADURA EM TELA METÁLICA Q92 DE FIO 4,20MM, INCLUINDO CORTE E MONTAGEM</v>
          </cell>
          <cell r="C590" t="str">
            <v>KG</v>
          </cell>
          <cell r="I590">
            <v>5.7</v>
          </cell>
          <cell r="J590">
            <v>7.41</v>
          </cell>
        </row>
        <row r="591">
          <cell r="I591">
            <v>0</v>
          </cell>
          <cell r="J591">
            <v>0</v>
          </cell>
        </row>
        <row r="592">
          <cell r="A592" t="str">
            <v>S06.02.071</v>
          </cell>
          <cell r="B592" t="str">
            <v>FORNECIMENTO E EXECUÇÃO DE ARMADURA EM TELA METÁLICA Q61 (15X15) DE FIO 3,40MM, INCLUINDO CORTE E MONTAGEM</v>
          </cell>
          <cell r="C592" t="str">
            <v>KG</v>
          </cell>
          <cell r="I592">
            <v>5.98</v>
          </cell>
          <cell r="J592">
            <v>7.77</v>
          </cell>
        </row>
        <row r="593">
          <cell r="I593">
            <v>0</v>
          </cell>
          <cell r="J593">
            <v>0</v>
          </cell>
        </row>
        <row r="594">
          <cell r="A594" t="str">
            <v>S06.02.072</v>
          </cell>
          <cell r="B594" t="str">
            <v>FORNECIMENTO E EXECUÇÃO DE ARMADURA EM TELA METÁLICA Q75 (15X15) DE FIO 3,80MM, INCLUINDO CORTE E MONTAGEM</v>
          </cell>
          <cell r="C594" t="str">
            <v>KG</v>
          </cell>
          <cell r="I594">
            <v>5.47</v>
          </cell>
          <cell r="J594">
            <v>7.11</v>
          </cell>
        </row>
        <row r="595">
          <cell r="I595">
            <v>0</v>
          </cell>
          <cell r="J595">
            <v>0</v>
          </cell>
        </row>
        <row r="596">
          <cell r="A596" t="str">
            <v>06.03.000</v>
          </cell>
          <cell r="B596" t="str">
            <v>CONCRETO CONVENCIONAL</v>
          </cell>
          <cell r="I596">
            <v>0</v>
          </cell>
          <cell r="J596">
            <v>0</v>
          </cell>
        </row>
        <row r="597">
          <cell r="I597">
            <v>0</v>
          </cell>
          <cell r="J597">
            <v>0</v>
          </cell>
        </row>
        <row r="598">
          <cell r="A598" t="str">
            <v>06.03.010</v>
          </cell>
          <cell r="B598" t="str">
            <v>CONCRETO NÃO ESTRUTURAL (1 4 8)PARA LASTROS DE PISOS E FUNDAÇÕES, LANÇADO E ADENSADO.</v>
          </cell>
          <cell r="C598" t="str">
            <v>M³</v>
          </cell>
          <cell r="D598">
            <v>156.87</v>
          </cell>
          <cell r="E598">
            <v>71.78</v>
          </cell>
          <cell r="F598">
            <v>4.55</v>
          </cell>
          <cell r="I598">
            <v>233.20000000000002</v>
          </cell>
          <cell r="J598">
            <v>303.16000000000003</v>
          </cell>
        </row>
        <row r="600">
          <cell r="A600" t="str">
            <v>06.03.020</v>
          </cell>
          <cell r="B600" t="str">
            <v>CONCRETO ESTRUTURAL, FCK 11MPA, CONDIÇÃO B (NBR-12655), LANÇADO SOBRE O TERRENO OU EM FUNDAÇÕES E ADENSADO.</v>
          </cell>
          <cell r="C600" t="str">
            <v>M³</v>
          </cell>
          <cell r="D600">
            <v>177.39</v>
          </cell>
          <cell r="E600">
            <v>71.78</v>
          </cell>
          <cell r="F600">
            <v>4.55</v>
          </cell>
          <cell r="I600">
            <v>253.72</v>
          </cell>
          <cell r="J600">
            <v>329.84</v>
          </cell>
        </row>
        <row r="602">
          <cell r="A602" t="str">
            <v>06.03.030</v>
          </cell>
          <cell r="B602" t="str">
            <v>CONCRETO ESTRUTURAL, FCK 13,5MPA CONDIÇÃO B (NBR-12655), LANÇADO SOBRE O TERENO OU EM FUNDAÇÕES E ADENSADO.</v>
          </cell>
          <cell r="C602" t="str">
            <v>M³</v>
          </cell>
          <cell r="D602">
            <v>188.44</v>
          </cell>
          <cell r="E602">
            <v>71.78</v>
          </cell>
          <cell r="F602">
            <v>4.55</v>
          </cell>
          <cell r="I602">
            <v>264.77000000000004</v>
          </cell>
          <cell r="J602">
            <v>344.2</v>
          </cell>
        </row>
        <row r="604">
          <cell r="A604" t="str">
            <v>06.03.040</v>
          </cell>
          <cell r="B604" t="str">
            <v>CONCRETO ESTRUTURAL, FCK 15 MPA, CONDIÇÃO B (NBR-12655), LANÇADO SOBRE O TERRENO OU EM FUNDAÇÕES E ADENSADO.</v>
          </cell>
          <cell r="C604" t="str">
            <v>M³</v>
          </cell>
          <cell r="D604">
            <v>192.37</v>
          </cell>
          <cell r="E604">
            <v>71.78</v>
          </cell>
          <cell r="F604">
            <v>4.55</v>
          </cell>
          <cell r="I604">
            <v>268.7</v>
          </cell>
          <cell r="J604">
            <v>349.31</v>
          </cell>
        </row>
        <row r="606">
          <cell r="A606" t="str">
            <v>06.03.050</v>
          </cell>
          <cell r="B606" t="str">
            <v>CONCRETO ESTRUTURAL, FCK 15 MPA, CONDIÇÃO B (NBR-12655), LANÇADO EM ESTRUTURAS E ADENSADO.</v>
          </cell>
          <cell r="C606" t="str">
            <v>M³</v>
          </cell>
          <cell r="D606">
            <v>192.37</v>
          </cell>
          <cell r="E606">
            <v>101.21</v>
          </cell>
          <cell r="F606">
            <v>4.55</v>
          </cell>
          <cell r="I606">
            <v>298.13</v>
          </cell>
          <cell r="J606">
            <v>387.57</v>
          </cell>
        </row>
        <row r="608">
          <cell r="A608" t="str">
            <v>06.03.060</v>
          </cell>
          <cell r="B608" t="str">
            <v>CONCRETO ESTRUTURAL, FCK 18MPA, CONDIÇÃO B (NBR-12655), LANÇADO SOBRE O TERRENO OU EM FUNDAÇÕES E ADENSADO.</v>
          </cell>
          <cell r="C608" t="str">
            <v>M³</v>
          </cell>
          <cell r="D608">
            <v>202.18</v>
          </cell>
          <cell r="E608">
            <v>71.78</v>
          </cell>
          <cell r="F608">
            <v>4.55</v>
          </cell>
          <cell r="I608">
            <v>278.51000000000005</v>
          </cell>
          <cell r="J608">
            <v>362.06</v>
          </cell>
        </row>
        <row r="610">
          <cell r="A610" t="str">
            <v>06.03.070</v>
          </cell>
          <cell r="B610" t="str">
            <v>CONCRETO ESTRUTURAL, FCK 18 MPA, CONDIÇÃO B (NBR-12655), LANÇADO EM ESTRUTURAS E ADENSADO.</v>
          </cell>
          <cell r="C610" t="str">
            <v>M³</v>
          </cell>
          <cell r="D610">
            <v>202.18</v>
          </cell>
          <cell r="E610">
            <v>101.21</v>
          </cell>
          <cell r="F610">
            <v>4.55</v>
          </cell>
          <cell r="I610">
            <v>307.94</v>
          </cell>
          <cell r="J610">
            <v>400.32</v>
          </cell>
        </row>
        <row r="612">
          <cell r="A612" t="str">
            <v>06.03.080</v>
          </cell>
          <cell r="B612" t="str">
            <v>CONCRETO ESTRUTURAL, FCK 20MPA, CONDIÇÃO B (NBR-12655), LANÇADO SOBRE O TERRENO OU EM FUNDAÇÕES E ADENSADO.</v>
          </cell>
          <cell r="C612" t="str">
            <v>M³</v>
          </cell>
          <cell r="D612">
            <v>208.32</v>
          </cell>
          <cell r="E612">
            <v>71.78</v>
          </cell>
          <cell r="F612">
            <v>4.55</v>
          </cell>
          <cell r="I612">
            <v>284.65000000000003</v>
          </cell>
          <cell r="J612">
            <v>370.05</v>
          </cell>
        </row>
        <row r="614">
          <cell r="A614" t="str">
            <v>06.03.090</v>
          </cell>
          <cell r="B614" t="str">
            <v>CONCRETO ESTRUTURAL, FCK 20 MPA, CONDIÇÃO B (NBR-12655) LANÇADO EM ESTRUTURAS E ADENSADO .</v>
          </cell>
          <cell r="C614" t="str">
            <v>M³</v>
          </cell>
          <cell r="D614">
            <v>208.32</v>
          </cell>
          <cell r="E614">
            <v>101.21</v>
          </cell>
          <cell r="F614">
            <v>4.55</v>
          </cell>
          <cell r="I614">
            <v>314.08</v>
          </cell>
          <cell r="J614">
            <v>408.3</v>
          </cell>
        </row>
        <row r="616">
          <cell r="A616" t="str">
            <v>06.03.091</v>
          </cell>
          <cell r="B616" t="str">
            <v>CONCRETO ESTRUTURAL, FCK 25 MPA, CONDIÇÃO A (NBR-12655) LANÇADO SOBRE TERRENO OU EM FUNDAÇÕES E ADENSADO .</v>
          </cell>
          <cell r="C616" t="str">
            <v>M³</v>
          </cell>
          <cell r="D616">
            <v>214.42</v>
          </cell>
          <cell r="E616">
            <v>71.78</v>
          </cell>
          <cell r="F616">
            <v>4.55</v>
          </cell>
          <cell r="I616">
            <v>290.75</v>
          </cell>
          <cell r="J616">
            <v>377.98</v>
          </cell>
        </row>
        <row r="618">
          <cell r="A618" t="str">
            <v>06.03.092</v>
          </cell>
          <cell r="B618" t="str">
            <v>CONCRETO ESTRUTURAL, FCK 25 MPA, CONDIÇÃO A (NBR-12655) LANÇADO EM FUNDAÇÕES E ADENSADO .</v>
          </cell>
          <cell r="C618" t="str">
            <v>M³</v>
          </cell>
          <cell r="D618">
            <v>214.42</v>
          </cell>
          <cell r="E618">
            <v>101.21</v>
          </cell>
          <cell r="F618">
            <v>4.55</v>
          </cell>
          <cell r="I618">
            <v>320.18</v>
          </cell>
          <cell r="J618">
            <v>416.23</v>
          </cell>
        </row>
        <row r="620">
          <cell r="A620" t="str">
            <v>06.03.093</v>
          </cell>
          <cell r="B620" t="str">
            <v>CONCRETO ESTRUTURAL, FCK 30 MPA, CONDIÇÃO A (NBR-12655) LANÇADO SOBRE TERRENO OU EM FUNDAÇÕES E ADENSADO .</v>
          </cell>
          <cell r="C620" t="str">
            <v>M³</v>
          </cell>
          <cell r="D620">
            <v>238.47</v>
          </cell>
          <cell r="E620">
            <v>71.78</v>
          </cell>
          <cell r="F620">
            <v>4.55</v>
          </cell>
          <cell r="I620">
            <v>314.8</v>
          </cell>
          <cell r="J620">
            <v>409.24</v>
          </cell>
        </row>
        <row r="622">
          <cell r="A622" t="str">
            <v>06.03.094</v>
          </cell>
          <cell r="B622" t="str">
            <v>CONCRETO ESTRUTURAL, FCK 30 MPA, CONDIÇÃO A (NBR-12655) LANÇADO EM FUNDAÇÕES E ADENSADO .</v>
          </cell>
          <cell r="C622" t="str">
            <v>M³</v>
          </cell>
          <cell r="D622">
            <v>238.47</v>
          </cell>
          <cell r="E622">
            <v>101.21</v>
          </cell>
          <cell r="F622">
            <v>4.55</v>
          </cell>
          <cell r="I622">
            <v>344.23</v>
          </cell>
          <cell r="J622">
            <v>447.5</v>
          </cell>
        </row>
        <row r="624">
          <cell r="A624" t="str">
            <v>06.03.095</v>
          </cell>
          <cell r="B624" t="str">
            <v>CONCRETO ESTRUTURAL, FCK 35 MPA, CONDIÇÃO A (NBR-12655) LANÇADO SOBRE TERRENO OU EM FUNDAÇÕES E ADENSADO.</v>
          </cell>
          <cell r="C624" t="str">
            <v>M³</v>
          </cell>
          <cell r="D624">
            <v>254.45</v>
          </cell>
          <cell r="E624">
            <v>71.78</v>
          </cell>
          <cell r="F624">
            <v>4.55</v>
          </cell>
          <cell r="I624">
            <v>330.78000000000003</v>
          </cell>
          <cell r="J624">
            <v>430.01</v>
          </cell>
        </row>
        <row r="626">
          <cell r="A626" t="str">
            <v>06.03.096</v>
          </cell>
          <cell r="B626" t="str">
            <v>CONCRETO ESTRUTURAL, FCK 35 MPA, CONDIÇÃO A (NBR-12655) LANÇADO EM FUNDAÇÕES E ADENSADO.</v>
          </cell>
          <cell r="C626" t="str">
            <v>M³</v>
          </cell>
          <cell r="D626">
            <v>254.45</v>
          </cell>
          <cell r="E626">
            <v>101.21</v>
          </cell>
          <cell r="F626">
            <v>4.55</v>
          </cell>
          <cell r="I626">
            <v>360.21</v>
          </cell>
          <cell r="J626">
            <v>468.27</v>
          </cell>
        </row>
        <row r="628">
          <cell r="A628" t="str">
            <v>06.03.097</v>
          </cell>
          <cell r="B628" t="str">
            <v>CONCRETO ESTRUTURAL, FCK 40 MPA, CONDIÇÃO A (NBR-12655) LANÇADO SOBRE TERRENO OU EM FUNDAÇÕES E ADENSADO.</v>
          </cell>
          <cell r="C628" t="str">
            <v>M³</v>
          </cell>
          <cell r="D628">
            <v>268.62</v>
          </cell>
          <cell r="E628">
            <v>71.78</v>
          </cell>
          <cell r="F628">
            <v>4.55</v>
          </cell>
          <cell r="I628">
            <v>344.95</v>
          </cell>
          <cell r="J628">
            <v>448.44</v>
          </cell>
        </row>
        <row r="630">
          <cell r="A630" t="str">
            <v>06.03.098</v>
          </cell>
          <cell r="B630" t="str">
            <v>CONCRETO ESTRUTURAL, FCK 40 MPA, CONDIÇÃO A (NBR-12655) LANÇADO EM FUNDAÇÕES E ADENSADO.</v>
          </cell>
          <cell r="C630" t="str">
            <v>M³</v>
          </cell>
          <cell r="D630">
            <v>268.62</v>
          </cell>
          <cell r="E630">
            <v>101.21</v>
          </cell>
          <cell r="F630">
            <v>4.55</v>
          </cell>
          <cell r="I630">
            <v>374.38</v>
          </cell>
          <cell r="J630">
            <v>486.69</v>
          </cell>
        </row>
        <row r="632">
          <cell r="A632" t="str">
            <v>06.03.100</v>
          </cell>
          <cell r="B632" t="str">
            <v>CONCRETO ARMADO PRONTO, FCK 15 MPA, CONDIÇÃO B (NBR-12655), LANÇADO EM FUNDAÇÕES E ADENSADO, INCLUSIVE FORMA, ESCORAMENTO E FERRAGEM.</v>
          </cell>
          <cell r="C632" t="str">
            <v>M³</v>
          </cell>
          <cell r="D632">
            <v>667.83</v>
          </cell>
          <cell r="E632">
            <v>269.82</v>
          </cell>
          <cell r="F632">
            <v>4.55</v>
          </cell>
          <cell r="I632">
            <v>942.2</v>
          </cell>
          <cell r="J632">
            <v>1224.8599999999999</v>
          </cell>
        </row>
        <row r="634">
          <cell r="A634" t="str">
            <v>06.03.101</v>
          </cell>
          <cell r="B634" t="str">
            <v>CONCRETO ARMADO PRONTO, FCK 18 MPA, CONDIÇÃO B (NBR-12655), LANÇADO EM FUNDAÇÕES E ADENSADO, INCLUSIVE FORMA, ESCORAMENTO E FERRAGEM.</v>
          </cell>
          <cell r="C634" t="str">
            <v>M³</v>
          </cell>
          <cell r="D634">
            <v>677.64</v>
          </cell>
          <cell r="E634">
            <v>269.82</v>
          </cell>
          <cell r="F634">
            <v>4.55</v>
          </cell>
          <cell r="I634">
            <v>952.01</v>
          </cell>
          <cell r="J634">
            <v>1237.6099999999999</v>
          </cell>
        </row>
        <row r="636">
          <cell r="A636" t="str">
            <v>06.03.102</v>
          </cell>
          <cell r="B636" t="str">
            <v>CONCRETO ARMADO PRONTO, FCK 20 MPA, CONDIÇÃO B (NBR-12655), LANÇADO EM FUNDAÇÕES E ADENSADO, INCLUSIVE FORMA, ESCORAMENTO E FERRAGEM.</v>
          </cell>
          <cell r="C636" t="str">
            <v>M³</v>
          </cell>
          <cell r="D636">
            <v>683.78</v>
          </cell>
          <cell r="E636">
            <v>269.82</v>
          </cell>
          <cell r="F636">
            <v>4.55</v>
          </cell>
          <cell r="I636">
            <v>958.14999999999986</v>
          </cell>
          <cell r="J636">
            <v>1245.5999999999999</v>
          </cell>
        </row>
        <row r="638">
          <cell r="A638" t="str">
            <v>06.03.103</v>
          </cell>
          <cell r="B638" t="str">
            <v>CONCRETO ARMADO PRONTO, FCK 25 MPA, CONDIÇÃO A (NBR-12655), LANÇADO EM FUNDAÇÕES E ADENSADO, INCLUSIVE FORMA, ESCORAMENTO E FERRAGEM.</v>
          </cell>
          <cell r="C638" t="str">
            <v>M³</v>
          </cell>
          <cell r="D638">
            <v>689.88</v>
          </cell>
          <cell r="E638">
            <v>269.82</v>
          </cell>
          <cell r="F638">
            <v>4.55</v>
          </cell>
          <cell r="I638">
            <v>964.25</v>
          </cell>
          <cell r="J638">
            <v>1253.53</v>
          </cell>
        </row>
        <row r="640">
          <cell r="A640" t="str">
            <v>06.03.104</v>
          </cell>
          <cell r="B640" t="str">
            <v>CONCRETO ARMADO PRONTO, FCK 30 MPA, CONDIÇÃO A (NBR-12655), LANÇADO EM FUNDAÇÕES E ADENSADO, INCLUSIVE FORMA, ESCORAMENTO E FERRAGEM.</v>
          </cell>
          <cell r="C640" t="str">
            <v>M³</v>
          </cell>
          <cell r="D640">
            <v>713.93</v>
          </cell>
          <cell r="E640">
            <v>269.82</v>
          </cell>
          <cell r="F640">
            <v>4.55</v>
          </cell>
          <cell r="I640">
            <v>988.3</v>
          </cell>
          <cell r="J640">
            <v>1284.79</v>
          </cell>
        </row>
        <row r="642">
          <cell r="A642" t="str">
            <v>06.03.105</v>
          </cell>
          <cell r="B642" t="str">
            <v>CONCRETO ARMADO PRONTO, FCK 35 MPA, CONDIÇÃO A (NBR-12655), LANÇADO EM FUNDAÇÕES E ADENSADO, INCLUSIVE FORMA, ESCORAMENTO E FERRAGEM.</v>
          </cell>
          <cell r="C642" t="str">
            <v>M³</v>
          </cell>
          <cell r="D642">
            <v>729.91</v>
          </cell>
          <cell r="E642">
            <v>269.82</v>
          </cell>
          <cell r="F642">
            <v>4.55</v>
          </cell>
          <cell r="I642">
            <v>1004.28</v>
          </cell>
          <cell r="J642">
            <v>1305.56</v>
          </cell>
        </row>
        <row r="644">
          <cell r="A644" t="str">
            <v>06.03.106</v>
          </cell>
          <cell r="B644" t="str">
            <v>CONCRETO ARMADO PRONTO, FCK 40 MPA, CONDIÇÃO A (NBR-12655), LANÇADO EM FUNDAÇÕES E ADENSADO, INCLUSIVE FORMA, ESCORAMENTO E FERRAGEM.</v>
          </cell>
          <cell r="C644" t="str">
            <v>M³</v>
          </cell>
          <cell r="D644">
            <v>744.08</v>
          </cell>
          <cell r="E644">
            <v>269.82</v>
          </cell>
          <cell r="F644">
            <v>4.55</v>
          </cell>
          <cell r="I644">
            <v>1018.45</v>
          </cell>
          <cell r="J644">
            <v>1323.99</v>
          </cell>
        </row>
        <row r="646">
          <cell r="A646" t="str">
            <v>06.03.110</v>
          </cell>
          <cell r="B646" t="str">
            <v>CONCRETO ARMADO PRONTO, FCK 15 MPA, CONDIÇÃO B (NBR -12655) , LANÇADO EM LAJES E ADENSADO, INCLUSIVE FORMA, ESCORAMENTO E FERRAGEM.</v>
          </cell>
          <cell r="C646" t="str">
            <v>M³</v>
          </cell>
          <cell r="D646">
            <v>767.36</v>
          </cell>
          <cell r="E646">
            <v>375.37</v>
          </cell>
          <cell r="F646">
            <v>4.55</v>
          </cell>
          <cell r="I646">
            <v>1147.28</v>
          </cell>
          <cell r="J646">
            <v>1491.46</v>
          </cell>
        </row>
        <row r="648">
          <cell r="A648" t="str">
            <v>06.03.111</v>
          </cell>
          <cell r="B648" t="str">
            <v>CONCRETO ARMADO PRONTO, FCK 18 MPA, CONDIÇÃO B (NBR -12655) , LANÇADO EM LAJES E ADENSADO, INCLUSIVE FORMA, ESCORAMENTO E FERRAGEM.</v>
          </cell>
          <cell r="C648" t="str">
            <v>M³</v>
          </cell>
          <cell r="D648">
            <v>777.17</v>
          </cell>
          <cell r="E648">
            <v>375.37</v>
          </cell>
          <cell r="F648">
            <v>4.55</v>
          </cell>
          <cell r="I648">
            <v>1157.0899999999999</v>
          </cell>
          <cell r="J648">
            <v>1504.22</v>
          </cell>
        </row>
        <row r="650">
          <cell r="A650" t="str">
            <v>06.03.112</v>
          </cell>
          <cell r="B650" t="str">
            <v>CONCRETO ARMADO PRONTO, FCK 20 MPA, CONDIÇÃO B (NBR -12655) , LANÇADO EM LAJES E ADENSADO, INCLUSIVE FORMA, ESCORAMENTO E FERRAGEM.</v>
          </cell>
          <cell r="C650" t="str">
            <v>M³</v>
          </cell>
          <cell r="D650">
            <v>783.31</v>
          </cell>
          <cell r="E650">
            <v>375.37</v>
          </cell>
          <cell r="F650">
            <v>4.55</v>
          </cell>
          <cell r="I650">
            <v>1163.2299999999998</v>
          </cell>
          <cell r="J650">
            <v>1512.2</v>
          </cell>
        </row>
        <row r="652">
          <cell r="A652" t="str">
            <v>06.03.113</v>
          </cell>
          <cell r="B652" t="str">
            <v>CONCRETO ARMADO PRONTO, FCK 25 MPA, CONDIÇÃO A (NBR -12655) , LANÇADO EM LAJES E ADENSADO, INCLUSIVE FORMA, ESCORAMENTO E FERRAGEM.</v>
          </cell>
          <cell r="C652" t="str">
            <v>M³</v>
          </cell>
          <cell r="D652">
            <v>789.41</v>
          </cell>
          <cell r="E652">
            <v>375.37</v>
          </cell>
          <cell r="F652">
            <v>4.55</v>
          </cell>
          <cell r="I652">
            <v>1169.33</v>
          </cell>
          <cell r="J652">
            <v>1520.13</v>
          </cell>
        </row>
        <row r="654">
          <cell r="A654" t="str">
            <v>06.03.114</v>
          </cell>
          <cell r="B654" t="str">
            <v>CONCRETO ARMADO PRONTO, FCK 30 MPA, CONDIÇÃO A (NBR -12655) , LANÇADO EM LAJES E ADENSADO, INCLUSIVE FORMA, ESCORAMENTO E FERRAGEM.</v>
          </cell>
          <cell r="C654" t="str">
            <v>M³</v>
          </cell>
          <cell r="D654">
            <v>813.46</v>
          </cell>
          <cell r="E654">
            <v>375.37</v>
          </cell>
          <cell r="F654">
            <v>4.55</v>
          </cell>
          <cell r="I654">
            <v>1193.3799999999999</v>
          </cell>
          <cell r="J654">
            <v>1551.39</v>
          </cell>
        </row>
        <row r="656">
          <cell r="A656" t="str">
            <v>06.03.115</v>
          </cell>
          <cell r="B656" t="str">
            <v>CONCRETO ARMADO PRONTO, FCK 35 MPA, CONDIÇÃO A (NBR -12655) , LANÇADO EM LAJES E ADENSADO, INCLUSIVE FORMA, ESCORAMENTO E FERRAGEM.</v>
          </cell>
          <cell r="C656" t="str">
            <v>M³</v>
          </cell>
          <cell r="D656">
            <v>829.44</v>
          </cell>
          <cell r="E656">
            <v>375.37</v>
          </cell>
          <cell r="F656">
            <v>4.55</v>
          </cell>
          <cell r="I656">
            <v>1209.3599999999999</v>
          </cell>
          <cell r="J656">
            <v>1572.17</v>
          </cell>
        </row>
        <row r="658">
          <cell r="A658" t="str">
            <v>06.03.116</v>
          </cell>
          <cell r="B658" t="str">
            <v>CONCRETO ARMADO PRONTO, FCK 40 MPA, CONDIÇÃO A (NBR -12655) , LANÇADO EM LAJES E ADENSADO, INCLUSIVE FORMA, ESCORAMENTO E FERRAGEM.</v>
          </cell>
          <cell r="C658" t="str">
            <v>M³</v>
          </cell>
          <cell r="D658">
            <v>843.61</v>
          </cell>
          <cell r="E658">
            <v>375.37</v>
          </cell>
          <cell r="F658">
            <v>4.55</v>
          </cell>
          <cell r="I658">
            <v>1223.53</v>
          </cell>
          <cell r="J658">
            <v>1590.59</v>
          </cell>
        </row>
        <row r="660">
          <cell r="A660" t="str">
            <v>06.03.120</v>
          </cell>
          <cell r="B660" t="str">
            <v>CONCRETO ARMADO PRONTO, FCK 15 MPA, CONDIÇÃO B (NBR-12655) LANÇADO EM VIGAS E ADENSADO, INCLUSIVE FORMA, ESCORAMENTO E FERRAGEM.</v>
          </cell>
          <cell r="C660" t="str">
            <v>M³</v>
          </cell>
          <cell r="D660">
            <v>929.47</v>
          </cell>
          <cell r="E660">
            <v>434.82</v>
          </cell>
          <cell r="F660">
            <v>4.55</v>
          </cell>
          <cell r="I660">
            <v>1368.84</v>
          </cell>
          <cell r="J660">
            <v>1779.49</v>
          </cell>
        </row>
        <row r="662">
          <cell r="A662" t="str">
            <v>06.03.121</v>
          </cell>
          <cell r="B662" t="str">
            <v>CONCRETO ARMADO PRONTO, FCK 18 MPA, CONDIÇÃO B (NBR-12655) LANÇADO EM VIGAS E ADENSADO, INCLUSIVE FORMA, ESCORAMENTO E FERRAGEM</v>
          </cell>
          <cell r="C662" t="str">
            <v>M³</v>
          </cell>
          <cell r="D662">
            <v>939.28</v>
          </cell>
          <cell r="E662">
            <v>434.82</v>
          </cell>
          <cell r="F662">
            <v>4.55</v>
          </cell>
          <cell r="I662">
            <v>1378.6499999999999</v>
          </cell>
          <cell r="J662">
            <v>1792.25</v>
          </cell>
        </row>
        <row r="664">
          <cell r="A664" t="str">
            <v>06.03.122</v>
          </cell>
          <cell r="B664" t="str">
            <v>CONCRETO ARMADO PRONTO, FCK 20 MPA, CONDIÇÃO B (NBR-12655) LANÇADO EM VIGAS E ADENSADO, INCLUSIVE FORMA, ESCORAMENTO E FERRAGEM</v>
          </cell>
          <cell r="C664" t="str">
            <v>M³</v>
          </cell>
          <cell r="D664">
            <v>945.42</v>
          </cell>
          <cell r="E664">
            <v>434.82</v>
          </cell>
          <cell r="F664">
            <v>4.55</v>
          </cell>
          <cell r="I664">
            <v>1384.79</v>
          </cell>
          <cell r="J664">
            <v>1800.23</v>
          </cell>
        </row>
        <row r="666">
          <cell r="A666" t="str">
            <v>06.03.123</v>
          </cell>
          <cell r="B666" t="str">
            <v>CONCRETO ARMADO PRONTO, FCK 25 MPA, CONDIÇÃO A (NBR-12655) LANÇADO EM VIGAS E ADENSADO, INCLUSIVE FORMA, ESCORAMENTO E FERRAGEM</v>
          </cell>
          <cell r="C666" t="str">
            <v>M³</v>
          </cell>
          <cell r="D666">
            <v>951.52</v>
          </cell>
          <cell r="E666">
            <v>434.82</v>
          </cell>
          <cell r="F666">
            <v>4.55</v>
          </cell>
          <cell r="I666">
            <v>1390.8899999999999</v>
          </cell>
          <cell r="J666">
            <v>1808.16</v>
          </cell>
        </row>
        <row r="668">
          <cell r="A668" t="str">
            <v>06.03.124</v>
          </cell>
          <cell r="B668" t="str">
            <v>CONCRETO ARMADO PRONTO, FCK 30 MPA, CONDIÇÃO A (NBR-12655) LANÇADO EM VIGAS E ADENSADO, INCLUSIVE FORMA, ESCORAMENTO E FERRAGEM</v>
          </cell>
          <cell r="C668" t="str">
            <v>M³</v>
          </cell>
          <cell r="D668">
            <v>975.57</v>
          </cell>
          <cell r="E668">
            <v>434.82</v>
          </cell>
          <cell r="F668">
            <v>4.55</v>
          </cell>
          <cell r="I668">
            <v>1414.94</v>
          </cell>
          <cell r="J668">
            <v>1839.42</v>
          </cell>
        </row>
        <row r="670">
          <cell r="A670" t="str">
            <v>06.03.125</v>
          </cell>
          <cell r="B670" t="str">
            <v>CONCRETO ARMADO PRONTO, FCK 35 MPA, CONDIÇÃO A (NBR-12655) LANÇADO EM VIGAS E ADENSADO, INCLUSIVE FORMA, ESCORAMENTO E FERRAGEM</v>
          </cell>
          <cell r="C670" t="str">
            <v>M³</v>
          </cell>
          <cell r="D670">
            <v>991.55</v>
          </cell>
          <cell r="E670">
            <v>434.82</v>
          </cell>
          <cell r="F670">
            <v>4.55</v>
          </cell>
          <cell r="I670">
            <v>1430.9199999999998</v>
          </cell>
          <cell r="J670">
            <v>1860.2</v>
          </cell>
        </row>
        <row r="672">
          <cell r="A672" t="str">
            <v>06.03.126</v>
          </cell>
          <cell r="B672" t="str">
            <v>CONCRETO ARMADO PRONTO, FCK 40 MPA, CONDIÇÃO A (NBR-12655) LANÇADO EM VIGAS E ADENSADO, INCLUSIVE FORMA, ESCORAMENTO E FERRAGEM</v>
          </cell>
          <cell r="C672" t="str">
            <v>M³</v>
          </cell>
          <cell r="D672">
            <v>1005.72</v>
          </cell>
          <cell r="E672">
            <v>434.82</v>
          </cell>
          <cell r="F672">
            <v>4.55</v>
          </cell>
          <cell r="I672">
            <v>1445.09</v>
          </cell>
          <cell r="J672">
            <v>1878.62</v>
          </cell>
        </row>
        <row r="674">
          <cell r="A674" t="str">
            <v>06.03.130</v>
          </cell>
          <cell r="B674" t="str">
            <v>CONCRETO ARMADO PRONTO, FCK15MPA, CONDIÇÃO B (NBR-12655), LANÇADO EM PILARES E ADENSADO, INCLUSIVE FORMA, ESCORAMENTO E FERRAGEM.</v>
          </cell>
          <cell r="C674" t="str">
            <v>M³</v>
          </cell>
          <cell r="D674">
            <v>1108.96</v>
          </cell>
          <cell r="E674">
            <v>500.77</v>
          </cell>
          <cell r="F674">
            <v>4.55</v>
          </cell>
          <cell r="I674">
            <v>1614.28</v>
          </cell>
          <cell r="J674">
            <v>2098.56</v>
          </cell>
        </row>
        <row r="676">
          <cell r="A676" t="str">
            <v>06.03.131</v>
          </cell>
          <cell r="B676" t="str">
            <v>CONCRETO ARMADO PRONTO, FCK18MPA, CONDIÇÃO B (NBR-12655), LANÇADO EM PILARES E ADENSADO, INCLUSIVE FORMA, ESCORAMENTO E FERRAGEM.</v>
          </cell>
          <cell r="C676" t="str">
            <v>M³</v>
          </cell>
          <cell r="D676">
            <v>1118.77</v>
          </cell>
          <cell r="E676">
            <v>500.77</v>
          </cell>
          <cell r="F676">
            <v>4.55</v>
          </cell>
          <cell r="I676">
            <v>1624.09</v>
          </cell>
          <cell r="J676">
            <v>2111.3200000000002</v>
          </cell>
        </row>
        <row r="678">
          <cell r="A678" t="str">
            <v>06.03.132</v>
          </cell>
          <cell r="B678" t="str">
            <v>CONCRETO ARMADO PRONTO, FCK20MPA, CONDIÇÃO B (NBR-12655), LANÇADO EM PILARES E ADENSADO, INCLUSIVE FORMA, ESCORAMENTO E FERRAGEM.</v>
          </cell>
          <cell r="C678" t="str">
            <v>M³</v>
          </cell>
          <cell r="D678">
            <v>1124.9100000000001</v>
          </cell>
          <cell r="E678">
            <v>500.77</v>
          </cell>
          <cell r="F678">
            <v>4.55</v>
          </cell>
          <cell r="I678">
            <v>1630.23</v>
          </cell>
          <cell r="J678">
            <v>2119.3000000000002</v>
          </cell>
        </row>
        <row r="680">
          <cell r="A680" t="str">
            <v>06.03.133</v>
          </cell>
          <cell r="B680" t="str">
            <v>CONCRETO ARMADO PRONTO, FCK25MPA, CONDIÇÃO A (NBR-12655), LANÇADO EM PILARES E ADENSADO, INCLUSIVE FORMA, ESCORAMENTO E FERRAGEM.</v>
          </cell>
          <cell r="C680" t="str">
            <v>M³</v>
          </cell>
          <cell r="D680">
            <v>1131.01</v>
          </cell>
          <cell r="E680">
            <v>500.77</v>
          </cell>
          <cell r="F680">
            <v>4.55</v>
          </cell>
          <cell r="I680">
            <v>1636.33</v>
          </cell>
          <cell r="J680">
            <v>2127.23</v>
          </cell>
        </row>
        <row r="682">
          <cell r="A682" t="str">
            <v>06.03.134</v>
          </cell>
          <cell r="B682" t="str">
            <v>CONCRETO ARMADO PRONTO, FCK30MPA, CONDIÇÃO A (NBR-12655), LANÇADO EM PILARES E ADENSADO, INCLUSIVE FORMA, ESCORAMENTO E FERRAGEM.</v>
          </cell>
          <cell r="C682" t="str">
            <v>M³</v>
          </cell>
          <cell r="D682">
            <v>1155.01</v>
          </cell>
          <cell r="E682">
            <v>500.77</v>
          </cell>
          <cell r="F682">
            <v>4.55</v>
          </cell>
          <cell r="I682">
            <v>1660.33</v>
          </cell>
          <cell r="J682">
            <v>2158.4299999999998</v>
          </cell>
        </row>
        <row r="684">
          <cell r="A684" t="str">
            <v>06.03.135</v>
          </cell>
          <cell r="B684" t="str">
            <v>CONCRETO ARMADO PRONTO, FCK35MPA, CONDIÇÃO A (NBR-12655), LANÇADO EM PILARES E ADENSADO, INCLUSIVE FORMA, ESCORAMENTO E FERRAGEM.</v>
          </cell>
          <cell r="C684" t="str">
            <v>M³</v>
          </cell>
          <cell r="D684">
            <v>1171.04</v>
          </cell>
          <cell r="E684">
            <v>500.77</v>
          </cell>
          <cell r="F684">
            <v>4.55</v>
          </cell>
          <cell r="I684">
            <v>1676.36</v>
          </cell>
          <cell r="J684">
            <v>2179.27</v>
          </cell>
        </row>
        <row r="686">
          <cell r="A686" t="str">
            <v>06.03.136</v>
          </cell>
          <cell r="B686" t="str">
            <v>CONCRETO ARMADO PRONTO, FCK40MPA, CONDIÇÃO A (NBR-12655), LANÇADO EM PILARES E ADENSADO, INCLUSIVE FORMA, ESCORAMENTO E FERRAGEM.</v>
          </cell>
          <cell r="C686" t="str">
            <v>M³</v>
          </cell>
          <cell r="D686">
            <v>1185.21</v>
          </cell>
          <cell r="E686">
            <v>500.77</v>
          </cell>
          <cell r="F686">
            <v>4.55</v>
          </cell>
          <cell r="I686">
            <v>1690.53</v>
          </cell>
          <cell r="J686">
            <v>2197.69</v>
          </cell>
        </row>
        <row r="688">
          <cell r="A688" t="str">
            <v>06.03.140</v>
          </cell>
          <cell r="B688" t="str">
            <v>CONCRETO ARMADO PRONTO, FCK 15 MPA, CONDIÇÃO B (NBR-12655), LANÇADO EM QUALQUER TIPO DE ESTRUTURA E ADENSADO INCLUSIVE FORMA, ESCORAMENTO E FERRAGEM.</v>
          </cell>
          <cell r="C688" t="str">
            <v>M³</v>
          </cell>
          <cell r="D688">
            <v>916.32</v>
          </cell>
          <cell r="E688">
            <v>444.48</v>
          </cell>
          <cell r="F688">
            <v>4.55</v>
          </cell>
          <cell r="I688">
            <v>1365.3500000000001</v>
          </cell>
          <cell r="J688">
            <v>1774.96</v>
          </cell>
        </row>
        <row r="690">
          <cell r="A690" t="str">
            <v>06.03.141</v>
          </cell>
          <cell r="B690" t="str">
            <v>CONCRETO ARMADO PRONTO, FCK 18 MPA, CONDIÇÃO B (NBR-12655), LANÇADO EM QUALQUER TIPO DE ESTRUTURA E ADENSADO INCLUSIVE FORMA, ESCORAMENTO E FERRAGEM.</v>
          </cell>
          <cell r="C690" t="str">
            <v>M³</v>
          </cell>
          <cell r="D690">
            <v>926.13</v>
          </cell>
          <cell r="E690">
            <v>444.48</v>
          </cell>
          <cell r="F690">
            <v>4.55</v>
          </cell>
          <cell r="I690">
            <v>1375.16</v>
          </cell>
          <cell r="J690">
            <v>1787.71</v>
          </cell>
        </row>
        <row r="692">
          <cell r="A692" t="str">
            <v>06.03.142</v>
          </cell>
          <cell r="B692" t="str">
            <v>CONCRETO ARMADO PRONTO, FCK 20 MPA, CONDIÇÃO B (NBR-12655), LANÇADO EM QUALQUER TIPO DE ESTRUTURA E ADENSADO INCLUSIVE FORMA, ESCORAMENTO E FERRAGEM.</v>
          </cell>
          <cell r="C692" t="str">
            <v>M³</v>
          </cell>
          <cell r="D692">
            <v>932.27</v>
          </cell>
          <cell r="E692">
            <v>444.48</v>
          </cell>
          <cell r="F692">
            <v>4.55</v>
          </cell>
          <cell r="I692">
            <v>1381.3</v>
          </cell>
          <cell r="J692">
            <v>1795.69</v>
          </cell>
        </row>
        <row r="694">
          <cell r="A694" t="str">
            <v>06.03.143</v>
          </cell>
          <cell r="B694" t="str">
            <v>CONCRETO ARMADO PRONTO, FCK 25 MPA, CONDIÇÃO A (NBR-12655), LANÇADO EM QUALQUER TIPO DE ESTRUTURA E ADENSADO INCLUSIVE FORMA, ESCORAMENTO E FERRAGEM.</v>
          </cell>
          <cell r="C694" t="str">
            <v>M³</v>
          </cell>
          <cell r="D694">
            <v>938.37</v>
          </cell>
          <cell r="E694">
            <v>444.48</v>
          </cell>
          <cell r="F694">
            <v>4.55</v>
          </cell>
          <cell r="I694">
            <v>1387.3999999999999</v>
          </cell>
          <cell r="J694">
            <v>1803.62</v>
          </cell>
        </row>
        <row r="696">
          <cell r="A696" t="str">
            <v>06.03.144</v>
          </cell>
          <cell r="B696" t="str">
            <v>CONCRETO ARMADO PRONTO, FCK 30 MPA, CONDIÇÃO A (NBR-12655), LANÇADO EM QUALQUER TIPO DE ESTRUTURA E ADENSADO INCLUSIVE FORMA, ESCORAMENTO E FERRAGEM.</v>
          </cell>
          <cell r="C696" t="str">
            <v>M³</v>
          </cell>
          <cell r="D696">
            <v>962.42</v>
          </cell>
          <cell r="E696">
            <v>444.48</v>
          </cell>
          <cell r="F696">
            <v>4.55</v>
          </cell>
          <cell r="I696">
            <v>1411.45</v>
          </cell>
          <cell r="J696">
            <v>1834.89</v>
          </cell>
        </row>
        <row r="698">
          <cell r="A698" t="str">
            <v>06.03.145</v>
          </cell>
          <cell r="B698" t="str">
            <v>CONCRETO ARMADO PRONTO, FCK 35 MPA, CONDIÇÃO A (NBR-12655), LANÇADO EM QUALQUER TIPO DE ESTRUTURA E ADENSADO INCLUSIVE FORMA, ESCORAMENTO E FERRAGEM.</v>
          </cell>
          <cell r="C698" t="str">
            <v>M³</v>
          </cell>
          <cell r="D698">
            <v>978.4</v>
          </cell>
          <cell r="E698">
            <v>444.48</v>
          </cell>
          <cell r="F698">
            <v>4.55</v>
          </cell>
          <cell r="I698">
            <v>1427.43</v>
          </cell>
          <cell r="J698">
            <v>1855.66</v>
          </cell>
        </row>
        <row r="700">
          <cell r="A700" t="str">
            <v>06.03.146</v>
          </cell>
          <cell r="B700" t="str">
            <v>CONCRETO ARMADO PRONTO, FCK 40 MPA, CONDIÇÃO A (NBR-12655), LANÇADO EM QUALQUER TIPO DE ESTRUTURA E ADENSADO INCLUSIVE FORMA, ESCORAMENTO E FERRAGEM.</v>
          </cell>
          <cell r="C700" t="str">
            <v>M³</v>
          </cell>
          <cell r="D700">
            <v>992.57</v>
          </cell>
          <cell r="E700">
            <v>444.48</v>
          </cell>
          <cell r="F700">
            <v>4.55</v>
          </cell>
          <cell r="I700">
            <v>1441.6000000000001</v>
          </cell>
          <cell r="J700">
            <v>1874.08</v>
          </cell>
        </row>
        <row r="702">
          <cell r="A702" t="str">
            <v>06.03.150</v>
          </cell>
          <cell r="B702" t="str">
            <v>CONCRETO APARENTE ARMADO PRONTO, FCK 15 MPA CONDIÇÃO B (NBR-12655), LANÇADO EM LAJES E ADENSADO, INCLUSIVE FORMA, ESCORAMENTO E FERRAGEM</v>
          </cell>
          <cell r="C702" t="str">
            <v>M³</v>
          </cell>
          <cell r="D702">
            <v>701.26</v>
          </cell>
          <cell r="E702">
            <v>394.98</v>
          </cell>
          <cell r="F702">
            <v>4.55</v>
          </cell>
          <cell r="I702">
            <v>1100.79</v>
          </cell>
          <cell r="J702">
            <v>1431.03</v>
          </cell>
        </row>
        <row r="704">
          <cell r="A704" t="str">
            <v>06.03.151</v>
          </cell>
          <cell r="B704" t="str">
            <v>CONCRETO APARENTE ARMADO PRONTO, FCK 18 MPA CONDIÇÃO B (NBR-12655), LANÇADO EM LAJES E ADENSADO, INCLUSIVE FORMA, ESCORAMENTO E FERRAGEM</v>
          </cell>
          <cell r="C704" t="str">
            <v>M³</v>
          </cell>
          <cell r="D704">
            <v>711.07</v>
          </cell>
          <cell r="E704">
            <v>394.98</v>
          </cell>
          <cell r="F704">
            <v>4.55</v>
          </cell>
          <cell r="I704">
            <v>1110.6000000000001</v>
          </cell>
          <cell r="J704">
            <v>1443.78</v>
          </cell>
        </row>
        <row r="706">
          <cell r="A706" t="str">
            <v>06.03.152</v>
          </cell>
          <cell r="B706" t="str">
            <v>CONCRETO APARENTE ARMADO PRONTO, FCK 20 MPA CONDIÇÃO B (NBR-12655), LANÇADO EM LAJES E ADENSADO, INCLUSIVE FORMA, ESCORAMENTO E FERRAGEM</v>
          </cell>
          <cell r="C706" t="str">
            <v>M³</v>
          </cell>
          <cell r="D706">
            <v>717.21</v>
          </cell>
          <cell r="E706">
            <v>394.98</v>
          </cell>
          <cell r="F706">
            <v>4.55</v>
          </cell>
          <cell r="I706">
            <v>1116.74</v>
          </cell>
          <cell r="J706">
            <v>1451.76</v>
          </cell>
        </row>
        <row r="708">
          <cell r="A708" t="str">
            <v>06.03.153</v>
          </cell>
          <cell r="B708" t="str">
            <v>CONCRETO APARENTE ARMADO PRONTO, FCK 25 MPA CONDIÇÃO B (NBR-12655), LANÇADO EM LAJES E ADENSADO, INCLUSIVE FORMA, ESCORAMENTO E FERRAGEM</v>
          </cell>
          <cell r="C708" t="str">
            <v>M³</v>
          </cell>
          <cell r="D708">
            <v>723.31</v>
          </cell>
          <cell r="E708">
            <v>394.98</v>
          </cell>
          <cell r="F708">
            <v>4.55</v>
          </cell>
          <cell r="I708">
            <v>1122.8399999999999</v>
          </cell>
          <cell r="J708">
            <v>1459.69</v>
          </cell>
        </row>
        <row r="710">
          <cell r="A710" t="str">
            <v>06.03.154</v>
          </cell>
          <cell r="B710" t="str">
            <v>CONCRETO APARENTE ARMADO PRONTO, FCK 30 MPA CONDIÇÃO B (NBR-12655), LANÇADO EM LAJES E ADENSADO, INCLUSIVE FORMA, ESCORAMENTO E FERRAGEM</v>
          </cell>
          <cell r="C710" t="str">
            <v>M³</v>
          </cell>
          <cell r="D710">
            <v>747.36</v>
          </cell>
          <cell r="E710">
            <v>394.98</v>
          </cell>
          <cell r="F710">
            <v>4.55</v>
          </cell>
          <cell r="I710">
            <v>1146.8900000000001</v>
          </cell>
          <cell r="J710">
            <v>1490.96</v>
          </cell>
        </row>
        <row r="712">
          <cell r="A712" t="str">
            <v>06.03.155</v>
          </cell>
          <cell r="B712" t="str">
            <v>CONCRETO APARENTE ARMADO PRONTO, FCK 35 MPA CONDIÇÃO B (NBR-12655), LANÇADO EM LAJES E ADENSADO, INCLUSIVE FORMA, ESCORAMENTO E FERRAGEM</v>
          </cell>
          <cell r="C712" t="str">
            <v>M³</v>
          </cell>
          <cell r="D712">
            <v>763.34</v>
          </cell>
          <cell r="E712">
            <v>394.98</v>
          </cell>
          <cell r="F712">
            <v>4.55</v>
          </cell>
          <cell r="I712">
            <v>1162.8700000000001</v>
          </cell>
          <cell r="J712">
            <v>1511.73</v>
          </cell>
        </row>
        <row r="714">
          <cell r="A714" t="str">
            <v>06.03.156</v>
          </cell>
          <cell r="B714" t="str">
            <v>CONCRETO APARENTE ARMADO PRONTO, FCK 40 MPA CONDIÇÃO B (NBR-12655), LANÇADO EM LAJES E ADENSADO, INCLUSIVE FORMA, ESCORAMENTO E FERRAGEM</v>
          </cell>
          <cell r="C714" t="str">
            <v>M³</v>
          </cell>
          <cell r="D714">
            <v>777.51</v>
          </cell>
          <cell r="E714">
            <v>394.98</v>
          </cell>
          <cell r="F714">
            <v>4.55</v>
          </cell>
          <cell r="I714">
            <v>1177.04</v>
          </cell>
          <cell r="J714">
            <v>1530.15</v>
          </cell>
        </row>
        <row r="716">
          <cell r="A716" t="str">
            <v>06.03.160</v>
          </cell>
          <cell r="B716" t="str">
            <v>CONCRETO APARENTE ARMADO PRONTO, FCK 15 MPA CONDIÇÃO B (NBR-12655), LANÇADO EM VIGAS E ADENSADO, INCLUSIVE FORMA, ESCORAMENTO E FERRAGEM</v>
          </cell>
          <cell r="C716" t="str">
            <v>M³</v>
          </cell>
          <cell r="D716">
            <v>917.37</v>
          </cell>
          <cell r="E716">
            <v>459.04</v>
          </cell>
          <cell r="F716">
            <v>4.55</v>
          </cell>
          <cell r="I716">
            <v>1380.96</v>
          </cell>
          <cell r="J716">
            <v>1795.25</v>
          </cell>
        </row>
        <row r="718">
          <cell r="A718" t="str">
            <v>06.03.161</v>
          </cell>
          <cell r="B718" t="str">
            <v>CONCRETO APARENTE ARMADO PRONTO, FCK 18 MPA CONDIÇÃO B (NBR-12655), LANÇADO EM VIGAS E ADENSADO, INCLUSIVE FORMA, ESCORAMENTO E FERRAGEM</v>
          </cell>
          <cell r="C718" t="str">
            <v>M³</v>
          </cell>
          <cell r="D718">
            <v>927.18</v>
          </cell>
          <cell r="E718">
            <v>459.04</v>
          </cell>
          <cell r="F718">
            <v>4.55</v>
          </cell>
          <cell r="I718">
            <v>1390.77</v>
          </cell>
          <cell r="J718">
            <v>1808</v>
          </cell>
        </row>
        <row r="720">
          <cell r="A720" t="str">
            <v>06.03.162</v>
          </cell>
          <cell r="B720" t="str">
            <v>CONCRETO APARENTE ARMADO PRONTO, FCK 20 MPA CONDIÇÃO B (NBR-12655), LANÇADO EM VIGAS E ADENSADO, INCLUSIVE FORMA, ESCORAMENTO E FERRAGEM</v>
          </cell>
          <cell r="C720" t="str">
            <v>M³</v>
          </cell>
          <cell r="D720">
            <v>933.32</v>
          </cell>
          <cell r="E720">
            <v>459.04</v>
          </cell>
          <cell r="F720">
            <v>4.55</v>
          </cell>
          <cell r="I720">
            <v>1396.91</v>
          </cell>
          <cell r="J720">
            <v>1815.98</v>
          </cell>
        </row>
        <row r="722">
          <cell r="A722" t="str">
            <v>06.03.163</v>
          </cell>
          <cell r="B722" t="str">
            <v>CONCRETO APARENTE ARMADO PRONTO, FCK 25 MPA CONDIÇÃO B (NBR-12655), LANÇADO EM VIGAS E ADENSADO, INCLUSIVE FORMA, ESCORAMENTO E FERRAGEM</v>
          </cell>
          <cell r="C722" t="str">
            <v>M³</v>
          </cell>
          <cell r="D722">
            <v>939.42</v>
          </cell>
          <cell r="E722">
            <v>459.04</v>
          </cell>
          <cell r="F722">
            <v>4.55</v>
          </cell>
          <cell r="I722">
            <v>1403.01</v>
          </cell>
          <cell r="J722">
            <v>1823.91</v>
          </cell>
        </row>
        <row r="724">
          <cell r="A724" t="str">
            <v>06.03.164</v>
          </cell>
          <cell r="B724" t="str">
            <v>CONCRETO APARENTE ARMADO PRONTO, FCK 30 MPA CONDIÇÃO B (NBR-12655), LANÇADO EM VIGAS E ADENSADO, INCLUSIVE FORMA, ESCORAMENTO E FERRAGEM</v>
          </cell>
          <cell r="C724" t="str">
            <v>M³</v>
          </cell>
          <cell r="D724">
            <v>963.47</v>
          </cell>
          <cell r="E724">
            <v>459.04</v>
          </cell>
          <cell r="F724">
            <v>4.55</v>
          </cell>
          <cell r="I724">
            <v>1427.06</v>
          </cell>
          <cell r="J724">
            <v>1855.18</v>
          </cell>
        </row>
        <row r="726">
          <cell r="A726" t="str">
            <v>06.03.165</v>
          </cell>
          <cell r="B726" t="str">
            <v>CONCRETO APARENTE ARMADO PRONTO, FCK 35 MPA CONDIÇÃO B (NBR-12655), LANÇADO EM VIGAS E ADENSADO, INCLUSIVE FORMA, ESCORAMENTO E FERRAGEM</v>
          </cell>
          <cell r="C726" t="str">
            <v>M³</v>
          </cell>
          <cell r="D726">
            <v>979.47</v>
          </cell>
          <cell r="E726">
            <v>459.04</v>
          </cell>
          <cell r="F726">
            <v>4.55</v>
          </cell>
          <cell r="I726">
            <v>1443.06</v>
          </cell>
          <cell r="J726">
            <v>1875.98</v>
          </cell>
        </row>
        <row r="728">
          <cell r="A728" t="str">
            <v>06.03.166</v>
          </cell>
          <cell r="B728" t="str">
            <v>CONCRETO APARENTE ARMADO PRONTO, FCK 40 MPA CONDIÇÃO B (NBR-12655), LANÇADO EM VIGAS E ADENSADO, INCLUSIVE FORMA, ESCORAMENTO E FERRAGEM</v>
          </cell>
          <cell r="C728" t="str">
            <v>M³</v>
          </cell>
          <cell r="D728">
            <v>993.62</v>
          </cell>
          <cell r="E728">
            <v>459.04</v>
          </cell>
          <cell r="F728">
            <v>4.55</v>
          </cell>
          <cell r="I728">
            <v>1457.21</v>
          </cell>
          <cell r="J728">
            <v>1894.37</v>
          </cell>
        </row>
        <row r="730">
          <cell r="A730" t="str">
            <v>06.03.170</v>
          </cell>
          <cell r="B730" t="str">
            <v>CONCRETO APARENTE ARMADO PRONTO, FCK 15 MPA CONDIÇÃO B (NBR-12655), LANÇADO EM PILARES E ADENSADO, INCLUSIVE FORMA, ESCORAMENTO E FERRAGEM</v>
          </cell>
          <cell r="C730" t="str">
            <v>M³</v>
          </cell>
          <cell r="D730">
            <v>1137.6500000000001</v>
          </cell>
          <cell r="E730">
            <v>530.71</v>
          </cell>
          <cell r="F730">
            <v>4.55</v>
          </cell>
          <cell r="I730">
            <v>1672.91</v>
          </cell>
          <cell r="J730">
            <v>2174.7800000000002</v>
          </cell>
        </row>
        <row r="732">
          <cell r="A732" t="str">
            <v>06.03.171</v>
          </cell>
          <cell r="B732" t="str">
            <v>CONCRETO APARENTE ARMADO PRONTO, FCK 18 MPA CONDIÇÃO B (NBR-12655), LANÇADO EM PILARES E ADENSADO, INCLUSIVE FORMA, ESCORAMENTO E FERRAGEM</v>
          </cell>
          <cell r="C732" t="str">
            <v>M³</v>
          </cell>
          <cell r="D732">
            <v>1147.46</v>
          </cell>
          <cell r="E732">
            <v>530.71</v>
          </cell>
          <cell r="F732">
            <v>4.55</v>
          </cell>
          <cell r="I732">
            <v>1682.72</v>
          </cell>
          <cell r="J732">
            <v>2187.54</v>
          </cell>
        </row>
        <row r="734">
          <cell r="A734" t="str">
            <v>06.03.172</v>
          </cell>
          <cell r="B734" t="str">
            <v>CONCRETO APARENTE ARMADO PRONTO, FCK 20 MPA CONDIÇÃO B (NBR-12655), LANÇADO EM PILARES E ADENSADO, INCLUSIVE FORMA, ESCORAMENTO E FERRAGEM</v>
          </cell>
          <cell r="C734" t="str">
            <v>M³</v>
          </cell>
          <cell r="D734">
            <v>1153.5999999999999</v>
          </cell>
          <cell r="E734">
            <v>530.71</v>
          </cell>
          <cell r="F734">
            <v>4.55</v>
          </cell>
          <cell r="I734">
            <v>1688.86</v>
          </cell>
          <cell r="J734">
            <v>2195.52</v>
          </cell>
        </row>
        <row r="736">
          <cell r="A736" t="str">
            <v>06.03.173</v>
          </cell>
          <cell r="B736" t="str">
            <v>CONCRETO APARENTE ARMADO PRONTO, FCK 25 MPA CONDIÇÃO B (NBR-12655), LANÇADO EM PILARES E ADENSADO, INCLUSIVE FORMA, ESCORAMENTO E FERRAGEM</v>
          </cell>
          <cell r="C736" t="str">
            <v>M³</v>
          </cell>
          <cell r="D736">
            <v>1159.7</v>
          </cell>
          <cell r="E736">
            <v>530.71</v>
          </cell>
          <cell r="F736">
            <v>4.55</v>
          </cell>
          <cell r="I736">
            <v>1694.96</v>
          </cell>
          <cell r="J736">
            <v>2203.4499999999998</v>
          </cell>
        </row>
        <row r="738">
          <cell r="A738" t="str">
            <v>06.03.174</v>
          </cell>
          <cell r="B738" t="str">
            <v>CONCRETO APARENTE ARMADO PRONTO, FCK 30 MPA CONDIÇÃO B (NBR-12655), LANÇADO EM PILARES E ADENSADO, INCLUSIVE FORMA, ESCORAMENTO E FERRAGEM</v>
          </cell>
          <cell r="C738" t="str">
            <v>M³</v>
          </cell>
          <cell r="D738">
            <v>1183.75</v>
          </cell>
          <cell r="E738">
            <v>530.71</v>
          </cell>
          <cell r="F738">
            <v>4.55</v>
          </cell>
          <cell r="I738">
            <v>1719.01</v>
          </cell>
          <cell r="J738">
            <v>2234.71</v>
          </cell>
        </row>
        <row r="740">
          <cell r="A740" t="str">
            <v>06.03.175</v>
          </cell>
          <cell r="B740" t="str">
            <v>CONCRETO APARENTE ARMADO PRONTO, FCK 35 MPA CONDIÇÃO B (NBR-12655), LANÇADO EM PILARES E ADENSADO, INCLUSIVE FORMA, ESCORAMENTO E FERRAGEM</v>
          </cell>
          <cell r="C740" t="str">
            <v>M³</v>
          </cell>
          <cell r="D740">
            <v>1199.73</v>
          </cell>
          <cell r="E740">
            <v>530.71</v>
          </cell>
          <cell r="F740">
            <v>4.55</v>
          </cell>
          <cell r="I740">
            <v>1734.99</v>
          </cell>
          <cell r="J740">
            <v>2255.4899999999998</v>
          </cell>
        </row>
        <row r="742">
          <cell r="A742" t="str">
            <v>06.03.176</v>
          </cell>
          <cell r="B742" t="str">
            <v>CONCRETO APARENTE ARMADO PRONTO, FCK 40 MPA CONDIÇÃO B (NBR-12655), LANÇADO EM PILARES E ADENSADO, INCLUSIVE FORMA, ESCORAMENTO E FERRAGEM</v>
          </cell>
          <cell r="C742" t="str">
            <v>M³</v>
          </cell>
          <cell r="D742">
            <v>1213.9000000000001</v>
          </cell>
          <cell r="E742">
            <v>530.71</v>
          </cell>
          <cell r="F742">
            <v>4.55</v>
          </cell>
          <cell r="I742">
            <v>1749.16</v>
          </cell>
          <cell r="J742">
            <v>2273.91</v>
          </cell>
        </row>
        <row r="744">
          <cell r="A744" t="str">
            <v>06.03.180</v>
          </cell>
          <cell r="B744" t="str">
            <v>CONCRETO APARENTE ARMADO PRONTO, FCK 15 MPA CONDIÇÃO B (NBR-12655), LANÇADO EM QUALQUER TIPO DE ESTRUTURA E ADENSADO, INCLUSIVE FORMA, ESCORAMENTO E FERRAGEM</v>
          </cell>
          <cell r="C744" t="str">
            <v>M³</v>
          </cell>
          <cell r="D744">
            <v>930.7</v>
          </cell>
          <cell r="E744">
            <v>469.97</v>
          </cell>
          <cell r="F744">
            <v>4.55</v>
          </cell>
          <cell r="I744">
            <v>1405.22</v>
          </cell>
          <cell r="J744">
            <v>1826.79</v>
          </cell>
        </row>
        <row r="746">
          <cell r="A746" t="str">
            <v>06.03.181</v>
          </cell>
          <cell r="B746" t="str">
            <v>CONCRETO APARENTE ARMADO PRONTO, FCK 18 MPA CONDIÇÃO B (NBR-12655), LANÇADO EM QUALQUER TIPO DE ESTRUTURA E ADENSADO, INCLUSIVE FORMA, ESCORAMENTO E FERRAGEM</v>
          </cell>
          <cell r="C746" t="str">
            <v>M³</v>
          </cell>
          <cell r="D746">
            <v>940.51</v>
          </cell>
          <cell r="E746">
            <v>469.97</v>
          </cell>
          <cell r="F746">
            <v>4.55</v>
          </cell>
          <cell r="I746">
            <v>1415.03</v>
          </cell>
          <cell r="J746">
            <v>1839.54</v>
          </cell>
        </row>
        <row r="748">
          <cell r="A748" t="str">
            <v>06.03.182</v>
          </cell>
          <cell r="B748" t="str">
            <v>CONCRETO APARENTE ARMADO PRONTO, FCK 20 MPA CONDIÇÃO B (NBR-12655), LANÇADO EM QUALQUER TIPO DE ESTRUTURA E ADENSADO, INCLUSIVE FORMA, ESCORAMENTO E FERRAGEM</v>
          </cell>
          <cell r="C748" t="str">
            <v>M³</v>
          </cell>
          <cell r="D748">
            <v>946.65</v>
          </cell>
          <cell r="E748">
            <v>469.97</v>
          </cell>
          <cell r="F748">
            <v>4.55</v>
          </cell>
          <cell r="I748">
            <v>1421.1699999999998</v>
          </cell>
          <cell r="J748">
            <v>1847.52</v>
          </cell>
        </row>
        <row r="750">
          <cell r="A750" t="str">
            <v>06.03.183</v>
          </cell>
          <cell r="B750" t="str">
            <v>CONCRETO APARENTE ARMADO PRONTO, FCK 25 MPA CONDIÇÃO B (NBR-12655), LANÇADO EM QUALQUER TIPO DE ESTRUTURA E ADENSADO, INCLUSIVE FORMA, ESCORAMENTO E FERRAGEM</v>
          </cell>
          <cell r="C750" t="str">
            <v>M³</v>
          </cell>
          <cell r="D750">
            <v>952.75</v>
          </cell>
          <cell r="E750">
            <v>469.97</v>
          </cell>
          <cell r="F750">
            <v>4.55</v>
          </cell>
          <cell r="I750">
            <v>1427.27</v>
          </cell>
          <cell r="J750">
            <v>1855.45</v>
          </cell>
        </row>
        <row r="752">
          <cell r="A752" t="str">
            <v>06.03.184</v>
          </cell>
          <cell r="B752" t="str">
            <v>CONCRETO APARENTE ARMADO PRONTO, FCK 30 MPA CONDIÇÃO B (NBR-12655), LANÇADO EM QUALQUER TIPO DE ESTRUTURA E ADENSADO, INCLUSIVE FORMA, ESCORAMENTO E FERRAGEM</v>
          </cell>
          <cell r="C752" t="str">
            <v>M³</v>
          </cell>
          <cell r="D752">
            <v>976.8</v>
          </cell>
          <cell r="E752">
            <v>469.97</v>
          </cell>
          <cell r="F752">
            <v>4.55</v>
          </cell>
          <cell r="I752">
            <v>1451.32</v>
          </cell>
          <cell r="J752">
            <v>1886.72</v>
          </cell>
        </row>
        <row r="754">
          <cell r="A754" t="str">
            <v>06.03.185</v>
          </cell>
          <cell r="B754" t="str">
            <v>CONCRETO APARENTE ARMADO PRONTO, FCK 35 MPA CONDIÇÃO B (NBR-12655), LANÇADO EM QUALQUER TIPO DE ESTRUTURA E ADENSADO, INCLUSIVE FORMA, ESCORAMENTO E FERRAGEM</v>
          </cell>
          <cell r="C754" t="str">
            <v>M³</v>
          </cell>
          <cell r="D754">
            <v>992.78</v>
          </cell>
          <cell r="E754">
            <v>469.97</v>
          </cell>
          <cell r="F754">
            <v>4.55</v>
          </cell>
          <cell r="I754">
            <v>1467.3</v>
          </cell>
          <cell r="J754">
            <v>1907.49</v>
          </cell>
        </row>
        <row r="756">
          <cell r="A756" t="str">
            <v>06.03.186</v>
          </cell>
          <cell r="B756" t="str">
            <v>CONCRETO APARENTE ARMADO PRONTO, FCK 40 MPA CONDIÇÃO B (NBR-12655), LANÇADO EM QUALQUER TIPO DE ESTRUTURA E ADENSADO, INCLUSIVE FORMA, ESCORAMENTO E FERRAGEM</v>
          </cell>
          <cell r="C756" t="str">
            <v>M³</v>
          </cell>
          <cell r="D756">
            <v>1006.95</v>
          </cell>
          <cell r="E756">
            <v>469.97</v>
          </cell>
          <cell r="F756">
            <v>4.55</v>
          </cell>
          <cell r="I756">
            <v>1481.47</v>
          </cell>
          <cell r="J756">
            <v>1925.91</v>
          </cell>
        </row>
        <row r="757">
          <cell r="I757">
            <v>0</v>
          </cell>
          <cell r="J757">
            <v>0</v>
          </cell>
        </row>
        <row r="758">
          <cell r="A758" t="str">
            <v>06.04.000</v>
          </cell>
          <cell r="B758" t="str">
            <v>CONCRETO USINADO (PRÉ-MISTURADO)</v>
          </cell>
          <cell r="I758">
            <v>0</v>
          </cell>
          <cell r="J758">
            <v>0</v>
          </cell>
        </row>
        <row r="759">
          <cell r="I759">
            <v>0</v>
          </cell>
          <cell r="J759">
            <v>0</v>
          </cell>
        </row>
        <row r="760">
          <cell r="A760" t="str">
            <v>06.04.002</v>
          </cell>
          <cell r="B760" t="str">
            <v>CONCRETO PRÉ-MISTURADO EM USINA, FCK 11 MPA FORNECIDO, LANÇADO EM FUNDAÇÕES E ADENSADO</v>
          </cell>
          <cell r="C760" t="str">
            <v>M³</v>
          </cell>
          <cell r="D760">
            <v>183</v>
          </cell>
          <cell r="E760">
            <v>48.99</v>
          </cell>
          <cell r="I760">
            <v>231.99</v>
          </cell>
          <cell r="J760">
            <v>301.58999999999997</v>
          </cell>
        </row>
        <row r="762">
          <cell r="A762" t="str">
            <v>06.04.004</v>
          </cell>
          <cell r="B762" t="str">
            <v>CONCRETO PRÉ-MISTURADO EM USINA, FCK 11 MPA FORNECIDO, LANÇADO EM ESTRUTURA E ADENSADO</v>
          </cell>
          <cell r="C762" t="str">
            <v>M³</v>
          </cell>
          <cell r="D762">
            <v>183</v>
          </cell>
          <cell r="E762">
            <v>58.77</v>
          </cell>
          <cell r="I762">
            <v>241.77</v>
          </cell>
          <cell r="J762">
            <v>314.3</v>
          </cell>
        </row>
        <row r="764">
          <cell r="A764" t="str">
            <v>06.04.010</v>
          </cell>
          <cell r="B764" t="str">
            <v>CONCRETO PRÉ-MISTURADO EM USINA, FCK 15 MPA FORNECIDO, LANÇADO EM FUNDAÇÕES E ADENSADO</v>
          </cell>
          <cell r="C764" t="str">
            <v>M³</v>
          </cell>
          <cell r="D764">
            <v>201</v>
          </cell>
          <cell r="E764">
            <v>48.99</v>
          </cell>
          <cell r="I764">
            <v>249.99</v>
          </cell>
          <cell r="J764">
            <v>324.99</v>
          </cell>
        </row>
        <row r="766">
          <cell r="A766" t="str">
            <v>06.04.020</v>
          </cell>
          <cell r="B766" t="str">
            <v xml:space="preserve">CONCRETO PRÉ-MISTURADO EM USINA, FCK 15 MPA FORNECIDO, LANÇADO EM ESTRUTURAS E ADENSADO </v>
          </cell>
          <cell r="C766" t="str">
            <v>M³</v>
          </cell>
          <cell r="D766">
            <v>201</v>
          </cell>
          <cell r="E766">
            <v>78.42</v>
          </cell>
          <cell r="I766">
            <v>279.42</v>
          </cell>
          <cell r="J766">
            <v>363.25</v>
          </cell>
        </row>
        <row r="768">
          <cell r="A768" t="str">
            <v>06.04.030</v>
          </cell>
          <cell r="B768" t="str">
            <v>CONCRETO PRÉ-MISTURADO EM USINA, FCK 18 MPA FORNECIDO, LANÇADO EM FUNDAÇÕES E ADENSADO</v>
          </cell>
          <cell r="C768" t="str">
            <v>M³</v>
          </cell>
          <cell r="D768">
            <v>212</v>
          </cell>
          <cell r="E768">
            <v>48.99</v>
          </cell>
          <cell r="I768">
            <v>260.99</v>
          </cell>
          <cell r="J768">
            <v>339.29</v>
          </cell>
        </row>
        <row r="770">
          <cell r="A770" t="str">
            <v>06.04.040</v>
          </cell>
          <cell r="B770" t="str">
            <v>CONCRETO PRÉ-MISTURADO EM USINA, FCK 18 MPA FORNECIDO, LANÇADO EM ESTRUTURAS E ADENSADO</v>
          </cell>
          <cell r="C770" t="str">
            <v>M³</v>
          </cell>
          <cell r="D770">
            <v>212</v>
          </cell>
          <cell r="E770">
            <v>78.42</v>
          </cell>
          <cell r="I770">
            <v>290.42</v>
          </cell>
          <cell r="J770">
            <v>377.55</v>
          </cell>
        </row>
        <row r="772">
          <cell r="A772" t="str">
            <v>06.04.050</v>
          </cell>
          <cell r="B772" t="str">
            <v>CONCRETO PRÉ-MISTURADO EM USINA, FCK 20 MPA FORNECIDO, LANÇADO EM FUNDAÇÕES E ADENSADO</v>
          </cell>
          <cell r="C772" t="str">
            <v>M³</v>
          </cell>
          <cell r="D772">
            <v>218.23</v>
          </cell>
          <cell r="E772">
            <v>48.99</v>
          </cell>
          <cell r="I772">
            <v>267.21999999999997</v>
          </cell>
          <cell r="J772">
            <v>347.39</v>
          </cell>
        </row>
        <row r="774">
          <cell r="A774" t="str">
            <v>06.04.060</v>
          </cell>
          <cell r="B774" t="str">
            <v xml:space="preserve">CONCRETO PRÉ-MISTURADO EM USINA, FCK 20 MPA FORNECIDO, LANÇADO EM ESTRUTURAS E ADENSADO </v>
          </cell>
          <cell r="C774" t="str">
            <v>M³</v>
          </cell>
          <cell r="D774">
            <v>218.23</v>
          </cell>
          <cell r="E774">
            <v>78.42</v>
          </cell>
          <cell r="I774">
            <v>296.64999999999998</v>
          </cell>
          <cell r="J774">
            <v>385.65</v>
          </cell>
        </row>
        <row r="776">
          <cell r="A776" t="str">
            <v>06.04.070</v>
          </cell>
          <cell r="B776" t="str">
            <v>CONCRETO PRÉ-MISTURADO EM USINA, FCK 25 MPA FORNECIDO, LANÇADO EM FUNDAÇÕES E ADENSADO</v>
          </cell>
          <cell r="C776" t="str">
            <v>M³</v>
          </cell>
          <cell r="D776">
            <v>228</v>
          </cell>
          <cell r="E776">
            <v>48.99</v>
          </cell>
          <cell r="I776">
            <v>276.99</v>
          </cell>
          <cell r="J776">
            <v>360.09</v>
          </cell>
        </row>
        <row r="778">
          <cell r="A778" t="str">
            <v>06.04.080</v>
          </cell>
          <cell r="B778" t="str">
            <v xml:space="preserve">CONCRETO PRÉ-MISTURADO EM USINA, FCK 25 MPA FORNECIDO, LANÇADO EM ESTRUTURAS E ADENSADO </v>
          </cell>
          <cell r="C778" t="str">
            <v>M³</v>
          </cell>
          <cell r="D778">
            <v>228</v>
          </cell>
          <cell r="E778">
            <v>78.42</v>
          </cell>
          <cell r="I778">
            <v>306.42</v>
          </cell>
          <cell r="J778">
            <v>398.35</v>
          </cell>
        </row>
        <row r="780">
          <cell r="A780" t="str">
            <v>06.04.090</v>
          </cell>
          <cell r="B780" t="str">
            <v>CONCRETO PRÉ-MISTURADO EM USINA, FCK 30 MPA FORNECIDO, LANÇADO EM FUNDAÇÕES E ADENSADO</v>
          </cell>
          <cell r="C780" t="str">
            <v>M³</v>
          </cell>
          <cell r="D780">
            <v>243</v>
          </cell>
          <cell r="E780">
            <v>48.99</v>
          </cell>
          <cell r="I780">
            <v>291.99</v>
          </cell>
          <cell r="J780">
            <v>379.59</v>
          </cell>
        </row>
        <row r="782">
          <cell r="A782" t="str">
            <v>06.04.100</v>
          </cell>
          <cell r="B782" t="str">
            <v xml:space="preserve">CONCRETO PRÉ-MISTURADO EM USINA, FCK 30 MPA FORNECIDO, LANÇADO EM ESTRUTURAS E ADENSADO </v>
          </cell>
          <cell r="C782" t="str">
            <v>M³</v>
          </cell>
          <cell r="D782">
            <v>243</v>
          </cell>
          <cell r="E782">
            <v>78.42</v>
          </cell>
          <cell r="I782">
            <v>321.42</v>
          </cell>
          <cell r="J782">
            <v>417.85</v>
          </cell>
        </row>
        <row r="784">
          <cell r="A784" t="str">
            <v>06.04.110</v>
          </cell>
          <cell r="B784" t="str">
            <v>CONCRETO PRÉ-MISTURADO EM USINA, FCK 33 MPA FORNECIDO, LANÇADO EM FUNDAÇÕES E ADENSADO</v>
          </cell>
          <cell r="C784" t="str">
            <v>M³</v>
          </cell>
          <cell r="D784">
            <v>249.25</v>
          </cell>
          <cell r="E784">
            <v>48.99</v>
          </cell>
          <cell r="I784">
            <v>298.24</v>
          </cell>
          <cell r="J784">
            <v>387.71</v>
          </cell>
        </row>
        <row r="786">
          <cell r="A786" t="str">
            <v>06.04.120</v>
          </cell>
          <cell r="B786" t="str">
            <v xml:space="preserve">CONCRETO PRÉ-MISTURADO EM USINA, FCK 33 MPA FORNECIDO, LANÇADO EM ESTRUTURAS E ADENSADO </v>
          </cell>
          <cell r="C786" t="str">
            <v>M³</v>
          </cell>
          <cell r="D786">
            <v>249.25</v>
          </cell>
          <cell r="E786">
            <v>78.42</v>
          </cell>
          <cell r="I786">
            <v>327.67</v>
          </cell>
          <cell r="J786">
            <v>425.97</v>
          </cell>
        </row>
        <row r="788">
          <cell r="A788" t="str">
            <v>06.04.130</v>
          </cell>
          <cell r="B788" t="str">
            <v>CONCRETO PRÉ-MISTURADO EM USINA, FCK 35 MPA FORNECIDO, LANÇADO EM FUNDAÇÕES E ADENSADO</v>
          </cell>
          <cell r="C788" t="str">
            <v>M³</v>
          </cell>
          <cell r="D788">
            <v>260</v>
          </cell>
          <cell r="E788">
            <v>48.99</v>
          </cell>
          <cell r="I788">
            <v>308.99</v>
          </cell>
          <cell r="J788">
            <v>401.69</v>
          </cell>
        </row>
        <row r="790">
          <cell r="A790" t="str">
            <v>06.04.140</v>
          </cell>
          <cell r="B790" t="str">
            <v xml:space="preserve">CONCRETO PRÉ-MISTURADO EM USINA, FCK 35 MPA FORNECIDO, LANÇADO EM ESTRUTURAS E ADENSADO </v>
          </cell>
          <cell r="C790" t="str">
            <v>M³</v>
          </cell>
          <cell r="D790">
            <v>260</v>
          </cell>
          <cell r="E790">
            <v>58.77</v>
          </cell>
          <cell r="I790">
            <v>318.77</v>
          </cell>
          <cell r="J790">
            <v>414.4</v>
          </cell>
        </row>
        <row r="792">
          <cell r="A792" t="str">
            <v>06.04.150</v>
          </cell>
          <cell r="B792" t="str">
            <v>CONCRETO PRÉ-MISTURADO EM USINA, FCK 40 MPA FORNECIDO, LANÇADO EM FUNDAÇÕES E ADENSADO</v>
          </cell>
          <cell r="C792" t="str">
            <v>M³</v>
          </cell>
          <cell r="D792">
            <v>273.51</v>
          </cell>
          <cell r="E792">
            <v>48.99</v>
          </cell>
          <cell r="I792">
            <v>322.5</v>
          </cell>
          <cell r="J792">
            <v>419.25</v>
          </cell>
        </row>
        <row r="794">
          <cell r="A794" t="str">
            <v>06.04.160</v>
          </cell>
          <cell r="B794" t="str">
            <v xml:space="preserve">CONCRETO PRÉ-MISTURADO EM USINA, FCK 40 MPA FORNECIDO, LANÇADO EM ESTRUTURAS E ADENSADO </v>
          </cell>
          <cell r="C794" t="str">
            <v>M³</v>
          </cell>
          <cell r="D794">
            <v>273.51</v>
          </cell>
          <cell r="E794">
            <v>58.77</v>
          </cell>
          <cell r="I794">
            <v>332.28</v>
          </cell>
          <cell r="J794">
            <v>431.96</v>
          </cell>
        </row>
        <row r="796">
          <cell r="A796" t="str">
            <v>06.04.170</v>
          </cell>
          <cell r="B796" t="str">
            <v xml:space="preserve">CONCRETO PRÉ-MISTURADO EM USINA, FCK 45 MPA FORNECIDO, LANÇADO EM FUNDAÇÕES E ADENSADO </v>
          </cell>
          <cell r="C796" t="str">
            <v>M³</v>
          </cell>
          <cell r="D796">
            <v>287.19</v>
          </cell>
          <cell r="E796">
            <v>48.99</v>
          </cell>
          <cell r="I796">
            <v>336.18</v>
          </cell>
          <cell r="J796">
            <v>437.03</v>
          </cell>
        </row>
        <row r="798">
          <cell r="A798" t="str">
            <v>06.04.180</v>
          </cell>
          <cell r="B798" t="str">
            <v xml:space="preserve">CONCRETO PRÉ-MISTURADO EM USINA, FCK 45 MPA FORNECIDO, LANÇADO EM ESTRUTURAS E ADENSADO </v>
          </cell>
          <cell r="C798" t="str">
            <v>M³</v>
          </cell>
          <cell r="D798">
            <v>287.19</v>
          </cell>
          <cell r="E798">
            <v>58.77</v>
          </cell>
          <cell r="I798">
            <v>345.96</v>
          </cell>
          <cell r="J798">
            <v>449.75</v>
          </cell>
        </row>
        <row r="799">
          <cell r="I799">
            <v>0</v>
          </cell>
          <cell r="J799">
            <v>0</v>
          </cell>
        </row>
        <row r="800">
          <cell r="A800" t="str">
            <v>06.05.000</v>
          </cell>
          <cell r="B800" t="str">
            <v>CONCRETO CICLÓPICO</v>
          </cell>
          <cell r="I800">
            <v>0</v>
          </cell>
          <cell r="J800">
            <v>0</v>
          </cell>
        </row>
        <row r="801">
          <cell r="I801">
            <v>0</v>
          </cell>
          <cell r="J801">
            <v>0</v>
          </cell>
        </row>
        <row r="802">
          <cell r="A802" t="str">
            <v>06.05.010</v>
          </cell>
          <cell r="B802" t="str">
            <v>CONCRETO CICLÓPICO COM 70% DE CONCRETO 1 3 5 E 30% DE RACHÃO APLICADO</v>
          </cell>
          <cell r="C802" t="str">
            <v>M³</v>
          </cell>
          <cell r="D802">
            <v>127.42</v>
          </cell>
          <cell r="E802">
            <v>88.11</v>
          </cell>
          <cell r="I802">
            <v>215.53</v>
          </cell>
          <cell r="J802">
            <v>280.19</v>
          </cell>
        </row>
        <row r="803">
          <cell r="I803">
            <v>0</v>
          </cell>
          <cell r="J803">
            <v>0</v>
          </cell>
        </row>
        <row r="804">
          <cell r="A804" t="str">
            <v>06.06.000</v>
          </cell>
          <cell r="B804" t="str">
            <v>USO DE ADESIVO EPOXICO</v>
          </cell>
          <cell r="I804">
            <v>0</v>
          </cell>
          <cell r="J804">
            <v>0</v>
          </cell>
        </row>
        <row r="805">
          <cell r="I805">
            <v>0</v>
          </cell>
          <cell r="J805">
            <v>0</v>
          </cell>
        </row>
        <row r="806">
          <cell r="A806" t="str">
            <v>06.06.010</v>
          </cell>
          <cell r="B806" t="str">
            <v>APLICAÇÃO DE ADESIVO EPOXICO TIPO SIKADUR 32 OU SIMILAR</v>
          </cell>
          <cell r="C806" t="str">
            <v>M²</v>
          </cell>
          <cell r="D806">
            <v>78.5</v>
          </cell>
          <cell r="E806">
            <v>4.8899999999999997</v>
          </cell>
          <cell r="I806">
            <v>83.39</v>
          </cell>
          <cell r="J806">
            <v>108.41</v>
          </cell>
        </row>
        <row r="807">
          <cell r="I807">
            <v>0</v>
          </cell>
          <cell r="J807">
            <v>0</v>
          </cell>
        </row>
        <row r="808">
          <cell r="A808" t="str">
            <v>06.07.000</v>
          </cell>
          <cell r="B808" t="str">
            <v>LAJES PRE-MOLDADAS</v>
          </cell>
          <cell r="I808">
            <v>0</v>
          </cell>
          <cell r="J808">
            <v>0</v>
          </cell>
        </row>
        <row r="809">
          <cell r="A809" t="str">
            <v>S06.07.002</v>
          </cell>
          <cell r="B809" t="str">
            <v>FUNDAÇÃO EM ESTACA BROCA EM CONCRETO ARMADO FCK 25 MPA COM DIÂMETRO DE 25CM, 04 BARRAS DE 10.0MM(3/8") E ESTRIBOS A CADA 20CM DE 5.0MM, ESCAVAÇÃO MANUAL E PROFUNDIDADE DE 5,00M.</v>
          </cell>
          <cell r="C809" t="str">
            <v>M</v>
          </cell>
          <cell r="I809">
            <v>42.34</v>
          </cell>
          <cell r="J809">
            <v>55.04</v>
          </cell>
        </row>
        <row r="810">
          <cell r="I810">
            <v>0</v>
          </cell>
          <cell r="J810">
            <v>0</v>
          </cell>
        </row>
        <row r="811">
          <cell r="A811" t="str">
            <v>06.07.010</v>
          </cell>
          <cell r="B811" t="str">
            <v>LAJE PRE-MOLDADA PARA PISO COM VÃO NORMAL, INCLUSIVE CAPEAMENTO E ESCORAMENTO</v>
          </cell>
          <cell r="C811" t="str">
            <v>M²</v>
          </cell>
          <cell r="D811">
            <v>37.549999999999997</v>
          </cell>
          <cell r="E811">
            <v>18.3</v>
          </cell>
          <cell r="I811">
            <v>55.849999999999994</v>
          </cell>
          <cell r="J811">
            <v>72.61</v>
          </cell>
        </row>
        <row r="813">
          <cell r="A813" t="str">
            <v>06.07.020</v>
          </cell>
          <cell r="B813" t="str">
            <v>LAJE PRE-MOLDADA PARA FORRO COM VÃO NORMAL, INCLUSIVE CAPEAMENTO E ESCORAMENTO</v>
          </cell>
          <cell r="C813" t="str">
            <v>M²</v>
          </cell>
          <cell r="D813">
            <v>35.590000000000003</v>
          </cell>
          <cell r="E813">
            <v>18.3</v>
          </cell>
          <cell r="I813">
            <v>53.89</v>
          </cell>
          <cell r="J813">
            <v>70.06</v>
          </cell>
        </row>
        <row r="814">
          <cell r="I814">
            <v>0</v>
          </cell>
          <cell r="J814">
            <v>0</v>
          </cell>
        </row>
        <row r="815">
          <cell r="A815" t="str">
            <v>S06.08.120</v>
          </cell>
          <cell r="B815" t="str">
            <v>ESCARIFICAÇÃO MANUAL, CORTE DE CONCRETO ATÉ 3,00 CM DE PROFUNDIDADE</v>
          </cell>
          <cell r="C815" t="str">
            <v>M2</v>
          </cell>
          <cell r="I815">
            <v>48.78</v>
          </cell>
          <cell r="J815">
            <v>63.41</v>
          </cell>
        </row>
        <row r="817">
          <cell r="A817" t="str">
            <v>S06.08.141</v>
          </cell>
          <cell r="B817" t="str">
            <v>REPARO PROFUNDO EM ESTRUTURA COM ARGAMASSA AUTO-ADENSÁVEL DE ALTA RESISTÊNCIA PARA GRAUTEAMENTO, SIKAGROUT OU SIMILAR, E=3,00CM A 5,00CM.</v>
          </cell>
          <cell r="C817" t="str">
            <v>M3</v>
          </cell>
          <cell r="I817">
            <v>1717.6</v>
          </cell>
          <cell r="J817">
            <v>2232.88</v>
          </cell>
        </row>
        <row r="818">
          <cell r="J818">
            <v>0</v>
          </cell>
        </row>
        <row r="819">
          <cell r="A819" t="str">
            <v>S06.12.001</v>
          </cell>
          <cell r="B819" t="str">
            <v>CORTE EM CONCRETO SIMPLES COM ATÉ 5,00CM DE PROFUNDIDADE UTILIZANDO CORTADORA DE PISO ELÉTRICA TIPO MAKITA OU SIMILAR E DISCO DE VÍDEA .</v>
          </cell>
          <cell r="C819" t="str">
            <v>M</v>
          </cell>
          <cell r="I819">
            <v>0.82</v>
          </cell>
          <cell r="J819">
            <v>1.07</v>
          </cell>
        </row>
        <row r="820">
          <cell r="I820">
            <v>0</v>
          </cell>
          <cell r="J820">
            <v>0</v>
          </cell>
        </row>
        <row r="821">
          <cell r="A821" t="str">
            <v>07.00.000</v>
          </cell>
          <cell r="B821" t="str">
            <v>PAREDES, PAINÉIS E DIVISÓRIAS</v>
          </cell>
          <cell r="I821">
            <v>0</v>
          </cell>
          <cell r="J821">
            <v>0</v>
          </cell>
        </row>
        <row r="822">
          <cell r="I822">
            <v>0</v>
          </cell>
          <cell r="J822">
            <v>0</v>
          </cell>
        </row>
        <row r="823">
          <cell r="A823" t="str">
            <v>07.01.000</v>
          </cell>
          <cell r="B823" t="str">
            <v>ALVENARIA</v>
          </cell>
          <cell r="I823">
            <v>0</v>
          </cell>
          <cell r="J823">
            <v>0</v>
          </cell>
        </row>
        <row r="824">
          <cell r="I824">
            <v>0</v>
          </cell>
          <cell r="J824">
            <v>0</v>
          </cell>
        </row>
        <row r="825">
          <cell r="A825" t="str">
            <v>07.01.005</v>
          </cell>
          <cell r="B825" t="str">
            <v>ALVENARIA EM PEDRA RACHÃO ASSENTADA E REJUNTADA COM ARGAMASSA DE CIMENTO E AREIA NO TRAÇO 1:6</v>
          </cell>
          <cell r="C825" t="str">
            <v>M³</v>
          </cell>
          <cell r="D825">
            <v>78.290000000000006</v>
          </cell>
          <cell r="E825">
            <v>94.75</v>
          </cell>
          <cell r="I825">
            <v>173.04000000000002</v>
          </cell>
          <cell r="J825">
            <v>224.95</v>
          </cell>
        </row>
        <row r="827">
          <cell r="A827" t="str">
            <v>07.01.010</v>
          </cell>
          <cell r="B827" t="str">
            <v>ALVENARIA EM PEDRA RACHÃO ASSENTADA E REJUNTADA COM ARGAMASSA DE CIMENTO E AREIA NO TRAÇO DE 1:8</v>
          </cell>
          <cell r="C827" t="str">
            <v>M³</v>
          </cell>
          <cell r="D827">
            <v>69.38</v>
          </cell>
          <cell r="E827">
            <v>94.75</v>
          </cell>
          <cell r="I827">
            <v>164.13</v>
          </cell>
          <cell r="J827">
            <v>213.37</v>
          </cell>
        </row>
        <row r="829">
          <cell r="A829" t="str">
            <v>07.01.020</v>
          </cell>
          <cell r="B829" t="str">
            <v>ALVENARIA EM PEDRA RACHÃO ASSENTADA E REJUNTADA COM ARGAMASSA DE CIMENTO E AREIA NO TRAÇO 1:10</v>
          </cell>
          <cell r="C829" t="str">
            <v>M³</v>
          </cell>
          <cell r="D829">
            <v>65.61</v>
          </cell>
          <cell r="E829">
            <v>94.75</v>
          </cell>
          <cell r="I829">
            <v>160.36000000000001</v>
          </cell>
          <cell r="J829">
            <v>208.47</v>
          </cell>
        </row>
        <row r="831">
          <cell r="A831" t="str">
            <v>07.01.030</v>
          </cell>
          <cell r="B831" t="str">
            <v>ENROCAMENTO DE PEDRA CICLÓPICA JOGADA AO TALUDE, COM MÃO DE OBRA AUXILIAR DE TRANSPORTE ATÉ 10 METROS</v>
          </cell>
          <cell r="C831" t="str">
            <v>M³</v>
          </cell>
          <cell r="D831">
            <v>31.25</v>
          </cell>
          <cell r="E831">
            <v>17.41</v>
          </cell>
          <cell r="I831">
            <v>48.66</v>
          </cell>
          <cell r="J831">
            <v>63.26</v>
          </cell>
        </row>
        <row r="833">
          <cell r="A833" t="str">
            <v>07.01.035</v>
          </cell>
          <cell r="B833" t="str">
            <v>ALVENARIA DE TIJOLOS MACIÇOS PRENSADOS, ASSENTADOS E REJUNTADOS COM ARGAMASSA DE CIMENTO E AREIA NO TRAÇO 1:6 - 1/2 VEZ</v>
          </cell>
          <cell r="C833" t="str">
            <v>M²</v>
          </cell>
          <cell r="D833">
            <v>20.03</v>
          </cell>
          <cell r="E833">
            <v>16.34</v>
          </cell>
          <cell r="I833">
            <v>36.370000000000005</v>
          </cell>
          <cell r="J833">
            <v>47.28</v>
          </cell>
        </row>
        <row r="835">
          <cell r="A835" t="str">
            <v>07.01.040</v>
          </cell>
          <cell r="B835" t="str">
            <v>ALVENARIA DE TIJOLOS MACIÇOS PRENSADOS, ASSENTADOS E REJUNTADOS COM ARGAMASSA DE CIMENTO E AREIA NO TRAÇO 1:8 - 1/2 VEZ</v>
          </cell>
          <cell r="C835" t="str">
            <v>M²</v>
          </cell>
          <cell r="D835">
            <v>19.25</v>
          </cell>
          <cell r="E835">
            <v>16.34</v>
          </cell>
          <cell r="I835">
            <v>35.590000000000003</v>
          </cell>
          <cell r="J835">
            <v>46.27</v>
          </cell>
        </row>
        <row r="837">
          <cell r="A837" t="str">
            <v>07.01.050</v>
          </cell>
          <cell r="B837" t="str">
            <v>ALVENARIA DE TIJOLOS MACIÇOS PRENSADOS, ASSENTADOS E REJUNTADOS COM ARGAMASSA DE CIMENTO E AREIA NO TRAÇO 1:10 - 1/2 VEZ</v>
          </cell>
          <cell r="C837" t="str">
            <v>M²</v>
          </cell>
          <cell r="D837">
            <v>18.95</v>
          </cell>
          <cell r="E837">
            <v>16.34</v>
          </cell>
          <cell r="I837">
            <v>35.29</v>
          </cell>
          <cell r="J837">
            <v>45.88</v>
          </cell>
        </row>
        <row r="839">
          <cell r="A839" t="str">
            <v>07.01.055</v>
          </cell>
          <cell r="B839" t="str">
            <v>ALVENARIA DE TIJOLOS MACIÇOS PRENSADOS, ASSENTADOS E REJUNTADOS COM ARGAMASSA DE CIMENTO E AREIA NO TRAÇO 1:6 - 1 VEZ</v>
          </cell>
          <cell r="C839" t="str">
            <v>M²</v>
          </cell>
          <cell r="D839">
            <v>40.93</v>
          </cell>
          <cell r="E839">
            <v>26.01</v>
          </cell>
          <cell r="I839">
            <v>66.94</v>
          </cell>
          <cell r="J839">
            <v>87.02</v>
          </cell>
        </row>
        <row r="841">
          <cell r="A841" t="str">
            <v>07.01.060</v>
          </cell>
          <cell r="B841" t="str">
            <v>ALVENARIA DE TIJOLOS MACIÇOS PRENSADOS, ASSENTADOS E REJUNTADOS COM ARGAMASSA DE CIMENTO E AREIA NO TRAÇO 1:10 - 1 VEZ</v>
          </cell>
          <cell r="C841" t="str">
            <v>M²</v>
          </cell>
          <cell r="D841">
            <v>38.159999999999997</v>
          </cell>
          <cell r="E841">
            <v>26.01</v>
          </cell>
          <cell r="I841">
            <v>64.17</v>
          </cell>
          <cell r="J841">
            <v>83.42</v>
          </cell>
        </row>
        <row r="843">
          <cell r="A843" t="str">
            <v>07.01.070</v>
          </cell>
          <cell r="B843" t="str">
            <v>ALVENARIA DE TIJOLOS MACIÇOS PRENSADOS, ASSENTADOS E REJUNTADOS COM ARGAMASSA DE CIMENTO E AREIA NO TRAÇO 1:12 - 1 VEZ</v>
          </cell>
          <cell r="C843" t="str">
            <v>M²</v>
          </cell>
          <cell r="D843">
            <v>37.6</v>
          </cell>
          <cell r="E843">
            <v>26.01</v>
          </cell>
          <cell r="I843">
            <v>63.61</v>
          </cell>
          <cell r="J843">
            <v>82.69</v>
          </cell>
        </row>
        <row r="845">
          <cell r="A845" t="str">
            <v>07.01.075</v>
          </cell>
          <cell r="B845" t="str">
            <v>ALVENARIA DE TIJOLOS APARENTES DE 2 FUROS, ASSENTADOS E REJUNTADOS COM ARGAMASSA DE CIMENTO E AREIA NO TRAÇO 1:6 - 1/2 VEZ</v>
          </cell>
          <cell r="C845" t="str">
            <v>M²</v>
          </cell>
          <cell r="D845">
            <v>18.91</v>
          </cell>
          <cell r="E845">
            <v>31.54</v>
          </cell>
          <cell r="I845">
            <v>50.45</v>
          </cell>
          <cell r="J845">
            <v>65.59</v>
          </cell>
        </row>
        <row r="847">
          <cell r="A847" t="str">
            <v>07.01.080</v>
          </cell>
          <cell r="B847" t="str">
            <v>ALVENARIA DE TIJOLOS APARENTES DE 2 FUROS, ASSENTADOS E REJUNTADOS COM ARGAMASSA DE CIMENTO E AREIA  NO TRAÇO 1:8 - 1/2 VEZ</v>
          </cell>
          <cell r="C847" t="str">
            <v>M²</v>
          </cell>
          <cell r="D847">
            <v>18.059999999999999</v>
          </cell>
          <cell r="E847">
            <v>31.54</v>
          </cell>
          <cell r="I847">
            <v>49.599999999999994</v>
          </cell>
          <cell r="J847">
            <v>64.48</v>
          </cell>
        </row>
        <row r="849">
          <cell r="A849" t="str">
            <v>07.01.090</v>
          </cell>
          <cell r="B849" t="str">
            <v>ALVENARIA DE TIJOLOS APARENTES DE 2 FUROS, ASSENTADOS E REJUNTADOS COM ARGAMASSA DE CIMENTO E AREIA NO TRAÇO 1:10 - 1/2 VEZ</v>
          </cell>
          <cell r="C849" t="str">
            <v>M²</v>
          </cell>
          <cell r="D849">
            <v>17.73</v>
          </cell>
          <cell r="E849">
            <v>31.54</v>
          </cell>
          <cell r="I849">
            <v>49.269999999999996</v>
          </cell>
          <cell r="J849">
            <v>64.05</v>
          </cell>
        </row>
        <row r="851">
          <cell r="A851" t="str">
            <v>07.01.095</v>
          </cell>
          <cell r="B851" t="str">
            <v>ALVENARIA DE TIJOLOS DE 6 FUROS, ASSENTADOS E REJUNTADOS COM ARGAMASSA DE CIMENTO E AREIA NO TRAÇO 1:6 - 1/2 VEZ</v>
          </cell>
          <cell r="C851" t="str">
            <v>M²</v>
          </cell>
          <cell r="D851">
            <v>10.44</v>
          </cell>
          <cell r="E851">
            <v>12.42</v>
          </cell>
          <cell r="I851">
            <v>22.86</v>
          </cell>
          <cell r="J851">
            <v>29.72</v>
          </cell>
        </row>
        <row r="853">
          <cell r="A853" t="str">
            <v>07.01.100</v>
          </cell>
          <cell r="B853" t="str">
            <v>ALVENARIA DE TIJOLOS DE 6 FUROS, ASSENTADOS E REJUNTADOS COM ARGAMASSA DE CIMENTO E AREIA NO TRAÇO 1:8 - 1/2 VEZ</v>
          </cell>
          <cell r="C853" t="str">
            <v>M²</v>
          </cell>
          <cell r="D853">
            <v>9.91</v>
          </cell>
          <cell r="E853">
            <v>12.42</v>
          </cell>
          <cell r="I853">
            <v>22.33</v>
          </cell>
          <cell r="J853">
            <v>29.03</v>
          </cell>
        </row>
        <row r="855">
          <cell r="A855" t="str">
            <v>07.01.110</v>
          </cell>
          <cell r="B855" t="str">
            <v>ALVENARIA DE TIJOLOS DE 6 FUROS, ASSENTADOS E REJUNTADOS COM ARGAMASSA DE CIMENTO E AREIA NO TRAÇO 1:10 - 1/2 VEZ</v>
          </cell>
          <cell r="C855" t="str">
            <v>M²</v>
          </cell>
          <cell r="D855">
            <v>9.6999999999999993</v>
          </cell>
          <cell r="E855">
            <v>12.42</v>
          </cell>
          <cell r="I855">
            <v>22.119999999999997</v>
          </cell>
          <cell r="J855">
            <v>28.76</v>
          </cell>
        </row>
        <row r="857">
          <cell r="A857" t="str">
            <v>07.01.120</v>
          </cell>
          <cell r="B857" t="str">
            <v>ALVENARIA DE TIJOLOS DE 6 FUROS, ASSENTADOS E REJUNTADOS COM ARGAMASSA DE CIMENTO E AREIA NO TRAÇO 1:12 - 1/2 VEZ</v>
          </cell>
          <cell r="C857" t="str">
            <v>M²</v>
          </cell>
          <cell r="D857">
            <v>9.5399999999999991</v>
          </cell>
          <cell r="E857">
            <v>12.42</v>
          </cell>
          <cell r="I857">
            <v>21.96</v>
          </cell>
          <cell r="J857">
            <v>28.55</v>
          </cell>
        </row>
        <row r="859">
          <cell r="A859" t="str">
            <v>07.01.125</v>
          </cell>
          <cell r="B859" t="str">
            <v>ALVENARIA DE TIJOLOS DE 6 FUROS, ASSENTADOS E REJUNTADOS COM ARGAMASSA DE CIMENTO E AREIA NO TRAÇO 1:6 - 1 VEZ</v>
          </cell>
          <cell r="C859" t="str">
            <v>M²</v>
          </cell>
          <cell r="D859">
            <v>23.92</v>
          </cell>
          <cell r="E859">
            <v>19.36</v>
          </cell>
          <cell r="I859">
            <v>43.28</v>
          </cell>
          <cell r="J859">
            <v>56.26</v>
          </cell>
        </row>
        <row r="861">
          <cell r="A861" t="str">
            <v>07.01.130</v>
          </cell>
          <cell r="B861" t="str">
            <v>ALVENARIA DE TIJOLOS DE 6 FUROS, ASSENTADOS E REJUNTADOS COM ARGAMASSA DE CIMENTO E AREIA NO TRAÇO 1:8 - 1 VEZ</v>
          </cell>
          <cell r="C861" t="str">
            <v xml:space="preserve">M² </v>
          </cell>
          <cell r="D861">
            <v>22.31</v>
          </cell>
          <cell r="E861">
            <v>19.36</v>
          </cell>
          <cell r="I861">
            <v>41.67</v>
          </cell>
          <cell r="J861">
            <v>54.17</v>
          </cell>
        </row>
        <row r="863">
          <cell r="A863" t="str">
            <v>07.01.140</v>
          </cell>
          <cell r="B863" t="str">
            <v xml:space="preserve">ALVENARIA DE TIJOLOS DE 6 FUROS, ASSENTADOS E REJUNTADOS COM ARGAMASSA DE CIMENTO E AREIA NO TRAÇO 1:10 - 1 VEZ </v>
          </cell>
          <cell r="C863" t="str">
            <v>M²</v>
          </cell>
          <cell r="D863">
            <v>21.66</v>
          </cell>
          <cell r="E863">
            <v>19.36</v>
          </cell>
          <cell r="I863">
            <v>41.019999999999996</v>
          </cell>
          <cell r="J863">
            <v>53.33</v>
          </cell>
        </row>
        <row r="865">
          <cell r="A865" t="str">
            <v>07.01.150</v>
          </cell>
          <cell r="B865" t="str">
            <v xml:space="preserve">ALVENARIA DE TIJOLOS DE 6 FUROS, ASSENTADOS E REJUNTADOS COM ARGAMASSA DE CIMENTO E AREIA NO TRAÇO 1:12 - 1 VEZ </v>
          </cell>
          <cell r="C865" t="str">
            <v>M²</v>
          </cell>
          <cell r="D865">
            <v>21.21</v>
          </cell>
          <cell r="E865">
            <v>19.36</v>
          </cell>
          <cell r="I865">
            <v>40.57</v>
          </cell>
          <cell r="J865">
            <v>52.74</v>
          </cell>
        </row>
        <row r="867">
          <cell r="A867" t="str">
            <v>07.01.155</v>
          </cell>
          <cell r="B867" t="str">
            <v>ALVENARIA DE TIJOLOS DE 8 FUROS, ASSENTADOS E REJUNTADOS COM ARGAMASSA DE CIMENTO E AREIA NO TRJAÇO 1:6 - 1/2 VEZ</v>
          </cell>
          <cell r="C867" t="str">
            <v>M²</v>
          </cell>
          <cell r="D867">
            <v>6.79</v>
          </cell>
          <cell r="E867">
            <v>11.44</v>
          </cell>
          <cell r="I867">
            <v>18.23</v>
          </cell>
          <cell r="J867">
            <v>23.7</v>
          </cell>
        </row>
        <row r="869">
          <cell r="A869" t="str">
            <v>07.01.160</v>
          </cell>
          <cell r="B869" t="str">
            <v>ALVENARIA DE TIJOLOS DE 8 FUROS, ASSENTADOS E REJUNTADOS COM ARGAMASSA DE CIMENTO E AREIA NO TRAÇO 1:8 - 1/2 VEZ</v>
          </cell>
          <cell r="C869" t="str">
            <v>M²</v>
          </cell>
          <cell r="D869">
            <v>6.43</v>
          </cell>
          <cell r="E869">
            <v>11.44</v>
          </cell>
          <cell r="I869">
            <v>17.869999999999997</v>
          </cell>
          <cell r="J869">
            <v>23.23</v>
          </cell>
        </row>
        <row r="871">
          <cell r="A871" t="str">
            <v>07.01.170</v>
          </cell>
          <cell r="B871" t="str">
            <v>ALVENARIA DE TIJOLOS DE 8 FUROS, ASSENTADOS E REJUNTADOS COM ARGAMASSA DE CIMENTO E AREIA NO TRAÇO 1:10 - 1/2 VEZ</v>
          </cell>
          <cell r="C871" t="str">
            <v>M²</v>
          </cell>
          <cell r="D871">
            <v>6.26</v>
          </cell>
          <cell r="E871">
            <v>11.44</v>
          </cell>
          <cell r="I871">
            <v>17.7</v>
          </cell>
          <cell r="J871">
            <v>23.01</v>
          </cell>
        </row>
        <row r="873">
          <cell r="A873" t="str">
            <v>07.01.180</v>
          </cell>
          <cell r="B873" t="str">
            <v>ALVENARIA DE TIJOLOS DE 8 FUROS, ASSENTADOS E REJUNTADOS COM ARGAMASSA DE CIMENTO E AREIA NO TRAÇO 1:12 - 1/2 VEZ</v>
          </cell>
          <cell r="C873" t="str">
            <v>M²</v>
          </cell>
          <cell r="D873">
            <v>6.18</v>
          </cell>
          <cell r="E873">
            <v>11.44</v>
          </cell>
          <cell r="I873">
            <v>17.619999999999997</v>
          </cell>
          <cell r="J873">
            <v>22.91</v>
          </cell>
        </row>
        <row r="875">
          <cell r="A875" t="str">
            <v>07.01.185</v>
          </cell>
          <cell r="B875" t="str">
            <v>ALVENARIA DE TIJOLOS DE 8 FUROS, ASSENTADOS E REJUNTADOS COM ARGAMASSA DE CIMENTO E AREIA NO TRAÇO 1:6 - 1 VEZ</v>
          </cell>
          <cell r="C875" t="str">
            <v>M²</v>
          </cell>
          <cell r="D875">
            <v>16.309999999999999</v>
          </cell>
          <cell r="E875">
            <v>18.38</v>
          </cell>
          <cell r="I875">
            <v>34.69</v>
          </cell>
          <cell r="J875">
            <v>45.1</v>
          </cell>
        </row>
        <row r="877">
          <cell r="A877" t="str">
            <v>07.01.190</v>
          </cell>
          <cell r="B877" t="str">
            <v>ALVENARIA DE TIJOLOS DE 8 FUROS, ASSENTADOS E REJUNTADOS COM ARGAMASSA DE CIMENTO E AREIA NO TRAÇO 1:8 - 1 VEZ</v>
          </cell>
          <cell r="C877" t="str">
            <v>M²</v>
          </cell>
          <cell r="D877">
            <v>15</v>
          </cell>
          <cell r="E877">
            <v>18.38</v>
          </cell>
          <cell r="I877">
            <v>33.379999999999995</v>
          </cell>
          <cell r="J877">
            <v>43.39</v>
          </cell>
        </row>
        <row r="879">
          <cell r="A879" t="str">
            <v>07.01.200</v>
          </cell>
          <cell r="B879" t="str">
            <v>ALVENARIA DE TIJOLOS DE 8 FUROS, ASSENTADOS E REJUNTADOS COM ARGAMASSA DE CIMENTO E AREIA NO TJRAÇO 1:10 - 1 VEZ</v>
          </cell>
          <cell r="C879" t="str">
            <v>M²</v>
          </cell>
          <cell r="D879">
            <v>14.45</v>
          </cell>
          <cell r="E879">
            <v>18.38</v>
          </cell>
          <cell r="I879">
            <v>32.83</v>
          </cell>
          <cell r="J879">
            <v>42.68</v>
          </cell>
        </row>
        <row r="881">
          <cell r="A881" t="str">
            <v>07.01.210</v>
          </cell>
          <cell r="B881" t="str">
            <v>ALVENARIA DE TIJOLOS DE 8 FUROS, ASSENTADOS E REJUNTADOS COM ARGAMASSA DE CIMENTO E AREIA NO TRAÇO 1:12 - 1 VEZ</v>
          </cell>
          <cell r="C881" t="str">
            <v>M²</v>
          </cell>
          <cell r="D881">
            <v>14.1</v>
          </cell>
          <cell r="E881">
            <v>18.38</v>
          </cell>
          <cell r="I881">
            <v>32.479999999999997</v>
          </cell>
          <cell r="J881">
            <v>42.22</v>
          </cell>
        </row>
        <row r="882">
          <cell r="I882">
            <v>0</v>
          </cell>
          <cell r="J882">
            <v>0</v>
          </cell>
        </row>
        <row r="883">
          <cell r="A883" t="str">
            <v>S07.01.213</v>
          </cell>
          <cell r="B883" t="str">
            <v>ALVENARIA DE VEDAÇÃO COM TIJOLO CERÂMICO DE 08 FUROS-DIMENSÕESDE (9X19X19)CM, ASSENTADOS E REJUNTADOS COM ARGAMASSA DE CIMENTO E AREIA NO TRAÇO 1:7, DE 1 1/2VEZ, ESPESSURA DE 30CM .</v>
          </cell>
          <cell r="C883" t="str">
            <v>M2</v>
          </cell>
          <cell r="I883">
            <v>51.46</v>
          </cell>
          <cell r="J883">
            <v>66.900000000000006</v>
          </cell>
        </row>
        <row r="884">
          <cell r="I884">
            <v>0</v>
          </cell>
          <cell r="J884">
            <v>0</v>
          </cell>
        </row>
        <row r="885">
          <cell r="A885" t="str">
            <v>07.01.215</v>
          </cell>
          <cell r="B885" t="str">
            <v>ALVENARIA DE BLOCOS DE CONCRETO, DIMENSÕES (10 X 20 X 40CM), ASSENTADOS E REJUNTADOS COM ARGAMASSA DE CIMENTO E AREIA NO TRAÇO 1:6 - 1/2 VEZ</v>
          </cell>
          <cell r="C885" t="str">
            <v>M²</v>
          </cell>
          <cell r="D885">
            <v>14.46</v>
          </cell>
          <cell r="E885">
            <v>8.82</v>
          </cell>
          <cell r="I885">
            <v>23.28</v>
          </cell>
          <cell r="J885">
            <v>30.26</v>
          </cell>
        </row>
        <row r="887">
          <cell r="A887" t="str">
            <v>07.01.220</v>
          </cell>
          <cell r="B887" t="str">
            <v>ALVENARIA DE BLOCOS DE CONCRETO, DIMENSÕES (10 X 20 X 40CM), ASSENTADOS E REJUNTADOS COM ARGAMASSA DE CIMENTO E AREIA  NO TRAÇO 1:8 - 1/2 VEZ</v>
          </cell>
          <cell r="C887" t="str">
            <v>M²</v>
          </cell>
          <cell r="D887">
            <v>14.14</v>
          </cell>
          <cell r="E887">
            <v>8.82</v>
          </cell>
          <cell r="I887">
            <v>22.96</v>
          </cell>
          <cell r="J887">
            <v>29.85</v>
          </cell>
        </row>
        <row r="889">
          <cell r="A889" t="str">
            <v>07.01.225</v>
          </cell>
          <cell r="B889" t="str">
            <v>ALVENARIA DE BLOCOS DE CONCRETO, DIMENSÕES (20 X 20 X 40CM), ASSENTADOS E REJUNTADOS COM ARGAMASSA DE CIMENTO E AREIA NO TRAÇO 1:6 - 1 VEZ</v>
          </cell>
          <cell r="C889" t="str">
            <v>M²</v>
          </cell>
          <cell r="D889">
            <v>26.31</v>
          </cell>
          <cell r="E889">
            <v>10.46</v>
          </cell>
          <cell r="I889">
            <v>36.769999999999996</v>
          </cell>
          <cell r="J889">
            <v>47.8</v>
          </cell>
        </row>
        <row r="891">
          <cell r="A891" t="str">
            <v>07.01.230</v>
          </cell>
          <cell r="B891" t="str">
            <v>ALVENARIA DE BLOCOS DE CONCRETO, DIMENSÕES (20 X 20 X 40CM) ASSENTADOS E REJUNTADOS COM ARGAMASSA DE CIMENTO E AREIA NO TRAÇO 1:8 - 1 VEZ</v>
          </cell>
          <cell r="C891" t="str">
            <v>M²</v>
          </cell>
          <cell r="D891">
            <v>25.67</v>
          </cell>
          <cell r="E891">
            <v>10.46</v>
          </cell>
          <cell r="I891">
            <v>36.130000000000003</v>
          </cell>
          <cell r="J891">
            <v>46.97</v>
          </cell>
        </row>
        <row r="893">
          <cell r="A893" t="str">
            <v>07.01.235</v>
          </cell>
          <cell r="B893" t="str">
            <v>ALVENARIA APARENTE DE BLOCOS DE CONCRETO, DIM (10 X 20 X 40CM), ASSENTADOS E REJUNTADOS COM ARGAMASSA DE CIMENTO E AREIA NO TJRAÇO 1:6 - 1/2 VEZ</v>
          </cell>
          <cell r="C893" t="str">
            <v>M²</v>
          </cell>
          <cell r="D893">
            <v>14.74</v>
          </cell>
          <cell r="E893">
            <v>11.6</v>
          </cell>
          <cell r="I893">
            <v>26.34</v>
          </cell>
          <cell r="J893">
            <v>34.24</v>
          </cell>
        </row>
        <row r="895">
          <cell r="A895" t="str">
            <v>07.01.240</v>
          </cell>
          <cell r="B895" t="str">
            <v>ALVENARIA APARENTE DE BLOCOS DE CONCRETO, DIM (10 X 20 X 40CM), ASSENTADOS E REJUNTADOS COM ARGAMASSA DE CIMENTO E AREIA NO TRAÇO 1:8 - 1/2 VEZ</v>
          </cell>
          <cell r="C895" t="str">
            <v>M²</v>
          </cell>
          <cell r="D895">
            <v>14.14</v>
          </cell>
          <cell r="E895">
            <v>11.6</v>
          </cell>
          <cell r="I895">
            <v>25.740000000000002</v>
          </cell>
          <cell r="J895">
            <v>33.46</v>
          </cell>
        </row>
        <row r="897">
          <cell r="A897" t="str">
            <v>07.01.245</v>
          </cell>
          <cell r="B897" t="str">
            <v>ALVENARIA APARENTE DE BLOCOS DE CONCRETO, DIM (20 X 20 X 40CM) ASSENTADOS E REJUNTADOS COM ARGAMASSA DE CIMENTO E AREIA NO TRAÇO 1:6 - 1 VEZ</v>
          </cell>
          <cell r="C897" t="str">
            <v>M²</v>
          </cell>
          <cell r="D897">
            <v>26.31</v>
          </cell>
          <cell r="E897">
            <v>13.48</v>
          </cell>
          <cell r="I897">
            <v>39.79</v>
          </cell>
          <cell r="J897">
            <v>51.73</v>
          </cell>
        </row>
        <row r="899">
          <cell r="A899" t="str">
            <v>07.01.250</v>
          </cell>
          <cell r="B899" t="str">
            <v>ALVENARIA APARENTE DE BLOCOS DE CONCRETO, DIM (20 X 20 X 40CM), ASSENTADOS E REJUNTADOS COM ARGAMASSA DE CIMENTO E AREIA NO TJRAÇO 1:8 - 1 VEZ</v>
          </cell>
          <cell r="C899" t="str">
            <v>M²</v>
          </cell>
          <cell r="D899">
            <v>25.67</v>
          </cell>
          <cell r="E899">
            <v>13.48</v>
          </cell>
          <cell r="I899">
            <v>39.150000000000006</v>
          </cell>
          <cell r="J899">
            <v>50.9</v>
          </cell>
        </row>
        <row r="900">
          <cell r="I900">
            <v>0</v>
          </cell>
          <cell r="J900">
            <v>0</v>
          </cell>
        </row>
        <row r="901">
          <cell r="A901" t="str">
            <v>07.01.261</v>
          </cell>
          <cell r="B901" t="str">
            <v>VERGA EM CONCRETO ARMADO DE 0,10X0,15M.</v>
          </cell>
          <cell r="C901" t="str">
            <v>M</v>
          </cell>
          <cell r="I901">
            <v>10.119999999999999</v>
          </cell>
          <cell r="J901">
            <v>13.16</v>
          </cell>
        </row>
        <row r="903">
          <cell r="A903" t="str">
            <v>07.01.262</v>
          </cell>
          <cell r="B903" t="str">
            <v xml:space="preserve">VERGA EM CONCRETO ARMADO </v>
          </cell>
          <cell r="C903" t="str">
            <v>M3</v>
          </cell>
          <cell r="I903">
            <v>674.26</v>
          </cell>
          <cell r="J903">
            <v>876.54</v>
          </cell>
        </row>
        <row r="905">
          <cell r="A905" t="str">
            <v>07.01.500</v>
          </cell>
          <cell r="B905" t="str">
            <v>EXECUÇÃO DE RASGO EM ALVENARIA PARA PASSAGEM DE TUBULAÇÃO DIAM. DE 15MM(1/2") A 25MM(1").</v>
          </cell>
          <cell r="C905" t="str">
            <v>M</v>
          </cell>
          <cell r="I905">
            <v>1.87</v>
          </cell>
          <cell r="J905">
            <v>2.4300000000000002</v>
          </cell>
        </row>
        <row r="906">
          <cell r="I906">
            <v>0</v>
          </cell>
          <cell r="J906">
            <v>0</v>
          </cell>
        </row>
        <row r="907">
          <cell r="A907" t="str">
            <v>07.02.000</v>
          </cell>
          <cell r="B907" t="str">
            <v>COBOGOS</v>
          </cell>
          <cell r="I907">
            <v>0</v>
          </cell>
          <cell r="J907">
            <v>0</v>
          </cell>
        </row>
        <row r="908">
          <cell r="A908" t="str">
            <v>07.02.010</v>
          </cell>
          <cell r="B908" t="str">
            <v>COBOGOS  DE CIMENTO PRENSADO</v>
          </cell>
          <cell r="C908" t="str">
            <v>M²</v>
          </cell>
          <cell r="D908">
            <v>41.54</v>
          </cell>
          <cell r="E908">
            <v>14.31</v>
          </cell>
          <cell r="I908">
            <v>55.85</v>
          </cell>
          <cell r="J908">
            <v>72.61</v>
          </cell>
        </row>
        <row r="910">
          <cell r="A910" t="str">
            <v>07.02.020</v>
          </cell>
          <cell r="B910" t="str">
            <v>COBOGOS CERÂMICOS</v>
          </cell>
          <cell r="C910" t="str">
            <v>M²</v>
          </cell>
          <cell r="D910">
            <v>48.2</v>
          </cell>
          <cell r="E910">
            <v>14.31</v>
          </cell>
          <cell r="I910">
            <v>62.510000000000005</v>
          </cell>
          <cell r="J910">
            <v>81.260000000000005</v>
          </cell>
        </row>
        <row r="911">
          <cell r="I911">
            <v>0</v>
          </cell>
          <cell r="J911">
            <v>0</v>
          </cell>
        </row>
        <row r="912">
          <cell r="A912" t="str">
            <v>07.03.000</v>
          </cell>
          <cell r="B912" t="str">
            <v>MUROS</v>
          </cell>
          <cell r="I912">
            <v>0</v>
          </cell>
          <cell r="J912">
            <v>0</v>
          </cell>
        </row>
        <row r="913">
          <cell r="A913" t="str">
            <v>07.03.010</v>
          </cell>
          <cell r="B913" t="str">
            <v>MURO COM EMBASAMENTO DE 50CM E ALTURA DA ALVENARIA DE ELEVAÇÃO DE 1,6M, COM COLUNAS ESPAÇADAS DE 3 EM 3 METROS, INCLUSIVE CHAPISCO, MASSA ÚNICA E CAIAÇÃO, E AINDA ESCAVAÇÃO, REATERRO, REMOÇÃO DE MATERIAL ESCAVADO E CONCRETO MAGRO</v>
          </cell>
          <cell r="C913" t="str">
            <v>M</v>
          </cell>
          <cell r="D913">
            <v>42.32</v>
          </cell>
          <cell r="E913">
            <v>87.3</v>
          </cell>
          <cell r="I913">
            <v>129.62</v>
          </cell>
          <cell r="J913">
            <v>168.51</v>
          </cell>
        </row>
        <row r="915">
          <cell r="A915" t="str">
            <v>07.03.020</v>
          </cell>
          <cell r="B915" t="str">
            <v>MURO COM EMBASAMENTO DE 50CM E ALTURA DA ALVENARIA DE ELEVAÇÃO DE 1,8M, COM COLUNAS ESPAÇADAS DE 3 EM 3 METROS, INCLUSIVE CHAPISCO, MASSA ÚNICA E CAIAÇÃO, E AINDA ESCAVAÇÃO, REATERRO, REMOÇÃO DE MATERIAL ESCAVADO E CONCRETO MAGRO</v>
          </cell>
          <cell r="C915" t="str">
            <v>M</v>
          </cell>
          <cell r="D915">
            <v>45.32</v>
          </cell>
          <cell r="E915">
            <v>96.11</v>
          </cell>
          <cell r="I915">
            <v>141.43</v>
          </cell>
          <cell r="J915">
            <v>183.86</v>
          </cell>
        </row>
        <row r="917">
          <cell r="A917" t="str">
            <v>07.03.030</v>
          </cell>
          <cell r="B917" t="str">
            <v>MURO COM EMBASAMENTO DE 30CM E ALTURA DE 1,5M , EM COBOGOS DE CONCRETO, COM COLUNAS EM ALVENARIA ESPAÇADAS DE 3 EM 3M REVESTIDAS E CAIADAS, E AINDA ESCAVAÇÃO, REATERRO, REMOÇÃO DO MATERIAL ESCAVADO E CONCRETO MAGRO.</v>
          </cell>
          <cell r="C917" t="str">
            <v>M</v>
          </cell>
          <cell r="D917">
            <v>74.069999999999993</v>
          </cell>
          <cell r="E917">
            <v>35.72</v>
          </cell>
          <cell r="I917">
            <v>109.78999999999999</v>
          </cell>
          <cell r="J917">
            <v>142.72999999999999</v>
          </cell>
        </row>
        <row r="918">
          <cell r="I918">
            <v>0</v>
          </cell>
          <cell r="J918">
            <v>0</v>
          </cell>
        </row>
        <row r="919">
          <cell r="A919" t="str">
            <v>07.04.000</v>
          </cell>
          <cell r="B919" t="str">
            <v>DIVISÓRIAS</v>
          </cell>
          <cell r="I919">
            <v>0</v>
          </cell>
          <cell r="J919">
            <v>0</v>
          </cell>
        </row>
        <row r="920">
          <cell r="A920" t="str">
            <v>07.04.010</v>
          </cell>
          <cell r="B920" t="str">
            <v>FORNECIMENTO E ASSENTAMENTO DE DIVISÓRIA EM PERFIS DE ALUMÍNIO, TIPO AL1, EUCATEX OU SIMILAR, SEM PORTA</v>
          </cell>
          <cell r="C920" t="str">
            <v>M²</v>
          </cell>
          <cell r="D920">
            <v>56</v>
          </cell>
          <cell r="E920">
            <v>3.59</v>
          </cell>
          <cell r="I920">
            <v>59.59</v>
          </cell>
          <cell r="J920">
            <v>77.47</v>
          </cell>
        </row>
        <row r="921">
          <cell r="I921">
            <v>0</v>
          </cell>
          <cell r="J921">
            <v>0</v>
          </cell>
        </row>
        <row r="922">
          <cell r="A922" t="str">
            <v>S07.04.015</v>
          </cell>
          <cell r="B922" t="str">
            <v>ASSENTAMENTO (MONTAGEM) DE DIVISÓRIAS COM REAPROVEITAMENTO DE PERFIS E PAINÉIS, SEM PORTA.</v>
          </cell>
          <cell r="C922" t="str">
            <v>M2</v>
          </cell>
          <cell r="I922">
            <v>3.59</v>
          </cell>
          <cell r="J922">
            <v>4.67</v>
          </cell>
        </row>
        <row r="923">
          <cell r="I923">
            <v>0</v>
          </cell>
          <cell r="J923">
            <v>0</v>
          </cell>
        </row>
        <row r="924">
          <cell r="A924" t="str">
            <v>07.04.020</v>
          </cell>
          <cell r="B924" t="str">
            <v>FORNECIMENTO E ASSENTAMENTO DE DIVISÓRIA EM PERFIS DE ALUMÍNIO, TIPO AL4, EUCATEX OU SIMILAR, SEM PORTA</v>
          </cell>
          <cell r="C924" t="str">
            <v>M²</v>
          </cell>
          <cell r="D924">
            <v>65</v>
          </cell>
          <cell r="E924">
            <v>3.6</v>
          </cell>
          <cell r="I924">
            <v>68.599999999999994</v>
          </cell>
          <cell r="J924">
            <v>89.18</v>
          </cell>
        </row>
        <row r="926">
          <cell r="A926" t="str">
            <v>07.04.030</v>
          </cell>
          <cell r="B926" t="str">
            <v>DIVISÓRIA EM PLACA PRÉ-MOLDADA DE CONRETO COM ESPESSURA DE 7CM E ACABAMENTO APARENTE</v>
          </cell>
          <cell r="C926" t="str">
            <v>M²</v>
          </cell>
          <cell r="D926">
            <v>52.53</v>
          </cell>
          <cell r="E926">
            <v>39.15</v>
          </cell>
          <cell r="I926">
            <v>91.68</v>
          </cell>
          <cell r="J926">
            <v>119.18</v>
          </cell>
        </row>
        <row r="928">
          <cell r="A928" t="str">
            <v>07.04.040</v>
          </cell>
          <cell r="B928" t="str">
            <v>FORNECIMENTO E ASSENTAMENTO DE PORTA DE 0,80 X 2,10M, PARA DIVISÓRIA EUCATEX OU SIMILAR, COM VISOR, INCLUSIVE FERRAGENS</v>
          </cell>
          <cell r="C928" t="str">
            <v>UD</v>
          </cell>
          <cell r="D928">
            <v>205</v>
          </cell>
          <cell r="E928">
            <v>10.3</v>
          </cell>
          <cell r="I928">
            <v>215.3</v>
          </cell>
          <cell r="J928">
            <v>279.89</v>
          </cell>
        </row>
        <row r="930">
          <cell r="A930" t="str">
            <v>07.04.050</v>
          </cell>
          <cell r="B930" t="str">
            <v>FORNECIMENTO E ASSENTAMENTO DE PORTA DE 0,80 X 2,10M, PARA DIVISÓRIA EUCATEX OU SIMILAR, SEM VISOR, INCLUSIVE FERRAGENS</v>
          </cell>
          <cell r="C930" t="str">
            <v>UD</v>
          </cell>
          <cell r="D930">
            <v>150</v>
          </cell>
          <cell r="E930">
            <v>10.3</v>
          </cell>
          <cell r="I930">
            <v>160.30000000000001</v>
          </cell>
          <cell r="J930">
            <v>208.39</v>
          </cell>
        </row>
        <row r="931">
          <cell r="I931">
            <v>0</v>
          </cell>
          <cell r="J931">
            <v>0</v>
          </cell>
        </row>
        <row r="932">
          <cell r="A932" t="str">
            <v xml:space="preserve">S07.05.020   </v>
          </cell>
          <cell r="B932" t="str">
            <v>FORNECIMENTO E INSTALAÇÃO DE 
CERCA COM NOVE FIOS DE ARAME FARPADO E MOURÕES RETO, SEÇÃO T, H=2,20M, DE CONCRETO A CADA 2,00M. INCLUSIVE ESCAVAÇÃO, REATERRO E CONCRETO MAGRO.</v>
          </cell>
          <cell r="C932" t="str">
            <v>M</v>
          </cell>
          <cell r="I932">
            <v>22.59</v>
          </cell>
          <cell r="J932">
            <v>29.37</v>
          </cell>
        </row>
        <row r="933">
          <cell r="I933">
            <v>0</v>
          </cell>
          <cell r="J933">
            <v>0</v>
          </cell>
        </row>
        <row r="934">
          <cell r="A934" t="str">
            <v xml:space="preserve">S07.05.021   </v>
          </cell>
          <cell r="B934" t="str">
            <v>FORNECIMENTO E INSTALAÇÃO DE CERCA COM 9 FIOS DE ARAME GALVANIZADO LISO DE 14 BWG E MOURÕES RETO, SEÇÃO T, 2,20 METROS, DE CONCRETO A CADA 2,00M. INCLUSIVE ESCAVAÇÃO, REATERRO E CONCRETO MAGRO.</v>
          </cell>
          <cell r="C934" t="str">
            <v>M</v>
          </cell>
          <cell r="I934">
            <v>21.57</v>
          </cell>
          <cell r="J934">
            <v>28.04</v>
          </cell>
        </row>
        <row r="935">
          <cell r="I935">
            <v>0</v>
          </cell>
          <cell r="J935">
            <v>0</v>
          </cell>
        </row>
        <row r="936">
          <cell r="A936" t="str">
            <v>S07.06.001</v>
          </cell>
          <cell r="B936" t="str">
            <v>PAREDE EM BLOCOS DE GESSO COM 7,5CM DE ESPESSURA.</v>
          </cell>
          <cell r="C936" t="str">
            <v>M2</v>
          </cell>
          <cell r="I936">
            <v>24.37</v>
          </cell>
          <cell r="J936">
            <v>31.68</v>
          </cell>
        </row>
        <row r="937">
          <cell r="I937">
            <v>0</v>
          </cell>
          <cell r="J937">
            <v>0</v>
          </cell>
        </row>
        <row r="938">
          <cell r="A938" t="str">
            <v>08.00.000</v>
          </cell>
          <cell r="B938" t="str">
            <v>COBERTURAS E IMPERMEABILIZAÇÕES</v>
          </cell>
          <cell r="I938">
            <v>0</v>
          </cell>
          <cell r="J938">
            <v>0</v>
          </cell>
        </row>
        <row r="939">
          <cell r="I939">
            <v>0</v>
          </cell>
          <cell r="J939">
            <v>0</v>
          </cell>
        </row>
        <row r="940">
          <cell r="A940" t="str">
            <v>08.01.000</v>
          </cell>
          <cell r="B940" t="str">
            <v>ESTRUTURAS PARA COBERTURA</v>
          </cell>
          <cell r="I940">
            <v>0</v>
          </cell>
          <cell r="J940">
            <v>0</v>
          </cell>
        </row>
        <row r="941">
          <cell r="I941">
            <v>0</v>
          </cell>
          <cell r="J941">
            <v>0</v>
          </cell>
        </row>
        <row r="942">
          <cell r="A942" t="str">
            <v>08.01.010</v>
          </cell>
          <cell r="B942" t="str">
            <v>ESTRUTURA DE COBERTA EM MADEIRA, PARA TELHAS ONDULADAS DE CIMENTO AMIANTO, ALUMÍNIO OU PLÁSTICAS - VÃO ATÉ 10M</v>
          </cell>
          <cell r="C942" t="str">
            <v>M²</v>
          </cell>
          <cell r="D942">
            <v>57.38</v>
          </cell>
          <cell r="E942">
            <v>11.44</v>
          </cell>
          <cell r="I942">
            <v>68.820000000000007</v>
          </cell>
          <cell r="J942">
            <v>89.47</v>
          </cell>
        </row>
        <row r="944">
          <cell r="A944" t="str">
            <v>08.01.020</v>
          </cell>
          <cell r="B944" t="str">
            <v>ESTRUTURA DE COBERTA EM MADEIRA, PARA TELHAS ONDULADAS DE CIMENTO AMIANTO, ALUMÍNIO OU PLÁSTICAS - VÃO DE 10 A 15M</v>
          </cell>
          <cell r="C944" t="str">
            <v>M²</v>
          </cell>
          <cell r="D944">
            <v>68.86</v>
          </cell>
          <cell r="E944">
            <v>13.15</v>
          </cell>
          <cell r="I944">
            <v>82.01</v>
          </cell>
          <cell r="J944">
            <v>106.61</v>
          </cell>
        </row>
        <row r="946">
          <cell r="A946" t="str">
            <v>08.01.030</v>
          </cell>
          <cell r="B946" t="str">
            <v>ESTRUTURA DE COBERTA EM MADEIRA, PARA TELHAS ONDULADAS DE CIMENTO AMIANTO, ALUMÍNIO OU PLÁSTICAS - VÃO DE 15 A 20M</v>
          </cell>
          <cell r="C946" t="str">
            <v>M²</v>
          </cell>
          <cell r="D946">
            <v>83.19</v>
          </cell>
          <cell r="E946">
            <v>16.02</v>
          </cell>
          <cell r="I946">
            <v>99.21</v>
          </cell>
          <cell r="J946">
            <v>128.97</v>
          </cell>
        </row>
        <row r="948">
          <cell r="A948" t="str">
            <v>08.01.035</v>
          </cell>
          <cell r="B948" t="str">
            <v>ESTRUTURA DE COBERTA EM MADEIRA PARA TELHAS CERÂMICAS - VÃO ATÉ 4M</v>
          </cell>
          <cell r="C948" t="str">
            <v>M²</v>
          </cell>
          <cell r="D948">
            <v>65.599999999999994</v>
          </cell>
          <cell r="E948">
            <v>11.44</v>
          </cell>
          <cell r="I948">
            <v>77.039999999999992</v>
          </cell>
          <cell r="J948">
            <v>100.15</v>
          </cell>
        </row>
        <row r="950">
          <cell r="A950" t="str">
            <v>08.01.040</v>
          </cell>
          <cell r="B950" t="str">
            <v>ESTRUTURA DE COBERTA EM MADEIRA PARA TELHAS CERÂMICAS - VÃO DE 4 A 7 M</v>
          </cell>
          <cell r="C950" t="str">
            <v>M²</v>
          </cell>
          <cell r="D950">
            <v>71.31</v>
          </cell>
          <cell r="E950">
            <v>13.73</v>
          </cell>
          <cell r="I950">
            <v>85.04</v>
          </cell>
          <cell r="J950">
            <v>110.55</v>
          </cell>
        </row>
        <row r="952">
          <cell r="A952" t="str">
            <v>08.01.050</v>
          </cell>
          <cell r="B952" t="str">
            <v>ESTRUTURA DE COBERTA EM MADEIRA PARA TELHAS CERÂMICAS - VÃO DE 7 A 10M</v>
          </cell>
          <cell r="C952" t="str">
            <v>M²</v>
          </cell>
          <cell r="D952">
            <v>74.290000000000006</v>
          </cell>
          <cell r="E952">
            <v>17.149999999999999</v>
          </cell>
          <cell r="I952">
            <v>91.44</v>
          </cell>
          <cell r="J952">
            <v>118.87</v>
          </cell>
        </row>
        <row r="954">
          <cell r="A954" t="str">
            <v>08.01.060</v>
          </cell>
          <cell r="B954" t="str">
            <v>ESTRUTURA DE COBERTA EM MADEIRA PARA TELHAS CERÂMICAS - VÃO DE 10 A 13M</v>
          </cell>
          <cell r="C954" t="str">
            <v>M²</v>
          </cell>
          <cell r="D954">
            <v>80</v>
          </cell>
          <cell r="E954">
            <v>20.59</v>
          </cell>
          <cell r="I954">
            <v>100.59</v>
          </cell>
          <cell r="J954">
            <v>130.77000000000001</v>
          </cell>
        </row>
        <row r="956">
          <cell r="A956" t="str">
            <v>08.01.070</v>
          </cell>
          <cell r="B956" t="str">
            <v>ESTRUTURA DE COBERTA EM MADEIRA PARA TELHAS AUTOPORTANTES DE CIMENTO AMIANTO, TIPO CANALETE 90 OU KALHETÃO</v>
          </cell>
          <cell r="C956" t="str">
            <v>M²</v>
          </cell>
          <cell r="D956">
            <v>4.1900000000000004</v>
          </cell>
          <cell r="E956">
            <v>1.38</v>
          </cell>
          <cell r="I956">
            <v>5.57</v>
          </cell>
          <cell r="J956">
            <v>7.24</v>
          </cell>
        </row>
        <row r="958">
          <cell r="A958" t="str">
            <v>08.01.080</v>
          </cell>
          <cell r="B958" t="str">
            <v>ESTRUTURA DE COBERTA EM MADEIRA PARA TELHAS AUTOPORTANTES DE CIMENTO AMIANTO, TIPO CANALETE 49, OU KALHETA OU MAXIPLAC</v>
          </cell>
          <cell r="C958" t="str">
            <v>M²</v>
          </cell>
          <cell r="D958">
            <v>6.7</v>
          </cell>
          <cell r="E958">
            <v>2.29</v>
          </cell>
          <cell r="I958">
            <v>8.99</v>
          </cell>
          <cell r="J958">
            <v>11.69</v>
          </cell>
        </row>
        <row r="960">
          <cell r="A960" t="str">
            <v>08.01.090</v>
          </cell>
          <cell r="B960" t="str">
            <v>ESTRUTURA DE COBERTA EM MADEIRA, PONTALETADA, PARA TELHAS ONDULADAS DE CIMENTO AMIANTO, ALUMÍNIO OU PLÁSTICAS, SOBRE LAJE</v>
          </cell>
          <cell r="C960" t="str">
            <v>M²</v>
          </cell>
          <cell r="D960">
            <v>34.26</v>
          </cell>
          <cell r="E960">
            <v>10.3</v>
          </cell>
          <cell r="I960">
            <v>44.56</v>
          </cell>
          <cell r="J960">
            <v>57.93</v>
          </cell>
        </row>
        <row r="961">
          <cell r="I961">
            <v>0</v>
          </cell>
          <cell r="J961">
            <v>0</v>
          </cell>
        </row>
        <row r="962">
          <cell r="A962" t="str">
            <v xml:space="preserve">08.01.101   </v>
          </cell>
          <cell r="B962" t="str">
            <v>FORNECIMENTO E COLOCAÇÃO DE RIPA 
EM MADEIRA DE LEI,  DE 5X1CM  PARA COBERTA EM TELHA CERÂMICA. (OBS DA SECRETARIA:  CONFORME ITENS SE 0104, SE 0403 EO01.03 DAS ESPECIFICAÇÕES GERAIS).</v>
          </cell>
          <cell r="C962" t="str">
            <v>M</v>
          </cell>
          <cell r="I962">
            <v>1.82</v>
          </cell>
          <cell r="J962">
            <v>2.37</v>
          </cell>
        </row>
        <row r="964">
          <cell r="A964" t="str">
            <v xml:space="preserve">08.01.107   </v>
          </cell>
          <cell r="B964" t="str">
            <v>FORNECIMENTO E COLOCAÇÃO DE LINHA EM MADEIRA DE LEI DE 3"x8" PARA ESTRUTURA DE COBERTA EM TELHA CERÂMICA, CONSIDERANDO ABERTURA DE ENCAIXES E FIXAÇÃO DA MESMA NA ESTRUTURA EXISTENTE. (OBS DA SECRETARIA:  CONFORME ITENS SE 0104, SE 0403 EO01.03 DAS ESPECIF</v>
          </cell>
          <cell r="C964" t="str">
            <v>M</v>
          </cell>
          <cell r="I964">
            <v>37.909999999999997</v>
          </cell>
          <cell r="J964">
            <v>49.28</v>
          </cell>
        </row>
        <row r="966">
          <cell r="A966" t="str">
            <v xml:space="preserve">08.01.108   </v>
          </cell>
          <cell r="B966" t="str">
            <v>FORNECIMENTO E COLOCAÇÃO DE CAIBROS EM MADEIRA DE LEI DE 1 1/2"X2" PARA COBERTA EM TELHA CERÂMICA. (OBS DA SECRETARIA:  CONFORME ITENS SE 0104, SE 0403 EO01.03 DAS ESPECIFICAÇÕES GERAIS).</v>
          </cell>
          <cell r="C966" t="str">
            <v>M</v>
          </cell>
          <cell r="I966">
            <v>5.81</v>
          </cell>
          <cell r="J966">
            <v>7.55</v>
          </cell>
        </row>
        <row r="968">
          <cell r="A968" t="str">
            <v xml:space="preserve">08.01.109   </v>
          </cell>
          <cell r="B968" t="str">
            <v>RETIRADA E RECOLOCAÇÃO DE RIPA DE 5X1CM EM COBERTA, COM REAPROVEITAMENTO DO MATERIAL</v>
          </cell>
          <cell r="C968" t="str">
            <v>M</v>
          </cell>
          <cell r="I968">
            <v>0.69</v>
          </cell>
          <cell r="J968">
            <v>0.9</v>
          </cell>
        </row>
        <row r="970">
          <cell r="A970" t="str">
            <v xml:space="preserve">08.01.110   </v>
          </cell>
          <cell r="B970" t="str">
            <v>FORNECIMENTO E COLOCAÇÃO DE LINHA 3"x10",EM MADEIRA DE LEI, PARA ESTRUTURA DE  COBERTA EM TELHA CERÂMICA, CONSIDERANDO ABERTURA DE ENCAIXES E FIXAÇÃO DA MESMA NA ESTRUTURA EXISTENTE. (OBS DA SECRETARIA:  CONFORME ITENS SE 0104, SE 0403 EO01.03 DAS ESPECIF</v>
          </cell>
          <cell r="C970" t="str">
            <v>M</v>
          </cell>
          <cell r="I970">
            <v>48.38</v>
          </cell>
          <cell r="J970">
            <v>62.89</v>
          </cell>
        </row>
        <row r="972">
          <cell r="A972" t="str">
            <v xml:space="preserve">08.01.114   </v>
          </cell>
          <cell r="B972" t="str">
            <v>EXECUÇÃO DE ESTRUTURA DE MADEIRA PARA COBERTA COM TELHAS CERÂMICAS, VÃOS DE 7,00 A 10,00M, COM REAPROVEITAMENTO DA MADEIRA.</v>
          </cell>
          <cell r="C972" t="str">
            <v>M2</v>
          </cell>
          <cell r="I972">
            <v>18.309999999999999</v>
          </cell>
          <cell r="J972">
            <v>23.8</v>
          </cell>
        </row>
        <row r="974">
          <cell r="A974" t="str">
            <v xml:space="preserve">08.01.115   </v>
          </cell>
          <cell r="B974" t="str">
            <v>ESTRUTURA DE COBERTA EM MADEIRA MISTA PARA TELHAS CERÂMICAS - VÃO DE 4 A 7M.</v>
          </cell>
          <cell r="C974" t="str">
            <v>M2</v>
          </cell>
          <cell r="I974">
            <v>54.63</v>
          </cell>
          <cell r="J974">
            <v>71.02</v>
          </cell>
        </row>
        <row r="976">
          <cell r="A976" t="str">
            <v xml:space="preserve">08.01.116   </v>
          </cell>
          <cell r="B976" t="str">
            <v>FORNECIMENTO E COLOCAÇÃO DE LINHA DE MADEIRA DE LEI 3"X4"PARA ESTRUTURA DE COBERTA EM TELHA CERÂMICA, CONSIDERANDO ABERTURA DE ENCAIXES E FIXAÇÃO DA MESMA NA ESTRUTURA EXISTENTE. (OBS DA SECRETARIA:  CONFORME ITENS SE 0104, SE 0403 EO01.03 DAS ESPECIFICAÇ</v>
          </cell>
          <cell r="C976" t="str">
            <v>M</v>
          </cell>
          <cell r="I976">
            <v>18.809999999999999</v>
          </cell>
          <cell r="J976">
            <v>24.45</v>
          </cell>
        </row>
        <row r="978">
          <cell r="A978" t="str">
            <v xml:space="preserve">08.01.117   </v>
          </cell>
          <cell r="B978" t="str">
            <v>FORNECIMENTO E COLOCAÇÃO DE LINHA EM MADEIRA DE LEI DE 2" X 3" PARA ESTRUTURA DE COBERTA EM TELHA CERÂMICA, COM ABERTURA DE ENCAIXES. (OBS DA SECRETARIA:  CONFORME ITENS SE 0104, SE 0403 EO01.03 DAS ESPECIFICAÇÕES GERAIS).</v>
          </cell>
          <cell r="C978" t="str">
            <v>M</v>
          </cell>
          <cell r="I978">
            <v>9.6300000000000008</v>
          </cell>
          <cell r="J978">
            <v>12.52</v>
          </cell>
        </row>
        <row r="980">
          <cell r="A980" t="str">
            <v xml:space="preserve">08.01.118   </v>
          </cell>
          <cell r="B980" t="str">
            <v>FORNECIMENTO E COLOCAÇÃO DE LINHA EM MADEIRA DE LEI DE 3" X 5" PARA ESTRUTURA DE COBERTA EM TELHA CERÂMICA, COM ABERTURA DE ENCAIXES. (OBS DA SECRETARIA:  CONFORME ITENS SE 0104, SE 0403 EO01.03 DAS ESPECIFICAÇÕES GERAIS).</v>
          </cell>
          <cell r="C980" t="str">
            <v>M</v>
          </cell>
          <cell r="I980">
            <v>25.63</v>
          </cell>
          <cell r="J980">
            <v>33.32</v>
          </cell>
        </row>
        <row r="982">
          <cell r="A982" t="str">
            <v xml:space="preserve">08.01.119   </v>
          </cell>
          <cell r="B982" t="str">
            <v>FORNECIMENTO E COLOCAÇÃO DE LINHA EM MADEIRA DE LEI DE 3" X 6" PARA ESTRUTURA DE COBERTA EM TELHA CERÂMICA, COM ABERTURA DE ENCAIXES. (OBS DA SECRETARIA:  CONFORME ITENS SE 0104, SE 0403 EO01.03 DAS ESPECIFICAÇÕES GERAIS).</v>
          </cell>
          <cell r="C982" t="str">
            <v>M</v>
          </cell>
          <cell r="I982">
            <v>28.21</v>
          </cell>
          <cell r="J982">
            <v>36.67</v>
          </cell>
        </row>
        <row r="984">
          <cell r="A984" t="str">
            <v xml:space="preserve">08.01.120   </v>
          </cell>
          <cell r="B984" t="str">
            <v>COLOCAÇÃO DE RIPA DE 5X1CM, COM REAPROVEITAMENTO DO MATERIAL.</v>
          </cell>
          <cell r="C984" t="str">
            <v>M</v>
          </cell>
          <cell r="I984">
            <v>0.55000000000000004</v>
          </cell>
          <cell r="J984">
            <v>0.72</v>
          </cell>
        </row>
        <row r="986">
          <cell r="A986" t="str">
            <v xml:space="preserve">08.01.121   </v>
          </cell>
          <cell r="B986" t="str">
            <v>COLOCAÇÃO DE CAIBROS DE 1.1/2" X 2", COM REAPROVEITAMENTO DO MATERIAL.</v>
          </cell>
          <cell r="C986" t="str">
            <v>M</v>
          </cell>
          <cell r="I986">
            <v>2.0299999999999998</v>
          </cell>
          <cell r="J986">
            <v>2.64</v>
          </cell>
        </row>
        <row r="988">
          <cell r="A988" t="str">
            <v xml:space="preserve">08.01.122   </v>
          </cell>
          <cell r="B988" t="str">
            <v>FORNECIMENTO E COLOCAÇÃO DE RIPA EM MADEIRA MISTA,  DE 5X1CM  PARA COBERTA EM TELHA CERÂMICA.</v>
          </cell>
          <cell r="C988" t="str">
            <v>M</v>
          </cell>
          <cell r="I988">
            <v>1.38</v>
          </cell>
          <cell r="J988">
            <v>1.79</v>
          </cell>
        </row>
        <row r="989">
          <cell r="I989">
            <v>0</v>
          </cell>
          <cell r="J989">
            <v>0</v>
          </cell>
        </row>
        <row r="990">
          <cell r="A990" t="str">
            <v>08.02.000</v>
          </cell>
          <cell r="B990" t="str">
            <v>RECOBRIMENTO</v>
          </cell>
          <cell r="I990">
            <v>0</v>
          </cell>
          <cell r="J990">
            <v>0</v>
          </cell>
        </row>
        <row r="991">
          <cell r="A991" t="str">
            <v>08.02.010</v>
          </cell>
          <cell r="B991" t="str">
            <v>COBERTURA COM TELHAS DE CIMENTO AMIANTO DE 8MM DE ESPESSURA TIPO KALHETÃO OU CANALETE 90, SENDO A ÁREA MEDIDA NA PROJEÇÃO HORIZONTAL</v>
          </cell>
          <cell r="C991" t="str">
            <v>M²</v>
          </cell>
          <cell r="D991">
            <v>59.43</v>
          </cell>
          <cell r="E991">
            <v>6.37</v>
          </cell>
          <cell r="I991">
            <v>65.8</v>
          </cell>
          <cell r="J991">
            <v>85.54</v>
          </cell>
        </row>
        <row r="993">
          <cell r="A993" t="str">
            <v>08.02.020</v>
          </cell>
          <cell r="B993" t="str">
            <v>COBERTURA COM TELHAS DE CIMENTO AMIANTO TIPO KALHETA OU CANALETA 49, SENDO A ÁREA MEDIDA NA PROJEÇÃO HORIZONTAL</v>
          </cell>
          <cell r="C993" t="str">
            <v>M²</v>
          </cell>
          <cell r="D993">
            <v>80.25</v>
          </cell>
          <cell r="E993">
            <v>5.09</v>
          </cell>
          <cell r="I993">
            <v>85.34</v>
          </cell>
          <cell r="J993">
            <v>110.94</v>
          </cell>
        </row>
        <row r="995">
          <cell r="A995" t="str">
            <v>08.02.030</v>
          </cell>
          <cell r="B995" t="str">
            <v>COBERTURA COM TELHAS DE CIMENTO AMIANTO TIPO MAXIPLAC OU SIMILAR, SENDO A ÁREA MEDIDA NA PROJEÇÃO HORIZONTAL</v>
          </cell>
          <cell r="C995" t="str">
            <v>M²</v>
          </cell>
          <cell r="D995">
            <v>43.25</v>
          </cell>
          <cell r="E995">
            <v>2.52</v>
          </cell>
          <cell r="I995">
            <v>45.77</v>
          </cell>
          <cell r="J995">
            <v>59.5</v>
          </cell>
        </row>
        <row r="997">
          <cell r="A997" t="str">
            <v>08.02.040</v>
          </cell>
          <cell r="B997" t="str">
            <v>COBERTURA COM TELHAS DE CIMENTO AMIANTO DE 6MM DE ESPESSURA, SENDO A ÁREA MEDIDA NA PROJEÇÃO HORIZONTAL</v>
          </cell>
          <cell r="C997" t="str">
            <v>M²</v>
          </cell>
          <cell r="D997">
            <v>16.850000000000001</v>
          </cell>
          <cell r="E997">
            <v>2.52</v>
          </cell>
          <cell r="I997">
            <v>19.37</v>
          </cell>
          <cell r="J997">
            <v>25.18</v>
          </cell>
        </row>
        <row r="998">
          <cell r="I998">
            <v>0</v>
          </cell>
          <cell r="J998">
            <v>0</v>
          </cell>
        </row>
        <row r="999">
          <cell r="A999" t="str">
            <v>08.02.041</v>
          </cell>
          <cell r="B999" t="str">
            <v>COBERTURA COM TELHA ONDULADA 
DE  FIBROCIMENTO SEM AMIANTO, ESPESSURA 6MM, FIXADAS COM PARAFUSO GALVANIZADO DE 8X110MM, ARRUELA GALVANIZADA DE 8MM, E ARRUELA ELÁSTICA DE VEDAÇÃO, INCLUSIVE MOVIMENTAÇÃO HORIZONTAL E VERTICAL DAS TELHAS</v>
          </cell>
          <cell r="C999" t="str">
            <v>M2</v>
          </cell>
          <cell r="I999">
            <v>22.69</v>
          </cell>
          <cell r="J999">
            <v>29.5</v>
          </cell>
        </row>
        <row r="1001">
          <cell r="A1001" t="str">
            <v xml:space="preserve">08.02.043   </v>
          </cell>
          <cell r="B1001" t="str">
            <v>COLOCAÇÃO DE TELHA DE FIBROCIMENTO ONDULADA E=6MM COM APROVEITAMENTO DE 100% DAS TELHAS EXISTENTES, FIXADAS COM PARAFUSO GALVANIZADO DE 8X110MM, ARRUELA GALVANIZADA DE 8MM, E ARRUELA ELÁSTICA DE VEDAÇÃO. INCLUSIVE MOVIMENTAÇÃO HORIZONTAL E VERTICAL DAS TE</v>
          </cell>
          <cell r="C1001" t="str">
            <v>M2</v>
          </cell>
          <cell r="I1001">
            <v>3.72</v>
          </cell>
          <cell r="J1001">
            <v>4.84</v>
          </cell>
        </row>
        <row r="1003">
          <cell r="A1003" t="str">
            <v xml:space="preserve">08.02.045   </v>
          </cell>
          <cell r="B1003" t="str">
            <v>COBERTURA COM TELHA DE FIBROCIMENTO ONDULADA E=4MM,UMA ÁGUA, PERFIL ONDULADO, E=4MM, ALTURA 24MM, LARG. ÚTIL 450MM, LARGURA NOMINAL 500MM, FIXADAS COM PREGOS GALVANIZADOS TIPO TELHEIRO 18X27 E ARRUELA ELÁSTICA DE VEDAÇÃO.</v>
          </cell>
          <cell r="C1003" t="str">
            <v>M2</v>
          </cell>
          <cell r="I1003">
            <v>13.65</v>
          </cell>
          <cell r="J1003">
            <v>17.75</v>
          </cell>
        </row>
        <row r="1005">
          <cell r="A1005" t="str">
            <v>08.02.048</v>
          </cell>
          <cell r="B1005" t="str">
            <v>COBERTURA COM TELHA DE FIBROCIMENTO ONDULADA E=8MM,UMA ÁGUA,   COMP.2,44M, LARG. 1,10M, P/ 03 APOIOS, FIXADAS COM PARAFUSOS COM ROSCA SOBERBA GALVANIZADO DIAM. 8MM E COMP. 110MM, INCLUSIVE CONJUNTO DE VEDAÇÃO.</v>
          </cell>
          <cell r="C1005" t="str">
            <v>M2</v>
          </cell>
          <cell r="I1005">
            <v>32.74</v>
          </cell>
          <cell r="J1005">
            <v>42.56</v>
          </cell>
        </row>
        <row r="1007">
          <cell r="A1007" t="str">
            <v xml:space="preserve">08.02.049   </v>
          </cell>
          <cell r="B1007" t="str">
            <v>FORNECIMENTO E COLOCAÇÃO DE CUMEEIRA NORMAL DE FIBROCIMENTO DE 1,10X0,60X0,006M, INCLUSIVE CONJUNTO DE FIXAÇÃO.</v>
          </cell>
          <cell r="C1007" t="str">
            <v>M</v>
          </cell>
          <cell r="I1007">
            <v>30.69</v>
          </cell>
          <cell r="J1007">
            <v>39.9</v>
          </cell>
        </row>
        <row r="1008">
          <cell r="I1008">
            <v>0</v>
          </cell>
          <cell r="J1008">
            <v>0</v>
          </cell>
        </row>
        <row r="1009">
          <cell r="A1009" t="str">
            <v>08.02.050</v>
          </cell>
          <cell r="B1009" t="str">
            <v>COBERTURA COM TELHAS DE CHAPA ONDULADA DE ALUMÍNIO DE 0,5MM DE ESPESSURA</v>
          </cell>
          <cell r="C1009" t="str">
            <v>M²</v>
          </cell>
          <cell r="D1009">
            <v>44.71</v>
          </cell>
          <cell r="E1009">
            <v>3.44</v>
          </cell>
          <cell r="I1009">
            <v>48.15</v>
          </cell>
          <cell r="J1009">
            <v>62.6</v>
          </cell>
        </row>
        <row r="1011">
          <cell r="A1011" t="str">
            <v>08.02.060</v>
          </cell>
          <cell r="B1011" t="str">
            <v>COBERTURA COM TELHAS CERÂMICAS, TIPO COLONIAL</v>
          </cell>
          <cell r="C1011" t="str">
            <v>M²</v>
          </cell>
          <cell r="D1011">
            <v>8.4499999999999993</v>
          </cell>
          <cell r="E1011">
            <v>19.75</v>
          </cell>
          <cell r="I1011">
            <v>28.2</v>
          </cell>
          <cell r="J1011">
            <v>36.659999999999997</v>
          </cell>
        </row>
        <row r="1012">
          <cell r="I1012">
            <v>0</v>
          </cell>
          <cell r="J1012">
            <v>0</v>
          </cell>
        </row>
        <row r="1013">
          <cell r="A1013" t="str">
            <v xml:space="preserve">08.02.066   </v>
          </cell>
          <cell r="B1013" t="str">
            <v>LAVAGEM DE TELHA CERÂMICA COM 
ESCOVA DE MADEIRA E SOLUÇÃO DE AGUA E CLORO PARA RETIRADA DO MOFO, INCLUINDO O TRANSPORTE HORIZONTAL A UMA DISTÂNCIA DE ATÉ 50M PARA ARMAZENAMENTO DA MESMA.</v>
          </cell>
          <cell r="C1013" t="str">
            <v>M2</v>
          </cell>
          <cell r="I1013">
            <v>4.58</v>
          </cell>
          <cell r="J1013">
            <v>5.95</v>
          </cell>
        </row>
        <row r="1015">
          <cell r="A1015" t="str">
            <v xml:space="preserve">08.02.067   </v>
          </cell>
          <cell r="B1015" t="str">
            <v>LAVAGEM DE TELHAS DE FIBROCIMENTO, INCLUINDO CLORO E ESCOVA COM CERDAS DE NYLON PARA LIMPEZA DO MOFO E TRANSPORTE HORIZONTAL DE 50M DA MESMA.</v>
          </cell>
          <cell r="C1015" t="str">
            <v>M2</v>
          </cell>
          <cell r="I1015">
            <v>1.95</v>
          </cell>
          <cell r="J1015">
            <v>2.54</v>
          </cell>
        </row>
        <row r="1017">
          <cell r="A1017" t="str">
            <v>08.02.068</v>
          </cell>
          <cell r="B1017" t="str">
            <v>EMBOÇAMENTO DA ÚLTIMA FIADA DE TELHA CERÂMICA COM ARGAMASSA DE CIMENTO,CAL HIDRATADA E AREIA SEM PENEIRAR, NO TRAÇO 1:2:9 - BEIRA E BICA</v>
          </cell>
          <cell r="C1017" t="str">
            <v>M</v>
          </cell>
          <cell r="I1017">
            <v>3.9</v>
          </cell>
          <cell r="J1017">
            <v>5.07</v>
          </cell>
        </row>
        <row r="1019">
          <cell r="A1019" t="str">
            <v xml:space="preserve">08.02.069   </v>
          </cell>
          <cell r="B1019" t="str">
            <v>COLOCAÇÃO DE TELHAS CERÂMICAS FRANCESA COM APROVEITAMENTO DAS TELHAS EXISTENTES, INCLUSIVE TRANSPORTE VERTICAL.</v>
          </cell>
          <cell r="C1019" t="str">
            <v>M2</v>
          </cell>
          <cell r="I1019">
            <v>8.16</v>
          </cell>
          <cell r="J1019">
            <v>10.61</v>
          </cell>
        </row>
        <row r="1021">
          <cell r="A1021" t="str">
            <v xml:space="preserve">08.02.072   </v>
          </cell>
          <cell r="B1021" t="str">
            <v>COLOCAÇÃO DE TELHAS CERÂMICAS COLONIAIS COM APROVEITAMENTO DE 100% DAS TELHAS EXISTENTES, INCLUSIVE TRANSPORTE VERTICAL SEM EMBOÇAMENTO.</v>
          </cell>
          <cell r="C1021" t="str">
            <v>M2</v>
          </cell>
          <cell r="I1021">
            <v>8.16</v>
          </cell>
          <cell r="J1021">
            <v>10.61</v>
          </cell>
        </row>
        <row r="1023">
          <cell r="A1023" t="str">
            <v>08.02.080</v>
          </cell>
          <cell r="B1023" t="str">
            <v>EXECUÇÃO DE ALGEROZ EM CONCRETO ARMADO DE 0,30X 0,05 M, INCLUINDO CONCRETO  FORMA  ARMAÇÃO E ESCORAMENTO.</v>
          </cell>
          <cell r="C1023" t="str">
            <v>M</v>
          </cell>
          <cell r="I1023">
            <v>23.26</v>
          </cell>
          <cell r="J1023">
            <v>30.24</v>
          </cell>
        </row>
        <row r="1025">
          <cell r="A1025" t="str">
            <v>08.02.090</v>
          </cell>
          <cell r="B1025" t="str">
            <v>EXECUÇÃO DE CUMEEIRA COM TELHAS CERÂMICAS TIPO COLONIAL CANAL, INCL. EMBOÇAMENTO COM ARGAMASSA DE CIMENTO, CAL HIDRATADA E AREIA SEM PENEIRAR, NO TRAÇO 1:2:9, E TRANSPORTE.</v>
          </cell>
          <cell r="C1025" t="str">
            <v>M</v>
          </cell>
          <cell r="I1025">
            <v>9.4600000000000009</v>
          </cell>
          <cell r="J1025">
            <v>12.3</v>
          </cell>
        </row>
        <row r="1027">
          <cell r="A1027" t="str">
            <v xml:space="preserve">08.02.091   </v>
          </cell>
          <cell r="B1027" t="str">
            <v>CAPOTE/CUMEEIRA PARA COBERTA COM TELHAS CERÂMICAS TIPO FRANCESA, EMBOÇADAS COM ARGAMASSA DE CIMENTO, CAL HIDRATADA E AREIA SEM PENEIRAR, NO TRAÇO 1:2:9, INCLUSIVE TRANSPORTE VERTICAL.</v>
          </cell>
          <cell r="C1027" t="str">
            <v>M</v>
          </cell>
          <cell r="I1027">
            <v>19.68</v>
          </cell>
          <cell r="J1027">
            <v>25.58</v>
          </cell>
        </row>
        <row r="1029">
          <cell r="A1029" t="str">
            <v xml:space="preserve">08.02.092   </v>
          </cell>
          <cell r="B1029" t="str">
            <v>CUMEEIRA/CAPOTE PARA COBERTA COM TELHAS CERÂMICAS TIPO KITAMBAR.</v>
          </cell>
          <cell r="C1029" t="str">
            <v>M</v>
          </cell>
          <cell r="I1029">
            <v>16.68</v>
          </cell>
          <cell r="J1029">
            <v>21.68</v>
          </cell>
        </row>
        <row r="1031">
          <cell r="A1031" t="str">
            <v>08.02.095</v>
          </cell>
          <cell r="B1031" t="str">
            <v>FORNECIMENTO E COLOCAÇÃO DE TELHAS CERÂMICAS COLONIAL - CANAL DE 1ª QUALIDADE, INCLUSIVE TRANSPORTE VERTICAL, SEM EMBOÇAMENTO.</v>
          </cell>
          <cell r="C1031" t="str">
            <v>M2</v>
          </cell>
          <cell r="I1031">
            <v>18.39</v>
          </cell>
          <cell r="J1031">
            <v>23.91</v>
          </cell>
        </row>
        <row r="1033">
          <cell r="A1033" t="str">
            <v xml:space="preserve">08.02.096   </v>
          </cell>
          <cell r="B1033" t="str">
            <v>FIXAÇÃO DE TELHAS CERÂMICAS TIPO CANAL COM A UTILIZAÇÃO DE GANCHOS CONFECCIONADOS DE ARAME 14 GALVANIZADO, A SER UTILIZADO NA ESCOLA ROTARY ALTO DO PASCOAL.</v>
          </cell>
          <cell r="C1033" t="str">
            <v>M2</v>
          </cell>
          <cell r="I1033">
            <v>6.61</v>
          </cell>
          <cell r="J1033">
            <v>8.59</v>
          </cell>
        </row>
        <row r="1035">
          <cell r="A1035" t="str">
            <v xml:space="preserve">08.02.097   </v>
          </cell>
          <cell r="B1035" t="str">
            <v>COBERTURA COM TELHA METÁLICA TIPO SANDUICHE ENVERNIZADA OU PINTADA.</v>
          </cell>
          <cell r="C1035" t="str">
            <v>M2</v>
          </cell>
          <cell r="I1035">
            <v>100.29</v>
          </cell>
          <cell r="J1035">
            <v>130.38</v>
          </cell>
        </row>
        <row r="1037">
          <cell r="A1037" t="str">
            <v xml:space="preserve">08.02.098   </v>
          </cell>
          <cell r="B1037" t="str">
            <v>FORNECIMENTO E COLOCAÇÃO DETELHA CERÂMICA COLONIAL - CINCERA OU SIMILAR, INCLINAÇÃO MÍNIMA DE 30%, INCLUSIVE TRANSPORTE VERTICAL SEM EMBOÇAMENTO</v>
          </cell>
          <cell r="C1037" t="str">
            <v>M2</v>
          </cell>
          <cell r="I1037">
            <v>24.28</v>
          </cell>
          <cell r="J1037">
            <v>31.56</v>
          </cell>
        </row>
        <row r="1038">
          <cell r="I1038">
            <v>0</v>
          </cell>
          <cell r="J1038">
            <v>0</v>
          </cell>
        </row>
        <row r="1039">
          <cell r="A1039" t="str">
            <v>08.03.000</v>
          </cell>
          <cell r="B1039" t="str">
            <v>CALHAS (COBERTA)</v>
          </cell>
          <cell r="I1039">
            <v>0</v>
          </cell>
          <cell r="J1039">
            <v>0</v>
          </cell>
        </row>
        <row r="1040">
          <cell r="A1040" t="str">
            <v>08.03.010</v>
          </cell>
          <cell r="B1040" t="str">
            <v>CALHA DE CHAPA GALVANIZADA N.26</v>
          </cell>
          <cell r="C1040" t="str">
            <v xml:space="preserve">M </v>
          </cell>
          <cell r="D1040">
            <v>8.39</v>
          </cell>
          <cell r="E1040">
            <v>13.73</v>
          </cell>
          <cell r="I1040">
            <v>22.12</v>
          </cell>
          <cell r="J1040">
            <v>28.76</v>
          </cell>
        </row>
        <row r="1041">
          <cell r="I1041">
            <v>0</v>
          </cell>
          <cell r="J1041">
            <v>0</v>
          </cell>
        </row>
        <row r="1042">
          <cell r="A1042" t="str">
            <v xml:space="preserve">S08.03.011   </v>
          </cell>
          <cell r="B1042" t="str">
            <v>FORNECIMENTO E EXECUÇÃO DE CALHA
 TIPO "MEIA CANA" EM CHAPA GALVANIZADA Nº 26, ESPESSURA DE 0,50MM, COM 20CM DE DIÂMETRO, INCLUSIVE SUPORTES PARA SUSTENTAÇÃO A CADA METRO.</v>
          </cell>
          <cell r="C1042" t="str">
            <v>M</v>
          </cell>
          <cell r="I1042">
            <v>51.48</v>
          </cell>
          <cell r="J1042">
            <v>66.92</v>
          </cell>
        </row>
        <row r="1044">
          <cell r="A1044" t="str">
            <v xml:space="preserve">S08.03.020   </v>
          </cell>
          <cell r="B1044" t="str">
            <v>FORNECIMENTO E EXECUÇÃO DE CALHA DE ALUMÍNIO ESP. 0,5MM, COM LARGURA DE 0,80M E ALTURA DE 0,20M.</v>
          </cell>
          <cell r="C1044" t="str">
            <v>M</v>
          </cell>
          <cell r="I1044">
            <v>82.28</v>
          </cell>
          <cell r="J1044">
            <v>106.96</v>
          </cell>
        </row>
        <row r="1046">
          <cell r="A1046" t="str">
            <v xml:space="preserve">S08.03.022   </v>
          </cell>
          <cell r="B1046" t="str">
            <v>FORNECIMENTO E INSTALAÇÃO DE CALHA DE ALUMÍNIO ESP. 0,8MM, COM LARGURA DE 0,30M E ALTURA DE 0,15M, FIXADA EM ESTRUTURA METÁLICA ATRAVÉS DE SUPORTE DE FERRO EM BARRA CHATA DE 3/4"X1/4" COM 1,40M DE COMPRIMENTO A CADA 1,00M.</v>
          </cell>
          <cell r="C1046" t="str">
            <v>M</v>
          </cell>
          <cell r="I1046">
            <v>72.5</v>
          </cell>
          <cell r="J1046">
            <v>94.25</v>
          </cell>
        </row>
        <row r="1048">
          <cell r="A1048" t="str">
            <v xml:space="preserve">S08.03.030   </v>
          </cell>
          <cell r="B1048" t="str">
            <v>FORNECIMENTO E INSTALAÇÃO DE CALHA DE PVC  PARA ESCOAMENTO DE ÁGUAS PLUVIAIS DN 125 AQUAPLUV TIGRE OU SIMILAR. INCLUSIVE SUPORTES DE APOIO ZINCADO A CADA 1,00M, BOCAL DE SAÍDA, CABECEIRAS, EMENDAS, GRELHA FLEXÍVEL E VEDAÇÕES.</v>
          </cell>
          <cell r="C1048" t="str">
            <v>M</v>
          </cell>
          <cell r="I1048">
            <v>69.709999999999994</v>
          </cell>
          <cell r="J1048">
            <v>90.62</v>
          </cell>
        </row>
        <row r="1050">
          <cell r="A1050" t="str">
            <v xml:space="preserve">S08.03.031   </v>
          </cell>
          <cell r="B1050" t="str">
            <v>FORNECIMENTO E INSTALAÇÃO DE CONDUTOR PARA ENCAIXE EM CALHA  DE PVC PARA ESCOAMENTO DE ÁGUAS PLUVIAIS DN 88 AQUAPLUV TIGRE OU SIMILAR. INCLUSIVE ABRAÇADEIRAS E ACOPLAMENTO A CADA 3M.</v>
          </cell>
          <cell r="C1050" t="str">
            <v>M</v>
          </cell>
          <cell r="I1050">
            <v>50.3</v>
          </cell>
          <cell r="J1050">
            <v>65.39</v>
          </cell>
        </row>
        <row r="1052">
          <cell r="A1052" t="str">
            <v xml:space="preserve">S08.03.050   </v>
          </cell>
          <cell r="B1052" t="str">
            <v>FORNECIMENTO E COLOCAÇÃO DE TELHA DE FIBRA VEGETAL COM BETUME, ONDULINE ECOLÓGICA, 2,00X0,95X0,028M, NA COR AZUL/VERDE, INCLUSIVE CONJUNTO DE FIXAÇÃO.</v>
          </cell>
          <cell r="C1052" t="str">
            <v>M2</v>
          </cell>
          <cell r="I1052">
            <v>29.44</v>
          </cell>
          <cell r="J1052">
            <v>38.270000000000003</v>
          </cell>
        </row>
        <row r="1054">
          <cell r="A1054" t="str">
            <v xml:space="preserve">S08.03.051   </v>
          </cell>
          <cell r="B1054" t="str">
            <v>FORNECIMENTO E COLOCAÇÃO DE TELHA DE FIBRA VEGETAL COM BETUME, ONDULINE ECOLÓGICA, 2,00X0,95X0,028M, NA COR VERMELHA, INCLUSIVE CONJUNTO DE FIXAÇÃO.</v>
          </cell>
          <cell r="C1054" t="str">
            <v>M2</v>
          </cell>
          <cell r="I1054">
            <v>28.25</v>
          </cell>
          <cell r="J1054">
            <v>36.729999999999997</v>
          </cell>
        </row>
        <row r="1056">
          <cell r="A1056" t="str">
            <v xml:space="preserve">S08.03.055   </v>
          </cell>
          <cell r="B1056" t="str">
            <v>FORNECIMENTO E COLOCAÇÃO DE CUMEEIRA PARA TELHA DE FIBRA VEGETAL COM BETUME, ONDULINE ECOLÓGICA, 2,00X0,50M, NA COR VERMELHA, INCLUSIVE CONJUNTO DE FIXAÇÃO.</v>
          </cell>
          <cell r="C1056" t="str">
            <v>M</v>
          </cell>
          <cell r="I1056">
            <v>48.33</v>
          </cell>
          <cell r="J1056">
            <v>62.83</v>
          </cell>
        </row>
        <row r="1058">
          <cell r="A1058" t="str">
            <v xml:space="preserve">S08.03.060   </v>
          </cell>
          <cell r="B1058" t="str">
            <v xml:space="preserve">FORNECIMENTO E INSTALAÇÃO DE TELHA TRANSLÚCIDA DE FIBRA DE VIDRO, UMA ÁGUA, PERFIL ONDULADO, ESP.=0.08MM - 2,13X1,10M, PARA FIXAÇÃO COM PARAFUSO GALVANIZADO COM ARRUELA DE PLÁSTICO OU BORRACHA.INCLINAÇÃO 27%.   </v>
          </cell>
          <cell r="C1058" t="str">
            <v>M2</v>
          </cell>
          <cell r="I1058">
            <v>44.82</v>
          </cell>
          <cell r="J1058">
            <v>58.27</v>
          </cell>
        </row>
        <row r="1060">
          <cell r="A1060" t="str">
            <v xml:space="preserve">S08.03.070   </v>
          </cell>
          <cell r="B1060" t="str">
            <v>COBERTURA COM CHAPA DE POLICARBONATO.</v>
          </cell>
          <cell r="C1060" t="str">
            <v>M2</v>
          </cell>
          <cell r="I1060">
            <v>42.63</v>
          </cell>
          <cell r="J1060">
            <v>55.42</v>
          </cell>
        </row>
        <row r="1061">
          <cell r="I1061">
            <v>0</v>
          </cell>
          <cell r="J1061">
            <v>0</v>
          </cell>
        </row>
        <row r="1062">
          <cell r="A1062" t="str">
            <v>08.04.000</v>
          </cell>
          <cell r="B1062" t="str">
            <v>IMPERMEABILIZAÇÃO</v>
          </cell>
          <cell r="I1062">
            <v>0</v>
          </cell>
          <cell r="J1062">
            <v>0</v>
          </cell>
        </row>
        <row r="1063">
          <cell r="A1063" t="str">
            <v>08.04.010</v>
          </cell>
          <cell r="B1063" t="str">
            <v>IMPERMEABILIZAÇÃO, EMPREGANDO ARGAMASSA DE CIMENTO E AREIA GROSSA NO TRAÇO 1:3 COM SIKA 1 - ESPESSURA DE 3CM</v>
          </cell>
          <cell r="C1063" t="str">
            <v>M²</v>
          </cell>
          <cell r="D1063">
            <v>10.97</v>
          </cell>
          <cell r="E1063">
            <v>10.039999999999999</v>
          </cell>
          <cell r="I1063">
            <v>21.009999999999998</v>
          </cell>
          <cell r="J1063">
            <v>27.31</v>
          </cell>
        </row>
        <row r="1065">
          <cell r="A1065" t="str">
            <v>08.04.020</v>
          </cell>
          <cell r="B1065" t="str">
            <v>IMPERMEABILIZAÇÃO COM HIDROASFALTO REFORÇADO COM VÉU DE POLIESTER, PARA LAJES E CALHAS DE CONCRETO ARMADO</v>
          </cell>
          <cell r="C1065" t="str">
            <v>M²</v>
          </cell>
          <cell r="D1065">
            <v>9.9</v>
          </cell>
          <cell r="E1065">
            <v>6.74</v>
          </cell>
          <cell r="I1065">
            <v>16.64</v>
          </cell>
          <cell r="J1065">
            <v>21.63</v>
          </cell>
        </row>
        <row r="1067">
          <cell r="A1067" t="str">
            <v>08.04.030</v>
          </cell>
          <cell r="B1067" t="str">
            <v>IMPERMEABILIZAÇÃO A BASE DE MANTAS CONTÍNUAS DE ELASTOMEROS SINTÉTICOS, CALNDRADOS E PREVULCANIZADOS, APLICADOS SOBRE BERÇO AMORTECEDOR, PARA LAJES, CALHAS, JARDINEIRAS E ABÓBADAS DE CONCRETO ARMADO OU PRE-MOLDADO</v>
          </cell>
          <cell r="C1067" t="str">
            <v>M²</v>
          </cell>
          <cell r="D1067">
            <v>35.75</v>
          </cell>
          <cell r="E1067">
            <v>10.11</v>
          </cell>
          <cell r="I1067">
            <v>45.86</v>
          </cell>
          <cell r="J1067">
            <v>59.62</v>
          </cell>
        </row>
        <row r="1069">
          <cell r="A1069" t="str">
            <v>08.04.040</v>
          </cell>
          <cell r="B1069" t="str">
            <v>IMPERMEABILIZAÇÃO EM LENÇOL DE PVC E ASFALTO OXIDADO, PARA LAJES, CALHAS, JARDINEIRAS E ABÓBADAS DE CONCRETO ARMADO OU PRE MOLDADO</v>
          </cell>
          <cell r="C1069" t="str">
            <v>M²</v>
          </cell>
          <cell r="D1069">
            <v>30.25</v>
          </cell>
          <cell r="E1069">
            <v>7.86</v>
          </cell>
          <cell r="I1069">
            <v>38.11</v>
          </cell>
          <cell r="J1069">
            <v>49.54</v>
          </cell>
        </row>
        <row r="1071">
          <cell r="A1071" t="str">
            <v>08.04.050</v>
          </cell>
          <cell r="B1071" t="str">
            <v>IMPERMEABILIZAÇÃO COM APLICAÇÃO DIRETAMENTE NA ESTRUTURA DE CONCRETO, DE QUATRO DEMÃOS DE CIMENTO ESPECIAL IMPERMEABILIZANTE, PREPARADO COM EMULSÃO ADESIVA ADEQUADA, PARA RESERVATÓRIOS E SUPERFÍCIES ENTERRADAS NÃO SUJEITAS A INFILTRAÇÕES NO MOMENTO DA APL</v>
          </cell>
          <cell r="C1071" t="str">
            <v>M²</v>
          </cell>
          <cell r="D1071">
            <v>15.4</v>
          </cell>
          <cell r="E1071">
            <v>7.86</v>
          </cell>
          <cell r="I1071">
            <v>23.26</v>
          </cell>
          <cell r="J1071">
            <v>30.24</v>
          </cell>
        </row>
        <row r="1073">
          <cell r="A1073" t="str">
            <v>08.04.060</v>
          </cell>
          <cell r="B1073" t="str">
            <v>IMPERMEABILIZAÇÃO COM APLICAÇÃO DIRETAMENTE NA ESTRUTURA DE UM COMPOSTO DE CIMENTOS IMPERMEABILIZANTES E SELADOR ESPECIAIS, PARA SUBSOLOS, POÇOS DE ELEVADORES, RESERVATÓRIOS PARA ÁGUA, ETC..., SUJEITOS A INFILTRAÇÕES NO MOMENTO DA APLICAÇÃO</v>
          </cell>
          <cell r="C1073" t="str">
            <v>M²</v>
          </cell>
          <cell r="D1073">
            <v>28.05</v>
          </cell>
          <cell r="E1073">
            <v>9.5500000000000007</v>
          </cell>
          <cell r="I1073">
            <v>37.6</v>
          </cell>
          <cell r="J1073">
            <v>48.88</v>
          </cell>
        </row>
        <row r="1075">
          <cell r="A1075" t="str">
            <v>08.04.070</v>
          </cell>
          <cell r="B1075" t="str">
            <v>PROTEÇÃO MECÂNICA DE 
IMPERMEABILIZAÇÃO COM ARGAMASSA DE CIMENTO E AREIA TRAÇO 1:3, ESPESSURA DE 3 CM E ACABAMENTO ÁSPERO, INCLUINDO JUNTA DE RETRAÇÃO.</v>
          </cell>
          <cell r="C1075" t="str">
            <v>M2</v>
          </cell>
          <cell r="I1075">
            <v>16.739999999999998</v>
          </cell>
          <cell r="J1075">
            <v>21.76</v>
          </cell>
        </row>
        <row r="1077">
          <cell r="A1077" t="str">
            <v xml:space="preserve">S08.04.090   </v>
          </cell>
          <cell r="B1077" t="str">
            <v>IMPERMEABILIZAÇÃO DE COBERTURA PLANA,UTILIZANDO MANTA ASFÁLTICA POLIMÉRICA DE ALUMÍNIO COM 3MM DE ESPESSURA SOBRE PRIMER DE TINTA BETUMINOSA E TINTA BETUMINOSA COM ALUMÍNIO PARA ACABAMENTO NO TRANSPASSE DA MANTA.</v>
          </cell>
          <cell r="C1077" t="str">
            <v>M2</v>
          </cell>
          <cell r="I1077">
            <v>23.44</v>
          </cell>
          <cell r="J1077">
            <v>30.47</v>
          </cell>
        </row>
        <row r="1079">
          <cell r="A1079" t="str">
            <v xml:space="preserve">S08.04.091   </v>
          </cell>
          <cell r="B1079" t="str">
            <v>IMPERMEABILIZAÇÃO DE COBERTURA PLANA, UTILIZANDO MANTA ASFÁLTICA ESTRUTURADA COM NÃO TECIDO DE POLIÉSTER, COM 3MM DE ESPESSURA SOBRE PRIMER DE TINTA BETUMINOSA.</v>
          </cell>
          <cell r="C1079" t="str">
            <v>M2</v>
          </cell>
          <cell r="I1079">
            <v>21.27</v>
          </cell>
          <cell r="J1079">
            <v>27.65</v>
          </cell>
        </row>
        <row r="1081">
          <cell r="A1081" t="str">
            <v xml:space="preserve">S08.04.092   </v>
          </cell>
          <cell r="B1081" t="str">
            <v>IMPERMEABILIZAÇÃO DE JARDINEIRAS, UTILIZANDO MANTA ASFÁLTICA POLIMÉRICA ANTI-RAIZ, ESTRUTURADA COM NÃO TECIDO DE POLIÉSTER AGULHADO COM 3MM DE ESPESSURA SOBRE PRIMER DE TINTA BETUMINOSA.</v>
          </cell>
          <cell r="C1081" t="str">
            <v>M2</v>
          </cell>
          <cell r="I1081">
            <v>22.52</v>
          </cell>
          <cell r="J1081">
            <v>29.28</v>
          </cell>
        </row>
        <row r="1083">
          <cell r="A1083" t="str">
            <v xml:space="preserve">S08.04.100   </v>
          </cell>
          <cell r="B1083" t="str">
            <v>IMPERMEABILIZAÇÃO COM 6 DEMÃOS DE EMULSÃO ACRÍLICA VEDAPREN BRANCO OU SIMILAR, SEM REGULARIZAÇÃO DA SUPERFÍCIE E SEM PROTEÇÃO MECÂNICA</v>
          </cell>
          <cell r="C1083" t="str">
            <v>M2</v>
          </cell>
          <cell r="I1083">
            <v>33.82</v>
          </cell>
          <cell r="J1083">
            <v>43.97</v>
          </cell>
        </row>
        <row r="1085">
          <cell r="A1085" t="str">
            <v xml:space="preserve">S08.04.101   </v>
          </cell>
          <cell r="B1085" t="str">
            <v xml:space="preserve">IMPERMEABILIZAÇÃO COM 6 DEMÃOS DE EMULSÃO ASFÁLTICA VEDAPREN PRETO OU SIMILAR, SEM REGULARIZAÇÃO DA SUPERFÍCIE E SEM PROTEÇÃO MECÂNICA   </v>
          </cell>
          <cell r="C1085" t="str">
            <v>M2</v>
          </cell>
          <cell r="I1085">
            <v>20.67</v>
          </cell>
          <cell r="J1085">
            <v>26.87</v>
          </cell>
        </row>
        <row r="1087">
          <cell r="A1087" t="str">
            <v xml:space="preserve">S08.04.110   </v>
          </cell>
          <cell r="B1087" t="str">
            <v>IMPERMEABILIZAÇÃO COM APLICAÇÃO DE 3 DEMÃOS DO REVESTIMENTO, SEMI-FLEXÍVEL, BICOMPONENTE, SIKATOP 107 CINZA OU SIMILAR.</v>
          </cell>
          <cell r="C1087" t="str">
            <v>M2</v>
          </cell>
          <cell r="I1087">
            <v>10.34</v>
          </cell>
          <cell r="J1087">
            <v>13.44</v>
          </cell>
        </row>
        <row r="1089">
          <cell r="A1089" t="str">
            <v>08.04.115</v>
          </cell>
          <cell r="B1089"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089" t="str">
            <v>M2</v>
          </cell>
          <cell r="I1089">
            <v>34.92</v>
          </cell>
          <cell r="J1089">
            <v>45.4</v>
          </cell>
        </row>
        <row r="1091">
          <cell r="A1091" t="str">
            <v xml:space="preserve">S08.04.116   </v>
          </cell>
          <cell r="B1091" t="str">
            <v>IMPERMEABILIZAÇÃO COM APLICAÇÃO DE 4 DEMÃOS DE MEMBRANA À BASE DE POLÍMEROS ACRÍLICOS PARA REVESTIMENTO IMPERMEÁVEL, FLEXÍVEL, DENVERCRIL OU SIMILAR.</v>
          </cell>
          <cell r="C1091" t="str">
            <v>M2</v>
          </cell>
          <cell r="I1091">
            <v>17.98</v>
          </cell>
          <cell r="J1091">
            <v>23.37</v>
          </cell>
        </row>
        <row r="1092">
          <cell r="J1092">
            <v>0</v>
          </cell>
        </row>
        <row r="1093">
          <cell r="A1093" t="str">
            <v>09.00.000</v>
          </cell>
          <cell r="B1093" t="str">
            <v>ESQUADRIA</v>
          </cell>
          <cell r="I1093">
            <v>0</v>
          </cell>
          <cell r="J1093">
            <v>0</v>
          </cell>
        </row>
        <row r="1094">
          <cell r="I1094">
            <v>0</v>
          </cell>
          <cell r="J1094">
            <v>0</v>
          </cell>
        </row>
        <row r="1095">
          <cell r="A1095" t="str">
            <v>09.01.000</v>
          </cell>
          <cell r="B1095" t="str">
            <v>ESQUADRIAS DE MADEIRA</v>
          </cell>
          <cell r="I1095">
            <v>0</v>
          </cell>
          <cell r="J1095">
            <v>0</v>
          </cell>
        </row>
        <row r="1096">
          <cell r="I1096">
            <v>0</v>
          </cell>
          <cell r="J1096">
            <v>0</v>
          </cell>
        </row>
        <row r="1097">
          <cell r="A1097" t="str">
            <v>09.01.010</v>
          </cell>
          <cell r="B1097" t="str">
            <v>ESQUADRIA DE MADEIRA COM GRADE EM MADEIRA DE LEI E FOLHA EM COMPENSADO DE JEQUITIBÁ PARA PORTAS INTERNAS, INCLUSIVE ASSENTAMENTO E FERRAGENS</v>
          </cell>
          <cell r="C1097" t="str">
            <v>M²</v>
          </cell>
          <cell r="D1097">
            <v>192.12</v>
          </cell>
          <cell r="E1097">
            <v>35.35</v>
          </cell>
          <cell r="I1097">
            <v>227.47</v>
          </cell>
          <cell r="J1097">
            <v>295.70999999999998</v>
          </cell>
        </row>
        <row r="1099">
          <cell r="A1099" t="str">
            <v>09.01.020</v>
          </cell>
          <cell r="B1099" t="str">
            <v>ESQUADRIA DE MADEIRA COM GRADE E FOLHA EM MADEIRA DE LEI PARA PORTAS EXTERNAS INCLUSIVE ASSENTAMENTO E FERRAGENS</v>
          </cell>
          <cell r="C1099" t="str">
            <v>M²</v>
          </cell>
          <cell r="D1099">
            <v>273.22000000000003</v>
          </cell>
          <cell r="E1099">
            <v>35.35</v>
          </cell>
          <cell r="I1099">
            <v>308.57000000000005</v>
          </cell>
          <cell r="J1099">
            <v>401.14</v>
          </cell>
        </row>
        <row r="1101">
          <cell r="A1101" t="str">
            <v>09.01.030</v>
          </cell>
          <cell r="B1101" t="str">
            <v>ESQUADRIA DE MADEIRA COM GRADE EM MADEIRA DE LEI E FOLHA EM COMPENSADO REVESTIDAS DE FORMICA NAS DUAS FACES, INCLUSIVE ASSENTAMENTO E FERRAGENS</v>
          </cell>
          <cell r="C1101" t="str">
            <v>M²</v>
          </cell>
          <cell r="D1101">
            <v>317.12</v>
          </cell>
          <cell r="E1101">
            <v>35.35</v>
          </cell>
          <cell r="I1101">
            <v>352.47</v>
          </cell>
          <cell r="J1101">
            <v>458.21</v>
          </cell>
        </row>
        <row r="1102">
          <cell r="A1102" t="str">
            <v>09.01.040</v>
          </cell>
          <cell r="B1102" t="str">
            <v>ESQUADRIA DE MADEIRA PARA JANELAS DE ABRIR OU CORRER, COM VENEZIANA, INCLUSIVE ASSENTAMENTO E FERRAGENS</v>
          </cell>
          <cell r="C1102" t="str">
            <v>M²</v>
          </cell>
          <cell r="D1102">
            <v>286.97000000000003</v>
          </cell>
          <cell r="E1102">
            <v>35.35</v>
          </cell>
          <cell r="I1102">
            <v>322.32000000000005</v>
          </cell>
          <cell r="J1102">
            <v>419.02</v>
          </cell>
        </row>
        <row r="1104">
          <cell r="A1104" t="str">
            <v>09.01.050</v>
          </cell>
          <cell r="B1104" t="str">
            <v>ESQUADRIA DE MADEIRA PARA JANELAS DE ABRIR OU CORRER, SEM VENEZIANA, INCLUSIVE ASSENTAMENTO E FERRAGENS</v>
          </cell>
          <cell r="C1104" t="str">
            <v>M²</v>
          </cell>
          <cell r="D1104">
            <v>276.97000000000003</v>
          </cell>
          <cell r="E1104">
            <v>35.35</v>
          </cell>
          <cell r="I1104">
            <v>312.32000000000005</v>
          </cell>
          <cell r="J1104">
            <v>406.02</v>
          </cell>
        </row>
        <row r="1106">
          <cell r="A1106" t="str">
            <v>09.01.060</v>
          </cell>
          <cell r="B1106" t="str">
            <v>ESQUADRIA DE MADEIRA PARA JANELAS, TIPO PIVOTANTE, SEM VENEZIANA, INCLUSIVE ASSENTAMENTO E FERRAGENS</v>
          </cell>
          <cell r="C1106" t="str">
            <v>M²</v>
          </cell>
          <cell r="D1106">
            <v>284.64999999999998</v>
          </cell>
          <cell r="E1106">
            <v>35.35</v>
          </cell>
          <cell r="I1106">
            <v>320</v>
          </cell>
          <cell r="J1106">
            <v>416</v>
          </cell>
        </row>
        <row r="1107">
          <cell r="I1107">
            <v>0</v>
          </cell>
          <cell r="J1107">
            <v>0</v>
          </cell>
        </row>
        <row r="1108">
          <cell r="A1108" t="str">
            <v xml:space="preserve">09.01.064   </v>
          </cell>
          <cell r="B1108" t="str">
            <v xml:space="preserve">FORNECIMENTO E COLOCAÇÃO DE 
GRADE  DE CANTO PARA PORTA, EM MADEIRA DE LEI, VÃO DE 0,80 X 2,10M., ESP= 3,00 CM, LARGURA 10 CM, COM ALISAR EM APENAS UM LADO. </v>
          </cell>
          <cell r="C1108" t="str">
            <v>UND</v>
          </cell>
          <cell r="I1108">
            <v>85.76</v>
          </cell>
          <cell r="J1108">
            <v>111.49</v>
          </cell>
        </row>
        <row r="1109">
          <cell r="I1109">
            <v>0</v>
          </cell>
          <cell r="J1109">
            <v>0</v>
          </cell>
        </row>
        <row r="1110">
          <cell r="A1110" t="str">
            <v>09.01.066</v>
          </cell>
          <cell r="B1110" t="str">
            <v>FORNECIMENTO E ASSENTAMENTO DE ALIZAR EM MADEIRA DE LEI LARG:5CM, FIXADO COM PREGOS SEM CABEÇA 1"X15.</v>
          </cell>
          <cell r="C1110" t="str">
            <v>M</v>
          </cell>
          <cell r="I1110">
            <v>3.17</v>
          </cell>
          <cell r="J1110">
            <v>4.12</v>
          </cell>
        </row>
        <row r="1111">
          <cell r="I1111">
            <v>0</v>
          </cell>
          <cell r="J1111">
            <v>0</v>
          </cell>
        </row>
        <row r="1112">
          <cell r="A1112" t="str">
            <v xml:space="preserve">09.01.067   </v>
          </cell>
          <cell r="B1112" t="str">
            <v>FORNECIMENTO E COLOCAÇÃO DE GRADE DE PORTA COMPLETA EM MADEIRA DE LEI PARA VÃO DE 1,60 X 2,10M, COM ESP.:3,00CM E LARGURA:14CM</v>
          </cell>
          <cell r="C1112" t="str">
            <v>UND</v>
          </cell>
          <cell r="I1112">
            <v>174.79</v>
          </cell>
          <cell r="J1112">
            <v>227.23</v>
          </cell>
        </row>
        <row r="1113">
          <cell r="I1113">
            <v>0</v>
          </cell>
          <cell r="J1113">
            <v>0</v>
          </cell>
        </row>
        <row r="1114">
          <cell r="A1114" t="str">
            <v xml:space="preserve">09.01.068   </v>
          </cell>
          <cell r="B1114" t="str">
            <v>FORNECIMENTO E COLOCAÇÃO DE GRADE DE PORTA COMPLETA EM MADEIRA DE LEI PARA VÃO DE 1,80 X 2,10M, COM ESP.:3,00CM E LARGURA:14CM</v>
          </cell>
          <cell r="C1114" t="str">
            <v>UND</v>
          </cell>
          <cell r="I1114">
            <v>174.79</v>
          </cell>
          <cell r="J1114">
            <v>227.23</v>
          </cell>
        </row>
        <row r="1115">
          <cell r="I1115">
            <v>0</v>
          </cell>
          <cell r="J1115">
            <v>0</v>
          </cell>
        </row>
        <row r="1116">
          <cell r="A1116" t="str">
            <v>09.01.069</v>
          </cell>
          <cell r="B1116" t="str">
            <v>FORNECIMENTO E COLOCAÇÃO DE GRADE DE PORTA   COMPLETA EM MADEIRA DE LEI PARA VÃO DE 0,60X2,10 M, ATÉ 0,90X2,10M , ESP= 3,00 CM , LARGURA 14 CM.</v>
          </cell>
          <cell r="C1116" t="str">
            <v>UND</v>
          </cell>
          <cell r="I1116">
            <v>114.23</v>
          </cell>
          <cell r="J1116">
            <v>148.5</v>
          </cell>
        </row>
        <row r="1117">
          <cell r="I1117">
            <v>0</v>
          </cell>
          <cell r="J1117">
            <v>0</v>
          </cell>
        </row>
        <row r="1118">
          <cell r="A1118" t="str">
            <v>09.01.075</v>
          </cell>
          <cell r="B1118" t="str">
            <v>FORNECIMENTO E COLOCAÇÃO DE GRADE DE PORTA  COMPLETA DE CANTO, EM MADEIRA DE LEI COM  LARG =7,00CM , ESP = 3,00 CM, DIMENSÃO DE 0,60 X 1,60M.</v>
          </cell>
          <cell r="C1118" t="str">
            <v>UND</v>
          </cell>
          <cell r="I1118">
            <v>77.47</v>
          </cell>
          <cell r="J1118">
            <v>100.71</v>
          </cell>
        </row>
        <row r="1119">
          <cell r="I1119">
            <v>0</v>
          </cell>
          <cell r="J1119">
            <v>0</v>
          </cell>
        </row>
        <row r="1120">
          <cell r="A1120" t="str">
            <v>09.01.080</v>
          </cell>
          <cell r="B1120" t="str">
            <v>FORNEC.E COLOC. DE PORTA LISA (0,60X2,10M, ESP. 3CM), EM COMPENSADO DE 1ª QUALIDADE, TIPO EIDAI "MIOLO CHEIO" OU SIMILAR, INCLUINDO: 03 (TRÊS) DOBRADIÇAS DE LATÃO CROMADO DE 3" X 2.1/2" C/ ANEL E PARAFUSOS, E FECHADURA EXT., CROMADA, EMBUTIR, TIPO CILINDR</v>
          </cell>
          <cell r="C1120" t="str">
            <v>UND</v>
          </cell>
          <cell r="I1120">
            <v>191.07</v>
          </cell>
          <cell r="J1120">
            <v>248.39</v>
          </cell>
        </row>
        <row r="1121">
          <cell r="I1121">
            <v>0</v>
          </cell>
          <cell r="J1121">
            <v>0</v>
          </cell>
        </row>
        <row r="1122">
          <cell r="A1122" t="str">
            <v>09.01.081</v>
          </cell>
          <cell r="B1122" t="str">
            <v>FORNEC.E COLOC. DE PORTA LISA (0,70X2,10M, ESP. 3CM), EM COMPENSADO DE 1ª QUALIDADE, TIPO EIDAI "MIOLO CHEIO" OU SIMILAR, INCLUINDO: 03 (TRÊS) DOBRADIÇAS DE LATÃO CROMADO DE 3" X 2.1/2" C/ ANEL E PARAFUSOS, E FECHADURA EXT., CROMADA, EMBUTIR, TIPO CILINDR</v>
          </cell>
          <cell r="C1122" t="str">
            <v>UND</v>
          </cell>
          <cell r="I1122">
            <v>200.25</v>
          </cell>
          <cell r="J1122">
            <v>260.33</v>
          </cell>
        </row>
        <row r="1123">
          <cell r="I1123">
            <v>0</v>
          </cell>
          <cell r="J1123">
            <v>0</v>
          </cell>
        </row>
        <row r="1124">
          <cell r="A1124" t="str">
            <v>09.01.082</v>
          </cell>
          <cell r="B1124" t="str">
            <v>FORNEC.E COLOC. DE PORTA LISA (0,80X2,10M, ESP. 3CM), EM COMPENSADO DE 1ª QUALIDADE, TIPO EIDAI "MIOLO CHEIO" OU SIMILAR, INCLUINDO: 03 (TRÊS) DOBRADIÇAS DE LATÃO CROMADO DE 3" X 2.1/2" C/ ANEL E PARAFUSOS, E FECHADURA EXT., CROMADA, EMBUTIR, TIPO CILINDR</v>
          </cell>
          <cell r="C1124" t="str">
            <v>UND</v>
          </cell>
          <cell r="I1124">
            <v>211.33</v>
          </cell>
          <cell r="J1124">
            <v>274.73</v>
          </cell>
        </row>
        <row r="1125">
          <cell r="I1125">
            <v>0</v>
          </cell>
          <cell r="J1125">
            <v>0</v>
          </cell>
        </row>
        <row r="1126">
          <cell r="A1126" t="str">
            <v>09.01.083</v>
          </cell>
          <cell r="B1126" t="str">
            <v>FORNEC.E COLOC. DE PORTA LISA (0,90X2,10M, ESP. 3CM), EM COMPENSADO DE 1ª QUALIDADE, TIPO EIDAI "MIOLO CHEIO" OU SIMILAR, INCLUINDO: 03 (TRÊS) DOBRADIÇAS DE LATÃO CROMADO DE 3" X 2.1/2" C/ ANEL E PARAFUSOS, E FECHADURA EXT., CROMADA, EMBUTIR, TIPO CILINDR</v>
          </cell>
          <cell r="C1126" t="str">
            <v>UND</v>
          </cell>
          <cell r="I1126">
            <v>223.48</v>
          </cell>
          <cell r="J1126">
            <v>290.52</v>
          </cell>
        </row>
        <row r="1127">
          <cell r="I1127">
            <v>0</v>
          </cell>
          <cell r="J1127">
            <v>0</v>
          </cell>
        </row>
        <row r="1128">
          <cell r="A1128" t="str">
            <v>09.01.084</v>
          </cell>
          <cell r="B1128" t="str">
            <v>FORNEC.E COLOC. DE PORTA LISA (1,00X2,10M, ESP. 3CM), EM COMPENSADO DE 1ª QUALIDADE, TIPO EIDAI "MIOLO CHEIO" OU SIMILAR, INCLUINDO: 03 (TRÊS) DOBRADIÇAS DE LATÃO CROMADO DE 3" X 2.1/2" C/ ANEL E PARAFUSOS, E FECHADURA EXT., CROMADA, EMBUTIR, TIPO CILINDR</v>
          </cell>
          <cell r="C1128" t="str">
            <v>UND</v>
          </cell>
          <cell r="I1128">
            <v>224.6</v>
          </cell>
          <cell r="J1128">
            <v>291.98</v>
          </cell>
        </row>
        <row r="1129">
          <cell r="I1129">
            <v>0</v>
          </cell>
          <cell r="J1129">
            <v>0</v>
          </cell>
        </row>
        <row r="1130">
          <cell r="A1130" t="str">
            <v>09.01.088</v>
          </cell>
          <cell r="B1130" t="str">
            <v>FORN.E COLOC.PORTA LISA C/02 FOLHAS COMPENSADO, 1ª QUAL., TIPO EIDAI "MIOLO CHEIO" OU SIM., INCL.06 (SEIS) DOBRADIÇAS DE LATÃO CROMADO DE 3"X2.1/2" C/ANEL E PARAF., FECHADURA SILVANA REF.F 1001/05 EC-CR COM ESPELHO OVAL E MAÇ. ALAVANCA OU SIM.E FERROLHO D</v>
          </cell>
          <cell r="C1130" t="str">
            <v>UND</v>
          </cell>
          <cell r="I1130">
            <v>386.46</v>
          </cell>
          <cell r="J1130">
            <v>502.4</v>
          </cell>
        </row>
        <row r="1131">
          <cell r="I1131">
            <v>0</v>
          </cell>
          <cell r="J1131">
            <v>0</v>
          </cell>
        </row>
        <row r="1132">
          <cell r="A1132" t="str">
            <v>09.01.089</v>
          </cell>
          <cell r="B1132" t="str">
            <v>FORN.E COLOC.PORTA LISA C/02 FOLHAS COMPENSADO, 1ª QUAL., TIPO EIDAI "MIOLO CHEIO" OU SIM., INCL.06 (SEIS) DOBRADIÇAS DE LATÃO CROMADO DE 3"X2.1/2" C/ANEL E PARAF., FECHADURA BRASIL MOD.LYRIO 46 1913 C/CILINDRO OU SIM.E FERROLHO DE 4" FIO REDONDO, SOBREPO</v>
          </cell>
          <cell r="C1132" t="str">
            <v>UND</v>
          </cell>
          <cell r="I1132">
            <v>410.76</v>
          </cell>
          <cell r="J1132">
            <v>533.99</v>
          </cell>
        </row>
        <row r="1133">
          <cell r="I1133">
            <v>0</v>
          </cell>
          <cell r="J1133">
            <v>0</v>
          </cell>
        </row>
        <row r="1134">
          <cell r="A1134" t="str">
            <v>09.01.092</v>
          </cell>
          <cell r="B1134" t="str">
            <v>FORNECIMENTO E COLOCAÇÃO DE PORTA DE FICHA EM MASSARANDUBA, INCLUINDO 03 (TRÊS) DOBRADIÇAS DE LATÃO CROMADO DE 3"X2.1/2" COM ANEL E PARAFUSOS E FECHADURA EXT.CROMADA, EMBUTIR TIPO CILINDRO, MARCA SILVANA REF. F1001/05 - EC - CR, COM ESPELHO OVAL E MAÇANET</v>
          </cell>
          <cell r="C1134" t="str">
            <v>UND</v>
          </cell>
          <cell r="I1134">
            <v>456.42</v>
          </cell>
          <cell r="J1134">
            <v>593.35</v>
          </cell>
        </row>
        <row r="1135">
          <cell r="I1135">
            <v>0</v>
          </cell>
          <cell r="J1135">
            <v>0</v>
          </cell>
        </row>
        <row r="1136">
          <cell r="A1136" t="str">
            <v>09.01.093</v>
          </cell>
          <cell r="B1136" t="str">
            <v>FORNECIMENTO E COLOCAÇÃO DE PORTA DE FICHA EM MASSARANDUBA, INCLUINDO 03 (TRÊS) DOBRADIÇAS DE LATÃO CROMADO DE 3"X2.1/2" COM ANEL E PARAFUSOS E FECHADURA EXT.CROMADA, EMBUTIR TIPO CILINDRO, MARCA SILVANA REF. F1001/05 - EC - CR, COM ESPELHO OVAL E MAÇANET</v>
          </cell>
          <cell r="C1136" t="str">
            <v>UND</v>
          </cell>
          <cell r="I1136">
            <v>544.32000000000005</v>
          </cell>
          <cell r="J1136">
            <v>707.62</v>
          </cell>
        </row>
        <row r="1137">
          <cell r="I1137">
            <v>0</v>
          </cell>
          <cell r="J1137">
            <v>0</v>
          </cell>
        </row>
        <row r="1138">
          <cell r="A1138" t="str">
            <v>09.01.102</v>
          </cell>
          <cell r="B1138" t="str">
            <v>FORNECIMENTO E COLOCAÇÃO DE PORTA ALMOFADADA  EM MADEIRA DE LEI,  INCLUINDO 03 (TRÊS) DOBRADIÇAS DE LATÃO CROMADO DE 3" X2 1/2" COM ANEL E PARAFUSOS  E  FECHADURA  SILVANA F1001/05 - EC-CR  C/ CILINDRO E ESPELHO OVAL,  OU SIMILAR, DIMENSÕES( 0,80X2,10M).</v>
          </cell>
          <cell r="C1138" t="str">
            <v>UND</v>
          </cell>
          <cell r="I1138">
            <v>312.92</v>
          </cell>
          <cell r="J1138">
            <v>406.8</v>
          </cell>
        </row>
        <row r="1139">
          <cell r="I1139">
            <v>0</v>
          </cell>
          <cell r="J1139">
            <v>0</v>
          </cell>
        </row>
        <row r="1140">
          <cell r="A1140" t="str">
            <v>09.01.109</v>
          </cell>
          <cell r="B1140" t="str">
            <v xml:space="preserve">MÃO DE OBRA PARA COLOCAÇÃO DE GRADE DE PORTA COMPLETA EM MADEIRA DE LEI PARA VÃO DE 0,60 x 2,10M ATÉ 0,90 x 2,10M. </v>
          </cell>
          <cell r="C1140" t="str">
            <v>UND</v>
          </cell>
          <cell r="I1140">
            <v>15.99</v>
          </cell>
          <cell r="J1140">
            <v>20.79</v>
          </cell>
        </row>
        <row r="1141">
          <cell r="I1141">
            <v>0</v>
          </cell>
          <cell r="J1141">
            <v>0</v>
          </cell>
        </row>
        <row r="1142">
          <cell r="A1142" t="str">
            <v>09.01.110</v>
          </cell>
          <cell r="B1142" t="str">
            <v>RECOLOCAÇÃO DE FOLHA DE PORTA, EXISTENTE, DE MADEIRA, VARIANDO NAS SEGUINTES DIMENSÕES: LARGURA DE 0,60M , 0,70M, 0,80M E 0,90M COM ALTURA DE 2,10M, INCLUINDO 03 (TRÊS) DOBRADIÇAS EM LATÃO CROMADO 3"X2 1/2"  COM ANEL  E  PARAFUSOS .</v>
          </cell>
          <cell r="C1142" t="str">
            <v>UND</v>
          </cell>
          <cell r="I1142">
            <v>85.89</v>
          </cell>
          <cell r="J1142">
            <v>111.66</v>
          </cell>
        </row>
        <row r="1143">
          <cell r="I1143">
            <v>0</v>
          </cell>
          <cell r="J1143">
            <v>0</v>
          </cell>
        </row>
        <row r="1144">
          <cell r="A1144" t="str">
            <v>09.01.115</v>
          </cell>
          <cell r="B1144" t="str">
            <v>FORN.E COLOC.DE PORTA LISA C/01 FOLHA EM COMPENSADO DE 1ª QUALIDADE, TIPO EIDAI "MIOLO CHEIO" OU SIMILAR, INCL. 02 DOBRADIÇAS DE LATÃO CROMADO DE 3X2.1/2" C/ANEL E PARAFUSOS, FECHADURA LIVRE-OCUPADO,DE EMBUTIR, INTERNA, LATÃO CROMADO, LA FONTE REF. 719 OU</v>
          </cell>
          <cell r="C1144" t="str">
            <v>UND</v>
          </cell>
          <cell r="I1144">
            <v>184.99</v>
          </cell>
          <cell r="J1144">
            <v>240.49</v>
          </cell>
        </row>
        <row r="1145">
          <cell r="I1145">
            <v>0</v>
          </cell>
          <cell r="J1145">
            <v>0</v>
          </cell>
        </row>
        <row r="1146">
          <cell r="A1146" t="str">
            <v>09.01.117</v>
          </cell>
          <cell r="B1146" t="str">
            <v>FORN.E COLOC.DE PORTA LISA C/01 FOLHA EM COMPENSADO DE 1ª QUALIDADE, TIPO EIDAI "MIOLO CHEIO" OU SIMILAR, INCL. 02 DOBRADIÇAS DE LATÃO CROMADO DE 3X2.1/2" C/ANEL E PARAFUSOS, FECHADURA LIVRE-OCUPADO,DE EMBUTIR, INTERNA, LATÃO CROMADO, LA FONTE REF. 719 OU</v>
          </cell>
          <cell r="C1146" t="str">
            <v>UND</v>
          </cell>
          <cell r="I1146">
            <v>213.45</v>
          </cell>
          <cell r="J1146">
            <v>277.49</v>
          </cell>
        </row>
        <row r="1147">
          <cell r="I1147">
            <v>0</v>
          </cell>
          <cell r="J1147">
            <v>0</v>
          </cell>
        </row>
        <row r="1148">
          <cell r="A1148" t="str">
            <v xml:space="preserve">09.01.118   </v>
          </cell>
          <cell r="B1148" t="str">
            <v>FORN.E COLOC.DE PORTA LISA C/01 FOLHA EM COMPENSADO DE 1ª QUALIDADE, TIPO EIDAI "MIOLO CHEIO" OU SIMILAR, INCL. 02 DOBRADIÇAS DE LATÃO CROMADO DE 3X2.1/2" C/ANEL E PARAFUSOS, FECHADURA LIVRE-OCUPADO,DE EMBUTIR, INTERNA, LATÃO CROMADO, LA FONTE REF. 719 OU</v>
          </cell>
          <cell r="C1148" t="str">
            <v>UND</v>
          </cell>
          <cell r="I1148">
            <v>228.22</v>
          </cell>
          <cell r="J1148">
            <v>296.69</v>
          </cell>
        </row>
        <row r="1149">
          <cell r="I1149">
            <v>0</v>
          </cell>
          <cell r="J1149">
            <v>0</v>
          </cell>
        </row>
        <row r="1150">
          <cell r="A1150" t="str">
            <v xml:space="preserve">09.01.119   </v>
          </cell>
          <cell r="B1150" t="str">
            <v>FORNECIMENTO E COLOCAÇÃO DE FECHADURA EXTERNA, CROMADA,  DE EMBUTIR TIPO CILINDRO, MARCA SILVANA REF. F1001/05 - EC - CR, COM ESPELHO OVAL E MAÇANETA TIPO ALAVANCA OU SIMILAR.</v>
          </cell>
          <cell r="C1150" t="str">
            <v>UND</v>
          </cell>
          <cell r="I1150">
            <v>36.53</v>
          </cell>
          <cell r="J1150">
            <v>47.49</v>
          </cell>
        </row>
        <row r="1151">
          <cell r="I1151">
            <v>0</v>
          </cell>
          <cell r="J1151">
            <v>0</v>
          </cell>
        </row>
        <row r="1152">
          <cell r="A1152" t="str">
            <v xml:space="preserve">09.01.123   </v>
          </cell>
          <cell r="B1152" t="str">
            <v>FORNECIMENTO E COLOCAÇÃO DE DOBRADIÇA LATÃO CROMADO, COM ANEL, DE 3" X 2 1/2", EM FOLHA DE PORTA, INCLUINDO  PARAFUSOS DE FIXAÇÃO.</v>
          </cell>
          <cell r="C1152" t="str">
            <v>UND</v>
          </cell>
          <cell r="I1152">
            <v>19.100000000000001</v>
          </cell>
          <cell r="J1152">
            <v>24.83</v>
          </cell>
        </row>
        <row r="1153">
          <cell r="I1153">
            <v>0</v>
          </cell>
          <cell r="J1153">
            <v>0</v>
          </cell>
        </row>
        <row r="1154">
          <cell r="A1154" t="str">
            <v xml:space="preserve">09.01.126   </v>
          </cell>
          <cell r="B1154" t="str">
            <v>FORNECIMENTO E COLOCAÇÃO DE FECHADURA INTERNA, CROMADA, INCLUINDO ESPELHO E MAÇANETA REDONDA, MODELO 813/02-EI, FAB:STAM, OU SIMILAR.</v>
          </cell>
          <cell r="C1154" t="str">
            <v>UND</v>
          </cell>
          <cell r="I1154">
            <v>36.14</v>
          </cell>
          <cell r="J1154">
            <v>46.98</v>
          </cell>
        </row>
        <row r="1155">
          <cell r="I1155">
            <v>0</v>
          </cell>
          <cell r="J1155">
            <v>0</v>
          </cell>
        </row>
        <row r="1156">
          <cell r="A1156" t="str">
            <v xml:space="preserve">09.01.128   </v>
          </cell>
          <cell r="B1156" t="str">
            <v>FORNECIMENTO E INSTALAÇÃO DE TARJETA LIVRE-OCUPADO, DE EMBUTIR, EM LATÃO CROMADO, REF. 719 - LA FONTE OU SIMILAR.</v>
          </cell>
          <cell r="C1156" t="str">
            <v>UND</v>
          </cell>
          <cell r="I1156">
            <v>48.2</v>
          </cell>
          <cell r="J1156">
            <v>62.66</v>
          </cell>
        </row>
        <row r="1157">
          <cell r="I1157">
            <v>0</v>
          </cell>
          <cell r="J1157">
            <v>0</v>
          </cell>
        </row>
        <row r="1158">
          <cell r="A1158" t="str">
            <v xml:space="preserve">09.01.129   </v>
          </cell>
          <cell r="B1158" t="str">
            <v>FORNECIMENTO E INSTALAÇÃO DE FERROLHO DE 4" FIO REDONDO, SOBREPOR, REF. 500 - ZINCADO - FAB. SILVANA OU SIMILAR.</v>
          </cell>
          <cell r="C1158" t="str">
            <v>UND</v>
          </cell>
          <cell r="I1158">
            <v>5.31</v>
          </cell>
          <cell r="J1158">
            <v>6.9</v>
          </cell>
        </row>
        <row r="1159">
          <cell r="I1159">
            <v>0</v>
          </cell>
          <cell r="J1159">
            <v>0</v>
          </cell>
        </row>
        <row r="1160">
          <cell r="A1160" t="str">
            <v xml:space="preserve">09.01.131   </v>
          </cell>
          <cell r="B1160" t="str">
            <v>FECHAMENTO DE ESQUADRIAS DE MADEIRA COM CHAPA COMPENSADA DE 6MM,FIXADA COM PREGOS SEM CABEÇA 1"X15 E COLA BRANCA PARA MADEIRA.</v>
          </cell>
          <cell r="C1160" t="str">
            <v>M2</v>
          </cell>
          <cell r="I1160">
            <v>20.68</v>
          </cell>
          <cell r="J1160">
            <v>26.88</v>
          </cell>
        </row>
        <row r="1161">
          <cell r="I1161">
            <v>0</v>
          </cell>
          <cell r="J1161">
            <v>0</v>
          </cell>
        </row>
        <row r="1162">
          <cell r="A1162" t="str">
            <v xml:space="preserve">09.01.132   </v>
          </cell>
          <cell r="B1162" t="str">
            <v>FORNECIMENTO E COLOCAÇÃO DE DOBRADIÇAS EM LATÃO CROMADO, SEM ANEL, DE 3"X 2 1/2", COM PARAFUSOS DE FIXAÇÃO.</v>
          </cell>
          <cell r="C1162" t="str">
            <v>UND</v>
          </cell>
          <cell r="I1162">
            <v>15.43</v>
          </cell>
          <cell r="J1162">
            <v>20.059999999999999</v>
          </cell>
        </row>
        <row r="1163">
          <cell r="I1163">
            <v>0</v>
          </cell>
          <cell r="J1163">
            <v>0</v>
          </cell>
        </row>
        <row r="1164">
          <cell r="A1164" t="str">
            <v xml:space="preserve">09.01.150   </v>
          </cell>
          <cell r="B1164" t="str">
            <v>FORNECIMENTO E EXECUÇÃO DE REVESTIMENTO DE ARMÁRIOS DE MADEIRA COM LAMINADO MELAMÍNICO TEXTURIZADO, NA COR AZUL MINERAL, ESP.:0,8MM, APLICADO COM COLA.</v>
          </cell>
          <cell r="C1164" t="str">
            <v>M2</v>
          </cell>
          <cell r="I1164">
            <v>43.01</v>
          </cell>
          <cell r="J1164">
            <v>55.91</v>
          </cell>
        </row>
        <row r="1165">
          <cell r="I1165">
            <v>0</v>
          </cell>
          <cell r="J1165">
            <v>0</v>
          </cell>
        </row>
        <row r="1166">
          <cell r="A1166" t="str">
            <v>09.02.000</v>
          </cell>
          <cell r="B1166" t="str">
            <v>ESQUADRIAS DE FERRO</v>
          </cell>
          <cell r="I1166">
            <v>0</v>
          </cell>
          <cell r="J1166">
            <v>0</v>
          </cell>
        </row>
        <row r="1167">
          <cell r="A1167" t="str">
            <v>09.02.010</v>
          </cell>
          <cell r="B1167" t="str">
            <v>ESQUADRIA DE FERRO, TIPO BASCULANTE, COM ASSENTAMENTO</v>
          </cell>
          <cell r="C1167" t="str">
            <v>M²</v>
          </cell>
          <cell r="D1167">
            <v>141.09</v>
          </cell>
          <cell r="E1167">
            <v>11.93</v>
          </cell>
          <cell r="I1167">
            <v>153.02000000000001</v>
          </cell>
          <cell r="J1167">
            <v>198.93</v>
          </cell>
        </row>
        <row r="1169">
          <cell r="A1169" t="str">
            <v>09.02.020</v>
          </cell>
          <cell r="B1169" t="str">
            <v>GRADE DE PROTEÇÃO DE PORTA EM FERRO C/ VARÕES DE 1/2, ESPAC=10CM E ACABAMENTO EM BARRA CHATA DE 1 X 1/4 INCLUSIVE FECHADURA DE SOBRE POR BRASIL OU SIMILAR E ASSENTAMENTO</v>
          </cell>
          <cell r="C1169" t="str">
            <v>M²</v>
          </cell>
          <cell r="D1169">
            <v>151.75</v>
          </cell>
          <cell r="E1169">
            <v>23.37</v>
          </cell>
          <cell r="I1169">
            <v>175.12</v>
          </cell>
          <cell r="J1169">
            <v>227.66</v>
          </cell>
        </row>
        <row r="1171">
          <cell r="A1171" t="str">
            <v xml:space="preserve">S09.02.011   </v>
          </cell>
          <cell r="B1171" t="str">
            <v>MÃO DE OBRA PARA COLOCAÇÃO DE
 ESQUADRIA DE FERRO, TIPO BASCULANTE.</v>
          </cell>
          <cell r="C1171" t="str">
            <v>M2</v>
          </cell>
          <cell r="I1171">
            <v>11.93</v>
          </cell>
          <cell r="J1171">
            <v>15.51</v>
          </cell>
        </row>
        <row r="1172">
          <cell r="I1172">
            <v>0</v>
          </cell>
          <cell r="J1172">
            <v>0</v>
          </cell>
        </row>
        <row r="1173">
          <cell r="A1173" t="str">
            <v xml:space="preserve">S09.02.015   </v>
          </cell>
          <cell r="B1173" t="str">
            <v>ASSENTAMENTO DE ESQUADRIA DE FERRO COM ARGAMASSA DE CIMENTO E AREIA, INCLUSIVE ACABAMENTO.</v>
          </cell>
          <cell r="C1173" t="str">
            <v>M2</v>
          </cell>
          <cell r="I1173">
            <v>22.44</v>
          </cell>
          <cell r="J1173">
            <v>29.17</v>
          </cell>
        </row>
        <row r="1174">
          <cell r="I1174">
            <v>0</v>
          </cell>
          <cell r="J1174">
            <v>0</v>
          </cell>
        </row>
        <row r="1175">
          <cell r="A1175" t="str">
            <v xml:space="preserve">S09.02.021   </v>
          </cell>
          <cell r="B1175" t="str">
            <v>MÃO DE OBRA PARA COLOCAÇÃO DE GRADE DE PROTEÇÃO DE PORTA EM FERRO C/ VARÕES, INCLUSIVE FECHADURA (SEM FORNECIMENTO DOS MATERIAIS).</v>
          </cell>
          <cell r="C1175" t="str">
            <v>M2</v>
          </cell>
          <cell r="I1175">
            <v>23.37</v>
          </cell>
          <cell r="J1175">
            <v>30.38</v>
          </cell>
        </row>
        <row r="1176">
          <cell r="I1176">
            <v>0</v>
          </cell>
          <cell r="J1176">
            <v>0</v>
          </cell>
        </row>
        <row r="1177">
          <cell r="A1177" t="str">
            <v>09.02.022</v>
          </cell>
          <cell r="B1177" t="str">
            <v>GRADE DE PROTEÇÃO DE JANELA EM FERRO COM VARÕES DE 1/2, ESPAC=10CM E ACABAMENTO EM BARRA CHATA DE 1 X 4 INCLUSIVE ASSENTAMENTO.</v>
          </cell>
          <cell r="C1177" t="str">
            <v>M²</v>
          </cell>
          <cell r="D1177">
            <v>101.09</v>
          </cell>
          <cell r="E1177">
            <v>11.93</v>
          </cell>
          <cell r="I1177">
            <v>113.02000000000001</v>
          </cell>
          <cell r="J1177">
            <v>146.93</v>
          </cell>
        </row>
        <row r="1179">
          <cell r="A1179" t="str">
            <v>09.02.030</v>
          </cell>
          <cell r="B1179" t="str">
            <v>PORTA DE ENROLAR DE FERRO, INCLUSIVE ASSENTAMENTO</v>
          </cell>
          <cell r="C1179" t="str">
            <v>M²</v>
          </cell>
          <cell r="D1179">
            <v>162.84</v>
          </cell>
          <cell r="E1179">
            <v>11.93</v>
          </cell>
          <cell r="I1179">
            <v>174.77</v>
          </cell>
          <cell r="J1179">
            <v>227.2</v>
          </cell>
        </row>
        <row r="1181">
          <cell r="A1181" t="str">
            <v>09.02.040</v>
          </cell>
          <cell r="B1181" t="str">
            <v xml:space="preserve">PORTÃO EM CHAPA DE FERRO N.16, INCLUSIVE FECHADURA DE SOBREPOR BRASIL OU SIMILAR E ASSENTAMENTO.  </v>
          </cell>
          <cell r="C1181" t="str">
            <v>M²</v>
          </cell>
          <cell r="D1181">
            <v>224.32</v>
          </cell>
          <cell r="E1181">
            <v>23.37</v>
          </cell>
          <cell r="I1181">
            <v>247.69</v>
          </cell>
          <cell r="J1181">
            <v>322</v>
          </cell>
        </row>
        <row r="1183">
          <cell r="A1183" t="str">
            <v>09.02.042</v>
          </cell>
          <cell r="B1183" t="str">
            <v>PORTÃO SIMPLES EM FERRO COM VARÕES DE 1/2, ESPAC=10CM E ACABAMENTO EM BARRA CHATA DE 1 X 1/4, INCLUSIVE FERROLHO E ASSENTAMENTO.</v>
          </cell>
          <cell r="C1183" t="str">
            <v>M²</v>
          </cell>
          <cell r="D1183">
            <v>121.32</v>
          </cell>
          <cell r="E1183">
            <v>23.37</v>
          </cell>
          <cell r="I1183">
            <v>144.69</v>
          </cell>
          <cell r="J1183">
            <v>188.1</v>
          </cell>
        </row>
        <row r="1184">
          <cell r="I1184">
            <v>0</v>
          </cell>
          <cell r="J1184">
            <v>0</v>
          </cell>
        </row>
        <row r="1185">
          <cell r="A1185" t="str">
            <v xml:space="preserve">S09.02.045   </v>
          </cell>
          <cell r="B1185" t="str">
            <v>FORNECIMENTO E INSTALAÇÃO DE 
PORTÃO DE FERRO PARA PROTEÇÃO DE SUBESTAÇÃO PADRÃO CELPE, EM TELA GALVANIZADA Nº 20 , MALHA DE 1"X1", COM ESTRUTURA EM CANTONEIRA "L" DE 1"X3/16", MEDINDO 1,65X2,20M.</v>
          </cell>
          <cell r="C1185" t="str">
            <v>M2</v>
          </cell>
          <cell r="I1185">
            <v>191.21</v>
          </cell>
          <cell r="J1185">
            <v>248.57</v>
          </cell>
        </row>
        <row r="1186">
          <cell r="I1186">
            <v>0</v>
          </cell>
          <cell r="J1186">
            <v>0</v>
          </cell>
        </row>
        <row r="1187">
          <cell r="A1187" t="str">
            <v xml:space="preserve">S09.02.100   </v>
          </cell>
          <cell r="B1187" t="str">
            <v>FORNECIMENTO E INSTALAÇÃO DE PORTÃO EM ALUMÍNIO ANODIZADO DE CORRER, TIPO BÚZIOS, NA COR BRONZE.</v>
          </cell>
          <cell r="C1187" t="str">
            <v>M2</v>
          </cell>
          <cell r="I1187">
            <v>253.33</v>
          </cell>
          <cell r="J1187">
            <v>329.33</v>
          </cell>
        </row>
        <row r="1188">
          <cell r="I1188">
            <v>0</v>
          </cell>
          <cell r="J1188">
            <v>0</v>
          </cell>
        </row>
        <row r="1189">
          <cell r="A1189" t="str">
            <v xml:space="preserve">S09.02.101   </v>
          </cell>
          <cell r="B1189" t="str">
            <v>FORNECIMENTO E INSTALAÇÃO DE PORTÃO EM ALUMÍNIO ANODIZADO DE GIRO, TIPO BÚZIOS, NA COR BRONZE.</v>
          </cell>
          <cell r="C1189" t="str">
            <v>M2</v>
          </cell>
          <cell r="I1189">
            <v>273.33</v>
          </cell>
          <cell r="J1189">
            <v>355.33</v>
          </cell>
        </row>
        <row r="1190">
          <cell r="I1190">
            <v>0</v>
          </cell>
          <cell r="J1190">
            <v>0</v>
          </cell>
        </row>
        <row r="1191">
          <cell r="A1191" t="str">
            <v>09.03.000</v>
          </cell>
          <cell r="B1191" t="str">
            <v>ESQUADRIAS DE ALUMÍNIO</v>
          </cell>
          <cell r="I1191">
            <v>0</v>
          </cell>
          <cell r="J1191">
            <v>0</v>
          </cell>
        </row>
        <row r="1192">
          <cell r="A1192" t="str">
            <v>09.03.010</v>
          </cell>
          <cell r="B1192" t="str">
            <v>FORNECIMENTO DE ESQUADRIA DE ALUMÍNIO, TIPO CORRER SEM BANDEIRA, COM CONTRAMARCO, INCLUSIVE ASSENTAMENTO.</v>
          </cell>
          <cell r="C1192" t="str">
            <v>M²</v>
          </cell>
          <cell r="D1192">
            <v>181</v>
          </cell>
          <cell r="E1192">
            <v>14.71</v>
          </cell>
          <cell r="I1192">
            <v>195.71</v>
          </cell>
          <cell r="J1192">
            <v>254.42</v>
          </cell>
        </row>
        <row r="1194">
          <cell r="A1194" t="str">
            <v>09.03.020</v>
          </cell>
          <cell r="B1194" t="str">
            <v>FORNECIMENTO DE ESQUADRIA DE ALUMÍNIO, TIPO CORRER COM BANDERIA FIXA, COM CONTRAMARCO, INCLUSIVE ASSENTAMENTO</v>
          </cell>
          <cell r="C1194" t="str">
            <v>M²</v>
          </cell>
          <cell r="D1194">
            <v>252</v>
          </cell>
          <cell r="E1194">
            <v>14.71</v>
          </cell>
          <cell r="I1194">
            <v>266.70999999999998</v>
          </cell>
          <cell r="J1194">
            <v>346.72</v>
          </cell>
        </row>
        <row r="1196">
          <cell r="A1196" t="str">
            <v>09.03.040</v>
          </cell>
          <cell r="B1196" t="str">
            <v>FORNECIMENTO DE ESQUADRIA DE ALUMÍNIO, TIPO MAXIM-AR SEM BANDEJA, COM CONTRAMARCO, INCLUSIVE ASSENTAMENTO</v>
          </cell>
          <cell r="C1196" t="str">
            <v>M²</v>
          </cell>
          <cell r="D1196">
            <v>231</v>
          </cell>
          <cell r="E1196">
            <v>14.71</v>
          </cell>
          <cell r="I1196">
            <v>245.71</v>
          </cell>
          <cell r="J1196">
            <v>319.42</v>
          </cell>
        </row>
        <row r="1198">
          <cell r="A1198" t="str">
            <v>09.03.050</v>
          </cell>
          <cell r="B1198" t="str">
            <v>FORNECIMENTO DE ESQUADRIA DE ALUMÍNIO, TIPO BASCULHANTE, COM CONTRAMARCO, INCLUSIVE ASSENTAMENTO</v>
          </cell>
          <cell r="C1198" t="str">
            <v>M²</v>
          </cell>
          <cell r="D1198">
            <v>351</v>
          </cell>
          <cell r="E1198">
            <v>14.71</v>
          </cell>
          <cell r="I1198">
            <v>365.71</v>
          </cell>
          <cell r="J1198">
            <v>475.42</v>
          </cell>
        </row>
        <row r="1200">
          <cell r="A1200" t="str">
            <v xml:space="preserve">S09.04.020   </v>
          </cell>
          <cell r="B1200" t="str">
            <v>FORN. E INST.DE ALAMBRADO EM MURO 
C/TELA SIMPLES TORÇÃO, C/GALV. PESADA SEM REVEST. EM PVC, MALHA 2"X2", FIO 12BWG, ARAME DE AMARRAÇÃO FIO 14BWG, FIXADA EM TUBO VERTICAL DE 2" E EM CABO DE AÇO HORIZONTAL DE 2MM, ALT.ÚTIL DE 2,00M. INCL.CHUMBAMENTO DE 0,5</v>
          </cell>
          <cell r="C1200" t="str">
            <v>M</v>
          </cell>
          <cell r="I1200">
            <v>95.56</v>
          </cell>
          <cell r="J1200">
            <v>124.23</v>
          </cell>
        </row>
        <row r="1202">
          <cell r="A1202" t="str">
            <v xml:space="preserve">S09.05.010   </v>
          </cell>
          <cell r="B1202" t="str">
            <v>FORNECIMENTO E INSTALAÇÃO DE TELA DE AÇO GALVANIZADO, SIMPLES TORÇÃO, GALVANIZAÇÃO PESADA, SEM REVESTIMENTO EM PVC, MALHA 2"X2", FIO 12 BWG FIXADA COM ARAME GALVANIZADO FIO 14BWG.</v>
          </cell>
          <cell r="C1202" t="str">
            <v>M2</v>
          </cell>
          <cell r="I1202">
            <v>18.75</v>
          </cell>
          <cell r="J1202">
            <v>24.38</v>
          </cell>
        </row>
        <row r="1204">
          <cell r="A1204" t="str">
            <v xml:space="preserve">S09.05.020   </v>
          </cell>
          <cell r="B1204" t="str">
            <v>INSTALAÇÃO DE TELA DE AÇO GALVANIZADO, SIMPLES TORÇÃO, GALVANIZAÇÃO PESADA, FIXADA COM ARAME GALVANIZADO FIO 14BWG, SEM O FORNECIMENTO DA TELA.</v>
          </cell>
          <cell r="C1204" t="str">
            <v>M2</v>
          </cell>
          <cell r="I1204">
            <v>5.41</v>
          </cell>
          <cell r="J1204">
            <v>7.03</v>
          </cell>
        </row>
        <row r="1206">
          <cell r="A1206" t="str">
            <v xml:space="preserve">S09.05.030   </v>
          </cell>
          <cell r="B1206" t="str">
            <v>RETIRADA E RECOLOCAÇÃO DE TUBO HORIZONTAL DE AÇO GALVANIZADO EM ALAMBRADO, DIÂMETRO DE 2", INCLUSIVE CORTE, SOLDA E PINTURA NAS SOLDAS (MEDIR POR METRO DE TUBO DESLOCADO).</v>
          </cell>
          <cell r="C1206" t="str">
            <v>M</v>
          </cell>
          <cell r="I1206">
            <v>2.42</v>
          </cell>
          <cell r="J1206">
            <v>3.15</v>
          </cell>
        </row>
        <row r="1208">
          <cell r="A1208" t="str">
            <v xml:space="preserve">S09.06.010   </v>
          </cell>
          <cell r="B1208"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208" t="str">
            <v>M</v>
          </cell>
          <cell r="I1208">
            <v>1.92</v>
          </cell>
          <cell r="J1208">
            <v>2.5</v>
          </cell>
        </row>
        <row r="1210">
          <cell r="A1210" t="str">
            <v xml:space="preserve">S09.06.020   </v>
          </cell>
          <cell r="B1210"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210" t="str">
            <v>M</v>
          </cell>
          <cell r="I1210">
            <v>1.92</v>
          </cell>
          <cell r="J1210">
            <v>2.5</v>
          </cell>
        </row>
        <row r="1212">
          <cell r="A1212" t="str">
            <v xml:space="preserve">S09.07.010   </v>
          </cell>
          <cell r="B1212" t="str">
            <v>FORNECIMENTO E INSTALAÇÃO DE BRISE METÁLICO, TERMOBRISE DE 15CM, DA HUNTER DOUGLAS OU SIMILAR.</v>
          </cell>
          <cell r="C1212" t="str">
            <v>M2</v>
          </cell>
          <cell r="I1212">
            <v>500</v>
          </cell>
          <cell r="J1212">
            <v>650</v>
          </cell>
        </row>
        <row r="1213">
          <cell r="J1213">
            <v>0</v>
          </cell>
        </row>
        <row r="1214">
          <cell r="A1214" t="str">
            <v>10.00.000</v>
          </cell>
          <cell r="B1214" t="str">
            <v>VIDROS</v>
          </cell>
          <cell r="I1214">
            <v>0</v>
          </cell>
          <cell r="J1214">
            <v>0</v>
          </cell>
        </row>
        <row r="1215">
          <cell r="I1215">
            <v>0</v>
          </cell>
          <cell r="J1215">
            <v>0</v>
          </cell>
        </row>
        <row r="1216">
          <cell r="A1216" t="str">
            <v>10.01.000</v>
          </cell>
          <cell r="B1216" t="str">
            <v>VIDROS LISOS</v>
          </cell>
          <cell r="I1216">
            <v>0</v>
          </cell>
          <cell r="J1216">
            <v>0</v>
          </cell>
        </row>
        <row r="1217">
          <cell r="A1217" t="str">
            <v>10.01.010</v>
          </cell>
          <cell r="B1217" t="str">
            <v>VIDRO PLANO, COMUM, LISO, TRANSPOARENTE E COM 3MM DE ESPESSURA - COLOCADO</v>
          </cell>
          <cell r="C1217" t="str">
            <v>M²</v>
          </cell>
          <cell r="D1217">
            <v>42.04</v>
          </cell>
          <cell r="E1217">
            <v>17.5</v>
          </cell>
          <cell r="I1217">
            <v>59.54</v>
          </cell>
          <cell r="J1217">
            <v>77.400000000000006</v>
          </cell>
        </row>
        <row r="1219">
          <cell r="A1219" t="str">
            <v>10.01.020</v>
          </cell>
          <cell r="B1219" t="str">
            <v>VIDRO PLANO, COMUM, LISO TRANSPARENTE E COM 4MM DE ESPESSURA - COLOCADO</v>
          </cell>
          <cell r="C1219" t="str">
            <v>M²</v>
          </cell>
          <cell r="D1219">
            <v>49.39</v>
          </cell>
          <cell r="E1219">
            <v>17.5</v>
          </cell>
          <cell r="I1219">
            <v>66.89</v>
          </cell>
          <cell r="J1219">
            <v>86.96</v>
          </cell>
        </row>
        <row r="1221">
          <cell r="A1221" t="str">
            <v>10.01.030</v>
          </cell>
          <cell r="B1221" t="str">
            <v>VIDRO PLANO, COMUM, LISO, TRANSPARENTE E COM 5MM DE ESPESSURA - COLOCADO</v>
          </cell>
          <cell r="C1221" t="str">
            <v>M²</v>
          </cell>
          <cell r="D1221">
            <v>75</v>
          </cell>
          <cell r="E1221">
            <v>17.5</v>
          </cell>
          <cell r="I1221">
            <v>92.5</v>
          </cell>
          <cell r="J1221">
            <v>120.25</v>
          </cell>
        </row>
        <row r="1223">
          <cell r="A1223" t="str">
            <v>10.01.040</v>
          </cell>
          <cell r="B1223" t="str">
            <v>VIDRO PLANO, COMUM, LISO, TRANSPARENTE E COM 6 MM DE ESPESSURA - COLOCADO</v>
          </cell>
          <cell r="C1223" t="str">
            <v>M²</v>
          </cell>
          <cell r="D1223">
            <v>84.24</v>
          </cell>
          <cell r="E1223">
            <v>17.5</v>
          </cell>
          <cell r="I1223">
            <v>101.74</v>
          </cell>
          <cell r="J1223">
            <v>132.26</v>
          </cell>
        </row>
        <row r="1224">
          <cell r="I1224">
            <v>0</v>
          </cell>
          <cell r="J1224">
            <v>0</v>
          </cell>
        </row>
        <row r="1225">
          <cell r="A1225" t="str">
            <v>10.02.000</v>
          </cell>
          <cell r="B1225" t="str">
            <v>VIDRO FANTASIA</v>
          </cell>
          <cell r="I1225">
            <v>0</v>
          </cell>
          <cell r="J1225">
            <v>0</v>
          </cell>
        </row>
        <row r="1226">
          <cell r="A1226" t="str">
            <v>10.02.010</v>
          </cell>
          <cell r="B1226" t="str">
            <v>VIDRO PLANO FANTASIA EM GERAL, EXCETO CANELADO - COLOCADO</v>
          </cell>
          <cell r="C1226" t="str">
            <v>M²</v>
          </cell>
          <cell r="D1226">
            <v>40</v>
          </cell>
          <cell r="E1226">
            <v>17.5</v>
          </cell>
          <cell r="I1226">
            <v>57.5</v>
          </cell>
          <cell r="J1226">
            <v>74.75</v>
          </cell>
        </row>
        <row r="1228">
          <cell r="A1228" t="str">
            <v>10.02.020</v>
          </cell>
          <cell r="B1228" t="str">
            <v>VIDRO PLANO FANTASIA CANELADO</v>
          </cell>
          <cell r="C1228" t="str">
            <v>M²</v>
          </cell>
          <cell r="D1228">
            <v>40</v>
          </cell>
          <cell r="E1228">
            <v>17.5</v>
          </cell>
          <cell r="I1228">
            <v>57.5</v>
          </cell>
          <cell r="J1228">
            <v>74.75</v>
          </cell>
        </row>
        <row r="1229">
          <cell r="I1229">
            <v>0</v>
          </cell>
          <cell r="J1229">
            <v>0</v>
          </cell>
        </row>
        <row r="1230">
          <cell r="A1230" t="str">
            <v>10.03.010</v>
          </cell>
          <cell r="B1230" t="str">
            <v>FORNECIMENTO E INSTALAÇÃO DE 
VIDRO TEMPERADO COM ESPESSURA DE 8MM, INCLUSIVE FERRAGENS.</v>
          </cell>
          <cell r="C1230" t="str">
            <v>M2</v>
          </cell>
          <cell r="I1230">
            <v>244.75</v>
          </cell>
          <cell r="J1230">
            <v>318.18</v>
          </cell>
        </row>
        <row r="1231">
          <cell r="I1231">
            <v>0</v>
          </cell>
          <cell r="J1231">
            <v>0</v>
          </cell>
        </row>
        <row r="1232">
          <cell r="A1232" t="str">
            <v xml:space="preserve">10.05.010   </v>
          </cell>
          <cell r="B1232" t="str">
            <v>FORNECIMENTO E INSTALAÇÃO DE PELÍCULA TIPO BLACKOUT EM VIDROS DE JANELA, DIMENSÕES (0,75X0,33M)</v>
          </cell>
          <cell r="C1232" t="str">
            <v>M2</v>
          </cell>
          <cell r="I1232">
            <v>43.76</v>
          </cell>
          <cell r="J1232">
            <v>56.89</v>
          </cell>
        </row>
        <row r="1233">
          <cell r="I1233">
            <v>0</v>
          </cell>
          <cell r="J1233">
            <v>0</v>
          </cell>
        </row>
        <row r="1234">
          <cell r="A1234" t="str">
            <v xml:space="preserve">10.06.010   </v>
          </cell>
          <cell r="B1234" t="str">
            <v>ESPELHO CIRCULAR COM 6MM DE ESPESSURA, ACABAMENTO BISOTADO, DIÂMETRO = 60CM.</v>
          </cell>
          <cell r="C1234" t="str">
            <v>UND</v>
          </cell>
          <cell r="I1234">
            <v>58.1</v>
          </cell>
          <cell r="J1234">
            <v>75.53</v>
          </cell>
        </row>
        <row r="1235">
          <cell r="I1235">
            <v>0</v>
          </cell>
          <cell r="J1235">
            <v>0</v>
          </cell>
        </row>
        <row r="1236">
          <cell r="A1236" t="str">
            <v>11.00.000</v>
          </cell>
          <cell r="B1236" t="str">
            <v>ARGAMASSAS E REVESTIMENTOS DE PAREDES E TETOS</v>
          </cell>
          <cell r="I1236">
            <v>0</v>
          </cell>
          <cell r="J1236">
            <v>0</v>
          </cell>
        </row>
        <row r="1237">
          <cell r="I1237">
            <v>0</v>
          </cell>
          <cell r="J1237">
            <v>0</v>
          </cell>
        </row>
        <row r="1238">
          <cell r="A1238" t="str">
            <v>11.01.000</v>
          </cell>
          <cell r="B1238" t="str">
            <v>ARGAMASSA (MATERIAIS E MÃO-DE-OBRA DE PREPARO)</v>
          </cell>
          <cell r="I1238">
            <v>0</v>
          </cell>
          <cell r="J1238">
            <v>0</v>
          </cell>
        </row>
        <row r="1239">
          <cell r="A1239" t="str">
            <v>11.01.010</v>
          </cell>
          <cell r="B1239" t="str">
            <v>ARGAMASSA DE CIMENTO E AREIA NO TRAÇO 1:2</v>
          </cell>
          <cell r="C1239" t="str">
            <v>M³</v>
          </cell>
          <cell r="D1239">
            <v>310.08</v>
          </cell>
          <cell r="E1239">
            <v>48.9</v>
          </cell>
          <cell r="I1239">
            <v>358.97999999999996</v>
          </cell>
          <cell r="J1239">
            <v>466.67</v>
          </cell>
        </row>
        <row r="1241">
          <cell r="A1241" t="str">
            <v>11.01.020</v>
          </cell>
          <cell r="B1241" t="str">
            <v>ARGAMASSA DE CIMENTO E AREIA NO TRAÇO 1:3</v>
          </cell>
          <cell r="C1241" t="str">
            <v>M³</v>
          </cell>
          <cell r="D1241">
            <v>223.37</v>
          </cell>
          <cell r="E1241">
            <v>48.9</v>
          </cell>
          <cell r="I1241">
            <v>272.27</v>
          </cell>
          <cell r="J1241">
            <v>353.95</v>
          </cell>
        </row>
        <row r="1243">
          <cell r="A1243" t="str">
            <v>11.01.030</v>
          </cell>
          <cell r="B1243" t="str">
            <v>ARGAMASSA DE CIMENTO E AREIA NO TRAÇO 1:4</v>
          </cell>
          <cell r="C1243" t="str">
            <v>M³</v>
          </cell>
          <cell r="D1243">
            <v>178.95</v>
          </cell>
          <cell r="E1243">
            <v>48.9</v>
          </cell>
          <cell r="I1243">
            <v>227.85</v>
          </cell>
          <cell r="J1243">
            <v>296.20999999999998</v>
          </cell>
        </row>
        <row r="1245">
          <cell r="A1245" t="str">
            <v>11.01.040</v>
          </cell>
          <cell r="B1245" t="str">
            <v>ARGAMASSA DE CIMENTO E AREIA NO TRAÇO 1:5</v>
          </cell>
          <cell r="C1245" t="str">
            <v>M³</v>
          </cell>
          <cell r="D1245">
            <v>152.65</v>
          </cell>
          <cell r="E1245">
            <v>48.9</v>
          </cell>
          <cell r="I1245">
            <v>201.55</v>
          </cell>
          <cell r="J1245">
            <v>262.02</v>
          </cell>
        </row>
        <row r="1247">
          <cell r="A1247" t="str">
            <v>11.01.050</v>
          </cell>
          <cell r="B1247" t="str">
            <v>ARGAMASSA DE CIMENTO E AREIA NO TRAÇO 1:6</v>
          </cell>
          <cell r="C1247" t="str">
            <v>M³</v>
          </cell>
          <cell r="D1247">
            <v>145.63</v>
          </cell>
          <cell r="E1247">
            <v>48.9</v>
          </cell>
          <cell r="I1247">
            <v>194.53</v>
          </cell>
          <cell r="J1247">
            <v>252.89</v>
          </cell>
        </row>
        <row r="1249">
          <cell r="A1249" t="str">
            <v>11.01.060</v>
          </cell>
          <cell r="B1249" t="str">
            <v>ARGAMASSA DE CIMENTO E AREIA NO TRAÇO 1:8</v>
          </cell>
          <cell r="C1249" t="str">
            <v>M³</v>
          </cell>
          <cell r="D1249">
            <v>113.63</v>
          </cell>
          <cell r="E1249">
            <v>48.9</v>
          </cell>
          <cell r="I1249">
            <v>162.53</v>
          </cell>
          <cell r="J1249">
            <v>211.29</v>
          </cell>
        </row>
        <row r="1251">
          <cell r="A1251" t="str">
            <v>11.01.070</v>
          </cell>
          <cell r="B1251" t="str">
            <v>ARGAMASSA DE CIMENTO E AREIA NO TRAÇO 1:10</v>
          </cell>
          <cell r="C1251" t="str">
            <v>M³</v>
          </cell>
          <cell r="D1251">
            <v>100.46</v>
          </cell>
          <cell r="E1251">
            <v>48.9</v>
          </cell>
          <cell r="I1251">
            <v>149.35999999999999</v>
          </cell>
          <cell r="J1251">
            <v>194.17</v>
          </cell>
        </row>
        <row r="1253">
          <cell r="A1253" t="str">
            <v>11.01.080</v>
          </cell>
          <cell r="B1253" t="str">
            <v>ARGAMASSA DE CIMENTO E AREIA NO TRAÇO 1:12</v>
          </cell>
          <cell r="C1253" t="str">
            <v>M³</v>
          </cell>
          <cell r="D1253">
            <v>91.66</v>
          </cell>
          <cell r="E1253">
            <v>48.9</v>
          </cell>
          <cell r="I1253">
            <v>140.56</v>
          </cell>
          <cell r="J1253">
            <v>182.73</v>
          </cell>
        </row>
        <row r="1255">
          <cell r="A1255" t="str">
            <v>11.01.090</v>
          </cell>
          <cell r="B1255" t="str">
            <v>ARGAMASSA DE CIMENTO E AREIA NO TRAÇO 1:14</v>
          </cell>
          <cell r="C1255" t="str">
            <v>M³</v>
          </cell>
          <cell r="D1255">
            <v>86.13</v>
          </cell>
          <cell r="E1255">
            <v>48.9</v>
          </cell>
          <cell r="I1255">
            <v>135.03</v>
          </cell>
          <cell r="J1255">
            <v>175.54</v>
          </cell>
        </row>
        <row r="1257">
          <cell r="A1257" t="str">
            <v>11.01.100</v>
          </cell>
          <cell r="B1257" t="str">
            <v>ARGAMASSA DE CIMENTO E AREIA NO TRAÇO 1:15</v>
          </cell>
          <cell r="C1257" t="str">
            <v>M³</v>
          </cell>
          <cell r="D1257">
            <v>83.37</v>
          </cell>
          <cell r="E1257">
            <v>48.9</v>
          </cell>
          <cell r="I1257">
            <v>132.27000000000001</v>
          </cell>
          <cell r="J1257">
            <v>171.95</v>
          </cell>
        </row>
        <row r="1259">
          <cell r="A1259" t="str">
            <v>11.01.110</v>
          </cell>
          <cell r="B1259" t="str">
            <v xml:space="preserve">ARGAMASSA DE CIMENTO, SAIBRO E AREIA NO TRAÇO 1:4:4 </v>
          </cell>
          <cell r="C1259" t="str">
            <v>M³</v>
          </cell>
          <cell r="D1259">
            <v>134.13</v>
          </cell>
          <cell r="E1259">
            <v>48.9</v>
          </cell>
          <cell r="I1259">
            <v>183.03</v>
          </cell>
          <cell r="J1259">
            <v>237.94</v>
          </cell>
        </row>
        <row r="1261">
          <cell r="A1261" t="str">
            <v>11.01.120</v>
          </cell>
          <cell r="B1261" t="str">
            <v xml:space="preserve">ARGAMASSA DE CIMENTO, SAIBRO E AREIA NO TRAÇO 1:4:8 </v>
          </cell>
          <cell r="C1261" t="str">
            <v>M³</v>
          </cell>
          <cell r="D1261">
            <v>86.28</v>
          </cell>
          <cell r="E1261">
            <v>48.9</v>
          </cell>
          <cell r="I1261">
            <v>135.18</v>
          </cell>
          <cell r="J1261">
            <v>175.73</v>
          </cell>
        </row>
        <row r="1263">
          <cell r="A1263" t="str">
            <v>11.01.130</v>
          </cell>
          <cell r="B1263" t="str">
            <v>ARGAMASSA DE CAL PRETA EM PASTA E AREIA NO TRAÇO 1:4</v>
          </cell>
          <cell r="C1263" t="str">
            <v>M³</v>
          </cell>
          <cell r="D1263">
            <v>143.46</v>
          </cell>
          <cell r="E1263">
            <v>56.33</v>
          </cell>
          <cell r="I1263">
            <v>199.79000000000002</v>
          </cell>
          <cell r="J1263">
            <v>259.73</v>
          </cell>
        </row>
        <row r="1265">
          <cell r="A1265" t="str">
            <v>11.01.140</v>
          </cell>
          <cell r="B1265" t="str">
            <v>ARGAMASSA DE CAL PRETA EM PASTA E AREIA NO TRAÇO 1:4, DOSADA COM 110 KG DE CIMENTO</v>
          </cell>
          <cell r="C1265" t="str">
            <v>M³</v>
          </cell>
          <cell r="D1265">
            <v>193.61</v>
          </cell>
          <cell r="E1265">
            <v>67.239999999999995</v>
          </cell>
          <cell r="I1265">
            <v>260.85000000000002</v>
          </cell>
          <cell r="J1265">
            <v>339.11</v>
          </cell>
        </row>
        <row r="1267">
          <cell r="A1267" t="str">
            <v>11.01.150</v>
          </cell>
          <cell r="B1267" t="str">
            <v>ARGAMASSA DE CAL BRANCA E AREIA DE FINGIR PENEIRADA NO TRAÇO 1:2</v>
          </cell>
          <cell r="C1267" t="str">
            <v>M³</v>
          </cell>
          <cell r="D1267">
            <v>221.85</v>
          </cell>
          <cell r="E1267">
            <v>117.36</v>
          </cell>
          <cell r="I1267">
            <v>339.21</v>
          </cell>
          <cell r="J1267">
            <v>440.97</v>
          </cell>
        </row>
        <row r="1269">
          <cell r="A1269" t="str">
            <v>11.01.160</v>
          </cell>
          <cell r="B1269" t="str">
            <v>ARGAMASSA DE CAL BRANCA E AREIA DE FINGIR PENEIRADA NO TRAÇO 1:2, DOSADA COM 70 KG DE CIMENTO</v>
          </cell>
          <cell r="C1269" t="str">
            <v>M³</v>
          </cell>
          <cell r="D1269">
            <v>251.95</v>
          </cell>
          <cell r="E1269">
            <v>117.36</v>
          </cell>
          <cell r="I1269">
            <v>369.31</v>
          </cell>
          <cell r="J1269">
            <v>480.1</v>
          </cell>
        </row>
        <row r="1270">
          <cell r="I1270">
            <v>0</v>
          </cell>
          <cell r="J1270">
            <v>0</v>
          </cell>
        </row>
        <row r="1271">
          <cell r="A1271" t="str">
            <v>11.02.000</v>
          </cell>
          <cell r="B1271" t="str">
            <v>CHAPISCO</v>
          </cell>
          <cell r="I1271">
            <v>0</v>
          </cell>
          <cell r="J1271">
            <v>0</v>
          </cell>
        </row>
        <row r="1272">
          <cell r="A1272" t="str">
            <v>11.02.010</v>
          </cell>
          <cell r="B1272" t="str">
            <v>CHAPISCO COM ARGAMASSA DE CIMENTO E AREIA NO TRAÇO 1:3</v>
          </cell>
          <cell r="C1272" t="str">
            <v>M²</v>
          </cell>
          <cell r="D1272">
            <v>1.1200000000000001</v>
          </cell>
          <cell r="E1272">
            <v>2.5299999999999998</v>
          </cell>
          <cell r="I1272">
            <v>3.65</v>
          </cell>
          <cell r="J1272">
            <v>4.75</v>
          </cell>
        </row>
        <row r="1273">
          <cell r="I1273">
            <v>0</v>
          </cell>
          <cell r="J1273">
            <v>0</v>
          </cell>
        </row>
        <row r="1274">
          <cell r="A1274" t="str">
            <v xml:space="preserve">S11.02.020   </v>
          </cell>
          <cell r="B1274" t="str">
            <v>REVESTIMENTO EM CHAPISCO PARA 
PAREDE E  TETO , INTERNOS OU EXTERNOS, COM ARGAMASSA DE CIMENTO E AREIA TRAÇO 1:3, COM BIANCO.</v>
          </cell>
          <cell r="C1274" t="str">
            <v>M2</v>
          </cell>
          <cell r="I1274">
            <v>4.3099999999999996</v>
          </cell>
          <cell r="J1274">
            <v>5.6</v>
          </cell>
        </row>
        <row r="1276">
          <cell r="A1276" t="str">
            <v xml:space="preserve">S11.02.030   </v>
          </cell>
          <cell r="B1276" t="str">
            <v>REVESTIMENTO EM ASSANHADINHO, TIPO CHAPISCO NA PENEIRA, ARGAMASSA DE CIMENTO E AREIA TRAÇO 1:4 SOBRE EMBOÇO PRONTO</v>
          </cell>
          <cell r="C1276" t="str">
            <v>M2</v>
          </cell>
          <cell r="I1276">
            <v>4.75</v>
          </cell>
          <cell r="J1276">
            <v>6.18</v>
          </cell>
        </row>
        <row r="1277">
          <cell r="I1277">
            <v>0</v>
          </cell>
          <cell r="J1277">
            <v>0</v>
          </cell>
        </row>
        <row r="1278">
          <cell r="A1278" t="str">
            <v>11.03.000</v>
          </cell>
          <cell r="B1278" t="str">
            <v>EMBOÇO</v>
          </cell>
          <cell r="I1278">
            <v>0</v>
          </cell>
          <cell r="J1278">
            <v>0</v>
          </cell>
        </row>
        <row r="1279">
          <cell r="A1279" t="str">
            <v>11.03.010</v>
          </cell>
          <cell r="B1279" t="str">
            <v xml:space="preserve">EMBOÇO COM ARGAMASSA DE CAL PRETA EM PASTA E AREIA NO TRAÇO 1:4, DOSADA COM 110 KG DE CIMENTO COM 2,0 CM DE ESPESSURA </v>
          </cell>
          <cell r="C1279" t="str">
            <v>M²</v>
          </cell>
          <cell r="D1279">
            <v>3.87</v>
          </cell>
          <cell r="E1279">
            <v>9.3800000000000008</v>
          </cell>
          <cell r="I1279">
            <v>13.25</v>
          </cell>
          <cell r="J1279">
            <v>17.23</v>
          </cell>
        </row>
        <row r="1281">
          <cell r="A1281" t="str">
            <v>11.03.020</v>
          </cell>
          <cell r="B1281" t="str">
            <v>EMBOÇO COM ARGAMASSA DE CIMENTO, SAIBRO E AREIA NO TRAÇO 1:4:4, COM 2,0CM DE ESPESSURA</v>
          </cell>
          <cell r="C1281" t="str">
            <v>M²</v>
          </cell>
          <cell r="D1281">
            <v>2.69</v>
          </cell>
          <cell r="E1281">
            <v>8.99</v>
          </cell>
          <cell r="I1281">
            <v>11.68</v>
          </cell>
          <cell r="J1281">
            <v>15.18</v>
          </cell>
        </row>
        <row r="1283">
          <cell r="A1283" t="str">
            <v>11.03.030</v>
          </cell>
          <cell r="B1283" t="str">
            <v>EMBOÇO FRISADO COM ARGAMASSA DE CIMENTO SAIBRO E AREIA NO TRAÇO 1:4:4, COM 2,0CM DE ESPESSURA</v>
          </cell>
          <cell r="C1283" t="str">
            <v>M²</v>
          </cell>
          <cell r="D1283">
            <v>3.34</v>
          </cell>
          <cell r="E1283">
            <v>10.130000000000001</v>
          </cell>
          <cell r="I1283">
            <v>13.47</v>
          </cell>
          <cell r="J1283">
            <v>17.510000000000002</v>
          </cell>
        </row>
        <row r="1285">
          <cell r="A1285" t="str">
            <v>11.03.040</v>
          </cell>
          <cell r="B1285" t="str">
            <v>EMBOÇO COM ARGAMASSA DE CIMENTO, SAIBRO E AREIA NO TRAÇO 1:4:8, COM 2,0 CM DE ESPESSURA</v>
          </cell>
          <cell r="C1285" t="str">
            <v>M²</v>
          </cell>
          <cell r="D1285">
            <v>1.73</v>
          </cell>
          <cell r="E1285">
            <v>9.1</v>
          </cell>
          <cell r="I1285">
            <v>10.83</v>
          </cell>
          <cell r="J1285">
            <v>14.08</v>
          </cell>
        </row>
        <row r="1287">
          <cell r="A1287" t="str">
            <v>11.03.050</v>
          </cell>
          <cell r="B1287" t="str">
            <v>EMBOÇO COM ARGAMASSA DE CIMENTO E AREIA NO TRAÇO 1:3, COM 2,0CM DE ESPESSURA</v>
          </cell>
          <cell r="C1287" t="str">
            <v>M²</v>
          </cell>
          <cell r="D1287">
            <v>4.47</v>
          </cell>
          <cell r="E1287">
            <v>9.4499999999999993</v>
          </cell>
          <cell r="I1287">
            <v>13.919999999999998</v>
          </cell>
          <cell r="J1287">
            <v>18.100000000000001</v>
          </cell>
        </row>
        <row r="1289">
          <cell r="A1289" t="str">
            <v>11.03.060</v>
          </cell>
          <cell r="B1289" t="str">
            <v>EMBOÇO COM ARGAMASSA DE CIMENTO E AREIA NO TRAÇO 1:4, COM 2,0CM DE ESPESSURA</v>
          </cell>
          <cell r="C1289" t="str">
            <v>M²</v>
          </cell>
          <cell r="D1289">
            <v>3.58</v>
          </cell>
          <cell r="E1289">
            <v>9.56</v>
          </cell>
          <cell r="I1289">
            <v>13.14</v>
          </cell>
          <cell r="J1289">
            <v>17.079999999999998</v>
          </cell>
        </row>
        <row r="1290">
          <cell r="I1290">
            <v>0</v>
          </cell>
          <cell r="J1290">
            <v>0</v>
          </cell>
        </row>
        <row r="1291">
          <cell r="A1291" t="str">
            <v xml:space="preserve">S11.03.061   </v>
          </cell>
          <cell r="B1291" t="str">
            <v>EMBOÇO COM ARGAMASSA DE CIMENTO,
SAIBRO E AREIA NO TRAÇO 1:4:4, COM 3,0CM DE ESPESSURA</v>
          </cell>
          <cell r="C1291" t="str">
            <v>M2</v>
          </cell>
          <cell r="I1291">
            <v>15.21</v>
          </cell>
          <cell r="J1291">
            <v>19.77</v>
          </cell>
        </row>
        <row r="1293">
          <cell r="A1293" t="str">
            <v xml:space="preserve">S11.03.062   </v>
          </cell>
          <cell r="B1293" t="str">
            <v>EMBOÇO COM ARGAMASSA DE CIMENTO, CAL HIDRATADA  E AREIA NO TRAÇO 1:2:6, COM 20 MM  DE ESPESSURA</v>
          </cell>
          <cell r="C1293" t="str">
            <v>M2</v>
          </cell>
          <cell r="I1293">
            <v>13.9</v>
          </cell>
          <cell r="J1293">
            <v>18.07</v>
          </cell>
        </row>
        <row r="1295">
          <cell r="A1295" t="str">
            <v>11.03.063</v>
          </cell>
          <cell r="B1295" t="str">
            <v>EMBOÇO COM ARGAMASSA DE CIMENTO, CAL HIDRATADA  E AREIA NO TRAÇO 1:2:8, COM 20 MM  DE ESPESSURA</v>
          </cell>
          <cell r="C1295" t="str">
            <v>M2</v>
          </cell>
          <cell r="I1295">
            <v>12.89</v>
          </cell>
          <cell r="J1295">
            <v>16.760000000000002</v>
          </cell>
        </row>
        <row r="1297">
          <cell r="A1297" t="str">
            <v xml:space="preserve">S11.03.070   </v>
          </cell>
          <cell r="B1297" t="str">
            <v>CAPEAÇO DE REVESTIMENTO EM EMBOÇO, PARA ALVENARIA DE 15CM DE ESPESSURA, COM ARGAMASSA MISTA DE CAL HIDRATADA E AREIA PENEIRADA, TRAÇO 1:4, COM ADIÇÃO DE 130KG DE CIMENTO ESPESSURA DE 20MM, INCLUSIVE CHAPISCO NO TRAÇO 1:3.</v>
          </cell>
          <cell r="C1297" t="str">
            <v>M</v>
          </cell>
          <cell r="I1297">
            <v>5.26</v>
          </cell>
          <cell r="J1297">
            <v>6.84</v>
          </cell>
        </row>
        <row r="1299">
          <cell r="A1299" t="str">
            <v xml:space="preserve">S11.03.080   </v>
          </cell>
          <cell r="B1299" t="str">
            <v>CAPEAÇO DE REVESTIMENTO EM EMBOÇO, PARA ALVENARIA DE 25CM DE ESPESSURA, COM ARGAMASSA MISTA DE CAL HIDRATADA E AREIA PENEIRADA, TRAÇO 1:4, COM ADIÇÃO DE 130KG DE CIMENTO ESPESSURA DE 20MM, INCLUSIVE CHAPISCO NO TRAÇO 1:3.</v>
          </cell>
          <cell r="C1299" t="str">
            <v>M</v>
          </cell>
          <cell r="I1299">
            <v>5.86</v>
          </cell>
          <cell r="J1299">
            <v>7.62</v>
          </cell>
        </row>
        <row r="1300">
          <cell r="I1300">
            <v>0</v>
          </cell>
          <cell r="J1300">
            <v>0</v>
          </cell>
        </row>
        <row r="1301">
          <cell r="A1301" t="str">
            <v>11.04.000</v>
          </cell>
          <cell r="B1301" t="str">
            <v>REBOCO</v>
          </cell>
          <cell r="I1301">
            <v>0</v>
          </cell>
          <cell r="J1301">
            <v>0</v>
          </cell>
        </row>
        <row r="1302">
          <cell r="A1302" t="str">
            <v>11.04.010</v>
          </cell>
          <cell r="B1302" t="str">
            <v xml:space="preserve">REBOCO COM ARGAMASSA DE CAL BRANCA E AREIA DE FINGIR PENEIRADA NO TRAÇO 1:2 COM 5,0 MM DE ESPESSURA </v>
          </cell>
          <cell r="C1302" t="str">
            <v>M²</v>
          </cell>
          <cell r="D1302">
            <v>1.1100000000000001</v>
          </cell>
          <cell r="E1302">
            <v>7</v>
          </cell>
          <cell r="I1302">
            <v>8.11</v>
          </cell>
          <cell r="J1302">
            <v>10.54</v>
          </cell>
        </row>
        <row r="1304">
          <cell r="A1304" t="str">
            <v>11.04.020</v>
          </cell>
          <cell r="B1304" t="str">
            <v xml:space="preserve">REBOCO EM CIMENTADO, TIPO BARRA LISA, APLICADA SOBRE EMBOÇO PRONTO COM 5,0MM DE ESPESSURA </v>
          </cell>
          <cell r="C1304" t="str">
            <v>M²</v>
          </cell>
          <cell r="D1304">
            <v>1.33</v>
          </cell>
          <cell r="E1304">
            <v>9.69</v>
          </cell>
          <cell r="I1304">
            <v>11.02</v>
          </cell>
          <cell r="J1304">
            <v>14.33</v>
          </cell>
        </row>
        <row r="1306">
          <cell r="A1306" t="str">
            <v>11.04.030</v>
          </cell>
          <cell r="B1306" t="str">
            <v>REBOCO EM CIMENTADO, COM ACABAMENTO TIPO CONCRETO APARENTE, APLICADO SOBRE EMBOÇO PRONTO COM 5,0MM DE ESPESSURA</v>
          </cell>
          <cell r="C1306" t="str">
            <v>M²</v>
          </cell>
          <cell r="D1306">
            <v>1.72</v>
          </cell>
          <cell r="E1306">
            <v>10.02</v>
          </cell>
          <cell r="I1306">
            <v>11.74</v>
          </cell>
          <cell r="J1306">
            <v>15.26</v>
          </cell>
        </row>
        <row r="1307">
          <cell r="I1307">
            <v>0</v>
          </cell>
          <cell r="J1307">
            <v>0</v>
          </cell>
        </row>
        <row r="1308">
          <cell r="A1308" t="str">
            <v>11.05.000</v>
          </cell>
          <cell r="B1308" t="str">
            <v>MASSA ÚNICA</v>
          </cell>
          <cell r="I1308">
            <v>0</v>
          </cell>
          <cell r="J1308">
            <v>0</v>
          </cell>
        </row>
        <row r="1309">
          <cell r="A1309" t="str">
            <v>11.05.010</v>
          </cell>
          <cell r="B1309" t="str">
            <v>REVESTIMENTO COM ARGAMASSA DE CIMENTO E AREIA NO TRAÇO 1:3, COM 2,0 CM DE ESPESSURA</v>
          </cell>
          <cell r="C1309" t="str">
            <v>M²</v>
          </cell>
          <cell r="D1309">
            <v>4.47</v>
          </cell>
          <cell r="E1309">
            <v>11.04</v>
          </cell>
          <cell r="I1309">
            <v>15.509999999999998</v>
          </cell>
          <cell r="J1309">
            <v>20.16</v>
          </cell>
        </row>
        <row r="1311">
          <cell r="A1311" t="str">
            <v>11.05.015</v>
          </cell>
          <cell r="B1311" t="str">
            <v xml:space="preserve">REVESTIMENTO COM ARGAMASSA DE CIMENTO E AREIA NO TRAÇO 1:3, COM 2,0 CM DE ESPESSURA E ACABAMENTO LISO EM CIMENTO QUEIMADO. </v>
          </cell>
          <cell r="C1311" t="str">
            <v>M²</v>
          </cell>
          <cell r="D1311">
            <v>5.22</v>
          </cell>
          <cell r="E1311">
            <v>13.93</v>
          </cell>
          <cell r="I1311">
            <v>19.149999999999999</v>
          </cell>
          <cell r="J1311">
            <v>24.9</v>
          </cell>
        </row>
        <row r="1313">
          <cell r="A1313" t="str">
            <v>11.05.020</v>
          </cell>
          <cell r="B1313" t="str">
            <v>REVESTIMENTO COM ARGAMASSA DE CIMENTO E AREIA NO TRAÇO 1:4, COM 2,0CM DE ESPESSURA</v>
          </cell>
          <cell r="C1313" t="str">
            <v>M²</v>
          </cell>
          <cell r="D1313">
            <v>3.58</v>
          </cell>
          <cell r="E1313">
            <v>11.16</v>
          </cell>
          <cell r="I1313">
            <v>14.74</v>
          </cell>
          <cell r="J1313">
            <v>19.16</v>
          </cell>
        </row>
        <row r="1315">
          <cell r="A1315" t="str">
            <v>11.05.025</v>
          </cell>
          <cell r="B1315" t="str">
            <v>REVESTIMENTO COM ARGAMASSA DE CIMENTO E AREIA NO TRAÇO 1:6 COM 2,0 CM DE ESPESSURA</v>
          </cell>
          <cell r="C1315" t="str">
            <v>M²</v>
          </cell>
          <cell r="D1315">
            <v>2.86</v>
          </cell>
          <cell r="E1315">
            <v>11.39</v>
          </cell>
          <cell r="I1315">
            <v>14.25</v>
          </cell>
          <cell r="J1315">
            <v>18.53</v>
          </cell>
        </row>
        <row r="1317">
          <cell r="A1317" t="str">
            <v xml:space="preserve">S11.05.026   </v>
          </cell>
          <cell r="B1317" t="str">
            <v>REVESTIMENTO COM ARGAMASSA DE 
CIMENTO E AREIA NO TRAÇO 1:6 COM 2,5CM DE ESPESSURA</v>
          </cell>
          <cell r="C1317" t="str">
            <v>M2</v>
          </cell>
          <cell r="I1317">
            <v>14.74</v>
          </cell>
          <cell r="J1317">
            <v>19.16</v>
          </cell>
        </row>
        <row r="1319">
          <cell r="A1319" t="str">
            <v xml:space="preserve">S11.05.027   </v>
          </cell>
          <cell r="B1319" t="str">
            <v>REVESTIMENTO COM ARGAMASSA DE CIMENTO, CAL HIDRATADA E AREIA TRAÇO 1:1:6, COM 2,00CM DE ESPESSURA</v>
          </cell>
          <cell r="C1319" t="str">
            <v>M2</v>
          </cell>
          <cell r="I1319">
            <v>14.23</v>
          </cell>
          <cell r="J1319">
            <v>18.5</v>
          </cell>
        </row>
        <row r="1321">
          <cell r="A1321" t="str">
            <v>11.05.028</v>
          </cell>
          <cell r="B1321" t="str">
            <v>REVESTIMENTO COM ARGAMASSA DE CIMENTO, CAL HIDRATADA E AREIA TRAÇO 1:2:8, COM 20 MM DE ESPESSURA</v>
          </cell>
          <cell r="C1321" t="str">
            <v>M2</v>
          </cell>
          <cell r="I1321">
            <v>14.48</v>
          </cell>
          <cell r="J1321">
            <v>18.82</v>
          </cell>
        </row>
        <row r="1322">
          <cell r="I1322">
            <v>0</v>
          </cell>
          <cell r="J1322">
            <v>0</v>
          </cell>
        </row>
        <row r="1323">
          <cell r="A1323" t="str">
            <v>11.05.030</v>
          </cell>
          <cell r="B1323" t="str">
            <v>REVESTIMENTO COM ARGAMASSA DE CIMENTO, SAIBRO E AREIA NO TRAÇO 1:4:4, COM 2,0 CM DE ESPESSURA</v>
          </cell>
          <cell r="C1323" t="str">
            <v>M²</v>
          </cell>
          <cell r="D1323">
            <v>2.69</v>
          </cell>
          <cell r="E1323">
            <v>10.59</v>
          </cell>
          <cell r="I1323">
            <v>13.28</v>
          </cell>
          <cell r="J1323">
            <v>17.260000000000002</v>
          </cell>
        </row>
        <row r="1325">
          <cell r="A1325" t="str">
            <v>11.05.040</v>
          </cell>
          <cell r="B1325" t="str">
            <v>REVESTIMENTO FRISADO, COM ARGAMASSA DE CIMENTO, SAIBRO E AREIA NO TRAÇO 1:4:4, COM 2,0 CM DE ESPESSURA</v>
          </cell>
          <cell r="C1325" t="str">
            <v>M²</v>
          </cell>
          <cell r="D1325">
            <v>3.34</v>
          </cell>
          <cell r="E1325">
            <v>11.84</v>
          </cell>
          <cell r="I1325">
            <v>15.18</v>
          </cell>
          <cell r="J1325">
            <v>19.73</v>
          </cell>
        </row>
        <row r="1327">
          <cell r="A1327" t="str">
            <v xml:space="preserve">11.05.041   </v>
          </cell>
          <cell r="B1327" t="str">
            <v>MASSA UNICA FRISADA PARA RETOQUES
 SIMULANDO ACABAMENTO DE TIJOLOS APARENTES EM PAREDES, COM ARGAMASSA DE CIMENTO, AREIA E SAIBRO NO TRAÇO 1:3:3, ESP.3CM.</v>
          </cell>
          <cell r="C1327" t="str">
            <v>M2</v>
          </cell>
          <cell r="I1327">
            <v>16.78</v>
          </cell>
          <cell r="J1327">
            <v>21.81</v>
          </cell>
        </row>
        <row r="1329">
          <cell r="A1329" t="str">
            <v>11.05.050</v>
          </cell>
          <cell r="B1329" t="str">
            <v>REVESTIMENTO COM ARGAMASSA DE CIMENTO, SAIBRO E AREIA, NO TRAÇO 1:4:8, COM 2,0CM DE ESPESSURA</v>
          </cell>
          <cell r="C1329" t="str">
            <v>M²</v>
          </cell>
          <cell r="D1329">
            <v>1.73</v>
          </cell>
          <cell r="E1329">
            <v>10.7</v>
          </cell>
          <cell r="I1329">
            <v>12.43</v>
          </cell>
          <cell r="J1329">
            <v>16.16</v>
          </cell>
        </row>
        <row r="1331">
          <cell r="A1331" t="str">
            <v xml:space="preserve">S11.05.060   </v>
          </cell>
          <cell r="B1331" t="str">
            <v>REVESTIMENTO EM MASSA ÚNICA PARA
 PAREDE COM ARGAMASSA DE CIMENTO E AREIA TRAÇO 1:4 INCLUINDO IMPERMEABILIZANTE TIPO VEDACIT OU SIMILAR, ESPESSURA DE 20MM.</v>
          </cell>
          <cell r="C1331" t="str">
            <v>M2</v>
          </cell>
          <cell r="I1331">
            <v>14.44</v>
          </cell>
          <cell r="J1331">
            <v>18.77</v>
          </cell>
        </row>
        <row r="1333">
          <cell r="A1333" t="str">
            <v xml:space="preserve">S11.05.070   </v>
          </cell>
          <cell r="B1333" t="str">
            <v>CAPEAÇO DE REVESTIMENTO EM MASSA ÚNICA, PARA ALVENARIA DE 15CM DE ESPESSURA, COM ARGAMASSA MISTA DE CAL HIDRATADA E AREIA PENEIRADA, TRAÇO 1:4, COM ADIÇÃO DE 130 KG DE CIMENTO, ESPESSURA DE 20MM, INCLUSIVE CHAPISCO NO TRAÇO 1:3.</v>
          </cell>
          <cell r="C1333" t="str">
            <v>M</v>
          </cell>
          <cell r="I1333">
            <v>5.26</v>
          </cell>
          <cell r="J1333">
            <v>6.84</v>
          </cell>
        </row>
        <row r="1335">
          <cell r="A1335" t="str">
            <v xml:space="preserve">S11.05.080   </v>
          </cell>
          <cell r="B1335" t="str">
            <v>CAPEAÇO DE REVESTIMENTO EM MASSA ÚNICA, PARA ALVENARIA DE 25CM DE ESPESSURA, COM ARGAMASSA MISTA DE CAL HIDRATADA E AREIA PENEIRADA, TRAÇO 1:4, COM ADIÇÃO DE 130KG DE CIMENTO ESPESSURA DE 20MM, INCLUSIVE CHAPISCO NO TRAÇO 1:3.</v>
          </cell>
          <cell r="C1335" t="str">
            <v>M</v>
          </cell>
          <cell r="I1335">
            <v>5.86</v>
          </cell>
          <cell r="J1335">
            <v>7.62</v>
          </cell>
        </row>
        <row r="1337">
          <cell r="A1337" t="str">
            <v xml:space="preserve">S11.05.090   </v>
          </cell>
          <cell r="B1337" t="str">
            <v>MOLDURA DE ARGAMASSA DE CIMENTO E AREIA, TRAÇO 1:3, ESPESSURA DE 20MM, LARGURA DE 10 CM.</v>
          </cell>
          <cell r="C1337" t="str">
            <v>M</v>
          </cell>
          <cell r="I1337">
            <v>4.76</v>
          </cell>
          <cell r="J1337">
            <v>6.19</v>
          </cell>
        </row>
        <row r="1339">
          <cell r="A1339" t="str">
            <v xml:space="preserve">S11.05.100   </v>
          </cell>
          <cell r="B1339" t="str">
            <v>MOLDURA DE ARGAMASSA DE CIMENTO E AREIA, TRAÇO 1:3, ESPESSURA DE 20MM, LARGURA DE 15 CM.</v>
          </cell>
          <cell r="C1339" t="str">
            <v>M</v>
          </cell>
          <cell r="I1339">
            <v>4.96</v>
          </cell>
          <cell r="J1339">
            <v>6.45</v>
          </cell>
        </row>
        <row r="1340">
          <cell r="I1340">
            <v>0</v>
          </cell>
          <cell r="J1340">
            <v>0</v>
          </cell>
        </row>
        <row r="1341">
          <cell r="A1341" t="str">
            <v>11.06.000</v>
          </cell>
          <cell r="B1341" t="str">
            <v>AZULEJOS</v>
          </cell>
          <cell r="I1341">
            <v>0</v>
          </cell>
          <cell r="J1341">
            <v>0</v>
          </cell>
        </row>
        <row r="1342">
          <cell r="A1342" t="str">
            <v>11.06.005</v>
          </cell>
          <cell r="B1342" t="str">
            <v>REVESTIMENTO DE AZULEJOS BRANCOS, CLASSE A, ASSENTADOS COM PASTA DE CIMENTO, SOBRE EMBOÇO PRONTO</v>
          </cell>
          <cell r="C1342" t="str">
            <v>M²</v>
          </cell>
          <cell r="D1342">
            <v>18.02</v>
          </cell>
          <cell r="E1342">
            <v>25.17</v>
          </cell>
          <cell r="I1342">
            <v>43.19</v>
          </cell>
          <cell r="J1342">
            <v>56.15</v>
          </cell>
        </row>
        <row r="1344">
          <cell r="A1344" t="str">
            <v>11.06.010</v>
          </cell>
          <cell r="B1344" t="str">
            <v>REVESTIMENTO DE AZULEJOS BRANCOS, CLASSE C, ASSENTADOS COM PASTA DE CIMENTO, SOBRE EMBOÇO PRONTO</v>
          </cell>
          <cell r="C1344" t="str">
            <v>M²</v>
          </cell>
          <cell r="D1344">
            <v>15.29</v>
          </cell>
          <cell r="E1344">
            <v>25.17</v>
          </cell>
          <cell r="I1344">
            <v>40.46</v>
          </cell>
          <cell r="J1344">
            <v>52.6</v>
          </cell>
        </row>
        <row r="1346">
          <cell r="A1346" t="str">
            <v>11.06.015</v>
          </cell>
          <cell r="B1346" t="str">
            <v>REVESTIMENTOS DE AZULEJOS DE COR, CLASSE A, ASSENTADOS COM PASTA DE CIMENTO, SORE EMBOÇO PRONTO</v>
          </cell>
          <cell r="C1346" t="str">
            <v>M²</v>
          </cell>
          <cell r="D1346">
            <v>22.43</v>
          </cell>
          <cell r="E1346">
            <v>25.17</v>
          </cell>
          <cell r="I1346">
            <v>47.6</v>
          </cell>
          <cell r="J1346">
            <v>61.88</v>
          </cell>
        </row>
        <row r="1348">
          <cell r="A1348" t="str">
            <v>11.06.020</v>
          </cell>
          <cell r="B1348" t="str">
            <v>REVESTIMENTO DE AZULEJOS DE COR, CLASSE C, ASSENTADOS COM PASTA DE CIMENTO, SOBRE EMBOÇO PRONTO</v>
          </cell>
          <cell r="C1348" t="str">
            <v>M²</v>
          </cell>
          <cell r="D1348">
            <v>18.809999999999999</v>
          </cell>
          <cell r="E1348">
            <v>25.17</v>
          </cell>
          <cell r="I1348">
            <v>43.980000000000004</v>
          </cell>
          <cell r="J1348">
            <v>57.17</v>
          </cell>
        </row>
        <row r="1350">
          <cell r="A1350" t="str">
            <v>11.06.025</v>
          </cell>
          <cell r="B1350" t="str">
            <v>REVESTIMENTO DE AZULEJOS BRANCOS, CLASSE A, ASSENTADOS COM PASTA DE CIMENTO, INCLUSIVE EMBOÇO COM ARGAMASSA DE CIMENTO, SAIBRO E AREIA, NO TRAÇO 1:4:4</v>
          </cell>
          <cell r="C1350" t="str">
            <v>M²</v>
          </cell>
          <cell r="D1350">
            <v>20.71</v>
          </cell>
          <cell r="E1350">
            <v>34.159999999999997</v>
          </cell>
          <cell r="I1350">
            <v>54.87</v>
          </cell>
          <cell r="J1350">
            <v>71.33</v>
          </cell>
        </row>
        <row r="1352">
          <cell r="A1352" t="str">
            <v>11.06.030</v>
          </cell>
          <cell r="B1352" t="str">
            <v>REVESTIMENTO DE AZULEJOS BRANCOS, CLASSE C, ASSENTADOS COM PASTA DE CIMENTO, INCLUSIVE EMBOÇO, COM ARGAMASSA DE CIMENTO, SAIBRO E AREIA NO TRAÇO 1:4:4</v>
          </cell>
          <cell r="C1352" t="str">
            <v>M²</v>
          </cell>
          <cell r="D1352">
            <v>17.98</v>
          </cell>
          <cell r="E1352">
            <v>34.159999999999997</v>
          </cell>
          <cell r="I1352">
            <v>52.14</v>
          </cell>
          <cell r="J1352">
            <v>67.78</v>
          </cell>
        </row>
        <row r="1354">
          <cell r="A1354" t="str">
            <v>11.06.035</v>
          </cell>
          <cell r="B1354" t="str">
            <v>REVESTIMENTO DE AZULEJOS DE COR, CLASSE A, ASSENTADOS COM PASTA DE CIMENTO, INCLUSIVE EMBOÇO COM ARGAMASSA DE CIMENTO, SAIBRO E AREIA, NO TRAÇO 1:4:4</v>
          </cell>
          <cell r="C1354" t="str">
            <v>M²</v>
          </cell>
          <cell r="D1354">
            <v>25.12</v>
          </cell>
          <cell r="E1354">
            <v>34.159999999999997</v>
          </cell>
          <cell r="I1354">
            <v>59.28</v>
          </cell>
          <cell r="J1354">
            <v>77.06</v>
          </cell>
        </row>
        <row r="1356">
          <cell r="A1356" t="str">
            <v>11.06.040</v>
          </cell>
          <cell r="B1356" t="str">
            <v>REVESTIMENTO DE AZULEJOS DE COR, CLASSE C, ASSENTADOS COM PASTA DE CIMENTO, INCLUSIVE EMBOÇO COM ARGAMASSA DE CIMENTO, SAIBRO E AREIA NO TRAÇO 1:4:4</v>
          </cell>
          <cell r="C1356" t="str">
            <v>M²</v>
          </cell>
          <cell r="D1356">
            <v>21.5</v>
          </cell>
          <cell r="E1356">
            <v>34.159999999999997</v>
          </cell>
          <cell r="I1356">
            <v>55.66</v>
          </cell>
          <cell r="J1356">
            <v>72.36</v>
          </cell>
        </row>
        <row r="1357">
          <cell r="A1357" t="str">
            <v>11.06.050</v>
          </cell>
          <cell r="B1357" t="str">
            <v>REVESTIMENTO DE AZULEJOS BRANCOS, CLASSE A, ASSENTADOS COM ARGAMASSA PRÉ-FABRICADA DE CIMENTO COLANTE, INCLUSIVE REJUNTE, SOBRE O EMBOÇO PRONTO.</v>
          </cell>
          <cell r="C1357" t="str">
            <v>M²</v>
          </cell>
          <cell r="D1357">
            <v>19.13</v>
          </cell>
          <cell r="E1357">
            <v>5.96</v>
          </cell>
          <cell r="I1357">
            <v>25.09</v>
          </cell>
          <cell r="J1357">
            <v>32.619999999999997</v>
          </cell>
        </row>
        <row r="1359">
          <cell r="A1359" t="str">
            <v>11.06.060</v>
          </cell>
          <cell r="B1359" t="str">
            <v>REVESTIMENTO DE AZULEJOS BRANCOS, CLASSE C, ASSENTADOS COM ARGAMASSA PRÉ-FABRICADA DE CIMENTO COLANTE, INCLUSIVE REJUNTE, SOBRE O EMBOÇO PRONTO.</v>
          </cell>
          <cell r="C1359" t="str">
            <v>M²</v>
          </cell>
          <cell r="D1359">
            <v>16.27</v>
          </cell>
          <cell r="E1359">
            <v>5.96</v>
          </cell>
          <cell r="I1359">
            <v>22.23</v>
          </cell>
          <cell r="J1359">
            <v>28.9</v>
          </cell>
        </row>
        <row r="1361">
          <cell r="A1361" t="str">
            <v>11.06.070</v>
          </cell>
          <cell r="B1361" t="str">
            <v>REVESTIMENTO DE AZULEJOS DE COR, CLASSE A, ASSENTADOS COM ARGAMASSA PRÉ-FABRICADA DE CIMENTO COLANTE, INCLUSIVE REJUNTE, SOBRE O EMBOÇO PRONTO.</v>
          </cell>
          <cell r="C1361" t="str">
            <v>M²</v>
          </cell>
          <cell r="D1361">
            <v>23.75</v>
          </cell>
          <cell r="E1361">
            <v>5.96</v>
          </cell>
          <cell r="I1361">
            <v>29.71</v>
          </cell>
          <cell r="J1361">
            <v>38.619999999999997</v>
          </cell>
        </row>
        <row r="1363">
          <cell r="A1363" t="str">
            <v>11.06.080</v>
          </cell>
          <cell r="B1363" t="str">
            <v>REVESTIMENTO DE AZULEJOS DE COR, CLASSE C, ASSENTADOS COM ARGAMASSA PRÉ-FABRICADA DE CIMENTO COLANTE, INCLUSIVE REJUNTE, SOBRE O EMBOÇO PRONTO.</v>
          </cell>
          <cell r="C1363" t="str">
            <v>M²</v>
          </cell>
          <cell r="D1363">
            <v>19.97</v>
          </cell>
          <cell r="E1363">
            <v>5.96</v>
          </cell>
          <cell r="I1363">
            <v>25.93</v>
          </cell>
          <cell r="J1363">
            <v>33.71</v>
          </cell>
        </row>
        <row r="1364">
          <cell r="I1364">
            <v>0</v>
          </cell>
          <cell r="J1364">
            <v>0</v>
          </cell>
        </row>
        <row r="1365">
          <cell r="A1365" t="str">
            <v>11.07.000</v>
          </cell>
          <cell r="B1365" t="str">
            <v>PASTILHAS</v>
          </cell>
          <cell r="I1365">
            <v>0</v>
          </cell>
          <cell r="J1365">
            <v>0</v>
          </cell>
        </row>
        <row r="1366">
          <cell r="A1366" t="str">
            <v>11.07.010</v>
          </cell>
          <cell r="B1366" t="str">
            <v>REVESTIMENTO EM PAREDES COM PASTILHAS ESMALTADAS, ASSENTADAS EM ARGAMASSA DE CIMENTO, CAL E AREIA, NO TRAÇO 1:1:6, INCLUSIVE EMBOÇO PRONTO</v>
          </cell>
          <cell r="C1366" t="str">
            <v>M²</v>
          </cell>
          <cell r="D1366">
            <v>62.31</v>
          </cell>
          <cell r="E1366">
            <v>15</v>
          </cell>
          <cell r="I1366">
            <v>77.31</v>
          </cell>
          <cell r="J1366">
            <v>100.5</v>
          </cell>
        </row>
        <row r="1368">
          <cell r="A1368" t="str">
            <v>11.07.020</v>
          </cell>
          <cell r="B1368" t="str">
            <v>REVESTIMENTO EM PAREDES COM PASTILHAS ESMALTADAS, ASSENTADAS EM ARGAMASSA DE CIMENTO, CAL E AREIA, NO TRAÇO 1:1:6, INCLUSIVE EMBOÇO COM ARGAMASSA DE CIMENTO, SAIBRO E AREIA NO TRAÇO 1:4:4.</v>
          </cell>
          <cell r="C1368" t="str">
            <v>M²</v>
          </cell>
          <cell r="D1368">
            <v>64.989999999999995</v>
          </cell>
          <cell r="E1368">
            <v>23.99</v>
          </cell>
          <cell r="I1368">
            <v>88.97999999999999</v>
          </cell>
          <cell r="J1368">
            <v>115.67</v>
          </cell>
        </row>
        <row r="1369">
          <cell r="I1369">
            <v>0</v>
          </cell>
          <cell r="J1369">
            <v>0</v>
          </cell>
        </row>
        <row r="1370">
          <cell r="A1370" t="str">
            <v>11.08.000</v>
          </cell>
          <cell r="B1370" t="str">
            <v>CASQUILHOS CERÂMICOS</v>
          </cell>
          <cell r="I1370">
            <v>0</v>
          </cell>
          <cell r="J1370">
            <v>0</v>
          </cell>
        </row>
        <row r="1371">
          <cell r="A1371" t="str">
            <v>11.08.010</v>
          </cell>
          <cell r="B1371" t="str">
            <v>REVESTIMENTO EM PAREDE COM CASQUILHO CERÂMICO SOBRE EMBOÇO PRONTO</v>
          </cell>
          <cell r="C1371" t="str">
            <v>M²</v>
          </cell>
          <cell r="D1371">
            <v>15.99</v>
          </cell>
          <cell r="E1371">
            <v>25.17</v>
          </cell>
          <cell r="I1371">
            <v>41.160000000000004</v>
          </cell>
          <cell r="J1371">
            <v>53.51</v>
          </cell>
        </row>
        <row r="1373">
          <cell r="A1373" t="str">
            <v>11.08.020</v>
          </cell>
          <cell r="B1373" t="str">
            <v>REVESTIMENTO EM PAREDE COM CASQUILHO CERÂMICO, INCLUSIVE EMBOÇO COM ARGAMASSA DE CIMENTO, SAIBRO E AREIA NO TRAÇO 1:4:4</v>
          </cell>
          <cell r="C1373" t="str">
            <v>M²</v>
          </cell>
          <cell r="D1373">
            <v>18.68</v>
          </cell>
          <cell r="E1373">
            <v>34.159999999999997</v>
          </cell>
          <cell r="I1373">
            <v>52.839999999999996</v>
          </cell>
          <cell r="J1373">
            <v>68.69</v>
          </cell>
        </row>
        <row r="1374">
          <cell r="I1374">
            <v>0</v>
          </cell>
          <cell r="J1374">
            <v>0</v>
          </cell>
        </row>
        <row r="1375">
          <cell r="A1375" t="str">
            <v>11.09.000</v>
          </cell>
          <cell r="B1375" t="str">
            <v>PLACAS PRE-MOLDADAS DE CONCRETO</v>
          </cell>
          <cell r="I1375">
            <v>0</v>
          </cell>
          <cell r="J1375">
            <v>0</v>
          </cell>
        </row>
        <row r="1376">
          <cell r="A1376" t="str">
            <v>11.09.010</v>
          </cell>
          <cell r="B1376" t="str">
            <v>REVESTIMENTO EM PAREDE COM PLACA PRE-MOLDADA DE CONCRETO COM ESPESSURA DE 2,5CM, SOBRE EMBOÇO PRONTO</v>
          </cell>
          <cell r="C1376" t="str">
            <v>M²</v>
          </cell>
          <cell r="D1376">
            <v>32.79</v>
          </cell>
          <cell r="E1376">
            <v>20.59</v>
          </cell>
          <cell r="I1376">
            <v>53.379999999999995</v>
          </cell>
          <cell r="J1376">
            <v>69.39</v>
          </cell>
        </row>
        <row r="1378">
          <cell r="A1378" t="str">
            <v>11.09.020</v>
          </cell>
          <cell r="B1378" t="str">
            <v>REVESTIMENTO EM PAREDE COM PLACA PRE-MOLDADA DE CONCRETO COM ESPESSURA DE 2,5CM, INCLUSIVE EMBOÇO COM ARGAMASSA DE CIMENTO, SAIBRO E AREIA NO TRAÇO 1:4:4</v>
          </cell>
          <cell r="C1378" t="str">
            <v>M²</v>
          </cell>
          <cell r="D1378">
            <v>35.479999999999997</v>
          </cell>
          <cell r="E1378">
            <v>29.58</v>
          </cell>
          <cell r="I1378">
            <v>65.06</v>
          </cell>
          <cell r="J1378">
            <v>84.58</v>
          </cell>
        </row>
        <row r="1379">
          <cell r="I1379">
            <v>0</v>
          </cell>
          <cell r="J1379">
            <v>0</v>
          </cell>
        </row>
        <row r="1380">
          <cell r="A1380" t="str">
            <v>11.10.000</v>
          </cell>
          <cell r="B1380" t="str">
            <v>TRATAMENTO EM CONCRETO</v>
          </cell>
          <cell r="I1380">
            <v>0</v>
          </cell>
          <cell r="J1380">
            <v>0</v>
          </cell>
        </row>
        <row r="1381">
          <cell r="A1381" t="str">
            <v>11.10.010</v>
          </cell>
          <cell r="B1381" t="str">
            <v>TRATAMENTO EM CONCRETO APARENTE, INCLUINDO DESBASTE, ESTUCAGEM COM CIMENTO BRANCO E POLIMENTO</v>
          </cell>
          <cell r="C1381" t="str">
            <v>M²</v>
          </cell>
          <cell r="D1381">
            <v>2.5</v>
          </cell>
          <cell r="E1381">
            <v>12.42</v>
          </cell>
          <cell r="I1381">
            <v>14.92</v>
          </cell>
          <cell r="J1381">
            <v>19.399999999999999</v>
          </cell>
        </row>
        <row r="1383">
          <cell r="A1383" t="str">
            <v>11.10.020</v>
          </cell>
          <cell r="B1383" t="str">
            <v>JATEAMENTO DE AREIA AO METAL BRANCO EM ESTRUTURAS DE AÇO CARBONO UTILIZANDO COMPRESSOR DE AR PORTÁTIL DE 260 PCM, ACOPLADO À EQUIPAMENTO DE JATEAMENTO PRESSURIZADO, INCLUSIVE ACESSÓRIOS</v>
          </cell>
          <cell r="C1383" t="str">
            <v>M²</v>
          </cell>
          <cell r="I1383">
            <v>0</v>
          </cell>
          <cell r="J1383">
            <v>0</v>
          </cell>
        </row>
        <row r="1384">
          <cell r="I1384">
            <v>0</v>
          </cell>
          <cell r="J1384">
            <v>0</v>
          </cell>
        </row>
        <row r="1385">
          <cell r="A1385" t="str">
            <v xml:space="preserve">S11.11.030   </v>
          </cell>
          <cell r="B1385" t="str">
            <v>CAPEAÇO DE REVESTIMENTO EM CERÂMICA  (10X10) CM2, TIPO A, PARA PAREDE COM ESPESSURA DE 25CM, ASSENTADO E REJUNTADA COM ARGAMASSA PRÉ-FABRICADA.</v>
          </cell>
          <cell r="C1385" t="str">
            <v>M</v>
          </cell>
          <cell r="I1385">
            <v>14.93</v>
          </cell>
          <cell r="J1385">
            <v>19.41</v>
          </cell>
        </row>
        <row r="1387">
          <cell r="A1387" t="str">
            <v xml:space="preserve">S11.11.040   </v>
          </cell>
          <cell r="B1387" t="str">
            <v>CAPEAÇO DE REVESTIMENTO EM CERÂMICA (10X10) CM2, TIPO A, PARA PAREDE COM ESPESSURA DE 15CM, ASSENTADO E REJUNTADA COM ARGAMASSA PRÉ-FABRICADA.</v>
          </cell>
          <cell r="C1387" t="str">
            <v>M</v>
          </cell>
          <cell r="I1387">
            <v>8.94</v>
          </cell>
          <cell r="J1387">
            <v>11.62</v>
          </cell>
        </row>
        <row r="1389">
          <cell r="A1389" t="str">
            <v xml:space="preserve">S11.12.010   </v>
          </cell>
          <cell r="B1389" t="str">
            <v xml:space="preserve">FORNECIMENTO E COLOCAÇÃO DE CARPETE EM PAREDE, CARPETE DILLOP OU SIMILAR, ESPESSURA 3,5MM, COR BEGE. </v>
          </cell>
          <cell r="C1389" t="str">
            <v>M2</v>
          </cell>
          <cell r="I1389">
            <v>24.31</v>
          </cell>
          <cell r="J1389">
            <v>31.6</v>
          </cell>
        </row>
        <row r="1391">
          <cell r="A1391" t="str">
            <v xml:space="preserve">S11.13.010   </v>
          </cell>
          <cell r="B1391" t="str">
            <v>REJUNTAMENTO DE CERÂMICA 10 X 10CM COM ARGAMASSA PRÉ-FABRICADA PARA REJUNTE WEBER-COLOR FLEXÍVEL FAB.:QUARTZOLIT OU SIMILAR, PARA JUNTAS DE 6MM.</v>
          </cell>
          <cell r="C1391" t="str">
            <v>M2</v>
          </cell>
          <cell r="I1391">
            <v>4.68</v>
          </cell>
          <cell r="J1391">
            <v>6.08</v>
          </cell>
        </row>
        <row r="1393">
          <cell r="A1393" t="str">
            <v xml:space="preserve">S11.14.010   </v>
          </cell>
          <cell r="B1393" t="str">
            <v>REVESTIMENTO DE PAREDES COM PASTA DE GESSO, ESPESSURA ATÉ 18MM, SOBRE ALVENARIA.</v>
          </cell>
          <cell r="C1393" t="str">
            <v>M2</v>
          </cell>
          <cell r="I1393">
            <v>9.6</v>
          </cell>
          <cell r="J1393">
            <v>12.48</v>
          </cell>
        </row>
        <row r="1395">
          <cell r="A1395" t="str">
            <v xml:space="preserve">S11.15.010   </v>
          </cell>
          <cell r="B1395" t="str">
            <v>CHAPIM EM GRANITO CINZA CORUMBÁ POLIDO, COM 2 CM DE ESPESSURA E 20 CM DE LARGURA, ASSENTADO COM ARGAMASSA MISTA DE CIMENTO, CAL HIDRATADA E AREIA SEM PENEIRAR, TRAÇO 1:1:4.</v>
          </cell>
          <cell r="C1395" t="str">
            <v>M</v>
          </cell>
          <cell r="I1395">
            <v>41.86</v>
          </cell>
          <cell r="J1395">
            <v>54.42</v>
          </cell>
        </row>
        <row r="1397">
          <cell r="A1397" t="str">
            <v xml:space="preserve">S11.16.010   </v>
          </cell>
          <cell r="B1397" t="str">
            <v>REVESTIMENTO EM PAREDE COM GRANITO CINZA CORUMBÁ, ESPESSURA 2 CM, APLICADO COM ARGAMASSA INDUSTRIALIZADA AC-I.</v>
          </cell>
          <cell r="C1397" t="str">
            <v>M2</v>
          </cell>
          <cell r="I1397">
            <v>147.53</v>
          </cell>
          <cell r="J1397">
            <v>191.79</v>
          </cell>
        </row>
        <row r="1398">
          <cell r="I1398">
            <v>0</v>
          </cell>
          <cell r="J1398">
            <v>0</v>
          </cell>
        </row>
        <row r="1399">
          <cell r="A1399" t="str">
            <v>12.00.000</v>
          </cell>
          <cell r="B1399" t="str">
            <v>FORROS</v>
          </cell>
          <cell r="I1399">
            <v>0</v>
          </cell>
          <cell r="J1399">
            <v>0</v>
          </cell>
        </row>
        <row r="1400">
          <cell r="I1400">
            <v>0</v>
          </cell>
          <cell r="J1400">
            <v>0</v>
          </cell>
        </row>
        <row r="1401">
          <cell r="A1401" t="str">
            <v>12.01.000</v>
          </cell>
          <cell r="B1401" t="str">
            <v>FORROS DE GESSO</v>
          </cell>
          <cell r="I1401">
            <v>0</v>
          </cell>
          <cell r="J1401">
            <v>0</v>
          </cell>
        </row>
        <row r="1402">
          <cell r="A1402" t="str">
            <v>12.01.010</v>
          </cell>
          <cell r="B1402" t="str">
            <v>FORRO DE GESSO APLICADO EM LAJE PRE-MOLDADA</v>
          </cell>
          <cell r="C1402" t="str">
            <v>M²</v>
          </cell>
          <cell r="D1402">
            <v>5.2</v>
          </cell>
          <cell r="E1402">
            <v>5.62</v>
          </cell>
          <cell r="I1402">
            <v>10.82</v>
          </cell>
          <cell r="J1402">
            <v>14.07</v>
          </cell>
        </row>
        <row r="1404">
          <cell r="A1404" t="str">
            <v>12.01.020</v>
          </cell>
          <cell r="B1404" t="str">
            <v xml:space="preserve">FORRO DE GESSO APLICADO EM LAJE DE CONCRETO </v>
          </cell>
          <cell r="C1404" t="str">
            <v>M²</v>
          </cell>
          <cell r="D1404">
            <v>5.2</v>
          </cell>
          <cell r="E1404">
            <v>5.62</v>
          </cell>
          <cell r="I1404">
            <v>10.82</v>
          </cell>
          <cell r="J1404">
            <v>14.07</v>
          </cell>
        </row>
        <row r="1405">
          <cell r="I1405">
            <v>0</v>
          </cell>
          <cell r="J1405">
            <v>0</v>
          </cell>
        </row>
        <row r="1406">
          <cell r="A1406" t="str">
            <v>12.01.025</v>
          </cell>
          <cell r="B1406" t="str">
            <v>FORNECIMENTO E INSTALAÇÃO DE 
FORRO DE GESSO EM PLACAS, SUSPENSO POR ARAME GALVANIZADO Nº18, EM ESTRUTURA DE MADEIRA DE COBERTA.</v>
          </cell>
          <cell r="C1406" t="str">
            <v>M2</v>
          </cell>
          <cell r="I1406">
            <v>15.5</v>
          </cell>
          <cell r="J1406">
            <v>20.149999999999999</v>
          </cell>
        </row>
        <row r="1407">
          <cell r="I1407">
            <v>0</v>
          </cell>
          <cell r="J1407">
            <v>0</v>
          </cell>
        </row>
        <row r="1408">
          <cell r="A1408" t="str">
            <v>12.01.026</v>
          </cell>
          <cell r="B1408" t="str">
            <v>FORNECIMENTO E INSTALAÇÃO DE FORRO EM GESSO ACARTONADO</v>
          </cell>
          <cell r="C1408" t="str">
            <v>M2</v>
          </cell>
          <cell r="I1408">
            <v>33.33</v>
          </cell>
          <cell r="J1408">
            <v>43.33</v>
          </cell>
        </row>
        <row r="1409">
          <cell r="I1409">
            <v>0</v>
          </cell>
          <cell r="J1409">
            <v>0</v>
          </cell>
        </row>
        <row r="1410">
          <cell r="A1410" t="str">
            <v>12.02.000</v>
          </cell>
          <cell r="B1410" t="str">
            <v>FORROS DE CHAPAS DE FIBRA DE MADEIRA</v>
          </cell>
          <cell r="I1410">
            <v>0</v>
          </cell>
          <cell r="J1410">
            <v>0</v>
          </cell>
        </row>
        <row r="1411">
          <cell r="A1411" t="str">
            <v>12.02.010</v>
          </cell>
          <cell r="B1411" t="str">
            <v>FORNECIMENTO E ASSENTAMENTO DE FORROPACOTE DA EUCATEX, PADRÃO LISO, MONTADO COM PERFIS APARENTES DE AÇO PRE-PINTADO</v>
          </cell>
          <cell r="C1411" t="str">
            <v>M²</v>
          </cell>
          <cell r="D1411">
            <v>35.200000000000003</v>
          </cell>
          <cell r="E1411">
            <v>3.44</v>
          </cell>
          <cell r="I1411">
            <v>38.64</v>
          </cell>
          <cell r="J1411">
            <v>50.23</v>
          </cell>
        </row>
        <row r="1412">
          <cell r="A1412" t="str">
            <v>12.02.020</v>
          </cell>
          <cell r="B1412" t="str">
            <v>FORNECIMENTO E ASSENTAMENTO DE FORROPACOTE DA EUCATEX, PADRÃO LISO, MONTADO COM PERFIS APARENTES DE ALUMÍNIO ANODIZADO</v>
          </cell>
          <cell r="C1412" t="str">
            <v>M²</v>
          </cell>
          <cell r="D1412">
            <v>37.4</v>
          </cell>
          <cell r="E1412">
            <v>3.44</v>
          </cell>
          <cell r="I1412">
            <v>40.839999999999996</v>
          </cell>
          <cell r="J1412">
            <v>53.09</v>
          </cell>
        </row>
        <row r="1413">
          <cell r="A1413" t="str">
            <v>12.03.011</v>
          </cell>
          <cell r="B1413" t="str">
            <v>FORNECIMENTO E INSTALAÇÃO DE 
FORRO DE PVC COM RÉGUAS DE 100X6000MM, ENCAIXADOS ENTRE SI E FIXADOS COM ESTRUTURA AUXILIAR GALVANIZADA E ARAME GALVANIZADO, INCLUINDO ARREMATE EM PVC.</v>
          </cell>
          <cell r="C1413" t="str">
            <v>M2</v>
          </cell>
          <cell r="I1413">
            <v>26.93</v>
          </cell>
          <cell r="J1413">
            <v>35.01</v>
          </cell>
        </row>
        <row r="1414">
          <cell r="I1414">
            <v>0</v>
          </cell>
          <cell r="J1414">
            <v>0</v>
          </cell>
        </row>
        <row r="1415">
          <cell r="A1415" t="str">
            <v>12.03.020</v>
          </cell>
          <cell r="B1415" t="str">
            <v>REINSTALAÇÃO DE FORRO EM PVC, EXISTENTE.</v>
          </cell>
          <cell r="C1415" t="str">
            <v>M2</v>
          </cell>
          <cell r="I1415">
            <v>8.56</v>
          </cell>
          <cell r="J1415">
            <v>11.13</v>
          </cell>
        </row>
        <row r="1416">
          <cell r="I1416">
            <v>0</v>
          </cell>
          <cell r="J1416">
            <v>0</v>
          </cell>
        </row>
        <row r="1417">
          <cell r="A1417" t="str">
            <v>12.04.011</v>
          </cell>
          <cell r="B1417" t="str">
            <v>FORRO COM TÁBUAS DE 10X1CM, FIXADA EM CAIBROS DE 5X6CM ESPAÇADO DE 50CM.</v>
          </cell>
          <cell r="C1417" t="str">
            <v>M2</v>
          </cell>
          <cell r="I1417">
            <v>66.67</v>
          </cell>
          <cell r="J1417">
            <v>86.67</v>
          </cell>
        </row>
        <row r="1418">
          <cell r="I1418">
            <v>0</v>
          </cell>
          <cell r="J1418">
            <v>0</v>
          </cell>
        </row>
        <row r="1419">
          <cell r="A1419" t="str">
            <v>12.05.010</v>
          </cell>
          <cell r="B1419" t="str">
            <v>FORNECIMENTO E INSTALAÇÃO DE FORRO ACÚSTICO EM FIBRA MINERAL (MARCA ARMSTRONG - LINHA ENCORE OU SIMILAR), EM PERFIS TIPO "T" DE AÇO GALVANIZADO COM PINTURA A BASE DE POLIÉSTER.</v>
          </cell>
          <cell r="C1419" t="str">
            <v>M2</v>
          </cell>
          <cell r="I1419">
            <v>47.05</v>
          </cell>
          <cell r="J1419">
            <v>61.17</v>
          </cell>
        </row>
        <row r="1420">
          <cell r="I1420">
            <v>0</v>
          </cell>
          <cell r="J1420">
            <v>0</v>
          </cell>
        </row>
        <row r="1421">
          <cell r="A1421" t="str">
            <v>13.00.000</v>
          </cell>
          <cell r="B1421" t="str">
            <v>PISOS</v>
          </cell>
          <cell r="I1421">
            <v>0</v>
          </cell>
          <cell r="J1421">
            <v>0</v>
          </cell>
        </row>
        <row r="1422">
          <cell r="I1422">
            <v>0</v>
          </cell>
          <cell r="J1422">
            <v>0</v>
          </cell>
        </row>
        <row r="1423">
          <cell r="A1423" t="str">
            <v>13.01.000</v>
          </cell>
          <cell r="B1423" t="str">
            <v>CONTRA PISO</v>
          </cell>
          <cell r="I1423">
            <v>0</v>
          </cell>
          <cell r="J1423">
            <v>0</v>
          </cell>
        </row>
        <row r="1424">
          <cell r="A1424" t="str">
            <v>13.01.010</v>
          </cell>
          <cell r="B1424" t="str">
            <v>LASTRO DE PISO COM 10CM DE ESPESSURA EM CONCRETO 1:4:8</v>
          </cell>
          <cell r="C1424" t="str">
            <v>M²</v>
          </cell>
          <cell r="D1424">
            <v>15.68</v>
          </cell>
          <cell r="E1424">
            <v>14.69</v>
          </cell>
          <cell r="I1424">
            <v>30.369999999999997</v>
          </cell>
          <cell r="J1424">
            <v>39.479999999999997</v>
          </cell>
        </row>
        <row r="1426">
          <cell r="A1426" t="str">
            <v>13.01.020</v>
          </cell>
          <cell r="B1426" t="str">
            <v>LASTRO DE PISO COM A UTILIZAÇÃO DE ADITIVO IMPERMEABILIZANTE - SIKA 1, COM 10,0CM DE ESPESSURA EM CONCRETO 1:4:8</v>
          </cell>
          <cell r="C1426" t="str">
            <v>M²</v>
          </cell>
          <cell r="D1426">
            <v>29.92</v>
          </cell>
          <cell r="E1426">
            <v>14.69</v>
          </cell>
          <cell r="I1426">
            <v>44.61</v>
          </cell>
          <cell r="J1426">
            <v>57.99</v>
          </cell>
        </row>
        <row r="1428">
          <cell r="A1428" t="str">
            <v>13.01.030</v>
          </cell>
          <cell r="B1428" t="str">
            <v>LASTRO DE PISO COM 5,0CM DE ESPESSURA EM CONCRETO 1:4:8</v>
          </cell>
          <cell r="C1428" t="str">
            <v>M²</v>
          </cell>
          <cell r="D1428">
            <v>7.85</v>
          </cell>
          <cell r="E1428">
            <v>8.49</v>
          </cell>
          <cell r="I1428">
            <v>16.34</v>
          </cell>
          <cell r="J1428">
            <v>21.24</v>
          </cell>
        </row>
        <row r="1430">
          <cell r="A1430" t="str">
            <v>13.01.040</v>
          </cell>
          <cell r="B1430" t="str">
            <v>LASTRO DE PISO, COM A UTILIZAÇÃO DE ADITIVO EMPERMEABILIZANTE - SIKA 1, COM 5,0CM DE ESPESSURA EM CONCRETO 1:4:8</v>
          </cell>
          <cell r="C1430" t="str">
            <v>M²</v>
          </cell>
          <cell r="D1430">
            <v>14.97</v>
          </cell>
          <cell r="E1430">
            <v>8.49</v>
          </cell>
          <cell r="I1430">
            <v>23.46</v>
          </cell>
          <cell r="J1430">
            <v>30.5</v>
          </cell>
        </row>
        <row r="1431">
          <cell r="I1431">
            <v>0</v>
          </cell>
          <cell r="J1431">
            <v>0</v>
          </cell>
        </row>
        <row r="1432">
          <cell r="A1432" t="str">
            <v>13.02.000</v>
          </cell>
          <cell r="B1432" t="str">
            <v>REGULARIZAÇÃO DE CONTRA-PISO</v>
          </cell>
          <cell r="I1432">
            <v>0</v>
          </cell>
          <cell r="J1432">
            <v>0</v>
          </cell>
        </row>
        <row r="1433">
          <cell r="A1433" t="str">
            <v>13.02.010</v>
          </cell>
          <cell r="B1433" t="str">
            <v>REGULARIZAÇÃO DE CONTRA-PISO PARA REVESTIMENTO DE PISOS COM TACOS, ALCATIFAS, PAVIFLEX, ETC. EMPREGANDO ARGAMASSA DE CIMENTO E AREIA NO TRAÇO 1:4, COM 3,0 CM DE ESPESSURA</v>
          </cell>
          <cell r="C1433" t="str">
            <v>M²</v>
          </cell>
          <cell r="D1433">
            <v>5.37</v>
          </cell>
          <cell r="E1433">
            <v>10.039999999999999</v>
          </cell>
          <cell r="I1433">
            <v>15.41</v>
          </cell>
          <cell r="J1433">
            <v>20.03</v>
          </cell>
        </row>
        <row r="1434">
          <cell r="I1434">
            <v>0</v>
          </cell>
          <cell r="J1434">
            <v>0</v>
          </cell>
        </row>
        <row r="1435">
          <cell r="A1435" t="str">
            <v xml:space="preserve">S13.02.015   </v>
          </cell>
          <cell r="B1435" t="str">
            <v>ESTANHAMENTO DE PISO UTILIZANDO 
PASTA DE CIMENTO.</v>
          </cell>
          <cell r="C1435" t="str">
            <v>M2</v>
          </cell>
          <cell r="I1435">
            <v>1.3</v>
          </cell>
          <cell r="J1435">
            <v>1.69</v>
          </cell>
        </row>
        <row r="1436">
          <cell r="I1436">
            <v>0</v>
          </cell>
          <cell r="J1436">
            <v>0</v>
          </cell>
        </row>
        <row r="1437">
          <cell r="A1437" t="str">
            <v>13.03.000</v>
          </cell>
          <cell r="B1437" t="str">
            <v>REVESTIMENTOS DE PISOS</v>
          </cell>
          <cell r="I1437">
            <v>0</v>
          </cell>
          <cell r="J1437">
            <v>0</v>
          </cell>
        </row>
        <row r="1438">
          <cell r="A1438" t="str">
            <v>13.03.010</v>
          </cell>
          <cell r="B1438" t="str">
            <v>PISO CIMENTADO COM ARGAMASSA DE CIMENTO E AREIA NO TRAÇO 1:3, COM 2,0CM DE ESPESSURA, E COM ACABAMENTO LISO</v>
          </cell>
          <cell r="C1438" t="str">
            <v>M²</v>
          </cell>
          <cell r="D1438">
            <v>4.47</v>
          </cell>
          <cell r="E1438">
            <v>12.42</v>
          </cell>
          <cell r="I1438">
            <v>16.89</v>
          </cell>
          <cell r="J1438">
            <v>21.96</v>
          </cell>
        </row>
        <row r="1440">
          <cell r="A1440" t="str">
            <v>13.03.020</v>
          </cell>
          <cell r="B1440" t="str">
            <v>PISO CIMENTADO COM ARGAMASSA DE CIMENTO E AREIA NO TRAÇO 1:3, COM 2,0CM DE ESPESSURA E JUNTAS DE VIDRO FORMANDO QUADROS DE 1,0 X 1,0M E COM ACABAMENTO LISO</v>
          </cell>
          <cell r="C1440" t="str">
            <v>M²</v>
          </cell>
          <cell r="D1440">
            <v>5.82</v>
          </cell>
          <cell r="E1440">
            <v>13.57</v>
          </cell>
          <cell r="I1440">
            <v>19.39</v>
          </cell>
          <cell r="J1440">
            <v>25.21</v>
          </cell>
        </row>
        <row r="1442">
          <cell r="A1442" t="str">
            <v>13.03.030</v>
          </cell>
          <cell r="B1442" t="str">
            <v>PISO CIMENTADO COM ARGAMASSA DE CIMENTO E AREIA NO TRAÇO 1:3, COM 2,0CM DE ESPESSURA E JUNTAS DE MADEIRA, FORMANDO QUADROS DE 2,0 X 2,0M E COM ACABAMENTO LISO</v>
          </cell>
          <cell r="C1442" t="str">
            <v>M²</v>
          </cell>
          <cell r="D1442">
            <v>5.25</v>
          </cell>
          <cell r="E1442">
            <v>13.4</v>
          </cell>
          <cell r="I1442">
            <v>18.649999999999999</v>
          </cell>
          <cell r="J1442">
            <v>24.25</v>
          </cell>
        </row>
        <row r="1444">
          <cell r="A1444" t="str">
            <v>13.03.040</v>
          </cell>
          <cell r="B1444" t="str">
            <v>PISO CIMENTADO COM ARGAMASSA DE CIMENTO E AREIA NO TRAÇO 1:4, COM 1,5CM DE ESPESSURA E COM ACABAMENTO LISO</v>
          </cell>
          <cell r="C1444" t="str">
            <v>M²</v>
          </cell>
          <cell r="D1444">
            <v>2.69</v>
          </cell>
          <cell r="E1444">
            <v>12.17</v>
          </cell>
          <cell r="I1444">
            <v>14.86</v>
          </cell>
          <cell r="J1444">
            <v>19.32</v>
          </cell>
        </row>
        <row r="1446">
          <cell r="A1446" t="str">
            <v>13.03.060</v>
          </cell>
          <cell r="B1446" t="str">
            <v>PISO EM LENÇOL DE GRANITO ARTIFICIAL (MARMORITE) COM JUNTAS DE VIDRO, FORMANDO QUADROS DE 1,0 X 1,0M NA COR BRANCA</v>
          </cell>
          <cell r="C1446" t="str">
            <v>M²</v>
          </cell>
          <cell r="D1446">
            <v>24.53</v>
          </cell>
          <cell r="E1446">
            <v>27.61</v>
          </cell>
          <cell r="I1446">
            <v>52.14</v>
          </cell>
          <cell r="J1446">
            <v>67.78</v>
          </cell>
        </row>
        <row r="1447">
          <cell r="I1447">
            <v>0</v>
          </cell>
          <cell r="J1447">
            <v>0</v>
          </cell>
        </row>
        <row r="1448">
          <cell r="A1448" t="str">
            <v xml:space="preserve">S13.03.051   </v>
          </cell>
          <cell r="B1448" t="str">
            <v>PISO CIMENTADO COM ARGAMASSA DE CIMENTO E AREIA NO TRAÇO 1:4, COM 1,5CM DE ESPESSURA E JUNTAS DE PLÁSTICO  RETA DE 20X3MM FORMANDO QUADROS DE 2,00X2,00M, E COM ACABAMENTO LISO.</v>
          </cell>
          <cell r="C1448" t="str">
            <v>M2</v>
          </cell>
          <cell r="I1448">
            <v>19.32</v>
          </cell>
          <cell r="J1448">
            <v>25.12</v>
          </cell>
        </row>
        <row r="1449">
          <cell r="I1449">
            <v>0</v>
          </cell>
          <cell r="J1449">
            <v>0</v>
          </cell>
        </row>
        <row r="1450">
          <cell r="A1450" t="str">
            <v xml:space="preserve">S13.03.052   </v>
          </cell>
          <cell r="B1450" t="str">
            <v>PISO CIMENTADO ÁSPERO PARA CALÇADAS TRAÇO 1:4, ESPESSURA 2CM.</v>
          </cell>
          <cell r="C1450" t="str">
            <v>M2</v>
          </cell>
          <cell r="I1450">
            <v>15.03</v>
          </cell>
          <cell r="J1450">
            <v>19.54</v>
          </cell>
        </row>
        <row r="1452">
          <cell r="A1452" t="str">
            <v>13.03.070</v>
          </cell>
          <cell r="B1452" t="str">
            <v>PISO EM LENÇOL DE GRANITO ARTIFICIAL (MARMORITE) COM JUNTAS DE VIDRO, FORMANDO QUADROS DE 1,0 X 1,0M NA COR CINZA</v>
          </cell>
          <cell r="C1452" t="str">
            <v>M²</v>
          </cell>
          <cell r="D1452">
            <v>13.57</v>
          </cell>
          <cell r="E1452">
            <v>27.61</v>
          </cell>
          <cell r="I1452">
            <v>41.18</v>
          </cell>
          <cell r="J1452">
            <v>53.53</v>
          </cell>
        </row>
        <row r="1454">
          <cell r="A1454" t="str">
            <v>13.03.080</v>
          </cell>
          <cell r="B1454" t="str">
            <v>PISO EM LENÇOL DE GRANITO ARTIFICIAL (MARMORITE) COM JUNTAS DE VIDRO, FORMANDO QUADROS DE 1,0 X 1,0M NA COR PRETA OU VERMELHA</v>
          </cell>
          <cell r="C1454" t="str">
            <v>M²</v>
          </cell>
          <cell r="D1454">
            <v>18.77</v>
          </cell>
          <cell r="E1454">
            <v>27.61</v>
          </cell>
          <cell r="I1454">
            <v>46.379999999999995</v>
          </cell>
          <cell r="J1454">
            <v>60.29</v>
          </cell>
        </row>
        <row r="1456">
          <cell r="A1456" t="str">
            <v>13.03.090</v>
          </cell>
          <cell r="B1456" t="str">
            <v>PISO EM LENÇOL DE GRANITO ARTIFICIAL (MARMORITE) COM JUNTAS DE PLÁSTICO, FORMANDO QUADROS DE 1,0 X 1,0M NA COR BRANCA</v>
          </cell>
          <cell r="C1456" t="str">
            <v>M²</v>
          </cell>
          <cell r="D1456">
            <v>25.43</v>
          </cell>
          <cell r="E1456">
            <v>27.61</v>
          </cell>
          <cell r="I1456">
            <v>53.04</v>
          </cell>
          <cell r="J1456">
            <v>68.95</v>
          </cell>
        </row>
        <row r="1458">
          <cell r="A1458" t="str">
            <v>13.03.100</v>
          </cell>
          <cell r="B1458" t="str">
            <v>PISO EM LENÇOL DE GRANITO ARTIFICIAL (MARMORITE) COM JUNTAS DE PLÁSTICO, FORMANDO QUADROS DE 1,0 X 1,0M NA COR CINZA</v>
          </cell>
          <cell r="C1458" t="str">
            <v>M²</v>
          </cell>
          <cell r="D1458">
            <v>14.47</v>
          </cell>
          <cell r="E1458">
            <v>27.61</v>
          </cell>
          <cell r="I1458">
            <v>42.08</v>
          </cell>
          <cell r="J1458">
            <v>54.7</v>
          </cell>
        </row>
        <row r="1460">
          <cell r="A1460" t="str">
            <v>13.03.110</v>
          </cell>
          <cell r="B1460" t="str">
            <v>PISO EM LENÇOL DE GRANITO ARTIFICIAL (MARMORITE) COM JUNTAS DE PLASTICO, FORMANDO QUADROS DE 1,0 X 1,0M, NA COR PRETA OU VERMELHA</v>
          </cell>
          <cell r="C1460" t="str">
            <v>M²</v>
          </cell>
          <cell r="D1460">
            <v>19.670000000000002</v>
          </cell>
          <cell r="E1460">
            <v>27.61</v>
          </cell>
          <cell r="I1460">
            <v>47.28</v>
          </cell>
          <cell r="J1460">
            <v>61.46</v>
          </cell>
        </row>
        <row r="1462">
          <cell r="A1462" t="str">
            <v xml:space="preserve">13.03.121   </v>
          </cell>
          <cell r="B1462" t="str">
            <v>LIXAMENTO E POLIMENTO COM 
ESMERILHADEIRA EM PISO GRANILITE EXISTENTE, PARA ÁREA ACIMA DE 50M2.</v>
          </cell>
          <cell r="C1462" t="str">
            <v>M2</v>
          </cell>
          <cell r="I1462">
            <v>6</v>
          </cell>
          <cell r="J1462">
            <v>7.8</v>
          </cell>
        </row>
        <row r="1464">
          <cell r="A1464" t="str">
            <v>13.03.130</v>
          </cell>
          <cell r="B1464" t="str">
            <v>PISO CERÂMICO COMUM, TIPO A, 20X20CM, PEI 3 ASSENTADO COM ARGAMASSA DE CIMENTO E AREIA NO TRAÇO 1:6, COM 2,0CM DE ESPESSURA, INCLUSE REJUNTE.</v>
          </cell>
          <cell r="C1464" t="str">
            <v>M²</v>
          </cell>
          <cell r="D1464">
            <v>16.190000000000001</v>
          </cell>
          <cell r="E1464">
            <v>16.18</v>
          </cell>
          <cell r="I1464">
            <v>32.370000000000005</v>
          </cell>
          <cell r="J1464">
            <v>42.08</v>
          </cell>
        </row>
        <row r="1466">
          <cell r="A1466" t="str">
            <v>13.03.140</v>
          </cell>
          <cell r="B1466" t="str">
            <v>PISO CERÂMICO COMUM, TIPO A, 20X20CM, PEI 3 ASSENTADO COM ARGAMASSA PRÉ-FABRICADA DE CIMENTO COLANTE, INCLUSE REJUNTE.</v>
          </cell>
          <cell r="C1466" t="str">
            <v>M²</v>
          </cell>
          <cell r="D1466">
            <v>14.07</v>
          </cell>
          <cell r="E1466">
            <v>7.23</v>
          </cell>
          <cell r="I1466">
            <v>21.3</v>
          </cell>
          <cell r="J1466">
            <v>27.69</v>
          </cell>
        </row>
        <row r="1467">
          <cell r="I1467">
            <v>0</v>
          </cell>
          <cell r="J1467">
            <v>0</v>
          </cell>
        </row>
        <row r="1468">
          <cell r="A1468" t="str">
            <v xml:space="preserve">S13.03.144   </v>
          </cell>
          <cell r="B1468" t="str">
            <v>PISO CERÂMICO FABRICAÇÃO ELIANE 
CARGO PLUS - BONE, AD ( ANTIDERRAPANTE ), PEI 5, COM PLACAS DE 31X31CM E ESPESSURA DE 5MM, OU SIMILAR, ASSENTADAS COM ARGAMASSA PRÉ-FABRICADA DE CIMENTO COLANTE, INCLUSIVE REJUNTAMENTO COM JUNTAS DE 6MM.</v>
          </cell>
          <cell r="C1468" t="str">
            <v>M2</v>
          </cell>
          <cell r="I1468">
            <v>31.3</v>
          </cell>
          <cell r="J1468">
            <v>40.69</v>
          </cell>
        </row>
        <row r="1469">
          <cell r="I1469">
            <v>0</v>
          </cell>
          <cell r="J1469">
            <v>0</v>
          </cell>
        </row>
        <row r="1470">
          <cell r="A1470" t="str">
            <v xml:space="preserve">S13.03.145   </v>
          </cell>
          <cell r="B1470" t="str">
            <v>PISO CERÂMICO FABRICAÇÃO ELIANE 
CARGO PLUS - BONE, AD ( ANTIDERRAPANTE ), PEI 5, COM PLACAS DE 31X31CM E ESPESSURA DE 5MM, OU SIMILAR, ASSENTADAS COM ARGAMASSA PRÉ-FABRICADA DE CIMENTO COLANTE, INCLUSIVE REJUNTAMENTO COM JUNTAS DE 6MM.</v>
          </cell>
          <cell r="C1470" t="str">
            <v>M2</v>
          </cell>
          <cell r="I1470">
            <v>21.44</v>
          </cell>
          <cell r="J1470">
            <v>27.87</v>
          </cell>
        </row>
        <row r="1471">
          <cell r="I1471">
            <v>0</v>
          </cell>
          <cell r="J1471">
            <v>0</v>
          </cell>
        </row>
        <row r="1472">
          <cell r="A1472" t="str">
            <v>13.03.150</v>
          </cell>
          <cell r="B1472" t="str">
            <v>PISO PAVIFLEX COM 2MM DE ESPESSURA, SOBRE BASE REGULARIZADA JÁ PRONTA</v>
          </cell>
          <cell r="C1472" t="str">
            <v>M²</v>
          </cell>
          <cell r="D1472">
            <v>38</v>
          </cell>
          <cell r="E1472">
            <v>5.04</v>
          </cell>
          <cell r="I1472">
            <v>43.04</v>
          </cell>
          <cell r="J1472">
            <v>55.95</v>
          </cell>
        </row>
        <row r="1474">
          <cell r="A1474" t="str">
            <v>13.03.160</v>
          </cell>
          <cell r="B1474" t="str">
            <v>PISO PAVIFLEX COM 2MM DE ESPESSURA, INCLUSIVE BASE REGULARIZADA DE ARGAMASSA DE CIMENTO E AREIA NO TRAÇO 1:4, COM 3,0CM DE ESPESSURA</v>
          </cell>
          <cell r="C1474" t="str">
            <v>M²</v>
          </cell>
          <cell r="D1474">
            <v>43.37</v>
          </cell>
          <cell r="E1474">
            <v>15.08</v>
          </cell>
          <cell r="I1474">
            <v>58.449999999999996</v>
          </cell>
          <cell r="J1474">
            <v>75.989999999999995</v>
          </cell>
        </row>
        <row r="1475">
          <cell r="I1475">
            <v>0</v>
          </cell>
          <cell r="J1475">
            <v>0</v>
          </cell>
        </row>
        <row r="1476">
          <cell r="A1476" t="str">
            <v xml:space="preserve">S13.03.161   </v>
          </cell>
          <cell r="B1476" t="str">
            <v>FORNECIMENTO E INSTALAÇÃO DE
 PAVIFLEX COM 3,2CM DE ESPESSURA, LINHA DINAMIC OU SIMILAR.</v>
          </cell>
          <cell r="C1476" t="str">
            <v>M2</v>
          </cell>
          <cell r="I1476">
            <v>65.849999999999994</v>
          </cell>
          <cell r="J1476">
            <v>85.61</v>
          </cell>
        </row>
        <row r="1477">
          <cell r="I1477">
            <v>0</v>
          </cell>
          <cell r="J1477">
            <v>0</v>
          </cell>
        </row>
        <row r="1478">
          <cell r="A1478" t="str">
            <v xml:space="preserve">S13.03.162   </v>
          </cell>
          <cell r="B1478" t="str">
            <v>FORNECIMENTO E INSTALAÇÃO DE MANTA PAVIFLOR COM 2,00MM DE ESPESSURA, LINHA PRISMA OU SIMILAR.</v>
          </cell>
          <cell r="C1478" t="str">
            <v>M2</v>
          </cell>
          <cell r="I1478">
            <v>66.430000000000007</v>
          </cell>
          <cell r="J1478">
            <v>86.36</v>
          </cell>
        </row>
        <row r="1480">
          <cell r="A1480" t="str">
            <v>13.03.170</v>
          </cell>
          <cell r="B1480" t="str">
            <v>PISO INDUSTRIAL DUBETON, KORODUR OU SIMILAR DE ALTA RESISTÊNCIA COM 8MM DE ESPESSURA, COM JUNTAS DE PLASTICO FORMANDO QUADROS DE 1,0 X 1,0M, NA COR CINZA NATURAL E COM ACABAMENTO DESEMPENADO, INCLUSIVE BASE REGULARIZADA</v>
          </cell>
          <cell r="C1480" t="str">
            <v>M²</v>
          </cell>
          <cell r="D1480">
            <v>15.47</v>
          </cell>
          <cell r="E1480">
            <v>21.98</v>
          </cell>
          <cell r="I1480">
            <v>37.450000000000003</v>
          </cell>
          <cell r="J1480">
            <v>48.69</v>
          </cell>
        </row>
        <row r="1482">
          <cell r="A1482" t="str">
            <v>13.03.180</v>
          </cell>
          <cell r="B1482" t="str">
            <v>PISO INDUSTRIAL DURBETON, KORODUR OU SIMILAR DE ALTA RESISTENCIA COM 8MM DE ESPESSURA, COM JUNTAS DE PLASTICO FORMANDO QUADROS DE 1,0 X 1,0M, NA COR CINZA NATURAL E COM ACABAMENTO LEVEMENTE RASPADO, INCLUSIVE BASE REGULARIZADA</v>
          </cell>
          <cell r="C1482" t="str">
            <v>M²</v>
          </cell>
          <cell r="D1482">
            <v>15.47</v>
          </cell>
          <cell r="E1482">
            <v>28.86</v>
          </cell>
          <cell r="I1482">
            <v>44.33</v>
          </cell>
          <cell r="J1482">
            <v>57.63</v>
          </cell>
        </row>
        <row r="1484">
          <cell r="A1484" t="str">
            <v>13.03.190</v>
          </cell>
          <cell r="B1484" t="str">
            <v>PISO INDUSTRIAL DURBETON, KORODUR OU SIMILAR DE ALTA RESISTÊNCIA COM 8MM DE ESPESSURA, COM JUNTAS DE PLÁSTICO FORMANDO QUADROS DE 1,0 X 1,0M , NA COR CINZA NATURAL E COM ACABAMENTO RASPADO POLIDO, INCLUSIVE BASE REGULARIZADA</v>
          </cell>
          <cell r="C1484" t="str">
            <v>M²</v>
          </cell>
          <cell r="D1484">
            <v>15.47</v>
          </cell>
          <cell r="E1484">
            <v>33.43</v>
          </cell>
          <cell r="I1484">
            <v>48.9</v>
          </cell>
          <cell r="J1484">
            <v>63.57</v>
          </cell>
        </row>
        <row r="1486">
          <cell r="A1486" t="str">
            <v>13.03.200</v>
          </cell>
          <cell r="B1486" t="str">
            <v>PISO INDUSTRIAL DURBETON, KORODUR OU SIMILAR DE ALTA RESISTÊNCIA COM 8MM DE ESPESSURA, COM JUNJTAS DE PLÁSTICO FORMANDO QUADROS DE 1,0 X 1,0M, NA COR AMARELA, PRETA, MARROM OU VERMELHA E COM ACABAMENTO DESEMPENADO, INCLUSIVE BASE REGULARIZADA.</v>
          </cell>
          <cell r="C1486" t="str">
            <v>M²</v>
          </cell>
          <cell r="D1486">
            <v>18.170000000000002</v>
          </cell>
          <cell r="E1486">
            <v>21.98</v>
          </cell>
          <cell r="I1486">
            <v>40.150000000000006</v>
          </cell>
          <cell r="J1486">
            <v>52.2</v>
          </cell>
        </row>
        <row r="1488">
          <cell r="A1488" t="str">
            <v>13.03.210</v>
          </cell>
          <cell r="B1488" t="str">
            <v>PISO INDUSTRIAL DURBETON, KORODUR OU SIMILAR DE ALTA RESISTÊNCOIA COM 8MM DE ESPESSURA, COM JUNTAS DE PLÁSTICO FORMANDO QUADROS DE 1,0 X 1,0M, NA COR AMARELA, PRETA, MARROM OU VERMELHA E COM ACABAMENTO LEVEMENTE RASPADO, INCLUSIVE BASE REGULARIZADA</v>
          </cell>
          <cell r="C1488" t="str">
            <v>M²</v>
          </cell>
          <cell r="D1488">
            <v>18.170000000000002</v>
          </cell>
          <cell r="E1488">
            <v>28.86</v>
          </cell>
          <cell r="I1488">
            <v>47.03</v>
          </cell>
          <cell r="J1488">
            <v>61.14</v>
          </cell>
        </row>
        <row r="1490">
          <cell r="A1490" t="str">
            <v>13.03.220</v>
          </cell>
          <cell r="B1490" t="str">
            <v>PISO INDUSTRIAL DURBETON, KORODUR OU SIMILAR DE ALTA RESISTÊNCIA COM 8MM DE ESPESSURA, COM JUNTAS DE PLASTICO FORMANDO QUADROS DE 1,0 X 1,0M, NA COR AMARELA, PRETA, MARROM OU VERMELHA E COM ACABAMENTO RASPADO POLIDO, INCLUSIVE BASE REGULARIZADA</v>
          </cell>
          <cell r="C1490" t="str">
            <v>M²</v>
          </cell>
          <cell r="D1490">
            <v>18.170000000000002</v>
          </cell>
          <cell r="E1490">
            <v>33.43</v>
          </cell>
          <cell r="I1490">
            <v>51.6</v>
          </cell>
          <cell r="J1490">
            <v>67.08</v>
          </cell>
        </row>
        <row r="1492">
          <cell r="A1492" t="str">
            <v>13.03.230</v>
          </cell>
          <cell r="B1492" t="str">
            <v>PISO INDUSTRIAL DURBETON, KORODUR OU SIMILAR DE ALTA RESISTÊNCIA COM 8MM DE ESPESSURA, COM JUNTAS DE PLÁSTICO FORMANDO QUADROS DE 1,0 X 1,0M, NA COR VERDE E COM ACABAMENTO DESEMPENADO, INCLUSIVE BASE REGULARIZADA</v>
          </cell>
          <cell r="C1492" t="str">
            <v>M²</v>
          </cell>
          <cell r="D1492">
            <v>21.17</v>
          </cell>
          <cell r="E1492">
            <v>21.98</v>
          </cell>
          <cell r="I1492">
            <v>43.150000000000006</v>
          </cell>
          <cell r="J1492">
            <v>56.1</v>
          </cell>
        </row>
        <row r="1494">
          <cell r="A1494" t="str">
            <v>13.03.240</v>
          </cell>
          <cell r="B1494" t="str">
            <v>PISO INDUSTRIAL DURBETON, KORODUR OU SIMILAR DE ALTA RESISTÊNCIA COM 8MM DE ESPESSURA, COM JUNTAS DE PLÁSTICO FORMANDO QUADROS DE 1,0 X 1,0M, NA COR VERDE E COM ACABAMENTO LEVEMENTE RASPADO, INCLUSIVE BASE REGULARIZADA</v>
          </cell>
          <cell r="C1494" t="str">
            <v>M²</v>
          </cell>
          <cell r="D1494">
            <v>21.17</v>
          </cell>
          <cell r="E1494">
            <v>28.86</v>
          </cell>
          <cell r="I1494">
            <v>50.03</v>
          </cell>
          <cell r="J1494">
            <v>65.040000000000006</v>
          </cell>
        </row>
        <row r="1496">
          <cell r="A1496" t="str">
            <v>13.03.250</v>
          </cell>
          <cell r="B1496" t="str">
            <v>PISO INDUSTRIAL DURBETON, KORODUR OU SIMILAR DE ALTA RESISTÊNCIA COM 8MM DE ESPESSURA, COM JUNTAS DE PLÁSTICO FORMANDO QUADROS DE 1,0 X 1,0M, NA COR VERDE E COM ACABAMENTO RASPADO POLIDO, INCLUSIVE BASE REGULARIZADA</v>
          </cell>
          <cell r="C1496" t="str">
            <v>M²</v>
          </cell>
          <cell r="D1496">
            <v>21.17</v>
          </cell>
          <cell r="E1496">
            <v>33.43</v>
          </cell>
          <cell r="I1496">
            <v>54.6</v>
          </cell>
          <cell r="J1496">
            <v>70.98</v>
          </cell>
        </row>
        <row r="1497">
          <cell r="I1497">
            <v>0</v>
          </cell>
          <cell r="J1497">
            <v>0</v>
          </cell>
        </row>
        <row r="1498">
          <cell r="A1498" t="str">
            <v xml:space="preserve">S13.03.300   </v>
          </cell>
          <cell r="B1498" t="str">
            <v>PISO EM GRANITO CINZA CORUMBÁ, 
ESPESSURA 2CM, APLICADO COM ARGAMASSA INDUSTRIALIZADA AC-I, NÃO INCLUSO REGULARIZAÇÃO DE BASE.</v>
          </cell>
          <cell r="C1498" t="str">
            <v>M2</v>
          </cell>
          <cell r="I1498">
            <v>151.06</v>
          </cell>
          <cell r="J1498">
            <v>196.38</v>
          </cell>
        </row>
        <row r="1499">
          <cell r="I1499">
            <v>0</v>
          </cell>
          <cell r="J1499">
            <v>0</v>
          </cell>
        </row>
        <row r="1500">
          <cell r="A1500" t="str">
            <v xml:space="preserve">S13.03.301   </v>
          </cell>
          <cell r="B1500" t="str">
            <v>PISO EM GRANITO UBATUBA, ESPESSURA 2 CM, APLICADO COM ARGAMASSA INDUSTRIALIZADA AC-1, NÃO INCLUSO REGULARIZAÇÃO DE BASE.</v>
          </cell>
          <cell r="C1500" t="str">
            <v>M2</v>
          </cell>
          <cell r="I1500">
            <v>145.81</v>
          </cell>
          <cell r="J1500">
            <v>189.55</v>
          </cell>
        </row>
        <row r="1501">
          <cell r="I1501">
            <v>0</v>
          </cell>
          <cell r="J1501">
            <v>0</v>
          </cell>
        </row>
        <row r="1502">
          <cell r="A1502" t="str">
            <v xml:space="preserve">S13.03.302   </v>
          </cell>
          <cell r="B1502" t="str">
            <v>PISO EM GRANITO CINZA CORUMBÁ LEVIGADO, ESPESSURA 2 CM, APLICADO COM ARGAMASSA INDUSTRIALIZADA AC-I, NÃO INCLUSO REGULARIZAÇÃO DE BASE</v>
          </cell>
          <cell r="C1502" t="str">
            <v>M2</v>
          </cell>
          <cell r="I1502">
            <v>122.18</v>
          </cell>
          <cell r="J1502">
            <v>158.83000000000001</v>
          </cell>
        </row>
        <row r="1503">
          <cell r="I1503">
            <v>0</v>
          </cell>
          <cell r="J1503">
            <v>0</v>
          </cell>
        </row>
        <row r="1504">
          <cell r="A1504" t="str">
            <v xml:space="preserve">S13.03.303   </v>
          </cell>
          <cell r="B1504" t="str">
            <v>PISO EM GRANITO PRETO CEARÁ LEVIGADO, ESPESSURA 2CM, APLICADO COM ARGAMASSA INDUSTRIALIZADA AC-I, NÃO INCLUSO REGULARIZAÇÃO DE BASE.</v>
          </cell>
          <cell r="C1504" t="str">
            <v>M2</v>
          </cell>
          <cell r="I1504">
            <v>226.31</v>
          </cell>
          <cell r="J1504">
            <v>294.2</v>
          </cell>
        </row>
        <row r="1505">
          <cell r="I1505">
            <v>0</v>
          </cell>
          <cell r="J1505">
            <v>0</v>
          </cell>
        </row>
        <row r="1506">
          <cell r="A1506" t="str">
            <v xml:space="preserve">S13.03.304   </v>
          </cell>
          <cell r="B1506" t="str">
            <v>PISO EM GRANITO VERDE JEQUITIBÁ, ESPESSURA 2CM, APLICADO COM ARGAMASSA INDUSTRIALIZADA AC-I, NÃO INCLUSO REGULARIZAÇÃO DE BASE.</v>
          </cell>
          <cell r="C1506" t="str">
            <v>M2</v>
          </cell>
          <cell r="I1506">
            <v>145.81</v>
          </cell>
          <cell r="J1506">
            <v>189.55</v>
          </cell>
        </row>
        <row r="1507">
          <cell r="I1507">
            <v>0</v>
          </cell>
          <cell r="J1507">
            <v>0</v>
          </cell>
        </row>
        <row r="1508">
          <cell r="A1508" t="str">
            <v xml:space="preserve">S13.03.305   </v>
          </cell>
          <cell r="B1508" t="str">
            <v>PISO EM GRANITO PRETO CEARÁ POLIDO, ESPESSURA 2CM, APLICADO COM ARGAMASSA INDUSTRIALIZADA AC-I, NÃO INCLUSO REGULARIZAÇÃO DE BASE.</v>
          </cell>
          <cell r="C1508" t="str">
            <v>M2</v>
          </cell>
          <cell r="I1508">
            <v>226.31</v>
          </cell>
          <cell r="J1508">
            <v>294.2</v>
          </cell>
        </row>
        <row r="1509">
          <cell r="I1509">
            <v>0</v>
          </cell>
          <cell r="J1509">
            <v>0</v>
          </cell>
        </row>
        <row r="1510">
          <cell r="A1510" t="str">
            <v xml:space="preserve">S13.06.010   </v>
          </cell>
          <cell r="B1510" t="str">
            <v>PISO EM ARDÓSIA COM PLACAS DE 30X30CM, ESP. 8MM, ASSENTADA COM ARGAMASSA PRÉ-FABRICADA DE CIMENTO COLANTE, INCLUSIVE REJUNTAMENTO COM JUNTAS DE 5MM.</v>
          </cell>
          <cell r="C1510" t="str">
            <v>M2</v>
          </cell>
          <cell r="I1510">
            <v>28.22</v>
          </cell>
          <cell r="J1510">
            <v>36.69</v>
          </cell>
        </row>
        <row r="1511">
          <cell r="I1511">
            <v>0</v>
          </cell>
          <cell r="J1511">
            <v>0</v>
          </cell>
        </row>
        <row r="1512">
          <cell r="A1512" t="str">
            <v xml:space="preserve">S13.07.010   </v>
          </cell>
          <cell r="B1512" t="str">
            <v>PISO EM ASSOALHO DE MADEIRA DE LEI (IPÊ OU SIMILAR), RÉGUAS MACHO E FÊMEA 15 X 2 CM - EXTRA.</v>
          </cell>
          <cell r="C1512" t="str">
            <v>M2</v>
          </cell>
          <cell r="I1512">
            <v>84.54</v>
          </cell>
          <cell r="J1512">
            <v>109.9</v>
          </cell>
        </row>
        <row r="1513">
          <cell r="I1513">
            <v>0</v>
          </cell>
          <cell r="J1513">
            <v>0</v>
          </cell>
        </row>
        <row r="1514">
          <cell r="A1514" t="str">
            <v>14.00.000</v>
          </cell>
          <cell r="B1514" t="str">
            <v>RODAPÉS, SOLEIRAS, DEGRAUS E CORRIMÃOS</v>
          </cell>
          <cell r="I1514">
            <v>0</v>
          </cell>
          <cell r="J1514">
            <v>0</v>
          </cell>
        </row>
        <row r="1515">
          <cell r="I1515">
            <v>0</v>
          </cell>
          <cell r="J1515">
            <v>0</v>
          </cell>
        </row>
        <row r="1516">
          <cell r="A1516" t="str">
            <v>14.01.000</v>
          </cell>
          <cell r="B1516" t="str">
            <v xml:space="preserve">RODAPÉS </v>
          </cell>
          <cell r="I1516">
            <v>0</v>
          </cell>
          <cell r="J1516">
            <v>0</v>
          </cell>
        </row>
        <row r="1517">
          <cell r="A1517" t="str">
            <v>14.01.030</v>
          </cell>
          <cell r="B1517" t="str">
            <v>RODAPÉ DE GRANITO ARTIFICIAL (MARMORITE) COM 10CM DE ALTURA, NA COR BRANCA</v>
          </cell>
          <cell r="C1517" t="str">
            <v>M</v>
          </cell>
          <cell r="D1517">
            <v>2.3199999999999998</v>
          </cell>
          <cell r="E1517">
            <v>13.27</v>
          </cell>
          <cell r="I1517">
            <v>15.59</v>
          </cell>
          <cell r="J1517">
            <v>20.27</v>
          </cell>
        </row>
        <row r="1519">
          <cell r="A1519" t="str">
            <v>14.01.040</v>
          </cell>
          <cell r="B1519" t="str">
            <v>RODAPÉ DE GRANITO ARTIFICIAL (MARMORITE) COM 10CM DE ALTURA, NA COR CINZA</v>
          </cell>
          <cell r="C1519" t="str">
            <v>M</v>
          </cell>
          <cell r="D1519">
            <v>1.22</v>
          </cell>
          <cell r="E1519">
            <v>13.27</v>
          </cell>
          <cell r="I1519">
            <v>14.49</v>
          </cell>
          <cell r="J1519">
            <v>18.84</v>
          </cell>
        </row>
        <row r="1521">
          <cell r="A1521" t="str">
            <v>14.01.050</v>
          </cell>
          <cell r="B1521" t="str">
            <v>RODAPÉ DE GRANITO ARTIFICIAL (MARMORITE) COM 10 CM DE ALTURA, NA COR PRETA OU VERMELHA</v>
          </cell>
          <cell r="C1521" t="str">
            <v>M</v>
          </cell>
          <cell r="D1521">
            <v>1.74</v>
          </cell>
          <cell r="E1521">
            <v>13.27</v>
          </cell>
          <cell r="I1521">
            <v>15.01</v>
          </cell>
          <cell r="J1521">
            <v>19.510000000000002</v>
          </cell>
        </row>
        <row r="1523">
          <cell r="A1523" t="str">
            <v>14.01.060</v>
          </cell>
          <cell r="B1523" t="str">
            <v>RODAPÉ DE PAVIFLEX APLICADO SOBRE REVESTIMENTO DE ARGAMASSA DE CIMENTO E AREIA NO TRAÇO 1:3</v>
          </cell>
          <cell r="C1523" t="str">
            <v>M</v>
          </cell>
          <cell r="D1523">
            <v>11.1</v>
          </cell>
          <cell r="E1523">
            <v>3.36</v>
          </cell>
          <cell r="I1523">
            <v>14.459999999999999</v>
          </cell>
          <cell r="J1523">
            <v>18.8</v>
          </cell>
        </row>
        <row r="1525">
          <cell r="A1525" t="str">
            <v>14.01.070</v>
          </cell>
          <cell r="B1525" t="str">
            <v>RODAPÉ DE ARGAMASSA DE ALTA RESISTÊNCIA DURBETON, KORODUR OU SIMILAR, COM 10CM DE ALTURA NA COR CINZA NATURAL E COM ACABAMENTO RASPADO</v>
          </cell>
          <cell r="C1525" t="str">
            <v>M</v>
          </cell>
          <cell r="D1525">
            <v>3.28</v>
          </cell>
          <cell r="E1525">
            <v>11.59</v>
          </cell>
          <cell r="I1525">
            <v>14.87</v>
          </cell>
          <cell r="J1525">
            <v>19.329999999999998</v>
          </cell>
        </row>
        <row r="1527">
          <cell r="A1527" t="str">
            <v>14.01.080</v>
          </cell>
          <cell r="B1527" t="str">
            <v>RODAPÉ DE ARGAMASSA DE ALTA RESISTÊNCIA DURBETON, KORODUR OU SIMILAR, COM 10CM DE ALTURA NA COR AMARELA, PRETA, MARROM OU VERMELHA E COM ACABAMENTO RASPADO</v>
          </cell>
          <cell r="C1527" t="str">
            <v>M</v>
          </cell>
          <cell r="D1527">
            <v>4.3600000000000003</v>
          </cell>
          <cell r="E1527">
            <v>11.59</v>
          </cell>
          <cell r="I1527">
            <v>15.95</v>
          </cell>
          <cell r="J1527">
            <v>20.74</v>
          </cell>
        </row>
        <row r="1529">
          <cell r="A1529" t="str">
            <v>14.01.090</v>
          </cell>
          <cell r="B1529" t="str">
            <v>RODAPÉ DE ARGAMASSA DE ALTA RESISTÊNCIA DURBETON, KORODUR OU SIMILAR, COM 10CM DE ALTURA NA COR VERDE E COM ACABAMENTO RASPADO.</v>
          </cell>
          <cell r="C1529" t="str">
            <v>M</v>
          </cell>
          <cell r="D1529">
            <v>5.56</v>
          </cell>
          <cell r="E1529">
            <v>11.59</v>
          </cell>
          <cell r="I1529">
            <v>17.149999999999999</v>
          </cell>
          <cell r="J1529">
            <v>22.3</v>
          </cell>
        </row>
        <row r="1530">
          <cell r="I1530">
            <v>0</v>
          </cell>
          <cell r="J1530">
            <v>0</v>
          </cell>
        </row>
        <row r="1531">
          <cell r="A1531" t="str">
            <v xml:space="preserve">14.01.100   </v>
          </cell>
          <cell r="B1531" t="str">
            <v>RODAPÉ EM GRANITO BRANCO POLIDO,
 ALTURA 7 CM E ESPESSURA 2 CM , APLICADO COM ARGAMSSA INDUSTRIALIZADA AC-1.</v>
          </cell>
          <cell r="C1531" t="str">
            <v>M</v>
          </cell>
          <cell r="I1531">
            <v>20.309999999999999</v>
          </cell>
          <cell r="J1531">
            <v>26.4</v>
          </cell>
        </row>
        <row r="1532">
          <cell r="I1532">
            <v>0</v>
          </cell>
          <cell r="J1532">
            <v>0</v>
          </cell>
        </row>
        <row r="1533">
          <cell r="A1533" t="str">
            <v xml:space="preserve">14.01.101   </v>
          </cell>
          <cell r="B1533" t="str">
            <v>RODAPÉ EM GRANITO CINZA CORUMBÁ, ALTURA 7 CM E ESPESSURA 2 CM, APLICADO COM ARGAMASSA INDUSTRIALIZADA.</v>
          </cell>
          <cell r="C1533" t="str">
            <v>M</v>
          </cell>
          <cell r="I1533">
            <v>22.22</v>
          </cell>
          <cell r="J1533">
            <v>28.89</v>
          </cell>
        </row>
        <row r="1534">
          <cell r="I1534">
            <v>0</v>
          </cell>
          <cell r="J1534">
            <v>0</v>
          </cell>
        </row>
        <row r="1535">
          <cell r="A1535" t="str">
            <v xml:space="preserve">14.01.102   </v>
          </cell>
          <cell r="B1535" t="str">
            <v>RODAPÉ EM GRANITO PRETO CEARÁ, ALTURA 7 CM, E ESPESSURA 2 CM,APLICADO COM ARGAMASSA INDUSTRIALIZADA AC-1.</v>
          </cell>
          <cell r="C1535" t="str">
            <v>M</v>
          </cell>
          <cell r="I1535">
            <v>30.44</v>
          </cell>
          <cell r="J1535">
            <v>39.57</v>
          </cell>
        </row>
        <row r="1536">
          <cell r="I1536">
            <v>0</v>
          </cell>
          <cell r="J1536">
            <v>0</v>
          </cell>
        </row>
        <row r="1537">
          <cell r="A1537" t="str">
            <v xml:space="preserve">14.01.103   </v>
          </cell>
          <cell r="B1537" t="str">
            <v>RODAPÉ EM GRANITO BEGE IMACULADO, ALTURA 7 CM E ESPESSURA 2 CM ,APLICADO COM ARGAMASSA INDUSTRIALIZADA AC-1.</v>
          </cell>
          <cell r="C1537" t="str">
            <v>M</v>
          </cell>
          <cell r="I1537">
            <v>27.05</v>
          </cell>
          <cell r="J1537">
            <v>35.17</v>
          </cell>
        </row>
        <row r="1538">
          <cell r="I1538">
            <v>0</v>
          </cell>
          <cell r="J1538">
            <v>0</v>
          </cell>
        </row>
        <row r="1539">
          <cell r="A1539" t="str">
            <v>14.02.000</v>
          </cell>
          <cell r="B1539" t="str">
            <v>SOLEIRAS</v>
          </cell>
          <cell r="I1539">
            <v>0</v>
          </cell>
          <cell r="J1539">
            <v>0</v>
          </cell>
        </row>
        <row r="1540">
          <cell r="A1540" t="str">
            <v>14.02.010</v>
          </cell>
          <cell r="B1540" t="str">
            <v>SOLEIRA EM CIMENTADO DE 15CM DE LARGURA</v>
          </cell>
          <cell r="C1540" t="str">
            <v>M</v>
          </cell>
          <cell r="D1540">
            <v>0.41</v>
          </cell>
          <cell r="E1540">
            <v>2.27</v>
          </cell>
          <cell r="I1540">
            <v>2.68</v>
          </cell>
          <cell r="J1540">
            <v>3.48</v>
          </cell>
        </row>
        <row r="1542">
          <cell r="A1542" t="str">
            <v>14.02.020</v>
          </cell>
          <cell r="B1542" t="str">
            <v>SOLEIRA DE GRANITO ARTIFICIAL (MARMORITE) COM 15CM DE LARGURA, NA COR BRANCA</v>
          </cell>
          <cell r="C1542" t="str">
            <v>M</v>
          </cell>
          <cell r="D1542">
            <v>3.47</v>
          </cell>
          <cell r="E1542">
            <v>10.68</v>
          </cell>
          <cell r="I1542">
            <v>14.15</v>
          </cell>
          <cell r="J1542">
            <v>18.399999999999999</v>
          </cell>
        </row>
        <row r="1544">
          <cell r="A1544" t="str">
            <v>14.02.030</v>
          </cell>
          <cell r="B1544" t="str">
            <v>SOLEIRA DE GRANITO ARTIFICIAL (MARMORITE) COM 15CM DE LARGURA, NA COR CINZA</v>
          </cell>
          <cell r="C1544" t="str">
            <v>M</v>
          </cell>
          <cell r="D1544">
            <v>1.83</v>
          </cell>
          <cell r="E1544">
            <v>10.68</v>
          </cell>
          <cell r="I1544">
            <v>12.51</v>
          </cell>
          <cell r="J1544">
            <v>16.260000000000002</v>
          </cell>
        </row>
        <row r="1546">
          <cell r="A1546" t="str">
            <v>14.02.040</v>
          </cell>
          <cell r="B1546" t="str">
            <v>SOLEIRA DE GRANITO ARTIFICIAL (MARMORITE) COM 15CM DE LARGURA, NA COR PRETA OU VERMELHA</v>
          </cell>
          <cell r="C1546" t="str">
            <v>M</v>
          </cell>
          <cell r="D1546">
            <v>2.62</v>
          </cell>
          <cell r="E1546">
            <v>10.68</v>
          </cell>
          <cell r="I1546">
            <v>13.3</v>
          </cell>
          <cell r="J1546">
            <v>17.29</v>
          </cell>
        </row>
        <row r="1548">
          <cell r="A1548" t="str">
            <v>14.02.050</v>
          </cell>
          <cell r="B1548" t="str">
            <v>SOLEIRA DE ARGAMASSA DE ALTA RESISTÊNCIA DURBETON, KORODUR OU SIMILAR, COM 10CM DE LARGURA, NA COR CINZA NATURAL E COM ACABAMENTO RASPADO</v>
          </cell>
          <cell r="C1548" t="str">
            <v>M</v>
          </cell>
          <cell r="D1548">
            <v>1.32</v>
          </cell>
          <cell r="E1548">
            <v>9.3000000000000007</v>
          </cell>
          <cell r="I1548">
            <v>10.620000000000001</v>
          </cell>
          <cell r="J1548">
            <v>13.81</v>
          </cell>
        </row>
        <row r="1550">
          <cell r="A1550" t="str">
            <v>14.02.060</v>
          </cell>
          <cell r="B1550" t="str">
            <v>SOLEIRA DE ARGAMASSA DE ALTA RESISTÊNCIA DURBETON, KORODUR OU SIMILAR, COM 10CM DE LARGURA, NA COR AMARELA, PRETA, MARROM OU VERMELHA E COM ACABAMENTO RASPADO</v>
          </cell>
          <cell r="C1550" t="str">
            <v>M</v>
          </cell>
          <cell r="D1550">
            <v>1.59</v>
          </cell>
          <cell r="E1550">
            <v>9.3000000000000007</v>
          </cell>
          <cell r="I1550">
            <v>10.89</v>
          </cell>
          <cell r="J1550">
            <v>14.16</v>
          </cell>
        </row>
        <row r="1552">
          <cell r="A1552" t="str">
            <v>14.02.070</v>
          </cell>
          <cell r="B1552" t="str">
            <v>SOLEIRA DE ARGAMASSA DE ALTA RESISTÊNCIA DURBETON, KORODUR OU SIMILAR, COM 10CM DE LARGURA, NA COR VERDE E COM ACABAMENTO RASPADO</v>
          </cell>
          <cell r="C1552" t="str">
            <v>M</v>
          </cell>
          <cell r="D1552">
            <v>1.89</v>
          </cell>
          <cell r="E1552">
            <v>9.3000000000000007</v>
          </cell>
          <cell r="I1552">
            <v>11.190000000000001</v>
          </cell>
          <cell r="J1552">
            <v>14.55</v>
          </cell>
        </row>
        <row r="1553">
          <cell r="I1553">
            <v>0</v>
          </cell>
          <cell r="J1553">
            <v>0</v>
          </cell>
        </row>
        <row r="1554">
          <cell r="A1554" t="str">
            <v>14.03.000</v>
          </cell>
          <cell r="B1554" t="str">
            <v>DEGRAUS</v>
          </cell>
          <cell r="I1554">
            <v>0</v>
          </cell>
          <cell r="J1554">
            <v>0</v>
          </cell>
        </row>
        <row r="1555">
          <cell r="A1555" t="str">
            <v>14.03.010</v>
          </cell>
          <cell r="B1555" t="str">
            <v>DEGRAU DE ESCADA COM 30CM, EM GRANITO ARTIFICIAL (MARMORITE), NA COR BRANCA E ESPELHO COM 20CM</v>
          </cell>
          <cell r="C1555" t="str">
            <v>M</v>
          </cell>
          <cell r="D1555">
            <v>11.6</v>
          </cell>
          <cell r="E1555">
            <v>26.86</v>
          </cell>
          <cell r="I1555">
            <v>38.46</v>
          </cell>
          <cell r="J1555">
            <v>50</v>
          </cell>
        </row>
        <row r="1557">
          <cell r="A1557" t="str">
            <v>14.03.020</v>
          </cell>
          <cell r="B1557" t="str">
            <v>DEGRAU DE ESCADA COM 30CM EM GRANITO ARTIFICIAL(MARMORITE), NA COR CINZA E ESPELHO COM 20CM</v>
          </cell>
          <cell r="C1557" t="str">
            <v>M</v>
          </cell>
          <cell r="D1557">
            <v>6.12</v>
          </cell>
          <cell r="E1557">
            <v>26.86</v>
          </cell>
          <cell r="I1557">
            <v>32.979999999999997</v>
          </cell>
          <cell r="J1557">
            <v>42.87</v>
          </cell>
        </row>
        <row r="1559">
          <cell r="A1559" t="str">
            <v>14.03.030</v>
          </cell>
          <cell r="B1559" t="str">
            <v>DEGRAU DE ESCADA COM 30CM EM GRANITO ARTIFICIAL (MARMORITE), NA COR PRETA OU VERMELHA E ESPELHO COM 20CM</v>
          </cell>
          <cell r="C1559" t="str">
            <v>M</v>
          </cell>
          <cell r="D1559">
            <v>8.7200000000000006</v>
          </cell>
          <cell r="E1559">
            <v>26.86</v>
          </cell>
          <cell r="I1559">
            <v>35.58</v>
          </cell>
          <cell r="J1559">
            <v>46.25</v>
          </cell>
        </row>
        <row r="1561">
          <cell r="A1561" t="str">
            <v>14.03.040</v>
          </cell>
          <cell r="B1561" t="str">
            <v>DEGRAU DE ESCADA COM 30CM EM ARGAMASSA DE ALTA RESISTÊNCIA DURBETON, KORODUR OU SIMILAR, E ESPELHO COM 20CM NA COR CINZA NATURAL E COM ACABAMENTO RASPADO</v>
          </cell>
          <cell r="C1561" t="str">
            <v>M</v>
          </cell>
          <cell r="D1561">
            <v>9.8800000000000008</v>
          </cell>
          <cell r="E1561">
            <v>29.34</v>
          </cell>
          <cell r="I1561">
            <v>39.22</v>
          </cell>
          <cell r="J1561">
            <v>50.99</v>
          </cell>
        </row>
        <row r="1563">
          <cell r="A1563" t="str">
            <v>14.03.050</v>
          </cell>
          <cell r="B1563" t="str">
            <v>DEGRAU DE ESCADA COM 30CM EM ARGAMASSA DE ALTA RESISTÊNCIA DURBETON, KORODUR OU SIMILAR, E ESPELHO COM 20CM NA COR AMARELA, PRETA, MARROM OU VERMELHA E COM ACABAMENTO RASPADO</v>
          </cell>
          <cell r="C1563" t="str">
            <v>M</v>
          </cell>
          <cell r="D1563">
            <v>12.58</v>
          </cell>
          <cell r="E1563">
            <v>29.34</v>
          </cell>
          <cell r="I1563">
            <v>41.92</v>
          </cell>
          <cell r="J1563">
            <v>54.5</v>
          </cell>
        </row>
        <row r="1565">
          <cell r="A1565" t="str">
            <v>14.03.060</v>
          </cell>
          <cell r="B1565" t="str">
            <v>DEGRAU DE ESCADA COM 30CM EM ARGAMASSA DE ALTA RESISTÊNCIA DURBETON, KORODUR OU SIMILAR, E ESPELHO COM 20CM NA COR VERDE E COM ACABAMENTO RASPADO</v>
          </cell>
          <cell r="C1565" t="str">
            <v>M</v>
          </cell>
          <cell r="D1565">
            <v>15.58</v>
          </cell>
          <cell r="E1565">
            <v>29.34</v>
          </cell>
          <cell r="I1565">
            <v>44.92</v>
          </cell>
          <cell r="J1565">
            <v>58.4</v>
          </cell>
        </row>
        <row r="1566">
          <cell r="I1566">
            <v>0</v>
          </cell>
          <cell r="J1566">
            <v>0</v>
          </cell>
        </row>
        <row r="1567">
          <cell r="A1567" t="str">
            <v>14.04.000</v>
          </cell>
          <cell r="B1567" t="str">
            <v>CORRIMÃOS</v>
          </cell>
          <cell r="I1567">
            <v>0</v>
          </cell>
          <cell r="J1567">
            <v>0</v>
          </cell>
        </row>
        <row r="1568">
          <cell r="A1568" t="str">
            <v>14.04.010</v>
          </cell>
          <cell r="B1568" t="str">
            <v>CORRIMÃO DE GRANITO ARTIFICIAL (MARMORITE) COM 15CM DE LARGURA, NA COR BRANCA</v>
          </cell>
          <cell r="C1568" t="str">
            <v>M</v>
          </cell>
          <cell r="D1568">
            <v>5.8</v>
          </cell>
          <cell r="E1568">
            <v>26.5</v>
          </cell>
          <cell r="I1568">
            <v>32.299999999999997</v>
          </cell>
          <cell r="J1568">
            <v>41.99</v>
          </cell>
        </row>
        <row r="1570">
          <cell r="A1570" t="str">
            <v>14.04.020</v>
          </cell>
          <cell r="B1570" t="str">
            <v>CORRIMÃO DE GRANITO ARTIFICIAL (MARMORITE) COM 15CM DE LARGURA, NA COR CINZA</v>
          </cell>
          <cell r="C1570" t="str">
            <v>M</v>
          </cell>
          <cell r="D1570">
            <v>3.06</v>
          </cell>
          <cell r="E1570">
            <v>26.5</v>
          </cell>
          <cell r="I1570">
            <v>29.56</v>
          </cell>
          <cell r="J1570">
            <v>38.43</v>
          </cell>
        </row>
        <row r="1572">
          <cell r="A1572" t="str">
            <v>14.04.030</v>
          </cell>
          <cell r="B1572" t="str">
            <v>CORRIMÃO DE GRANITO ARTIFICIAL (MARMORITE) COM 15CM DE LARGURA, NA COR PRETA OU VERMELHA</v>
          </cell>
          <cell r="C1572" t="str">
            <v>M</v>
          </cell>
          <cell r="D1572">
            <v>4.3600000000000003</v>
          </cell>
          <cell r="E1572">
            <v>26.5</v>
          </cell>
          <cell r="I1572">
            <v>30.86</v>
          </cell>
          <cell r="J1572">
            <v>40.119999999999997</v>
          </cell>
        </row>
        <row r="1573">
          <cell r="I1573">
            <v>0</v>
          </cell>
          <cell r="J1573">
            <v>0</v>
          </cell>
        </row>
        <row r="1574">
          <cell r="A1574" t="str">
            <v>15.00.000</v>
          </cell>
          <cell r="B1574" t="str">
            <v>BALCÕES</v>
          </cell>
          <cell r="I1574">
            <v>0</v>
          </cell>
          <cell r="J1574">
            <v>0</v>
          </cell>
        </row>
        <row r="1575">
          <cell r="I1575">
            <v>0</v>
          </cell>
          <cell r="J1575">
            <v>0</v>
          </cell>
        </row>
        <row r="1576">
          <cell r="A1576" t="str">
            <v>15.01.000</v>
          </cell>
          <cell r="B1576" t="str">
            <v>BALCÕES DE GRANITO</v>
          </cell>
          <cell r="I1576">
            <v>0</v>
          </cell>
          <cell r="J1576">
            <v>0</v>
          </cell>
        </row>
        <row r="1577">
          <cell r="A1577" t="str">
            <v>15.01.010</v>
          </cell>
          <cell r="B1577" t="str">
            <v>BALCÃO DE COZINHA DE GRANITO ARTIFICIAL NA COR BRANCA, APLICADO SOBRE LAJE DE CONCRETO DE 3,0CM DE ESPESSURA</v>
          </cell>
          <cell r="C1577" t="str">
            <v>M²</v>
          </cell>
          <cell r="D1577">
            <v>39.72</v>
          </cell>
          <cell r="E1577">
            <v>37.549999999999997</v>
          </cell>
          <cell r="I1577">
            <v>77.27</v>
          </cell>
          <cell r="J1577">
            <v>100.45</v>
          </cell>
        </row>
        <row r="1579">
          <cell r="A1579" t="str">
            <v>15.01.020</v>
          </cell>
          <cell r="B1579" t="str">
            <v xml:space="preserve">BALCÃO DE COZINHA DE GRANITO ARTIFICIAL NA COR CINZA, APLICADO SOBRE LAJE DE CONCRETO DE 3,0CM DE ESPESSURA </v>
          </cell>
          <cell r="C1579" t="str">
            <v>M²</v>
          </cell>
          <cell r="D1579">
            <v>28.88</v>
          </cell>
          <cell r="E1579">
            <v>37.549999999999997</v>
          </cell>
          <cell r="I1579">
            <v>66.429999999999993</v>
          </cell>
          <cell r="J1579">
            <v>86.36</v>
          </cell>
        </row>
        <row r="1581">
          <cell r="A1581" t="str">
            <v>15.01.030</v>
          </cell>
          <cell r="B1581" t="str">
            <v>BALCÃO DE COZINHA DE GRANITO ARTIFICIAL NA COR VERMELHA OU PRETA, APLICADO SOBRE LAJE DE CONCRETO DE 3,0CM DE ESPESSURA</v>
          </cell>
          <cell r="C1581" t="str">
            <v>M²</v>
          </cell>
          <cell r="D1581">
            <v>34.08</v>
          </cell>
          <cell r="E1581">
            <v>37.549999999999997</v>
          </cell>
          <cell r="I1581">
            <v>71.63</v>
          </cell>
          <cell r="J1581">
            <v>93.12</v>
          </cell>
        </row>
        <row r="1582">
          <cell r="I1582">
            <v>0</v>
          </cell>
          <cell r="J1582">
            <v>0</v>
          </cell>
        </row>
        <row r="1583">
          <cell r="A1583" t="str">
            <v xml:space="preserve">S15.02.010   </v>
          </cell>
          <cell r="B1583" t="str">
            <v>BALCÃO EM GRANITO PRETO CEARÁ 
POLIDO COM 4,30 METROS DE COMPRIMENTO E 0,60 METROS, INCLUSIVE TESTEIRA COM 5 CM DE ALTURA</v>
          </cell>
          <cell r="C1583" t="str">
            <v>UND</v>
          </cell>
          <cell r="I1583">
            <v>954.56</v>
          </cell>
          <cell r="J1583">
            <v>1240.93</v>
          </cell>
        </row>
        <row r="1584">
          <cell r="I1584">
            <v>0</v>
          </cell>
          <cell r="J1584">
            <v>0</v>
          </cell>
        </row>
        <row r="1585">
          <cell r="A1585" t="str">
            <v xml:space="preserve">S15.02.020   </v>
          </cell>
          <cell r="B1585" t="str">
            <v>BALCÃO EM GRANITO PRETO CEARÁ POLIDO COM 1,10 METROS DE COMPRIMENTO E 0,70 METROS, INCLUSIVE TESTEIRA COM 5 CM DE ALTURA</v>
          </cell>
          <cell r="C1585" t="str">
            <v>UND</v>
          </cell>
          <cell r="I1585">
            <v>328.17</v>
          </cell>
          <cell r="J1585">
            <v>426.62</v>
          </cell>
        </row>
        <row r="1586">
          <cell r="I1586">
            <v>0</v>
          </cell>
          <cell r="J1586">
            <v>0</v>
          </cell>
        </row>
        <row r="1587">
          <cell r="A1587" t="str">
            <v xml:space="preserve">S15.02.030   </v>
          </cell>
          <cell r="B1587" t="str">
            <v>BALCÃO EM GRANITO PRETO CEARÁ POLIDO COM 1,00 METROS DE COMPRIMENTO E 0,60 METROS, INCLUSIVE TESTEIRA COM 5 CM DE ALTURA.</v>
          </cell>
          <cell r="C1587" t="str">
            <v>UND</v>
          </cell>
          <cell r="I1587">
            <v>270.44</v>
          </cell>
          <cell r="J1587">
            <v>351.57</v>
          </cell>
        </row>
        <row r="1588">
          <cell r="I1588">
            <v>0</v>
          </cell>
          <cell r="J1588">
            <v>0</v>
          </cell>
        </row>
        <row r="1589">
          <cell r="A1589" t="str">
            <v xml:space="preserve">S15.02.040   </v>
          </cell>
          <cell r="B1589" t="str">
            <v>BALCÃO EM GRANITO CINZA CORUMBÁ POLIDO COM 2,20 METROS DE COMPRIMENTO E 0,55 METROS, INCLUSIVE TESTEIRA COM 5CM DE ALTURA.</v>
          </cell>
          <cell r="C1589" t="str">
            <v>UND</v>
          </cell>
          <cell r="I1589">
            <v>329.76</v>
          </cell>
          <cell r="J1589">
            <v>428.69</v>
          </cell>
        </row>
        <row r="1590">
          <cell r="I1590">
            <v>0</v>
          </cell>
          <cell r="J1590">
            <v>0</v>
          </cell>
        </row>
        <row r="1591">
          <cell r="A1591" t="str">
            <v xml:space="preserve">S15.02.050   </v>
          </cell>
          <cell r="B1591" t="str">
            <v>BALCÃO EM GRANITO CINZA CORUMBÁ POLIDO COM 1,00 METROS DE COMPRIMENTO E 0,55 METROS, INCLUSIVE TESTEIRA COM 5CM DE ALTURA</v>
          </cell>
          <cell r="C1591" t="str">
            <v>UND</v>
          </cell>
          <cell r="I1591">
            <v>161.91999999999999</v>
          </cell>
          <cell r="J1591">
            <v>210.5</v>
          </cell>
        </row>
        <row r="1592">
          <cell r="I1592">
            <v>0</v>
          </cell>
          <cell r="J1592">
            <v>0</v>
          </cell>
        </row>
        <row r="1593">
          <cell r="A1593" t="str">
            <v xml:space="preserve">S15.02.060   </v>
          </cell>
          <cell r="B1593" t="str">
            <v>BALCÃO EM GRANITO CINZA CORUMBÁ POLIDO COM 1,20 METROS DE COMPRIMENTO E 0,55 METROS, INCLUSIVE TESTEIRA COM 5 CM DE ALTURA.</v>
          </cell>
          <cell r="C1593" t="str">
            <v>UND</v>
          </cell>
          <cell r="I1593">
            <v>188.05</v>
          </cell>
          <cell r="J1593">
            <v>244.47</v>
          </cell>
        </row>
        <row r="1594">
          <cell r="I1594">
            <v>0</v>
          </cell>
          <cell r="J1594">
            <v>0</v>
          </cell>
        </row>
        <row r="1595">
          <cell r="A1595" t="str">
            <v xml:space="preserve">S15.02.070   </v>
          </cell>
          <cell r="B1595" t="str">
            <v>BACÃO EM GRANITO CINZA CORUMBÁ POLIDO COM 1,50 METROS DE COMPRIMENTO E 0,55 METROS, INCLUSIVE TESTEIRA COM 5 CM DE ALTURA.</v>
          </cell>
          <cell r="C1595" t="str">
            <v>UND</v>
          </cell>
          <cell r="I1595">
            <v>231.81</v>
          </cell>
          <cell r="J1595">
            <v>301.35000000000002</v>
          </cell>
        </row>
        <row r="1596">
          <cell r="I1596">
            <v>0</v>
          </cell>
          <cell r="J1596">
            <v>0</v>
          </cell>
        </row>
        <row r="1597">
          <cell r="A1597" t="str">
            <v>16.00.000</v>
          </cell>
          <cell r="B1597" t="str">
            <v>PINTURA</v>
          </cell>
          <cell r="I1597">
            <v>0</v>
          </cell>
          <cell r="J1597">
            <v>0</v>
          </cell>
        </row>
        <row r="1598">
          <cell r="I1598">
            <v>0</v>
          </cell>
          <cell r="J1598">
            <v>0</v>
          </cell>
        </row>
        <row r="1599">
          <cell r="A1599" t="str">
            <v>16.01.000</v>
          </cell>
          <cell r="B1599" t="str">
            <v>REMOÇÃO DE PINTURA</v>
          </cell>
          <cell r="I1599">
            <v>0</v>
          </cell>
          <cell r="J1599">
            <v>0</v>
          </cell>
        </row>
        <row r="1600">
          <cell r="A1600" t="str">
            <v>16.01.010</v>
          </cell>
          <cell r="B1600" t="str">
            <v>REMOÇÃO DE PINTURA ANTIGA A CAL</v>
          </cell>
          <cell r="C1600" t="str">
            <v>M²</v>
          </cell>
          <cell r="E1600">
            <v>0.98</v>
          </cell>
          <cell r="I1600">
            <v>0.98</v>
          </cell>
          <cell r="J1600">
            <v>1.27</v>
          </cell>
        </row>
        <row r="1601">
          <cell r="A1601" t="str">
            <v>16.01.020</v>
          </cell>
          <cell r="B1601" t="str">
            <v>REMOÇÃO DE PINTURA ANTIGA A ÓLEO OU ESMALTE</v>
          </cell>
          <cell r="C1601" t="str">
            <v>M²</v>
          </cell>
          <cell r="D1601">
            <v>1.03</v>
          </cell>
          <cell r="E1601">
            <v>2.4500000000000002</v>
          </cell>
          <cell r="I1601">
            <v>3.4800000000000004</v>
          </cell>
          <cell r="J1601">
            <v>4.5199999999999996</v>
          </cell>
        </row>
        <row r="1602">
          <cell r="I1602">
            <v>0</v>
          </cell>
          <cell r="J1602">
            <v>0</v>
          </cell>
        </row>
        <row r="1603">
          <cell r="A1603" t="str">
            <v xml:space="preserve">S16.01.030   </v>
          </cell>
          <cell r="B1603" t="str">
            <v>REMOÇÃO DE PINTURA</v>
          </cell>
          <cell r="C1603" t="str">
            <v>M2</v>
          </cell>
          <cell r="I1603">
            <v>1.95</v>
          </cell>
          <cell r="J1603">
            <v>2.54</v>
          </cell>
        </row>
        <row r="1604">
          <cell r="I1604">
            <v>0</v>
          </cell>
          <cell r="J1604">
            <v>0</v>
          </cell>
        </row>
        <row r="1605">
          <cell r="A1605" t="str">
            <v>16.02.000</v>
          </cell>
          <cell r="B1605" t="str">
            <v>CAIAÇÃO</v>
          </cell>
          <cell r="I1605">
            <v>0</v>
          </cell>
          <cell r="J1605">
            <v>0</v>
          </cell>
        </row>
        <row r="1606">
          <cell r="A1606" t="str">
            <v>16.02.010</v>
          </cell>
          <cell r="B1606" t="str">
            <v>CAIAÇÃO BRANCA EM PAREDES INTERNAS E EXTERNAS, EM OBRAS DE APENAS UM PAVIMENTO, TRÊS DEMÃOS</v>
          </cell>
          <cell r="C1606" t="str">
            <v>M²</v>
          </cell>
          <cell r="D1606">
            <v>0.61</v>
          </cell>
          <cell r="E1606">
            <v>1.41</v>
          </cell>
          <cell r="I1606">
            <v>2.02</v>
          </cell>
          <cell r="J1606">
            <v>2.63</v>
          </cell>
        </row>
        <row r="1608">
          <cell r="A1608" t="str">
            <v>16.02.020</v>
          </cell>
          <cell r="B1608" t="str">
            <v>CAIAÇÃO DE COR EM PAREDES INTERNAS E EXTERNAS, EM OBRAS DE APENAS UM PAVIMENTO, TRÊS DEMÃOS</v>
          </cell>
          <cell r="C1608" t="str">
            <v>M²</v>
          </cell>
          <cell r="D1608">
            <v>1.01</v>
          </cell>
          <cell r="E1608">
            <v>1.67</v>
          </cell>
          <cell r="I1608">
            <v>2.6799999999999997</v>
          </cell>
          <cell r="J1608">
            <v>3.48</v>
          </cell>
        </row>
        <row r="1610">
          <cell r="A1610" t="str">
            <v>16.02.030</v>
          </cell>
          <cell r="B1610" t="str">
            <v>CAIAÇÃO BRANCA EM PAREDES EXTERNAS, EM OBRAS COM MAIS DE UM PAVIMENTO, TRÊS DEMÃOS</v>
          </cell>
          <cell r="C1610" t="str">
            <v>M²</v>
          </cell>
          <cell r="D1610">
            <v>0.61</v>
          </cell>
          <cell r="E1610">
            <v>2.0699999999999998</v>
          </cell>
          <cell r="I1610">
            <v>2.6799999999999997</v>
          </cell>
          <cell r="J1610">
            <v>3.48</v>
          </cell>
        </row>
        <row r="1612">
          <cell r="A1612" t="str">
            <v>16.02.040</v>
          </cell>
          <cell r="B1612" t="str">
            <v>CAIAÇÃO DE COR EM PAREDES EXTERNAS, EM OBRAS COM MAIS DE UM PAVIMENTO, TRÊS DEMÃOS</v>
          </cell>
          <cell r="C1612" t="str">
            <v>M²</v>
          </cell>
          <cell r="D1612">
            <v>1.01</v>
          </cell>
          <cell r="E1612">
            <v>2.46</v>
          </cell>
          <cell r="I1612">
            <v>3.4699999999999998</v>
          </cell>
          <cell r="J1612">
            <v>4.51</v>
          </cell>
        </row>
        <row r="1614">
          <cell r="A1614" t="str">
            <v>16.02.050</v>
          </cell>
          <cell r="B1614" t="str">
            <v>CAIAÇÃO DE COR BATIDA A ESCOVA (PLASTEX)</v>
          </cell>
          <cell r="C1614" t="str">
            <v>M²</v>
          </cell>
          <cell r="D1614">
            <v>0.97</v>
          </cell>
          <cell r="E1614">
            <v>2.83</v>
          </cell>
          <cell r="I1614">
            <v>3.8</v>
          </cell>
          <cell r="J1614">
            <v>4.9400000000000004</v>
          </cell>
        </row>
        <row r="1615">
          <cell r="I1615">
            <v>0</v>
          </cell>
          <cell r="J1615">
            <v>0</v>
          </cell>
        </row>
        <row r="1616">
          <cell r="A1616" t="str">
            <v>16.03.000</v>
          </cell>
          <cell r="B1616" t="str">
            <v>PINTURA PLÁSTICA</v>
          </cell>
          <cell r="I1616">
            <v>0</v>
          </cell>
          <cell r="J1616">
            <v>0</v>
          </cell>
        </row>
        <row r="1617">
          <cell r="A1617" t="str">
            <v>16.03.010</v>
          </cell>
          <cell r="B1617" t="str">
            <v>PINTURA LATEX EM PAREDES INTERNAS,CORALAR OU SIMILAR, DUAS DEMÃOS, SEM MASSA CORRIDA, INCLUSIVE APLICAÇÃO DE UMA DEMÃO DE LÍQUIDO SELADOR DE PAREDE</v>
          </cell>
          <cell r="C1617" t="str">
            <v>M²</v>
          </cell>
          <cell r="D1617">
            <v>2.27</v>
          </cell>
          <cell r="E1617">
            <v>4.33</v>
          </cell>
          <cell r="I1617">
            <v>6.6</v>
          </cell>
          <cell r="J1617">
            <v>8.58</v>
          </cell>
        </row>
        <row r="1619">
          <cell r="A1619" t="str">
            <v xml:space="preserve">S16.03.011   </v>
          </cell>
          <cell r="B1619" t="str">
            <v>PINTURA LATÉX EM PAREDES INTERNAS, CORALAR OU SIMILAR - DUAS DEMÃOS - SEM MASSA CORRIDA,SEM APLICAÇÃO DE LÍQUIDO SELADOR PARA PAREDE .</v>
          </cell>
          <cell r="C1619" t="str">
            <v>M2</v>
          </cell>
          <cell r="I1619">
            <v>3.86</v>
          </cell>
          <cell r="J1619">
            <v>5.0199999999999996</v>
          </cell>
        </row>
        <row r="1620">
          <cell r="I1620">
            <v>0</v>
          </cell>
          <cell r="J1620">
            <v>0</v>
          </cell>
        </row>
        <row r="1621">
          <cell r="A1621" t="str">
            <v xml:space="preserve">S16.03.012   </v>
          </cell>
          <cell r="B1621" t="str">
            <v>PINTURA LÁTEX EM PAREDES INTERNAS SEM O FORNECIMENTO DA TINTA, DUAS DEMÃOS, SEM MASSA CORRIDA, INCLUSIVE APLICAÇÃO DE UMA DEMÃO DE LIQUIDO SELADOR DE PAREDE.</v>
          </cell>
          <cell r="C1621" t="str">
            <v>M2</v>
          </cell>
          <cell r="I1621">
            <v>4.9000000000000004</v>
          </cell>
          <cell r="J1621">
            <v>6.37</v>
          </cell>
        </row>
        <row r="1622">
          <cell r="I1622">
            <v>0</v>
          </cell>
          <cell r="J1622">
            <v>0</v>
          </cell>
        </row>
        <row r="1623">
          <cell r="A1623" t="str">
            <v>16.03.020</v>
          </cell>
          <cell r="B1623" t="str">
            <v>PINTURA LATEX EM PAREDES INTERNAS,CORALAR OU SIMILAR, DUAS DEMÃOS, INCLUSIVE APLICAÇÃO DE UMA DEMÃO DE LÍQUIDO SELADOR E DUAS DEMÃOS DE MASSA CORRIDA À BASE DE PVA</v>
          </cell>
          <cell r="C1623" t="str">
            <v>M²</v>
          </cell>
          <cell r="D1623">
            <v>3.93</v>
          </cell>
          <cell r="E1623">
            <v>7.84</v>
          </cell>
          <cell r="I1623">
            <v>11.77</v>
          </cell>
          <cell r="J1623">
            <v>15.3</v>
          </cell>
        </row>
        <row r="1625">
          <cell r="A1625" t="str">
            <v>16.03.030</v>
          </cell>
          <cell r="B1625" t="str">
            <v>PINTURA LATEX EM PAREDES EXTERNAS, CORALMUR OU SIMILAR. DUAS DEMÃOS, SEM MASSA ACRÍLICA, INCLUSIVE APLICAÇÃO DE UMA DEMÃO NO FUNDO PREPARADOR</v>
          </cell>
          <cell r="C1625" t="str">
            <v>M²</v>
          </cell>
          <cell r="D1625">
            <v>3.69</v>
          </cell>
          <cell r="E1625">
            <v>4.33</v>
          </cell>
          <cell r="I1625">
            <v>8.02</v>
          </cell>
          <cell r="J1625">
            <v>10.43</v>
          </cell>
        </row>
        <row r="1626">
          <cell r="I1626">
            <v>0</v>
          </cell>
          <cell r="J1626">
            <v>0</v>
          </cell>
        </row>
        <row r="1627">
          <cell r="A1627" t="str">
            <v xml:space="preserve">S16.03.031   </v>
          </cell>
          <cell r="B1627" t="str">
            <v>PINTURA PVA LATÉX EXTERNA, DUAS 
DEMÃOS, SEM MASSA E SEM SELADOR ACRÍLICO, SOBRE BEIRA E BICA DE TELHA CERÂMICA.</v>
          </cell>
          <cell r="C1627" t="str">
            <v xml:space="preserve">M </v>
          </cell>
          <cell r="I1627">
            <v>1.39</v>
          </cell>
          <cell r="J1627">
            <v>1.81</v>
          </cell>
        </row>
        <row r="1628">
          <cell r="I1628">
            <v>0</v>
          </cell>
          <cell r="J1628">
            <v>0</v>
          </cell>
        </row>
        <row r="1629">
          <cell r="A1629" t="str">
            <v xml:space="preserve">S16.03.032   </v>
          </cell>
          <cell r="B1629" t="str">
            <v>PINTURA LATÉX EM PAREDES EXTERNAS, CORALMUR OU SIMILAR - DUAS DEMÃOS - SEM MASSA  ACRÍLICA,SEM APLICAÇÃO DE FUNDO PREPARADOR.</v>
          </cell>
          <cell r="C1629" t="str">
            <v>M2</v>
          </cell>
          <cell r="I1629">
            <v>4.9000000000000004</v>
          </cell>
          <cell r="J1629">
            <v>6.37</v>
          </cell>
        </row>
        <row r="1630">
          <cell r="I1630">
            <v>0</v>
          </cell>
          <cell r="J1630">
            <v>0</v>
          </cell>
        </row>
        <row r="1631">
          <cell r="A1631" t="str">
            <v xml:space="preserve">S16.03.033   </v>
          </cell>
          <cell r="B1631" t="str">
            <v>PINTURA LÁTEX EM PAREDES EXTERNAS SEM O FORNECIMENTO DA TINTA, DUAS DEMÃOS, SEM MASSA CORRIDA, INCLUSIVE APLICAÇÃO DE UMA DEMÃO DE FUNDO PREPARADOR.</v>
          </cell>
          <cell r="C1631" t="str">
            <v>M2</v>
          </cell>
          <cell r="I1631">
            <v>5.4</v>
          </cell>
          <cell r="J1631">
            <v>7.02</v>
          </cell>
        </row>
        <row r="1632">
          <cell r="I1632">
            <v>0</v>
          </cell>
          <cell r="J1632">
            <v>0</v>
          </cell>
        </row>
        <row r="1633">
          <cell r="A1633" t="str">
            <v>16.03.040</v>
          </cell>
          <cell r="B1633" t="str">
            <v>PINTURA LATEX EM PAREDES EXTERNAS, CORALMUR OU SIMILAR. DUAS DEMÃOS, INCLUSIVE APLICAÇÃO DE SELADOR ACRÍLICO UMA DEMÃO, E MASSA ACRÍLICA, DUAS DEMÃOS</v>
          </cell>
          <cell r="C1633" t="str">
            <v>M²</v>
          </cell>
          <cell r="D1633">
            <v>6.27</v>
          </cell>
          <cell r="E1633">
            <v>7.84</v>
          </cell>
          <cell r="I1633">
            <v>14.11</v>
          </cell>
          <cell r="J1633">
            <v>18.34</v>
          </cell>
        </row>
        <row r="1635">
          <cell r="A1635" t="str">
            <v>16.03.050</v>
          </cell>
          <cell r="B1635" t="str">
            <v>PINTURA À BASE DE EMULSÃO ACRÍLICA, CORALAR OU SIMILAR, EM PAREDES INTERNAS, DUAS DEMÃOS SEM MASSA, INCLUSIVE SELADOR ACRÍLICO, UMA DEMÃO</v>
          </cell>
          <cell r="C1635" t="str">
            <v>M²</v>
          </cell>
          <cell r="D1635">
            <v>2.48</v>
          </cell>
          <cell r="E1635">
            <v>4.33</v>
          </cell>
          <cell r="I1635">
            <v>6.8100000000000005</v>
          </cell>
          <cell r="J1635">
            <v>8.85</v>
          </cell>
        </row>
        <row r="1637">
          <cell r="A1637" t="str">
            <v>16.03.060</v>
          </cell>
          <cell r="B1637" t="str">
            <v>PINTURA À BASE DE EMULSÃO ACRÍLICA, EM PAREDES INTERNAS, CORALAR OU SIMILAR. DUAS DEMÃOS, INCLUSIVE APLICAÇÃO DE LÍQUIDO SELADOR , UMA DEMÃO, E MASSA ACRÍLICA, DUAS DEMÃOS</v>
          </cell>
          <cell r="C1637" t="str">
            <v>M²</v>
          </cell>
          <cell r="D1637">
            <v>6.83</v>
          </cell>
          <cell r="E1637">
            <v>7.84</v>
          </cell>
          <cell r="I1637">
            <v>14.67</v>
          </cell>
          <cell r="J1637">
            <v>19.07</v>
          </cell>
        </row>
        <row r="1639">
          <cell r="A1639" t="str">
            <v>16.03.070</v>
          </cell>
          <cell r="B1639" t="str">
            <v>PINTURA À BASE DE EMULSÃO ACRÍLICA, EM PAREDES EXTERNAS, CORALPLUS OU SIMILAR. DUAS DEMÃOS, SEM MASSA, INCLUSIVE APLICAÇÃO DE SELADOR ACRÍLICO, UMA DEMÃO</v>
          </cell>
          <cell r="C1639" t="str">
            <v>M²</v>
          </cell>
          <cell r="D1639">
            <v>4.63</v>
          </cell>
          <cell r="E1639">
            <v>4.33</v>
          </cell>
          <cell r="I1639">
            <v>8.9600000000000009</v>
          </cell>
          <cell r="J1639">
            <v>11.65</v>
          </cell>
        </row>
        <row r="1641">
          <cell r="A1641" t="str">
            <v>16.03.080</v>
          </cell>
          <cell r="B1641" t="str">
            <v>PINTURA À BASE DE EMULSÃO ACRÍLICA, CORALPLUS OU SIMILAR, EM PAREDES EXTERNAS, DUAS DEMÃOS SEM MASSA, INCLUSIVE SELADOR ACRÍLICO, UMA DEMÃO E DUAS DEMÃOS DE MASSA ACRÍLICA</v>
          </cell>
          <cell r="C1641" t="str">
            <v>M²</v>
          </cell>
          <cell r="D1641">
            <v>8.19</v>
          </cell>
          <cell r="E1641">
            <v>7.84</v>
          </cell>
          <cell r="I1641">
            <v>16.03</v>
          </cell>
          <cell r="J1641">
            <v>20.84</v>
          </cell>
        </row>
        <row r="1642">
          <cell r="I1642">
            <v>0</v>
          </cell>
          <cell r="J1642">
            <v>0</v>
          </cell>
        </row>
        <row r="1643">
          <cell r="A1643" t="str">
            <v xml:space="preserve">S16.03.101   </v>
          </cell>
          <cell r="B1643" t="str">
            <v>REVESTIMENTO TEXTURIZADO DE COR, 
APLICADO COM ROLO EM PAREDE INTERNA OU EXTERNA, FAB.: CORAL OU SIMILAR.</v>
          </cell>
          <cell r="C1643" t="str">
            <v>M2</v>
          </cell>
          <cell r="I1643">
            <v>11.6</v>
          </cell>
          <cell r="J1643">
            <v>15.08</v>
          </cell>
        </row>
        <row r="1644">
          <cell r="I1644">
            <v>0</v>
          </cell>
          <cell r="J1644">
            <v>0</v>
          </cell>
        </row>
        <row r="1645">
          <cell r="A1645" t="str">
            <v xml:space="preserve">S16.03.110   </v>
          </cell>
          <cell r="B1645" t="str">
            <v>EMASSAMENTO DE PAREDES INTERNAS, COM MASSA CORRIDA À BASE DE PVA, DUAS DEMÃOS, PARA PINTURA LATÉX.</v>
          </cell>
          <cell r="C1645" t="str">
            <v>M2</v>
          </cell>
          <cell r="I1645">
            <v>4.43</v>
          </cell>
          <cell r="J1645">
            <v>5.76</v>
          </cell>
        </row>
        <row r="1646">
          <cell r="I1646">
            <v>0</v>
          </cell>
          <cell r="J1646">
            <v>0</v>
          </cell>
        </row>
        <row r="1647">
          <cell r="A1647" t="str">
            <v xml:space="preserve">S16.03.115   </v>
          </cell>
          <cell r="B1647" t="str">
            <v>PINTURA LATEX ACRÍLICA EM PAREDES EXTERNAS APARENTES, EM DUAS DEMÃOS, CORALATEX OU SIMILAR, COR CERÂMICA,SEM MASSA, SEM APLICAÇÃO DE FUNDO PREPARADOR.INCLUSO LIXAMENTO DA SUPERFÍCIE PARA APLICAÇÃO DA TINTA.</v>
          </cell>
          <cell r="C1647" t="str">
            <v>M2</v>
          </cell>
          <cell r="I1647">
            <v>4.8600000000000003</v>
          </cell>
          <cell r="J1647">
            <v>6.32</v>
          </cell>
        </row>
        <row r="1648">
          <cell r="I1648">
            <v>0</v>
          </cell>
          <cell r="J1648">
            <v>0</v>
          </cell>
        </row>
        <row r="1649">
          <cell r="A1649" t="str">
            <v>16.04.000</v>
          </cell>
          <cell r="B1649" t="str">
            <v>PINTURA A ÓLEO</v>
          </cell>
          <cell r="I1649">
            <v>0</v>
          </cell>
          <cell r="J1649">
            <v>0</v>
          </cell>
        </row>
        <row r="1650">
          <cell r="A1650" t="str">
            <v>16.04.010</v>
          </cell>
          <cell r="B1650" t="str">
            <v>PINTURA A ÓLEO EM PAREDES INTERNAS, DUAS DEMÃOS , SEM EMASSAMENTO, INCLUSIVE APLICAÇÃO DE LÍQUIDO PREPARADOR</v>
          </cell>
          <cell r="C1650" t="str">
            <v>M²</v>
          </cell>
          <cell r="D1650">
            <v>4.0999999999999996</v>
          </cell>
          <cell r="E1650">
            <v>4.33</v>
          </cell>
          <cell r="I1650">
            <v>8.43</v>
          </cell>
          <cell r="J1650">
            <v>10.96</v>
          </cell>
        </row>
        <row r="1652">
          <cell r="A1652" t="str">
            <v>16.04.020</v>
          </cell>
          <cell r="B1652" t="str">
            <v>PINTURA A ÓLEO EM PAREDES INTERNAS, TRÊS DEMÃOS, SEM EMASSAMENTO, INCLUSIVE APLICAÇÃO DE LÍQUIDO REPARADOR</v>
          </cell>
          <cell r="C1652" t="str">
            <v>M²</v>
          </cell>
          <cell r="D1652">
            <v>4.99</v>
          </cell>
          <cell r="E1652">
            <v>5.24</v>
          </cell>
          <cell r="I1652">
            <v>10.23</v>
          </cell>
          <cell r="J1652">
            <v>13.3</v>
          </cell>
        </row>
        <row r="1654">
          <cell r="A1654" t="str">
            <v>16.04.030</v>
          </cell>
          <cell r="B1654" t="str">
            <v>PINTURA A ÓLEO EM PAREDES INTERNAS, DUAS DEMÃOS, COM EMASSAMENTO, INCLUSIVE APLICAÇÃO DE LÍQUIDO REPARADOR</v>
          </cell>
          <cell r="C1654" t="str">
            <v>M²</v>
          </cell>
          <cell r="D1654">
            <v>9.33</v>
          </cell>
          <cell r="E1654">
            <v>7.84</v>
          </cell>
          <cell r="I1654">
            <v>17.170000000000002</v>
          </cell>
          <cell r="J1654">
            <v>22.32</v>
          </cell>
        </row>
        <row r="1656">
          <cell r="A1656" t="str">
            <v>16.04.040</v>
          </cell>
          <cell r="B1656" t="str">
            <v>PINTURA A ÓLEO EM PAREDES INTERNAS, TRÊS DEMÃOS, COM EMASSAMENTO, INCLUSIVE APLICAÇÃO DE LÍQUIDO REPARADOR</v>
          </cell>
          <cell r="C1656" t="str">
            <v>M²</v>
          </cell>
          <cell r="D1656">
            <v>10.220000000000001</v>
          </cell>
          <cell r="E1656">
            <v>8.75</v>
          </cell>
          <cell r="I1656">
            <v>18.97</v>
          </cell>
          <cell r="J1656">
            <v>24.66</v>
          </cell>
        </row>
        <row r="1658">
          <cell r="A1658" t="str">
            <v>16.04.050</v>
          </cell>
          <cell r="B1658" t="str">
            <v>PINTURA A ÓLEO EM ESQUADRIAS DE MADEIRA, DUAS DEMÃOS, COM APARELHAMENTO E SEM EMASSAMENTO, INCLUSIVE APLICAÇÃO DE FUNDO SINTÉTICO NIVELANDOR DO BRANCO FOSCO, UMA DEMÃO</v>
          </cell>
          <cell r="C1658" t="str">
            <v>M²</v>
          </cell>
          <cell r="D1658">
            <v>4.1900000000000004</v>
          </cell>
          <cell r="E1658">
            <v>4.33</v>
          </cell>
          <cell r="I1658">
            <v>8.52</v>
          </cell>
          <cell r="J1658">
            <v>11.08</v>
          </cell>
        </row>
        <row r="1660">
          <cell r="A1660" t="str">
            <v>16.04.060</v>
          </cell>
          <cell r="B1660" t="str">
            <v>PINTURA A ÓLEO EM ESQUADRIAS DE MADEIRA, DUAS DEMÃOS, COM APARELHAMENTO E EMASSAMENTO, INCLUSIVE APLICAÇÃO DE FUNDO SINTÉTICO NIVELANDOR DO BRANCO FOSCO, DUAS DEMÃOS, COM MASSA À ÓLEO, DUAS DEMÃOS</v>
          </cell>
          <cell r="C1660" t="str">
            <v>M²</v>
          </cell>
          <cell r="D1660">
            <v>10.95</v>
          </cell>
          <cell r="E1660">
            <v>8.09</v>
          </cell>
          <cell r="I1660">
            <v>19.04</v>
          </cell>
          <cell r="J1660">
            <v>24.75</v>
          </cell>
        </row>
        <row r="1662">
          <cell r="A1662" t="str">
            <v>16.04.070</v>
          </cell>
          <cell r="B1662" t="str">
            <v>PINTURA A ÓLEO EM ESQUADRIAS DE FERRO, DUAS DEMÃOS, SEM RASPAGEM E SEM APARELHAMENTO</v>
          </cell>
          <cell r="C1662" t="str">
            <v>M²</v>
          </cell>
          <cell r="D1662">
            <v>2.42</v>
          </cell>
          <cell r="E1662">
            <v>5.01</v>
          </cell>
          <cell r="I1662">
            <v>7.43</v>
          </cell>
          <cell r="J1662">
            <v>9.66</v>
          </cell>
        </row>
        <row r="1664">
          <cell r="A1664" t="str">
            <v>16.04.080</v>
          </cell>
          <cell r="B1664" t="str">
            <v>PINTURA A ÓLEO EM ESQUADRIAS DE FERRO, DUAS DEMÃOS, COM RASPAGEM E APARELHAMENTO COM ZARCÃO</v>
          </cell>
          <cell r="C1664" t="str">
            <v>M²</v>
          </cell>
          <cell r="D1664">
            <v>4.68</v>
          </cell>
          <cell r="E1664">
            <v>9.15</v>
          </cell>
          <cell r="I1664">
            <v>13.83</v>
          </cell>
          <cell r="J1664">
            <v>17.98</v>
          </cell>
        </row>
        <row r="1666">
          <cell r="A1666" t="str">
            <v>16.04.090</v>
          </cell>
          <cell r="B1666" t="str">
            <v>PINTURA COM ESMALTE SINTÉTICO EM ESQUADRIA DE FERRO, DUAS DEMÃOS, COM RASPAGEM E SEM APARELHAMENTO</v>
          </cell>
          <cell r="C1666" t="str">
            <v>M²</v>
          </cell>
          <cell r="D1666">
            <v>2.42</v>
          </cell>
          <cell r="E1666">
            <v>5.01</v>
          </cell>
          <cell r="I1666">
            <v>7.43</v>
          </cell>
          <cell r="J1666">
            <v>9.66</v>
          </cell>
        </row>
        <row r="1668">
          <cell r="A1668" t="str">
            <v>16.04.100</v>
          </cell>
          <cell r="B1668" t="str">
            <v>PINTURA COM ESMALTE SINTÉTICO EM ESQUADRIA DE FERRO, DUAS DEMÃOS, COM RASPAGEM E APARELHAMENTO COM ZARCÃO</v>
          </cell>
          <cell r="C1668" t="str">
            <v>M²</v>
          </cell>
          <cell r="D1668">
            <v>4.68</v>
          </cell>
          <cell r="E1668">
            <v>9.15</v>
          </cell>
          <cell r="I1668">
            <v>13.83</v>
          </cell>
          <cell r="J1668">
            <v>17.98</v>
          </cell>
        </row>
        <row r="1670">
          <cell r="A1670" t="str">
            <v>16.04.110</v>
          </cell>
          <cell r="B1670" t="str">
            <v>PINTURA COM ESMALTE SINTÉTICO EM ESQUADRIA DE FERRO GALVANIZADO, DUAS DEMÃOS, SEM RASPAGEM E APARELHAMENTO COM GALVO PRIMER</v>
          </cell>
          <cell r="C1670" t="str">
            <v>M²</v>
          </cell>
          <cell r="D1670">
            <v>4.75</v>
          </cell>
          <cell r="E1670">
            <v>7.69</v>
          </cell>
          <cell r="I1670">
            <v>12.440000000000001</v>
          </cell>
          <cell r="J1670">
            <v>16.170000000000002</v>
          </cell>
        </row>
        <row r="1672">
          <cell r="A1672" t="str">
            <v>16.04.120</v>
          </cell>
          <cell r="B1672" t="str">
            <v xml:space="preserve">PINTURA COM ESMALTE SINTÉTICO EM ESQUADRIAS DE FERRO GALVANIZADO, DUAS DEMÃOS, COM RASPAGEM E APARELHAMENTO COM GALVO PRIMER </v>
          </cell>
          <cell r="C1672" t="str">
            <v>M²</v>
          </cell>
          <cell r="D1672">
            <v>5.35</v>
          </cell>
          <cell r="E1672">
            <v>9.15</v>
          </cell>
          <cell r="I1672">
            <v>14.5</v>
          </cell>
          <cell r="J1672">
            <v>18.850000000000001</v>
          </cell>
        </row>
        <row r="1673">
          <cell r="I1673">
            <v>0</v>
          </cell>
          <cell r="J1673">
            <v>0</v>
          </cell>
        </row>
        <row r="1674">
          <cell r="A1674" t="str">
            <v>16.05.000</v>
          </cell>
          <cell r="B1674" t="str">
            <v>PINTURA COM VERNIZ</v>
          </cell>
          <cell r="I1674">
            <v>0</v>
          </cell>
          <cell r="J1674">
            <v>0</v>
          </cell>
        </row>
        <row r="1675">
          <cell r="A1675" t="str">
            <v>16.05.010</v>
          </cell>
          <cell r="B1675" t="str">
            <v>PINTURA COM VERNIZ COPAL SINTÉTICO, DUAS DEMÃOS, EM ESQUADRIAS DE MADEIRA</v>
          </cell>
          <cell r="C1675" t="str">
            <v>M²</v>
          </cell>
          <cell r="D1675">
            <v>2.14</v>
          </cell>
          <cell r="E1675">
            <v>4.09</v>
          </cell>
          <cell r="I1675">
            <v>6.23</v>
          </cell>
          <cell r="J1675">
            <v>8.1</v>
          </cell>
        </row>
        <row r="1677">
          <cell r="A1677" t="str">
            <v>16.05.030</v>
          </cell>
          <cell r="B1677" t="str">
            <v>PINTURA COM VERNIZ ACRÍLICO, TRÊS DEMÃOS, SOBRE TIJOLO NATURAL OU CONCRETO APARENTE, INCLUSIVE FUNDO PREPARADOR, UMA DEMÃO</v>
          </cell>
          <cell r="C1677" t="str">
            <v>M²</v>
          </cell>
          <cell r="D1677">
            <v>4.78</v>
          </cell>
          <cell r="E1677">
            <v>3.43</v>
          </cell>
          <cell r="I1677">
            <v>8.2100000000000009</v>
          </cell>
          <cell r="J1677">
            <v>10.67</v>
          </cell>
        </row>
        <row r="1679">
          <cell r="A1679" t="str">
            <v>16.05.040</v>
          </cell>
          <cell r="B1679" t="str">
            <v>PINTURA COM VERNIZ POLIURETANO, DUAS DEMÃOS, SOBRE MADEIRA</v>
          </cell>
          <cell r="C1679" t="str">
            <v>M²</v>
          </cell>
          <cell r="D1679">
            <v>3.14</v>
          </cell>
          <cell r="E1679">
            <v>4.09</v>
          </cell>
          <cell r="I1679">
            <v>7.23</v>
          </cell>
          <cell r="J1679">
            <v>9.4</v>
          </cell>
        </row>
        <row r="1681">
          <cell r="A1681" t="str">
            <v>16.05.050</v>
          </cell>
          <cell r="B1681" t="str">
            <v>PINTURA PARA TRATAMENTO EM MADEIRA COM IMUNIZANTE, TIPO PENETROL CUPIM, DA VEDACIT OU SIMILAR DUAS DEMÃO</v>
          </cell>
          <cell r="C1681" t="str">
            <v>M²</v>
          </cell>
          <cell r="D1681">
            <v>3.91</v>
          </cell>
          <cell r="E1681">
            <v>4.09</v>
          </cell>
          <cell r="I1681">
            <v>8</v>
          </cell>
          <cell r="J1681">
            <v>10.4</v>
          </cell>
        </row>
        <row r="1682">
          <cell r="I1682">
            <v>0</v>
          </cell>
          <cell r="J1682">
            <v>0</v>
          </cell>
        </row>
        <row r="1683">
          <cell r="A1683" t="str">
            <v>16.06.000</v>
          </cell>
          <cell r="B1683" t="str">
            <v>PINTURA A BASE DE SILICONE</v>
          </cell>
          <cell r="I1683">
            <v>0</v>
          </cell>
          <cell r="J1683">
            <v>0</v>
          </cell>
        </row>
        <row r="1684">
          <cell r="A1684" t="str">
            <v>16.06.010</v>
          </cell>
          <cell r="B1684" t="str">
            <v>PINTURA A BASE DE SILICONE, UMA DEMÃO, SOBRE PAREDE DE CONCRETO OU DE TIJOLOS CERÂMICOS</v>
          </cell>
          <cell r="C1684" t="str">
            <v>M²</v>
          </cell>
          <cell r="D1684">
            <v>21.03</v>
          </cell>
          <cell r="E1684">
            <v>3.11</v>
          </cell>
          <cell r="I1684">
            <v>24.14</v>
          </cell>
          <cell r="J1684">
            <v>31.38</v>
          </cell>
        </row>
        <row r="1685">
          <cell r="I1685">
            <v>0</v>
          </cell>
          <cell r="J1685">
            <v>0</v>
          </cell>
        </row>
        <row r="1686">
          <cell r="A1686" t="str">
            <v>16.07.000</v>
          </cell>
          <cell r="B1686" t="str">
            <v>PINTURA A BASE DE EPOXI</v>
          </cell>
          <cell r="I1686">
            <v>0</v>
          </cell>
          <cell r="J1686">
            <v>0</v>
          </cell>
        </row>
        <row r="1687">
          <cell r="A1687" t="str">
            <v>16.07.020</v>
          </cell>
          <cell r="B1687" t="str">
            <v>PINTURA A BASE DE EPOXI, DUAS DEMÃOS, SEM EMASSAMENTO</v>
          </cell>
          <cell r="C1687" t="str">
            <v>M²</v>
          </cell>
          <cell r="D1687">
            <v>6.88</v>
          </cell>
          <cell r="E1687">
            <v>8.83</v>
          </cell>
          <cell r="I1687">
            <v>15.71</v>
          </cell>
          <cell r="J1687">
            <v>20.420000000000002</v>
          </cell>
        </row>
        <row r="1689">
          <cell r="A1689" t="str">
            <v xml:space="preserve">S16.07.021   </v>
          </cell>
          <cell r="B1689" t="str">
            <v>APLICAÇÃO DE VERNIZ PARA CONCRETO APARENTE  TIPO DEKGUARD FS DA FOSROC EM DUAS DEMÃOS SOBRE PRIMER NITOPRIMER AW DA FOSROC OU SIMILAR.</v>
          </cell>
          <cell r="C1689" t="str">
            <v>M2</v>
          </cell>
          <cell r="I1689">
            <v>14.54</v>
          </cell>
          <cell r="J1689">
            <v>18.899999999999999</v>
          </cell>
        </row>
        <row r="1690">
          <cell r="I1690">
            <v>0</v>
          </cell>
          <cell r="J1690">
            <v>0</v>
          </cell>
        </row>
        <row r="1691">
          <cell r="A1691" t="str">
            <v>16.08.000</v>
          </cell>
          <cell r="B1691" t="str">
            <v>DEMARCAÇÕES E PINTURA DE PISOS</v>
          </cell>
          <cell r="I1691">
            <v>0</v>
          </cell>
          <cell r="J1691">
            <v>0</v>
          </cell>
        </row>
        <row r="1692">
          <cell r="A1692" t="str">
            <v>16.08.010</v>
          </cell>
          <cell r="B1692" t="str">
            <v xml:space="preserve">PINTURA A BASE DE TINTA ACRILICA CAROLPISO, NO VACOR OU SIMILAR PARA PISOS DE QUADRAS DE ESPORTES, ESTACIONAMENTO, PASSEIOS, ETC(02 DEMÃO), INCLUSIVE PREPARO DA SURPEFICIE QUE DEVE ESTAR LIMPESA, SECA E ISENTA DE GORDURA, GRAXA OU MOFO. </v>
          </cell>
          <cell r="C1692" t="str">
            <v>M²</v>
          </cell>
          <cell r="D1692">
            <v>2.42</v>
          </cell>
          <cell r="E1692">
            <v>9.33</v>
          </cell>
          <cell r="I1692">
            <v>11.75</v>
          </cell>
          <cell r="J1692">
            <v>15.28</v>
          </cell>
        </row>
        <row r="1694">
          <cell r="A1694" t="str">
            <v>16.08.100</v>
          </cell>
          <cell r="B1694" t="str">
            <v>PINTURA A BASE DE TINTA ACRILICA CAROLPISO, NO VACOR OU SIMILAR, COM TRINCHA DE FAIXA COM 5CMDE LARGURA  PARA QUADRAS DE ESPORTES, ESTACIONAMENTO, PASSEIOS, ETC(02 DEMÃO), INCLUSIVE PREPARO DA SURPEFICIE QUE DEVE ESTAR LIMPESA, SECA E ISENTA DE GORDURA, G</v>
          </cell>
          <cell r="C1694" t="str">
            <v>M²</v>
          </cell>
          <cell r="D1694">
            <v>0.24</v>
          </cell>
          <cell r="E1694">
            <v>4.5</v>
          </cell>
          <cell r="I1694">
            <v>4.74</v>
          </cell>
          <cell r="J1694">
            <v>6.16</v>
          </cell>
        </row>
        <row r="1695">
          <cell r="I1695">
            <v>0</v>
          </cell>
          <cell r="J1695">
            <v>0</v>
          </cell>
        </row>
        <row r="1696">
          <cell r="A1696" t="str">
            <v>17.00.000</v>
          </cell>
          <cell r="B1696" t="str">
            <v>URBANIZAÇÃO</v>
          </cell>
          <cell r="I1696">
            <v>0</v>
          </cell>
          <cell r="J1696">
            <v>0</v>
          </cell>
        </row>
        <row r="1697">
          <cell r="I1697">
            <v>0</v>
          </cell>
          <cell r="J1697">
            <v>0</v>
          </cell>
        </row>
        <row r="1698">
          <cell r="A1698" t="str">
            <v>17.01.000</v>
          </cell>
          <cell r="B1698" t="str">
            <v>PASSEIOS</v>
          </cell>
          <cell r="I1698">
            <v>0</v>
          </cell>
          <cell r="J1698">
            <v>0</v>
          </cell>
        </row>
        <row r="1699">
          <cell r="A1699" t="str">
            <v>17.01.020</v>
          </cell>
          <cell r="B1699" t="str">
            <v>PASSEIO EM PEDRA PORTUGUESA ASSENTADA SOBRE ARGAMASSA SECA DE CIMENTO E AREIA NO TRAÇO 1:6 E REJUNTADA COM ARGAMASSA SECA DE CIMENTO E AREIA NO TRAÇO 1:2</v>
          </cell>
          <cell r="C1699" t="str">
            <v>M²</v>
          </cell>
          <cell r="D1699">
            <v>19.91</v>
          </cell>
          <cell r="E1699">
            <v>11.44</v>
          </cell>
          <cell r="I1699">
            <v>31.35</v>
          </cell>
          <cell r="J1699">
            <v>40.76</v>
          </cell>
        </row>
        <row r="1701">
          <cell r="A1701" t="str">
            <v>17.01.030</v>
          </cell>
          <cell r="B1701" t="str">
            <v>PASSEIO DE CONCRETO 1:4:8 COM 5,0CM DE ESPESSURA, CAPEADO COM CIMENTO E AREIA NO TRAÇO 1:3, TENDO 2,0 CM DE ESPESSURA</v>
          </cell>
          <cell r="C1701" t="str">
            <v>M²</v>
          </cell>
          <cell r="D1701">
            <v>12.32</v>
          </cell>
          <cell r="E1701">
            <v>16.989999999999998</v>
          </cell>
          <cell r="I1701">
            <v>29.31</v>
          </cell>
          <cell r="J1701">
            <v>38.1</v>
          </cell>
        </row>
        <row r="1703">
          <cell r="A1703" t="str">
            <v>17.01.040</v>
          </cell>
          <cell r="B1703" t="str">
            <v>PASSEIO DE CONCRETO 1:3:5 COM 5,0CM DE ESPESSURA E JUNTAS SECAS EM QUADROS DE 1,0 X 2,0M</v>
          </cell>
          <cell r="C1703" t="str">
            <v>M²</v>
          </cell>
          <cell r="D1703">
            <v>8.43</v>
          </cell>
          <cell r="E1703">
            <v>15.03</v>
          </cell>
          <cell r="I1703">
            <v>23.46</v>
          </cell>
          <cell r="J1703">
            <v>30.5</v>
          </cell>
        </row>
        <row r="1705">
          <cell r="A1705" t="str">
            <v>17.01.050</v>
          </cell>
          <cell r="B1705" t="str">
            <v>PASSEIO DE CONCRETO 1:2,5:4 COM 5,0 CM DE ESPESSURA E JUNTAS SECAS EM QUADROS DE 1,0 X 2,0M</v>
          </cell>
          <cell r="C1705" t="str">
            <v>M²</v>
          </cell>
          <cell r="D1705">
            <v>9.42</v>
          </cell>
          <cell r="E1705">
            <v>15.03</v>
          </cell>
          <cell r="I1705">
            <v>24.45</v>
          </cell>
          <cell r="J1705">
            <v>31.79</v>
          </cell>
        </row>
        <row r="1707">
          <cell r="A1707" t="str">
            <v>17.01.060</v>
          </cell>
          <cell r="B1707" t="str">
            <v>PASSEIO DE CONCRETO 1:3:5 COM 5,0 CM DE ESPESSURA E JUNTAS DE MADEIRA EM QUADROS DE 1,2 X 1,2 M</v>
          </cell>
          <cell r="C1707" t="str">
            <v>M²</v>
          </cell>
          <cell r="D1707">
            <v>10.43</v>
          </cell>
          <cell r="E1707">
            <v>13.88</v>
          </cell>
          <cell r="I1707">
            <v>24.310000000000002</v>
          </cell>
          <cell r="J1707">
            <v>31.6</v>
          </cell>
        </row>
        <row r="1709">
          <cell r="A1709" t="str">
            <v>17.01.070</v>
          </cell>
          <cell r="B1709" t="str">
            <v>PASSEIO DE CONCRETO 1:2,5:4 COM 5,0CM DE ESPESSURA E JUNTAS DE MADEIRA EM QUADROS DE 1,2 X 1,2M</v>
          </cell>
          <cell r="C1709" t="str">
            <v>M²</v>
          </cell>
          <cell r="D1709">
            <v>11.42</v>
          </cell>
          <cell r="E1709">
            <v>13.88</v>
          </cell>
          <cell r="I1709">
            <v>25.3</v>
          </cell>
          <cell r="J1709">
            <v>32.89</v>
          </cell>
        </row>
        <row r="1711">
          <cell r="A1711" t="str">
            <v>17.01.080</v>
          </cell>
          <cell r="B1711" t="str">
            <v>PASSEIO DE CONCRETO 1:3:5 COM 5,0CM DE ESPESSURA E JUNTAS DE ASFALTO EM QUADROS DE 1,0 X 2,0M</v>
          </cell>
          <cell r="C1711" t="str">
            <v>M²</v>
          </cell>
          <cell r="D1711">
            <v>9.5500000000000007</v>
          </cell>
          <cell r="E1711">
            <v>17.21</v>
          </cell>
          <cell r="F1711">
            <v>1.02</v>
          </cell>
          <cell r="I1711">
            <v>27.78</v>
          </cell>
          <cell r="J1711">
            <v>36.11</v>
          </cell>
        </row>
        <row r="1713">
          <cell r="A1713" t="str">
            <v>17.01.090</v>
          </cell>
          <cell r="B1713" t="str">
            <v>PASSEIO DE CONCRETO 1:2,5:4 COM 5,0CM DE ESPESSURA E JUNTAS DE ASFALTO EM QUADROS DE 1,0 X 2,0M</v>
          </cell>
          <cell r="C1713" t="str">
            <v>M²</v>
          </cell>
          <cell r="D1713">
            <v>10.54</v>
          </cell>
          <cell r="E1713">
            <v>17.21</v>
          </cell>
          <cell r="F1713">
            <v>1.02</v>
          </cell>
          <cell r="I1713">
            <v>28.77</v>
          </cell>
          <cell r="J1713">
            <v>37.4</v>
          </cell>
        </row>
        <row r="1715">
          <cell r="A1715" t="str">
            <v>17.01.100</v>
          </cell>
          <cell r="B1715" t="str">
            <v>PASSEIO DE CONCRETO 1:3:5 COM 5,0CM DE ESPESSURA E JUNTAS RISCADAS EM QUADROS DE 1,0 X 2,0M</v>
          </cell>
          <cell r="C1715" t="str">
            <v>M²</v>
          </cell>
          <cell r="D1715">
            <v>8.43</v>
          </cell>
          <cell r="E1715">
            <v>9.31</v>
          </cell>
          <cell r="I1715">
            <v>17.740000000000002</v>
          </cell>
          <cell r="J1715">
            <v>23.06</v>
          </cell>
        </row>
        <row r="1717">
          <cell r="A1717" t="str">
            <v>17.01.110</v>
          </cell>
          <cell r="B1717" t="str">
            <v>PASSEIO DE CONCRETO 1:2,5:4 COM 5,0CM DE ESPESSURA E JUNTAS RISCADAS EM QUADROS DE 1,0 X 2,0M</v>
          </cell>
          <cell r="C1717" t="str">
            <v>M²</v>
          </cell>
          <cell r="D1717">
            <v>9.42</v>
          </cell>
          <cell r="E1717">
            <v>9.31</v>
          </cell>
          <cell r="I1717">
            <v>18.73</v>
          </cell>
          <cell r="J1717">
            <v>24.35</v>
          </cell>
        </row>
        <row r="1719">
          <cell r="A1719" t="str">
            <v>17.01.113</v>
          </cell>
          <cell r="B1719" t="str">
            <v>FORNEC.E EXEC.CALÇADA ACESSO 
CONC MAGRO 1:3:5 ESP  5 CM COM ACAB CIMENTADO ÁSPERO TR. 1:4 ESP.2 CM  JUNTA DE MAD. 2 X 1 CM. ALVEN. DE TIJ. 8 FUROS 1/2 VEZ P/ CONT. ATERRO CAIXÃO,CALÇ H=20CM, 2 LADOS, SOBRE LASTR. CONC. MAG C/3CM. REV. CHAPISCO TR. 1:3 CI</v>
          </cell>
          <cell r="C1719" t="str">
            <v>M2</v>
          </cell>
          <cell r="I1719">
            <v>53.43</v>
          </cell>
          <cell r="J1719">
            <v>69.459999999999994</v>
          </cell>
        </row>
        <row r="1720">
          <cell r="I1720">
            <v>0</v>
          </cell>
          <cell r="J1720">
            <v>0</v>
          </cell>
        </row>
        <row r="1721">
          <cell r="A1721" t="str">
            <v>17.01.114</v>
          </cell>
          <cell r="B1721"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721" t="str">
            <v>M</v>
          </cell>
          <cell r="I1721">
            <v>39.53</v>
          </cell>
          <cell r="J1721">
            <v>51.39</v>
          </cell>
        </row>
        <row r="1722">
          <cell r="I1722">
            <v>0</v>
          </cell>
          <cell r="J1722">
            <v>0</v>
          </cell>
        </row>
        <row r="1723">
          <cell r="A1723" t="str">
            <v>17.01.115</v>
          </cell>
          <cell r="B1723"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723" t="str">
            <v>M</v>
          </cell>
          <cell r="I1723">
            <v>61.56</v>
          </cell>
          <cell r="J1723">
            <v>80.03</v>
          </cell>
        </row>
        <row r="1724">
          <cell r="I1724">
            <v>0</v>
          </cell>
          <cell r="J1724">
            <v>0</v>
          </cell>
        </row>
        <row r="1725">
          <cell r="A1725" t="str">
            <v>17.01.120</v>
          </cell>
          <cell r="B1725" t="str">
            <v>PASSEIO EM LAJOTA DE CONCRETO 50 X 50, APLICADO SOBRE LASTRO DE CONCRETO 1:4:8 DE 5CM ESPESSURA, INCLUSIVE EXECUÇÃO DO LASTRO</v>
          </cell>
          <cell r="C1725" t="str">
            <v>M²</v>
          </cell>
          <cell r="D1725">
            <v>20.59</v>
          </cell>
          <cell r="E1725">
            <v>23.14</v>
          </cell>
          <cell r="I1725">
            <v>43.730000000000004</v>
          </cell>
          <cell r="J1725">
            <v>56.85</v>
          </cell>
        </row>
        <row r="1727">
          <cell r="A1727" t="str">
            <v>17.01.130</v>
          </cell>
          <cell r="B1727" t="str">
            <v>PASSEIO EM LAJOTA DE CONCRETO 50 X 50, APLICADO SOBRE LASTRO DE CONCRETO JÁ PRONTO</v>
          </cell>
          <cell r="C1727" t="str">
            <v>M²</v>
          </cell>
          <cell r="D1727">
            <v>12.71</v>
          </cell>
          <cell r="E1727">
            <v>14.66</v>
          </cell>
          <cell r="I1727">
            <v>27.37</v>
          </cell>
          <cell r="J1727">
            <v>35.58</v>
          </cell>
        </row>
        <row r="1729">
          <cell r="A1729" t="str">
            <v>17.01.140</v>
          </cell>
          <cell r="B1729" t="str">
            <v>PASSEIO EM LAJOTA DE CONCRETO 50 X 50, APLICADO SOBRE TERRENO, INCLUSIVE REGULARIZAÇÃO DO MESMO.</v>
          </cell>
          <cell r="C1729" t="str">
            <v>M²</v>
          </cell>
          <cell r="D1729">
            <v>12.71</v>
          </cell>
          <cell r="E1729">
            <v>15.88</v>
          </cell>
          <cell r="I1729">
            <v>28.590000000000003</v>
          </cell>
          <cell r="J1729">
            <v>37.17</v>
          </cell>
        </row>
        <row r="1731">
          <cell r="A1731" t="str">
            <v>17.01.145</v>
          </cell>
          <cell r="B1731" t="str">
            <v>REVESTIMENTO COM PEDRAS GRANÍTICAS DE DIMENSÕES MÉDIAS (0,45 X 0,45 X 0,05)M E COM UMA SUPERFÍCIE PLANA (NÃO TRABALHADA), ASSENTADAS E REJUNTADAS COM ARGAMASSA DE CIMENTO E AREIA NO TRAÇO 1:6</v>
          </cell>
          <cell r="C1731" t="str">
            <v>M²</v>
          </cell>
          <cell r="D1731">
            <v>26.41</v>
          </cell>
          <cell r="E1731">
            <v>19.600000000000001</v>
          </cell>
          <cell r="I1731">
            <v>46.010000000000005</v>
          </cell>
          <cell r="J1731">
            <v>59.81</v>
          </cell>
        </row>
        <row r="1733">
          <cell r="A1733" t="str">
            <v>17.01.150</v>
          </cell>
          <cell r="B1733" t="str">
            <v>REPOSIÇÃO DE PASSEIO DE PEDRA PORTUGUESA ASSENTADA SOBRE ARGAMASSA SECA DE CIMENTO E AREIA NO TRAÇO 1:6 E REJUNTADA COM ARGAMASSA DE CIMENTO E AREIA NO TRAÇO 1:2</v>
          </cell>
          <cell r="C1733" t="str">
            <v>M²</v>
          </cell>
          <cell r="D1733">
            <v>7.91</v>
          </cell>
          <cell r="E1733">
            <v>14.3</v>
          </cell>
          <cell r="I1733">
            <v>22.21</v>
          </cell>
          <cell r="J1733">
            <v>28.87</v>
          </cell>
        </row>
        <row r="1735">
          <cell r="A1735" t="str">
            <v>17.01.160</v>
          </cell>
          <cell r="B1735" t="str">
            <v>REPOSIÇÃO DE PASSEIO EM LAJOTA DE CONCRETO 50 X 50, APLICADA SOBRE TERRENO REGULARIZADO OU LASTRO DE CONCRETO (SÓ O ASSENTAMENTO).</v>
          </cell>
          <cell r="C1735" t="str">
            <v>M²</v>
          </cell>
          <cell r="D1735">
            <v>3.21</v>
          </cell>
          <cell r="E1735">
            <v>14.66</v>
          </cell>
          <cell r="I1735">
            <v>17.87</v>
          </cell>
          <cell r="J1735">
            <v>23.23</v>
          </cell>
        </row>
        <row r="1737">
          <cell r="A1737" t="str">
            <v>17.01.170</v>
          </cell>
          <cell r="B1737" t="str">
            <v>FORNECIMENTO E EXECUÇÃO DE PISO 
TÁTIL, DIMENSÕES 0,50X0,50M COM ESP.3CM, ASSENTADA COM ARGAMASSA DE CIMENTO E AREIA 1:6 (ESP:2,5CM) E REJUNTADA COM ARGAMASSA DE CIMENTO E AREIA 1:4, SOBRE LASTRO DE CONCRETO PRONTO.</v>
          </cell>
          <cell r="C1737" t="str">
            <v>M2</v>
          </cell>
          <cell r="I1737">
            <v>31.42</v>
          </cell>
          <cell r="J1737">
            <v>40.85</v>
          </cell>
        </row>
        <row r="1739">
          <cell r="A1739" t="str">
            <v>17.02.000</v>
          </cell>
          <cell r="B1739" t="str">
            <v>FORNECIMENTO DE MATERIAIS PARA PAISAGISMO</v>
          </cell>
          <cell r="I1739">
            <v>0</v>
          </cell>
          <cell r="J1739">
            <v>0</v>
          </cell>
        </row>
        <row r="1740">
          <cell r="A1740" t="str">
            <v>17.02.010</v>
          </cell>
          <cell r="B1740" t="str">
            <v>FORNECIMENTO DE BARRO DE JARDIM (POSTO OBRA NA PRAÇA DO RECIFE)</v>
          </cell>
          <cell r="C1740" t="str">
            <v>M³</v>
          </cell>
          <cell r="D1740">
            <v>40</v>
          </cell>
          <cell r="I1740">
            <v>40</v>
          </cell>
          <cell r="J1740">
            <v>52</v>
          </cell>
        </row>
        <row r="1742">
          <cell r="A1742" t="str">
            <v>17.02.020</v>
          </cell>
          <cell r="B1742" t="str">
            <v>FORNECIMENTO DE ESTRUME BOVINO CURTIDO (POSTO OBRA NA PRAÇA DO RECIFE)</v>
          </cell>
          <cell r="C1742" t="str">
            <v>M³</v>
          </cell>
          <cell r="D1742">
            <v>50</v>
          </cell>
          <cell r="I1742">
            <v>50</v>
          </cell>
          <cell r="J1742">
            <v>65</v>
          </cell>
        </row>
        <row r="1744">
          <cell r="A1744" t="str">
            <v>17.02.025</v>
          </cell>
          <cell r="B1744" t="str">
            <v>FORNECIMENTO DE PÓ DE COCO (POSTO NA OBRA NA PRAÇA DE RECIFE)</v>
          </cell>
          <cell r="C1744" t="str">
            <v>M³</v>
          </cell>
          <cell r="D1744">
            <v>50</v>
          </cell>
          <cell r="I1744">
            <v>50</v>
          </cell>
          <cell r="J1744">
            <v>65</v>
          </cell>
        </row>
        <row r="1746">
          <cell r="A1746" t="str">
            <v>17.02.030</v>
          </cell>
          <cell r="B1746" t="str">
            <v>FORNECIMENTO DE CASCALHINHO, INCLUSIVE O ESPALHAMENTO DO MESMO (POSTO OBRA NA PRAÇA DO RECIFE)</v>
          </cell>
          <cell r="C1746" t="str">
            <v>M³</v>
          </cell>
          <cell r="D1746">
            <v>48</v>
          </cell>
          <cell r="E1746">
            <v>0.65</v>
          </cell>
          <cell r="I1746">
            <v>48.65</v>
          </cell>
          <cell r="J1746">
            <v>63.25</v>
          </cell>
        </row>
        <row r="1748">
          <cell r="A1748" t="str">
            <v>17.02.040</v>
          </cell>
          <cell r="B1748" t="str">
            <v>FORNECIMENTO DE CASCALHINHO, SEM O ESPALHAMENTO DO MESMO (POSTO OBRA NA PRAÇA DO RECIFE)</v>
          </cell>
          <cell r="C1748" t="str">
            <v>UN</v>
          </cell>
          <cell r="D1748">
            <v>48</v>
          </cell>
          <cell r="I1748">
            <v>48</v>
          </cell>
          <cell r="J1748">
            <v>62.4</v>
          </cell>
        </row>
        <row r="1750">
          <cell r="A1750" t="str">
            <v>17.02.050</v>
          </cell>
          <cell r="B1750" t="str">
            <v>FORNECIMENTO DE VARÃO COM 2,0M DE ALTURA E DIÂMETRO DE 3,0CM PARA TUTORAMENTO DE MUDAS, INCLUSIVE O ASSENTAMENTO</v>
          </cell>
          <cell r="C1750" t="str">
            <v>UN</v>
          </cell>
          <cell r="D1750">
            <v>3.5</v>
          </cell>
          <cell r="E1750">
            <v>0.36</v>
          </cell>
          <cell r="I1750">
            <v>3.86</v>
          </cell>
          <cell r="J1750">
            <v>5.0199999999999996</v>
          </cell>
        </row>
        <row r="1752">
          <cell r="A1752" t="str">
            <v>17.02.060</v>
          </cell>
          <cell r="B1752" t="str">
            <v>FORNECIMENTO DE VARÃO COM 2,0M DE ALTURA E DIÂMETRO DE 3,0CM PARA TUTORAMENTO DE MUDAS, SEM O ASSENTAMENTO DO MESMO.</v>
          </cell>
          <cell r="C1752" t="str">
            <v>UN</v>
          </cell>
          <cell r="D1752">
            <v>3.5</v>
          </cell>
          <cell r="I1752">
            <v>3.5</v>
          </cell>
          <cell r="J1752">
            <v>4.55</v>
          </cell>
        </row>
        <row r="1754">
          <cell r="A1754" t="str">
            <v>17.02.070</v>
          </cell>
          <cell r="B1754" t="str">
            <v>FORNECIMENTO DE ESTACAS PARA SUSTENTAÇÃO DE GRADES DE PROTEÇÃO DE MUDAS COM 2,0M DE ALTURA E DIÂMETRO DE 5,0CM INCLUSIVE O ASSENTAMENTO DA MESMA</v>
          </cell>
          <cell r="C1754" t="str">
            <v>UN</v>
          </cell>
          <cell r="D1754">
            <v>4.0999999999999996</v>
          </cell>
          <cell r="E1754">
            <v>0.36</v>
          </cell>
          <cell r="I1754">
            <v>4.46</v>
          </cell>
          <cell r="J1754">
            <v>5.8</v>
          </cell>
        </row>
        <row r="1756">
          <cell r="A1756" t="str">
            <v>17.02.080</v>
          </cell>
          <cell r="B1756" t="str">
            <v>FORNECIMENTO DE ESTACAS PARA SUSTENTAÇÃO DE GRADES DE PROTEÇÃO DE MUDAS COM 2,0M DE ALTURA E DIÂMETRO DE 5,0CM SEM O ASSENTAMENTO DA MESMA</v>
          </cell>
          <cell r="C1756" t="str">
            <v>UN</v>
          </cell>
          <cell r="D1756">
            <v>4.0999999999999996</v>
          </cell>
          <cell r="I1756">
            <v>4.0999999999999996</v>
          </cell>
          <cell r="J1756">
            <v>5.33</v>
          </cell>
        </row>
        <row r="1758">
          <cell r="A1758" t="str">
            <v>17.02.090</v>
          </cell>
          <cell r="B1758" t="str">
            <v>FORNECIMENTO DE GRADES DE RIPAS DE MACARANDUBA COM 1,8M DE ALTURA POR 1,5M DE LARGURA CONFECCIONADAS COM 12 RIPAS DE 5CM DE LARGURA E 5 FIADAS DE ARAME GALVANIZADO Nº 14, INCLUSIVE ASSENTAMENTO</v>
          </cell>
          <cell r="C1758" t="str">
            <v>UN</v>
          </cell>
          <cell r="D1758">
            <v>35</v>
          </cell>
          <cell r="E1758">
            <v>1.1200000000000001</v>
          </cell>
          <cell r="I1758">
            <v>36.119999999999997</v>
          </cell>
          <cell r="J1758">
            <v>46.96</v>
          </cell>
        </row>
        <row r="1760">
          <cell r="A1760" t="str">
            <v>17.02.100</v>
          </cell>
          <cell r="B1760" t="str">
            <v>FORNECIMENTO DE GRADES DE RIPAS DE MACARANDUBA COM 1,8M DE ALTURA POR 1,5M DE LARGURA CONFECCIONADAS COM 12 RIPAS DE 5CM DE LARGURA E 3 FIADAS DE ARAME GALVANIZADO Nº 14, SEM O ASSENTAMENTO</v>
          </cell>
          <cell r="C1760" t="str">
            <v>UN</v>
          </cell>
          <cell r="D1760">
            <v>35</v>
          </cell>
          <cell r="I1760">
            <v>35</v>
          </cell>
          <cell r="J1760">
            <v>45.5</v>
          </cell>
        </row>
        <row r="1761">
          <cell r="I1761">
            <v>0</v>
          </cell>
          <cell r="J1761">
            <v>0</v>
          </cell>
        </row>
        <row r="1762">
          <cell r="A1762" t="str">
            <v>17.03.000</v>
          </cell>
          <cell r="B1762" t="str">
            <v>JARDINS</v>
          </cell>
          <cell r="I1762">
            <v>0</v>
          </cell>
          <cell r="J1762">
            <v>0</v>
          </cell>
        </row>
        <row r="1763">
          <cell r="A1763" t="str">
            <v>17.03.010</v>
          </cell>
          <cell r="B1763" t="str">
            <v>MEIO-FIO DE ALVENARIA REVESTIDO COM ARGAMASSA DE CIMENTO E AREIA 1:3</v>
          </cell>
          <cell r="C1763" t="str">
            <v>M</v>
          </cell>
          <cell r="D1763">
            <v>4.1100000000000003</v>
          </cell>
          <cell r="E1763">
            <v>6.65</v>
          </cell>
          <cell r="I1763">
            <v>10.760000000000002</v>
          </cell>
          <cell r="J1763">
            <v>13.99</v>
          </cell>
        </row>
        <row r="1765">
          <cell r="A1765" t="str">
            <v>17.03.020</v>
          </cell>
          <cell r="B1765" t="str">
            <v>PREPARO DE SOLO PARA GRAMADO COM 10,0CM DE ESPESSURA, FEITO COM BARRO DE JARDIM E ESTRUME BOVINO CURTIDO, TRAÇO 4:1, COM TODO MATERIAL FORNECIDO PELO EMPREITEIRO</v>
          </cell>
          <cell r="C1765" t="str">
            <v>M²</v>
          </cell>
          <cell r="D1765">
            <v>2.96</v>
          </cell>
          <cell r="E1765">
            <v>3.75</v>
          </cell>
          <cell r="I1765">
            <v>6.71</v>
          </cell>
          <cell r="J1765">
            <v>8.7200000000000006</v>
          </cell>
        </row>
        <row r="1767">
          <cell r="A1767" t="str">
            <v>17.03.030</v>
          </cell>
          <cell r="B1767" t="str">
            <v>PREPARO DE SOLO PARA CANTEIRO COM 20,0CM DE ESPESSURA, FEITO COM BARRO DE JARDIM E ESTRUME BOVINO CURTIDO, TRAÇO 2:1, COM TODO MATERIAL FORNECIDO PELO EMPREITEIRO</v>
          </cell>
          <cell r="C1767" t="str">
            <v>M²</v>
          </cell>
          <cell r="D1767">
            <v>5.54</v>
          </cell>
          <cell r="E1767">
            <v>5.63</v>
          </cell>
          <cell r="I1767">
            <v>11.17</v>
          </cell>
          <cell r="J1767">
            <v>14.52</v>
          </cell>
        </row>
        <row r="1769">
          <cell r="A1769" t="str">
            <v>17.03.040</v>
          </cell>
          <cell r="B1769" t="str">
            <v>FORNECIMENTO E PLANTIO DE GRAMA INGLESA (STENOTAPHUM)</v>
          </cell>
          <cell r="C1769" t="str">
            <v>M²</v>
          </cell>
          <cell r="D1769">
            <v>2.75</v>
          </cell>
          <cell r="E1769">
            <v>2.11</v>
          </cell>
          <cell r="I1769">
            <v>4.8599999999999994</v>
          </cell>
          <cell r="J1769">
            <v>6.32</v>
          </cell>
        </row>
        <row r="1771">
          <cell r="A1771" t="str">
            <v>17.03.045</v>
          </cell>
          <cell r="B1771" t="str">
            <v>FORNECIMENTO E PLANTIO DE GRAMA ESMERALDA (EM TAPETE), INCLUINDO O PREPARO DE SOLO COM APENAS BARRO DE JARDIM</v>
          </cell>
          <cell r="C1771" t="str">
            <v>M²</v>
          </cell>
          <cell r="D1771">
            <v>6.5</v>
          </cell>
          <cell r="E1771">
            <v>1.89</v>
          </cell>
          <cell r="I1771">
            <v>8.39</v>
          </cell>
          <cell r="J1771">
            <v>10.91</v>
          </cell>
        </row>
        <row r="1773">
          <cell r="A1773" t="str">
            <v>17.03.050</v>
          </cell>
          <cell r="B1773" t="str">
            <v xml:space="preserve">FORNECIMENTO E PLANTIO DE GRAMA DE PAPUAM (PASPALOM CONJUGATUM) </v>
          </cell>
          <cell r="C1773" t="str">
            <v>M²</v>
          </cell>
          <cell r="D1773">
            <v>2.75</v>
          </cell>
          <cell r="E1773">
            <v>2.11</v>
          </cell>
          <cell r="I1773">
            <v>4.8599999999999994</v>
          </cell>
          <cell r="J1773">
            <v>6.32</v>
          </cell>
        </row>
        <row r="1775">
          <cell r="A1775" t="str">
            <v>17.03.060</v>
          </cell>
          <cell r="B1775" t="str">
            <v xml:space="preserve">FORNECIMENTO E PLANTIO DE GRAMA DE BURRO (CYNODON DACTYLON) </v>
          </cell>
          <cell r="C1775" t="str">
            <v>UN</v>
          </cell>
          <cell r="D1775">
            <v>2</v>
          </cell>
          <cell r="E1775">
            <v>2.11</v>
          </cell>
          <cell r="I1775">
            <v>4.1099999999999994</v>
          </cell>
          <cell r="J1775">
            <v>5.34</v>
          </cell>
        </row>
        <row r="1777">
          <cell r="A1777" t="str">
            <v>17.03.070</v>
          </cell>
          <cell r="B1777" t="str">
            <v xml:space="preserve">FORNECIMENTO E PLANTIO DE MUDAS HERBÁCEAS TIPO FOLHAGEM - GRUPO 1 (ROXINHO, CROTON PEXAINGUIADE POBRE, CROTON ROXO, CROTON CAXIADO, ARCA DE NOE, BOM DIA, BOA NOITE ETC) </v>
          </cell>
          <cell r="C1777" t="str">
            <v>UN</v>
          </cell>
          <cell r="D1777">
            <v>2.7</v>
          </cell>
          <cell r="E1777">
            <v>0.46</v>
          </cell>
          <cell r="I1777">
            <v>3.16</v>
          </cell>
          <cell r="J1777">
            <v>4.1100000000000003</v>
          </cell>
        </row>
        <row r="1779">
          <cell r="A1779" t="str">
            <v>17.03.080</v>
          </cell>
          <cell r="B1779" t="str">
            <v xml:space="preserve">FORNECIMENTO E PLANTIO DE MUDAS HERBÁCEAS TIPO FOLHAGEM - GRUPO 2 (CANA DA ÍNDIA, BRASILERINHO, NUVEM, PANAMA, PAQUEVIRA, PINGO DE OURO, ALCALIFA, CHUMBINHO, IXORA, BEIJO, SAVIA AZUL, TINHORÃO, ETC) </v>
          </cell>
          <cell r="C1779" t="str">
            <v>UN</v>
          </cell>
          <cell r="D1779">
            <v>2.2000000000000002</v>
          </cell>
          <cell r="E1779">
            <v>0.46</v>
          </cell>
          <cell r="I1779">
            <v>2.66</v>
          </cell>
          <cell r="J1779">
            <v>3.46</v>
          </cell>
        </row>
        <row r="1781">
          <cell r="A1781" t="str">
            <v>17.03.090</v>
          </cell>
          <cell r="B1781" t="str">
            <v xml:space="preserve">FORNECIMENTO E PLANTIO DE MUDAS HERBÁCEAS TIPO FOLHAGEM - GRUPO 3 (COMIGO NINGUÉM PODE, DRACENA, MILIDRÃO, LIRIO,COQUEIRINHO, CLOROFITON, COPO DE LEITE, AVENCA, CAMARÃO AMARELO, BEGONIAS, ETC) </v>
          </cell>
          <cell r="C1781" t="str">
            <v>UN</v>
          </cell>
          <cell r="D1781">
            <v>5.5</v>
          </cell>
          <cell r="E1781">
            <v>0.46</v>
          </cell>
          <cell r="I1781">
            <v>5.96</v>
          </cell>
          <cell r="J1781">
            <v>7.75</v>
          </cell>
        </row>
        <row r="1783">
          <cell r="A1783" t="str">
            <v>17.03.100</v>
          </cell>
          <cell r="B1783" t="str">
            <v xml:space="preserve">FORNECIMENTO E PLANTIO DE MUDAS ARBUSTIVAS - GRUPO 1 (PAPOULA, JASMIM ALFINETE, JASMIM VAPOR, ESPIRRADEIRA ETC) </v>
          </cell>
          <cell r="C1783" t="str">
            <v>UN</v>
          </cell>
          <cell r="D1783">
            <v>3.5</v>
          </cell>
          <cell r="E1783">
            <v>0.46</v>
          </cell>
          <cell r="I1783">
            <v>3.96</v>
          </cell>
          <cell r="J1783">
            <v>5.15</v>
          </cell>
        </row>
        <row r="1785">
          <cell r="A1785" t="str">
            <v>17.03.110</v>
          </cell>
          <cell r="B1785" t="str">
            <v>FORNECIMENTO E PLANTIO DE MUDAS ARBUSTIVAS - GRUPO 2 (CHAPÉU DE NAPOLEÃO, PINCEL DE BARBEIRO, D'ARQUINHO, PATA VACA, ETC)</v>
          </cell>
          <cell r="C1785" t="str">
            <v>UN</v>
          </cell>
          <cell r="D1785">
            <v>5</v>
          </cell>
          <cell r="E1785">
            <v>0.46</v>
          </cell>
          <cell r="I1785">
            <v>5.46</v>
          </cell>
          <cell r="J1785">
            <v>7.1</v>
          </cell>
        </row>
        <row r="1787">
          <cell r="A1787" t="str">
            <v>17.03.120</v>
          </cell>
          <cell r="B1787" t="str">
            <v>FORNECIMENTO E PLANTIO DE MUDAS ARBUSTIVAS - GRUPO 3 (SHEFLERA, CAFEZINHO, MUSSAENDA)</v>
          </cell>
          <cell r="C1787" t="str">
            <v>UN</v>
          </cell>
          <cell r="D1787">
            <v>6.5</v>
          </cell>
          <cell r="E1787">
            <v>0.46</v>
          </cell>
          <cell r="I1787">
            <v>6.96</v>
          </cell>
          <cell r="J1787">
            <v>9.0500000000000007</v>
          </cell>
        </row>
        <row r="1789">
          <cell r="A1789" t="str">
            <v>17.03.130</v>
          </cell>
          <cell r="B1789" t="str">
            <v>FORNECIMENTO E PLANTIO DE MUDAS ARBÓREAS DE TAMANHO MÉDIO, COM CERCA DE 1,5M DE ALTURA, INCLUINDO A PREPARAÇÃO DE COVA DE 40,0 X 40,0 X 40,0CM COM BARRO DE JARDIM E ESTRUME BOVINO CURTIDO</v>
          </cell>
          <cell r="C1789" t="str">
            <v>UN</v>
          </cell>
          <cell r="D1789">
            <v>15.6</v>
          </cell>
          <cell r="E1789">
            <v>3.78</v>
          </cell>
          <cell r="I1789">
            <v>19.38</v>
          </cell>
          <cell r="J1789">
            <v>25.19</v>
          </cell>
        </row>
        <row r="1791">
          <cell r="A1791" t="str">
            <v>17.03.140</v>
          </cell>
          <cell r="B1791" t="str">
            <v>FORNECIMENTO E PLANTIO DE 'ARECA BAMBU'  DE TAMANHO MÉDIO, COM CERCA DE 1,50M DE ALTURA, INCLUINDO PREPARAÇÃO DE COVA DE 40,0 X 40,0 X 40,0CM COM BARRO DE JARDIM E ESTRUME BOVINO CURTIDO</v>
          </cell>
          <cell r="C1791" t="str">
            <v>UN</v>
          </cell>
          <cell r="D1791">
            <v>27.6</v>
          </cell>
          <cell r="E1791">
            <v>3.78</v>
          </cell>
          <cell r="I1791">
            <v>31.380000000000003</v>
          </cell>
          <cell r="J1791">
            <v>40.79</v>
          </cell>
        </row>
        <row r="1793">
          <cell r="A1793" t="str">
            <v>17.03.142</v>
          </cell>
          <cell r="B1793" t="str">
            <v xml:space="preserve">FORNECIMENTO E PLANTIO DE PALMEIRA PHOENIX(ALTURA DO FUSTE DE 0,60M), INCLUINDO PREPARAÇÃO DE COVA DE 40,0 X 40,0 X 40,0CM COM BARRO DE JARDIM E ESTRUME BOVINO CURTIDO </v>
          </cell>
          <cell r="C1793" t="str">
            <v>UN</v>
          </cell>
          <cell r="D1793">
            <v>30.1</v>
          </cell>
          <cell r="E1793">
            <v>3.78</v>
          </cell>
          <cell r="I1793">
            <v>33.880000000000003</v>
          </cell>
          <cell r="J1793">
            <v>44.04</v>
          </cell>
        </row>
        <row r="1795">
          <cell r="A1795" t="str">
            <v>17.03.144</v>
          </cell>
          <cell r="B1795" t="str">
            <v>FORNECIMENTO E PLANTIO DE PALMEIRAS (IMPERIAL DENDE, JAPONESA, ETC), COM CERCA DE 1,5M DE ALTURA,  INCLUINDO PREPARAÇÃO DE COVA DE 40,0 X 40,0 X 40,0CM COM BARRO DE JARDIM E ESTRUME BOVINO CURTIDO</v>
          </cell>
          <cell r="C1795" t="str">
            <v>UN</v>
          </cell>
          <cell r="D1795">
            <v>30.1</v>
          </cell>
          <cell r="E1795">
            <v>4.1500000000000004</v>
          </cell>
          <cell r="I1795">
            <v>34.25</v>
          </cell>
          <cell r="J1795">
            <v>44.53</v>
          </cell>
        </row>
        <row r="1797">
          <cell r="A1797" t="str">
            <v>17.03.150</v>
          </cell>
          <cell r="B1797" t="str">
            <v xml:space="preserve">FORNECIMENTO E PLANTIO DE 'COQUEIRO'(ALTURA DO FUSTE DE 0,60M), INCLUINDO PREPARAÇÃO DE COVA DE 40,0 X 40,0 X 40,0CM COM BARRO DE JARDIM E ESTRUME BOVINO CURTIDO </v>
          </cell>
          <cell r="C1797" t="str">
            <v>UN</v>
          </cell>
          <cell r="D1797">
            <v>17.600000000000001</v>
          </cell>
          <cell r="E1797">
            <v>7.67</v>
          </cell>
          <cell r="I1797">
            <v>25.270000000000003</v>
          </cell>
          <cell r="J1797">
            <v>32.85</v>
          </cell>
        </row>
        <row r="1799">
          <cell r="A1799" t="str">
            <v>17.03.160</v>
          </cell>
          <cell r="B1799" t="str">
            <v>FORNECIMENTO E PLANTIO DE MACAIBEIRA (ALTURA DO FUSTE DE 1,00M), INCLUINDO PREPARAÇÃO DE COVA DE 40,0 X 40,0 X 40,0CM, COM BARRO DE JARDIM E ESTRUME DE BOVINO CURTIDO</v>
          </cell>
          <cell r="C1799" t="str">
            <v>M²</v>
          </cell>
          <cell r="D1799">
            <v>90.1</v>
          </cell>
          <cell r="E1799">
            <v>7.67</v>
          </cell>
          <cell r="I1799">
            <v>97.77</v>
          </cell>
          <cell r="J1799">
            <v>127.1</v>
          </cell>
        </row>
        <row r="1801">
          <cell r="A1801" t="str">
            <v>17.03.170</v>
          </cell>
          <cell r="B1801" t="str">
            <v>FORNECIMENTO E PLANTIO DE FILOENDRO, DE PORTE MÉDIO, (ALTURA APROXIMADA DE 0,80M)</v>
          </cell>
          <cell r="C1801" t="str">
            <v>M²</v>
          </cell>
          <cell r="D1801">
            <v>10</v>
          </cell>
          <cell r="E1801">
            <v>3.69</v>
          </cell>
          <cell r="I1801">
            <v>13.69</v>
          </cell>
          <cell r="J1801">
            <v>17.8</v>
          </cell>
        </row>
        <row r="1803">
          <cell r="A1803" t="str">
            <v>17.03.180</v>
          </cell>
          <cell r="B1803" t="str">
            <v>FORNECIMENTO E PLANTIO DE GRAVATA, YUCA (TROMBA DE ELEFANTE), AGAVE VARIEGATA, DE PORTE MÉDIO (ALTURA APROXIMADA DE 0,60M)</v>
          </cell>
          <cell r="C1803" t="str">
            <v>M²</v>
          </cell>
          <cell r="D1803">
            <v>10</v>
          </cell>
          <cell r="E1803">
            <v>3.69</v>
          </cell>
          <cell r="I1803">
            <v>13.69</v>
          </cell>
          <cell r="J1803">
            <v>17.8</v>
          </cell>
        </row>
        <row r="1805">
          <cell r="A1805" t="str">
            <v>17.03.190</v>
          </cell>
          <cell r="B1805" t="str">
            <v xml:space="preserve">FORNECIMENTO E PLANTIO DE MUDAS RASTEIRAS PARA FORRAÇÃO DE CANTEIROS E MANCHAS DE CONTRASTES EM GRAMADOS - GRUPO 1 (VIOLETA, MAL-ME-QUER, ZEBRINA, ETC) </v>
          </cell>
          <cell r="C1805" t="str">
            <v>M²</v>
          </cell>
          <cell r="D1805">
            <v>2</v>
          </cell>
          <cell r="E1805">
            <v>2.11</v>
          </cell>
          <cell r="I1805">
            <v>4.1099999999999994</v>
          </cell>
          <cell r="J1805">
            <v>5.34</v>
          </cell>
        </row>
        <row r="1807">
          <cell r="A1807" t="str">
            <v>17.03.200</v>
          </cell>
          <cell r="B1807" t="str">
            <v xml:space="preserve">FORNECIMENTO E PLANTIO DE MUDAS RASTEIRAS PARA FORRAÇÃO DE CANTEIROS E MANCHAS DE CONTRASTES EM GRAMADOS - GRUPO 2 (VIÚVA ALEGRE, FUMAÇA, ONZE HORAS, ANDARCA, ETC) </v>
          </cell>
          <cell r="C1807" t="str">
            <v>M²</v>
          </cell>
          <cell r="D1807">
            <v>2.5</v>
          </cell>
          <cell r="E1807">
            <v>2.11</v>
          </cell>
          <cell r="I1807">
            <v>4.6099999999999994</v>
          </cell>
          <cell r="J1807">
            <v>5.99</v>
          </cell>
        </row>
        <row r="1808">
          <cell r="I1808">
            <v>0</v>
          </cell>
          <cell r="J1808">
            <v>0</v>
          </cell>
        </row>
        <row r="1809">
          <cell r="A1809" t="str">
            <v>17.04.000</v>
          </cell>
          <cell r="B1809" t="str">
            <v>BANCOS</v>
          </cell>
          <cell r="I1809">
            <v>0</v>
          </cell>
          <cell r="J1809">
            <v>0</v>
          </cell>
        </row>
        <row r="1810">
          <cell r="A1810" t="str">
            <v>17.04.010</v>
          </cell>
          <cell r="B1810" t="str">
            <v>CONSTRUÇÃO DE BANCO EM CONCRETO ARMADO COM APOIOS A CADA 2,00M, EM ALVENARIA DE 1/2 VEZ CHAPISCADA E REVESTIDA, SOBRE SAPATA DE CONCRETO ARMADO, INCLUSIVE ESCAVAÇÃO, REATERRO E REMOÇÃO. (MOD.AV-27/2000 OPÇÃO 01)</v>
          </cell>
          <cell r="C1810" t="str">
            <v>M</v>
          </cell>
          <cell r="D1810">
            <v>73.28</v>
          </cell>
          <cell r="E1810">
            <v>43.13</v>
          </cell>
          <cell r="G1810">
            <v>0.65</v>
          </cell>
          <cell r="H1810">
            <v>0.68</v>
          </cell>
          <cell r="I1810">
            <v>117.74000000000001</v>
          </cell>
          <cell r="J1810">
            <v>153.06</v>
          </cell>
        </row>
        <row r="1812">
          <cell r="A1812" t="str">
            <v>17.04.020</v>
          </cell>
          <cell r="B1812" t="str">
            <v>CONSTRUÇÃO DE BANCO MURETA EM CONCRETO ARMADO COM APOIADOS EM ALVENARIA DE 1VEZ CHAPISCADA E REVESTIDA, SOBRE BASE DE CONCRETO ARMADO, INCLUSIVE ESCAVAÇÃO, REATERRO E REMOÇÃO. (MOD.AV-27/2000 OPÇÃO 02)</v>
          </cell>
          <cell r="C1812" t="str">
            <v>M</v>
          </cell>
          <cell r="D1812">
            <v>89.43</v>
          </cell>
          <cell r="E1812">
            <v>54.77</v>
          </cell>
          <cell r="G1812">
            <v>1.1200000000000001</v>
          </cell>
          <cell r="H1812">
            <v>1.1599999999999999</v>
          </cell>
          <cell r="I1812">
            <v>146.48000000000002</v>
          </cell>
          <cell r="J1812">
            <v>190.42</v>
          </cell>
        </row>
        <row r="1814">
          <cell r="A1814" t="str">
            <v>17.04.030</v>
          </cell>
          <cell r="B1814" t="str">
            <v>CONSTRUÇÃO DE BANCO JARDINEIRA EM CONCRETO ARMADO COM APOIADO EM ALVENARIA DE 1/2 VEZ CHAPISCADA E REVESTIDA, SOBRE BASE DE CONCRETO ARMADO, INCLUSIVE ESCAVAÇÃO, REATERRO E REMOÇÃO. (MOD.AV-27/2000 OPÇÃO 03)</v>
          </cell>
          <cell r="C1814" t="str">
            <v>M</v>
          </cell>
          <cell r="D1814">
            <v>92.38</v>
          </cell>
          <cell r="E1814">
            <v>61.34</v>
          </cell>
          <cell r="G1814">
            <v>0.34</v>
          </cell>
          <cell r="H1814">
            <v>0.35</v>
          </cell>
          <cell r="I1814">
            <v>154.41</v>
          </cell>
          <cell r="J1814">
            <v>200.73</v>
          </cell>
        </row>
        <row r="1816">
          <cell r="A1816" t="str">
            <v>17.04.040</v>
          </cell>
          <cell r="B1816" t="str">
            <v>CONSTRUÇÃO DE BANCO EM CONCRETO ARMADO, REVESTIDOS COM GRANITO ARTIFICIAL NA COR CINZA, COM APOIOS A CADA 2,00M, EM ALVENARIA DE 1/2 VEZ CHAPISCADA E REVESTIDA, SOBRE SAPATA DE CONCRETO ARMADO, INCLUSIVE ESCAVAÇÃO, REATERRO E REMOÇÃO. (MOD.AV-27/2000 OPÇÃ</v>
          </cell>
          <cell r="C1816" t="str">
            <v>M</v>
          </cell>
          <cell r="D1816">
            <v>79.63</v>
          </cell>
          <cell r="E1816">
            <v>49.36</v>
          </cell>
          <cell r="G1816">
            <v>0.65</v>
          </cell>
          <cell r="H1816">
            <v>0.68</v>
          </cell>
          <cell r="I1816">
            <v>130.32000000000002</v>
          </cell>
          <cell r="J1816">
            <v>169.42</v>
          </cell>
        </row>
        <row r="1818">
          <cell r="A1818" t="str">
            <v>17.04.050</v>
          </cell>
          <cell r="B1818" t="str">
            <v>CONSTRUÇÃO DE BANCO MURETA EM CONCRETO ARMADO, REVESTIDOS COM GRANITO ARTIFICIAL NA COR CINZA, COM APOIADO EM ALVENARIA DE 1 VEZ CHAPISCADA E REVESTIDA, SOBRE BASE DE CONCRETO ARMADO, INCLUSIVE ESCAVAÇÃO, REATERRO E REMOÇÃO. (MOD.AV-27/2000 OPÇÃO 05)</v>
          </cell>
          <cell r="C1818" t="str">
            <v>M</v>
          </cell>
          <cell r="D1818">
            <v>127.68</v>
          </cell>
          <cell r="E1818">
            <v>60.75</v>
          </cell>
          <cell r="G1818">
            <v>11.19</v>
          </cell>
          <cell r="H1818">
            <v>1.1599999999999999</v>
          </cell>
          <cell r="I1818">
            <v>200.78</v>
          </cell>
          <cell r="J1818">
            <v>261.01</v>
          </cell>
        </row>
        <row r="1820">
          <cell r="A1820" t="str">
            <v>17.04.060</v>
          </cell>
          <cell r="B1820" t="str">
            <v>CONSTRUÇÃO DE BANCO JARDINEIRA EM CONCRETO ARMADO, REVESTIDOS COM GRANITO ARTIFICIAL NA COR CINZA, COM APOIADO EM ALVENARIA DE 1/2 VEZ CHAPISCADA E REVESTIDA, SOBRE BASE DE CONCRETO ARMADO, INCLUSIVE ESCAVAÇÃO, REATERRO E REMOÇÃO. (MOD.AV-27/2000 OPÇÃO 06</v>
          </cell>
          <cell r="C1820" t="str">
            <v>M</v>
          </cell>
          <cell r="D1820">
            <v>98.74</v>
          </cell>
          <cell r="E1820">
            <v>77.8</v>
          </cell>
          <cell r="G1820">
            <v>0.34</v>
          </cell>
          <cell r="H1820">
            <v>0.35</v>
          </cell>
          <cell r="I1820">
            <v>177.23</v>
          </cell>
          <cell r="J1820">
            <v>230.4</v>
          </cell>
        </row>
        <row r="1822">
          <cell r="A1822" t="str">
            <v>17.04.100</v>
          </cell>
          <cell r="B1822" t="str">
            <v>FORNECIMENTO E ASSENTAMENTO DE BANCO MODELO RECIFE ANTIGO REF.B-112, GRAMETAL OU SIMILAR, PINTADO E COM ROSCAS PARA CHUMBAMENTO, INCLUSIVE ESCAVAÇÃO, REMOÇÃO E BASE DE CONCRETO</v>
          </cell>
          <cell r="C1822" t="str">
            <v>UN</v>
          </cell>
          <cell r="D1822">
            <v>658.57</v>
          </cell>
          <cell r="E1822">
            <v>5.92</v>
          </cell>
          <cell r="G1822">
            <v>0.1</v>
          </cell>
          <cell r="H1822">
            <v>0.1</v>
          </cell>
          <cell r="I1822">
            <v>664.69</v>
          </cell>
          <cell r="J1822">
            <v>864.1</v>
          </cell>
        </row>
        <row r="1824">
          <cell r="A1824" t="str">
            <v>17.04.110</v>
          </cell>
          <cell r="B1824" t="str">
            <v>FORNECIMENTO E ASSENTAMENTO DE BANCO MODELO TAMANDUÁ REF.B-108, GRAMETAL OU SIMILAR, PINTADO E COM ROSCAS PARA CHUMBAMENTO, INCLUSIVE ESCAVAÇÃO, REMOÇÃO E BASE DE CONCRETO</v>
          </cell>
          <cell r="C1824" t="str">
            <v>UN</v>
          </cell>
          <cell r="D1824">
            <v>496.57</v>
          </cell>
          <cell r="E1824">
            <v>1.03</v>
          </cell>
          <cell r="G1824">
            <v>0.1</v>
          </cell>
          <cell r="H1824">
            <v>0.1</v>
          </cell>
          <cell r="I1824">
            <v>497.8</v>
          </cell>
          <cell r="J1824">
            <v>647.14</v>
          </cell>
        </row>
        <row r="1826">
          <cell r="A1826" t="str">
            <v>17.04.200</v>
          </cell>
          <cell r="B1826" t="str">
            <v>FORNECIMENTO E ASSENTAMENTO DE BANCO PRÉ-MOLDADO TIPO GRANILITE, INCLUSIVE ESCAVAÇÃO, REMOÇÃO E BASE DE CONCRETO</v>
          </cell>
          <cell r="C1826" t="str">
            <v>UN</v>
          </cell>
          <cell r="D1826">
            <v>59.7</v>
          </cell>
          <cell r="E1826">
            <v>8</v>
          </cell>
          <cell r="G1826">
            <v>0.41</v>
          </cell>
          <cell r="H1826">
            <v>0.42</v>
          </cell>
          <cell r="I1826">
            <v>68.53</v>
          </cell>
          <cell r="J1826">
            <v>89.09</v>
          </cell>
        </row>
        <row r="1827">
          <cell r="I1827">
            <v>0</v>
          </cell>
          <cell r="J1827">
            <v>0</v>
          </cell>
        </row>
        <row r="1828">
          <cell r="A1828" t="str">
            <v>17.05.000</v>
          </cell>
          <cell r="B1828" t="str">
            <v>BRINQUEDOS E EQUIPAMENTOS METÁLICOS</v>
          </cell>
          <cell r="I1828">
            <v>0</v>
          </cell>
          <cell r="J1828">
            <v>0</v>
          </cell>
        </row>
        <row r="1829">
          <cell r="A1829" t="str">
            <v>17.05.010</v>
          </cell>
          <cell r="B1829" t="str">
            <v>FORNECIMENTO E ASSENTAMENTO DE BALANÇO MIRIM COM 01 CADEIRA REF. 097, GIRASSOL OU SIMILAR, INCLUSIVE PINTURA E TRANSPORTE PARA REGIÃO METROPOLITANA DO GRANDE RECIFE</v>
          </cell>
          <cell r="C1829" t="str">
            <v>UN</v>
          </cell>
          <cell r="D1829">
            <v>160.69999999999999</v>
          </cell>
          <cell r="E1829">
            <v>19.440000000000001</v>
          </cell>
          <cell r="G1829">
            <v>0.41</v>
          </cell>
          <cell r="H1829">
            <v>0.42</v>
          </cell>
          <cell r="I1829">
            <v>180.96999999999997</v>
          </cell>
          <cell r="J1829">
            <v>235.26</v>
          </cell>
        </row>
        <row r="1831">
          <cell r="A1831" t="str">
            <v>17.05.020</v>
          </cell>
          <cell r="B1831" t="str">
            <v>FORNECIMENTO E ASSENTAMENTO DE BALANÇO MIRIM COM 02 CADEIRAS REF. 098, GIRASSOL OU SIMILAR, INCLUSIVE PINTURA E TRANSPORTE PARA REGIÃO METROPOLITANA DO GRANDE RECIFE</v>
          </cell>
          <cell r="C1831" t="str">
            <v>UN</v>
          </cell>
          <cell r="D1831">
            <v>329.7</v>
          </cell>
          <cell r="E1831">
            <v>19.440000000000001</v>
          </cell>
          <cell r="G1831">
            <v>0.41</v>
          </cell>
          <cell r="H1831">
            <v>0.42</v>
          </cell>
          <cell r="I1831">
            <v>349.97</v>
          </cell>
          <cell r="J1831">
            <v>454.96</v>
          </cell>
        </row>
        <row r="1833">
          <cell r="A1833" t="str">
            <v>17.05.030</v>
          </cell>
          <cell r="B1833" t="str">
            <v>FORNECIMENTO E ASSENTAMENTO DE BALANÇO MIRIM COM 03 CADEIRAS REF. 099, GIRASSOL OU SIMILAR, INCLUSIVE PINTURA E TRANSPORTE PARA REGIÃO METROPOLITANA DO GRANDE RECIFE</v>
          </cell>
          <cell r="C1833" t="str">
            <v>UN</v>
          </cell>
          <cell r="D1833">
            <v>454.7</v>
          </cell>
          <cell r="E1833">
            <v>19.440000000000001</v>
          </cell>
          <cell r="G1833">
            <v>0.41</v>
          </cell>
          <cell r="H1833">
            <v>0.42</v>
          </cell>
          <cell r="I1833">
            <v>474.97</v>
          </cell>
          <cell r="J1833">
            <v>617.46</v>
          </cell>
        </row>
        <row r="1835">
          <cell r="A1835" t="str">
            <v>17.05.040</v>
          </cell>
          <cell r="B1835" t="str">
            <v>FORNECIMENTO E ASSENTAMENTO DE BALANÇO COLEGIAL COM 02 CADEIRAS REF. 120, GIRASSOL OU SIMILAR, INCLUSIVE PINTURA E TRANSPORTE PARA REGIÃO METROPOLITANA DO GRANDE RECIFE</v>
          </cell>
          <cell r="C1835" t="str">
            <v>UN</v>
          </cell>
          <cell r="D1835">
            <v>464.7</v>
          </cell>
          <cell r="E1835">
            <v>19.440000000000001</v>
          </cell>
          <cell r="G1835">
            <v>0.41</v>
          </cell>
          <cell r="H1835">
            <v>0.42</v>
          </cell>
          <cell r="I1835">
            <v>484.97</v>
          </cell>
          <cell r="J1835">
            <v>630.46</v>
          </cell>
        </row>
        <row r="1837">
          <cell r="A1837" t="str">
            <v>17.05.050</v>
          </cell>
          <cell r="B1837" t="str">
            <v>FORNECIMENTO E ASSENTAMENTO DE BALANÇO COLEGIAL COM 03 CADEIRAS REF. 121, GIRASSOL OU SIMILAR, INCLUSIVE PINTURA E TRANSPORTE PARA REGIÃO METROPOLITANA DO GRANDE RECIFE</v>
          </cell>
          <cell r="C1837" t="str">
            <v>UN</v>
          </cell>
          <cell r="D1837">
            <v>554.70000000000005</v>
          </cell>
          <cell r="E1837">
            <v>19.440000000000001</v>
          </cell>
          <cell r="G1837">
            <v>0.41</v>
          </cell>
          <cell r="H1837">
            <v>0.42</v>
          </cell>
          <cell r="I1837">
            <v>574.97</v>
          </cell>
          <cell r="J1837">
            <v>747.46</v>
          </cell>
        </row>
        <row r="1839">
          <cell r="A1839" t="str">
            <v>17.05.060</v>
          </cell>
          <cell r="B1839" t="str">
            <v>FORNECIMENTO E ASSENTAMENTO DE BALAÇO COLEGIAL COM 04 CADEIRAS REF.122, GIRASSOL OU SIMILAR, INCLUSIVE PINTURA E TRANSPORTE PARA REGIÃO METROPOLITANA DO GRANDE RECIFE</v>
          </cell>
          <cell r="C1839" t="str">
            <v>UN</v>
          </cell>
          <cell r="D1839">
            <v>654.70000000000005</v>
          </cell>
          <cell r="E1839">
            <v>19.440000000000001</v>
          </cell>
          <cell r="G1839">
            <v>0.41</v>
          </cell>
          <cell r="H1839">
            <v>0.42</v>
          </cell>
          <cell r="I1839">
            <v>674.97</v>
          </cell>
          <cell r="J1839">
            <v>877.46</v>
          </cell>
        </row>
        <row r="1841">
          <cell r="A1841" t="str">
            <v>17.05.070</v>
          </cell>
          <cell r="B1841" t="str">
            <v>FORNECIMENTO E ASSENTAMENTO DE CARROSSEL STAND TAMANHO PEQUENO REF.130, GIRASSOL OU SIMILAR, INCLUSIVE PINTURA E TRANSPORTE PARA REGIÃO METROPOLITANA DO GRANDE RECIFE</v>
          </cell>
          <cell r="C1841" t="str">
            <v>UN</v>
          </cell>
          <cell r="D1841">
            <v>595.49</v>
          </cell>
          <cell r="E1841">
            <v>38.15</v>
          </cell>
          <cell r="G1841">
            <v>3.66</v>
          </cell>
          <cell r="H1841">
            <v>3.8</v>
          </cell>
          <cell r="I1841">
            <v>641.09999999999991</v>
          </cell>
          <cell r="J1841">
            <v>833.43</v>
          </cell>
        </row>
        <row r="1843">
          <cell r="A1843" t="str">
            <v>17.05.080</v>
          </cell>
          <cell r="B1843" t="str">
            <v>FORNECIMENTO E ASSENTAMENTO DE CARROSSEL STAND TAMANHO MÉDIO REF.131, GIRASSOL OU SIMILAR, INCLUSIVE PINTURA E TRANSPORTE PARA REGIÃO METROPOLITANA DO GRANDE RECIFE</v>
          </cell>
          <cell r="C1843" t="str">
            <v>UN</v>
          </cell>
          <cell r="D1843">
            <v>695.49</v>
          </cell>
          <cell r="E1843">
            <v>38.15</v>
          </cell>
          <cell r="G1843">
            <v>3.66</v>
          </cell>
          <cell r="H1843">
            <v>3.8</v>
          </cell>
          <cell r="I1843">
            <v>741.09999999999991</v>
          </cell>
          <cell r="J1843">
            <v>963.43</v>
          </cell>
        </row>
        <row r="1845">
          <cell r="A1845" t="str">
            <v>17.05.090</v>
          </cell>
          <cell r="B1845" t="str">
            <v>FORNECIMENTO E ASSENTAMENTO DE CARROSSEL STAND TAMANHO GRANDE REF.132, GIRASSOL OU SIMILAR, INCLUSIVE PINTURA E TRANSPORTE PARA REGIÃO METROPOLITANA DO GRANDE RECIFE</v>
          </cell>
          <cell r="C1845" t="str">
            <v>UN</v>
          </cell>
          <cell r="D1845">
            <v>825.49</v>
          </cell>
          <cell r="E1845">
            <v>38.15</v>
          </cell>
          <cell r="G1845">
            <v>3.66</v>
          </cell>
          <cell r="H1845">
            <v>3.8</v>
          </cell>
          <cell r="I1845">
            <v>871.09999999999991</v>
          </cell>
          <cell r="J1845">
            <v>1132.43</v>
          </cell>
        </row>
        <row r="1847">
          <cell r="A1847" t="str">
            <v>17.05.100</v>
          </cell>
          <cell r="B1847" t="str">
            <v>FORNECIMENTO E ASSENTAMENTO DE ESCORREGO MIRIM COM RAMPA DE 1,50M REF. 180, GIRASSOL OU SIMILAR, INCLUSIVE PINTURA E TRANSPORTE PARA REGIÃO METROPOLITANA DO GRANDE RECIFE</v>
          </cell>
          <cell r="C1847" t="str">
            <v>UN</v>
          </cell>
          <cell r="D1847">
            <v>334.7</v>
          </cell>
          <cell r="E1847">
            <v>19.440000000000001</v>
          </cell>
          <cell r="G1847">
            <v>0.41</v>
          </cell>
          <cell r="H1847">
            <v>0.42</v>
          </cell>
          <cell r="I1847">
            <v>354.97</v>
          </cell>
          <cell r="J1847">
            <v>461.46</v>
          </cell>
        </row>
        <row r="1849">
          <cell r="A1849" t="str">
            <v>17.05.110</v>
          </cell>
          <cell r="B1849" t="str">
            <v>FORNECIMENTO E ASSENTAMENTO DE ESCORREGO MÉDIO COM RAMPA DE 2,0M REF. 181, GIRASSOL OU SIMILAR, INCLUSIVE PINTURA E TRANSPORTE PARA REGIÃO METROPOLITANA DO GRANDE RECIFE</v>
          </cell>
          <cell r="C1849" t="str">
            <v>UN</v>
          </cell>
          <cell r="D1849">
            <v>444.70190000000002</v>
          </cell>
          <cell r="E1849">
            <v>19.440000000000001</v>
          </cell>
          <cell r="G1849">
            <v>0.41</v>
          </cell>
          <cell r="H1849">
            <v>0.42</v>
          </cell>
          <cell r="I1849">
            <v>464.97190000000006</v>
          </cell>
          <cell r="J1849">
            <v>604.46</v>
          </cell>
        </row>
        <row r="1851">
          <cell r="A1851" t="str">
            <v>17.05.120</v>
          </cell>
          <cell r="B1851" t="str">
            <v>FORNECIMENTO E ASSENTAMENTO DE ESCORREGO GRANDE COM RAMPA DE 3,0M REF. 182, GIRASSOL OU SIMILAR, INCLUSIVE PINTURA E TRANSPORTE PARA REGIÃO METROPOLITANA DO GRANDE RECIFE</v>
          </cell>
          <cell r="C1851" t="str">
            <v>UN</v>
          </cell>
          <cell r="D1851">
            <v>589.70000000000005</v>
          </cell>
          <cell r="E1851">
            <v>19.440000000000001</v>
          </cell>
          <cell r="G1851">
            <v>0.41</v>
          </cell>
          <cell r="H1851">
            <v>0.42</v>
          </cell>
          <cell r="I1851">
            <v>609.97</v>
          </cell>
          <cell r="J1851">
            <v>792.96</v>
          </cell>
        </row>
        <row r="1853">
          <cell r="A1853" t="str">
            <v>17.05.130</v>
          </cell>
          <cell r="B1853" t="str">
            <v>FORNECIMENTO E ASSENTAMENTO DE ESCORREGO COM RAMPA DE 4,0M REF. 183, GIRASSOL OU SIMILAR, INCLUSIVE PINTURA E TRANSPORTE PARA REGIÃO METROPOLITANA DO GRANDE RECIFE</v>
          </cell>
          <cell r="C1853" t="str">
            <v>UN</v>
          </cell>
          <cell r="D1853">
            <v>784.7</v>
          </cell>
          <cell r="E1853">
            <v>19.440000000000001</v>
          </cell>
          <cell r="G1853">
            <v>0.41</v>
          </cell>
          <cell r="H1853">
            <v>0.42</v>
          </cell>
          <cell r="I1853">
            <v>804.97</v>
          </cell>
          <cell r="J1853">
            <v>1046.46</v>
          </cell>
        </row>
        <row r="1855">
          <cell r="A1855" t="str">
            <v>17.05.140</v>
          </cell>
          <cell r="B1855" t="str">
            <v>FORNECIMENTO E ASSENTAMENTO DE ESCADA VERTICAL COM ALTURA DE 2,0M REF. 190, GIRASSOL OU SIMILAR, INCLUSIVE PINTURA E TRANSPORTE PARA REGIÃO METROPOLITANA DO GRANDE RECIFE</v>
          </cell>
          <cell r="C1855" t="str">
            <v>UN</v>
          </cell>
          <cell r="D1855">
            <v>289.14</v>
          </cell>
          <cell r="E1855">
            <v>18.41</v>
          </cell>
          <cell r="G1855">
            <v>0.31</v>
          </cell>
          <cell r="H1855">
            <v>0.32</v>
          </cell>
          <cell r="I1855">
            <v>308.18</v>
          </cell>
          <cell r="J1855">
            <v>400.63</v>
          </cell>
        </row>
        <row r="1857">
          <cell r="A1857" t="str">
            <v>17.05.150</v>
          </cell>
          <cell r="B1857" t="str">
            <v>FORNECIMENTO E ASSENTAMENTO DE ESCADA VERTICAL COM ALTURA DE 3,0M REF. 191, GIRASSOL OU SIMILAR, INCLUSIVE PINTURA E TRANSPORTE PARA REGIÃO METROPOLITANA DO GRANDE RECIFE</v>
          </cell>
          <cell r="C1857" t="str">
            <v>UN</v>
          </cell>
          <cell r="D1857">
            <v>448.14</v>
          </cell>
          <cell r="E1857">
            <v>18.41</v>
          </cell>
          <cell r="G1857">
            <v>0.31</v>
          </cell>
          <cell r="H1857">
            <v>0.32</v>
          </cell>
          <cell r="I1857">
            <v>467.18</v>
          </cell>
          <cell r="J1857">
            <v>607.33000000000004</v>
          </cell>
        </row>
        <row r="1859">
          <cell r="A1859" t="str">
            <v>17.05.160</v>
          </cell>
          <cell r="B1859" t="str">
            <v>FORNECIMENTO E ASSENTAMENTO DE ESCADA HORIZONTAL COM ALTURA DE 2,0M REF. 192, GIRASSOL OU SIMILAR, INCLUSIVE PINTURA E TRANSPORTE PARA REGIÃO METROPOLITANA DO GRANDE RECIFE</v>
          </cell>
          <cell r="C1859" t="str">
            <v>UN</v>
          </cell>
          <cell r="D1859">
            <v>449.7</v>
          </cell>
          <cell r="E1859">
            <v>19.440000000000001</v>
          </cell>
          <cell r="G1859">
            <v>0.41</v>
          </cell>
          <cell r="H1859">
            <v>0.42</v>
          </cell>
          <cell r="I1859">
            <v>469.97</v>
          </cell>
          <cell r="J1859">
            <v>610.96</v>
          </cell>
        </row>
        <row r="1861">
          <cell r="A1861" t="str">
            <v>17.05.170</v>
          </cell>
          <cell r="B1861" t="str">
            <v>FORNECIMENTO E ASSENTAMENTO DE ESCADA HORIZONTAL COM ALTURA DE 3,0M REF. 193, GIRASSOL OU SIMILAR, INCLUSIVE PINTURA E TRANSPORTE PARA REGIÃO METROPOLITANA DO GRANDE RECIFE</v>
          </cell>
          <cell r="C1861" t="str">
            <v>UN</v>
          </cell>
          <cell r="D1861">
            <v>554.70000000000005</v>
          </cell>
          <cell r="E1861">
            <v>19.440000000000001</v>
          </cell>
          <cell r="G1861">
            <v>0.41</v>
          </cell>
          <cell r="H1861">
            <v>0.42</v>
          </cell>
          <cell r="I1861">
            <v>574.97</v>
          </cell>
          <cell r="J1861">
            <v>747.46</v>
          </cell>
        </row>
        <row r="1863">
          <cell r="A1863" t="str">
            <v>17.05.180</v>
          </cell>
          <cell r="B1863" t="str">
            <v>FORNECIMENTO E ASSENTAMENTO DE ESCADA VERTICAL COM ALTURA DE 3,0M REF. 194, GIRASSOL OU SIMILAR, INCLUSIVE PINTURA E TRANSPORTE PARA REGIÃO METROPOLITANA DO GRANDE RECIFE</v>
          </cell>
          <cell r="C1863" t="str">
            <v>UN</v>
          </cell>
          <cell r="D1863">
            <v>634.70000000000005</v>
          </cell>
          <cell r="E1863">
            <v>19.440000000000001</v>
          </cell>
          <cell r="G1863">
            <v>0.41</v>
          </cell>
          <cell r="H1863">
            <v>0.42</v>
          </cell>
          <cell r="I1863">
            <v>654.97</v>
          </cell>
          <cell r="J1863">
            <v>851.46</v>
          </cell>
        </row>
        <row r="1865">
          <cell r="A1865" t="str">
            <v>17.05.190</v>
          </cell>
          <cell r="B1865" t="str">
            <v>FORNECIMENTO E ASSENTAMENTO DE GANGORRA MIRIM COM 01 PEÇA REF.200, GIRASSOL OU SIMILAR, INCLUSIVE PINTURA E TRANSPORTE PARA REGIÃO METROPOLITANA DO GRANDE RECIFE</v>
          </cell>
          <cell r="C1865" t="str">
            <v>UN</v>
          </cell>
          <cell r="D1865">
            <v>290.7</v>
          </cell>
          <cell r="E1865">
            <v>19.440000000000001</v>
          </cell>
          <cell r="G1865">
            <v>0.41</v>
          </cell>
          <cell r="H1865">
            <v>0.42</v>
          </cell>
          <cell r="I1865">
            <v>310.97000000000003</v>
          </cell>
          <cell r="J1865">
            <v>404.26</v>
          </cell>
        </row>
        <row r="1867">
          <cell r="A1867" t="str">
            <v>17.05.200</v>
          </cell>
          <cell r="B1867" t="str">
            <v>FORNECIMENTO E ASSENTAMENTO DE GANGORRA MIRIM COM 02 PEÇAS REF.201, GIRASSOL OU SIMILAR, INCLUSIVE PINTURA E TRANSPORTE PARA REGIÃO METROPOLITANA DO GRANDE RECIFE</v>
          </cell>
          <cell r="C1867" t="str">
            <v>UN</v>
          </cell>
          <cell r="D1867">
            <v>420.7</v>
          </cell>
          <cell r="E1867">
            <v>19.440000000000001</v>
          </cell>
          <cell r="G1867">
            <v>0.41</v>
          </cell>
          <cell r="H1867">
            <v>0.42</v>
          </cell>
          <cell r="I1867">
            <v>440.97</v>
          </cell>
          <cell r="J1867">
            <v>573.26</v>
          </cell>
        </row>
        <row r="1869">
          <cell r="A1869" t="str">
            <v>17.05.210</v>
          </cell>
          <cell r="B1869" t="str">
            <v>FORNECIMENTO E ASSENTAMENTO DE GANGORRA MIRIM COM 03 PEÇAS REF.202, GIRASSOL OU SIMILAR, INCLUSIVE PINTURA E TRANSPORTE PARA REGIÃO METROPOLITANA DO GRANDE RECIFE</v>
          </cell>
          <cell r="C1869" t="str">
            <v>UN</v>
          </cell>
          <cell r="D1869">
            <v>550.70000000000005</v>
          </cell>
          <cell r="E1869">
            <v>19.440000000000001</v>
          </cell>
          <cell r="G1869">
            <v>0.41</v>
          </cell>
          <cell r="H1869">
            <v>0.42</v>
          </cell>
          <cell r="I1869">
            <v>570.97</v>
          </cell>
          <cell r="J1869">
            <v>742.26</v>
          </cell>
        </row>
        <row r="1871">
          <cell r="A1871" t="str">
            <v>17.05.220</v>
          </cell>
          <cell r="B1871" t="str">
            <v>FORNECIMENTO E ASSENTAMENTO DE GANGORRA STAND COM 02 PEÇAS REF.203, GIRASSOL OU SIMILAR, INCLUSIVE PINTURA E TRANSPORTE PARA REGIÃO METROPOLITANA DO GRANDE RECIFE</v>
          </cell>
          <cell r="C1871" t="str">
            <v>UN</v>
          </cell>
          <cell r="D1871">
            <v>550.70000000000005</v>
          </cell>
          <cell r="E1871">
            <v>19.440000000000001</v>
          </cell>
          <cell r="G1871">
            <v>0.41</v>
          </cell>
          <cell r="H1871">
            <v>0.42</v>
          </cell>
          <cell r="I1871">
            <v>570.97</v>
          </cell>
          <cell r="J1871">
            <v>742.26</v>
          </cell>
        </row>
        <row r="1873">
          <cell r="A1873" t="str">
            <v>17.05.230</v>
          </cell>
          <cell r="B1873" t="str">
            <v>FORNECIMENTO E ASSENTAMENTO DE GANGORRA STAND COM 03 PEÇAS REF.204, GIRASSOL OU SIMILAR, INCLUSIVE PINTURA E TRANSPORTE PARA REGIÃO METROPOLITANA DO GRANDE RECIFE</v>
          </cell>
          <cell r="C1873" t="str">
            <v>UN</v>
          </cell>
          <cell r="D1873">
            <v>654.70000000000005</v>
          </cell>
          <cell r="E1873">
            <v>19.440000000000001</v>
          </cell>
          <cell r="G1873">
            <v>0.41</v>
          </cell>
          <cell r="H1873">
            <v>0.42</v>
          </cell>
          <cell r="I1873">
            <v>674.97</v>
          </cell>
          <cell r="J1873">
            <v>877.46</v>
          </cell>
        </row>
        <row r="1875">
          <cell r="A1875" t="str">
            <v>17.05.240</v>
          </cell>
          <cell r="B1875" t="str">
            <v>FORNECIMENTO E ASSENTAMENTO DE GANGORRA STAND COM 04 PEÇAS REF.205, GIRASSOL OU SIMILAR, INCLUSIVE PINTURA E TRANSPORTE PARA REGIÃO METROPOLITANA DO GRANDE RECIFE</v>
          </cell>
          <cell r="C1875" t="str">
            <v>UN</v>
          </cell>
          <cell r="D1875">
            <v>784.7</v>
          </cell>
          <cell r="E1875">
            <v>19.440000000000001</v>
          </cell>
          <cell r="G1875">
            <v>0.41</v>
          </cell>
          <cell r="H1875">
            <v>0.42</v>
          </cell>
          <cell r="I1875">
            <v>804.97</v>
          </cell>
          <cell r="J1875">
            <v>1046.46</v>
          </cell>
        </row>
        <row r="1877">
          <cell r="A1877" t="str">
            <v>17.05.250</v>
          </cell>
          <cell r="B1877" t="str">
            <v>FORNECIMENTO E ASSENTAMENTO DE GAIOLA COM (1,20X1,20X2,50)M REF.220, GIRASSOL OU SIMILAR, INCLUSIVE PINTURA E TRANSPORTE PARA REGIÃO METROPOLITANA DO GRANDE RECIFE</v>
          </cell>
          <cell r="C1877" t="str">
            <v>UN</v>
          </cell>
          <cell r="D1877">
            <v>689.42</v>
          </cell>
          <cell r="E1877">
            <v>22.56</v>
          </cell>
          <cell r="G1877">
            <v>0.81</v>
          </cell>
          <cell r="H1877">
            <v>0.84</v>
          </cell>
          <cell r="I1877">
            <v>713.62999999999988</v>
          </cell>
          <cell r="J1877">
            <v>927.72</v>
          </cell>
        </row>
        <row r="1879">
          <cell r="A1879" t="str">
            <v>17.05.260</v>
          </cell>
          <cell r="B1879" t="str">
            <v>FORNECIMENTO E ASSENTAMENTO DE GAIOLA COM (1,40X1,40X2,50)M REF.221, GIRASSOL OU SIMILAR, INCLUSIVE PINTURA E TRANSPORTE PARA REGIÃO METROPOLITANA DO GRANDE RECIFE</v>
          </cell>
          <cell r="C1879" t="str">
            <v>UN</v>
          </cell>
          <cell r="D1879">
            <v>819.42</v>
          </cell>
          <cell r="E1879">
            <v>22.56</v>
          </cell>
          <cell r="G1879">
            <v>0.81</v>
          </cell>
          <cell r="H1879">
            <v>0.84</v>
          </cell>
          <cell r="I1879">
            <v>843.62999999999988</v>
          </cell>
          <cell r="J1879">
            <v>1096.72</v>
          </cell>
        </row>
        <row r="1881">
          <cell r="A1881" t="str">
            <v>17.05.270</v>
          </cell>
          <cell r="B1881" t="str">
            <v>FORNECIMENTO E ASSENTAMENTO DE GAIOLA COM (1,60X1,60X2,50)M REF.222, GIRASSOL OU SIMILAR, INCLUSIVE PINTURA E TRANSPORTE PARA REGIÃO METROPOLITANA DO GRANDE RECIFE</v>
          </cell>
          <cell r="C1881" t="str">
            <v>UN</v>
          </cell>
          <cell r="D1881">
            <v>949.42</v>
          </cell>
          <cell r="E1881">
            <v>22.56</v>
          </cell>
          <cell r="G1881">
            <v>0.81</v>
          </cell>
          <cell r="H1881">
            <v>0.84</v>
          </cell>
          <cell r="I1881">
            <v>973.62999999999988</v>
          </cell>
          <cell r="J1881">
            <v>1265.72</v>
          </cell>
        </row>
        <row r="1883">
          <cell r="A1883" t="str">
            <v>17.05.280</v>
          </cell>
          <cell r="B1883" t="str">
            <v>FORNECIMENTO E ASSENTAMENTO DE BARRAS PARA FUTEBOL DE SALÃO (MÓVEIS), TUBO 1 1/2 POL, REF.410, GIRASSOL OU SIMILAR, INCLUSIVE PINTURA E TRANSPORTE PARA REGIÃO METROPOLITANA DO GRANDE RECIFE</v>
          </cell>
          <cell r="C1883" t="str">
            <v>PAR</v>
          </cell>
          <cell r="D1883">
            <v>800</v>
          </cell>
          <cell r="E1883">
            <v>16.329999999999998</v>
          </cell>
          <cell r="H1883">
            <v>63.22</v>
          </cell>
          <cell r="I1883">
            <v>879.55000000000007</v>
          </cell>
          <cell r="J1883">
            <v>1143.42</v>
          </cell>
        </row>
        <row r="1885">
          <cell r="A1885" t="str">
            <v>17.05.290</v>
          </cell>
          <cell r="B1885" t="str">
            <v>FORNECIMENTO E ASSENTAMENTO DE BARRAS PARA FUTEBOL DE SALÃO (MÓVEIS), TUBO 2 POL, REF.411, GIRASSOL OU SIMILAR, INCLUSIVE PINTURA E TRANSPORTE PARA REGIÃO METROPOLITANA DO GRANDE RECIFE</v>
          </cell>
          <cell r="C1885" t="str">
            <v>PAR</v>
          </cell>
          <cell r="D1885">
            <v>1040</v>
          </cell>
          <cell r="E1885">
            <v>16.329999999999998</v>
          </cell>
          <cell r="H1885">
            <v>63.22</v>
          </cell>
          <cell r="I1885">
            <v>1119.55</v>
          </cell>
          <cell r="J1885">
            <v>1455.42</v>
          </cell>
        </row>
        <row r="1887">
          <cell r="A1887" t="str">
            <v>17.05.300</v>
          </cell>
          <cell r="B1887" t="str">
            <v>FORNECIMENTO E ASSENTAMENTO DE BARRAS PARA FUTEBOL DE SALÃO (MÓVEIS), TUBO 3 POL, REF.412, GIRASSOL OU SIMILAR, INCLUSIVE PINTURA E TRANSPORTE PARA REGIÃO METROPOLITANA DO GRANDE RECIFE</v>
          </cell>
          <cell r="C1887" t="str">
            <v>PAR</v>
          </cell>
          <cell r="D1887">
            <v>1430</v>
          </cell>
          <cell r="E1887">
            <v>16.329999999999998</v>
          </cell>
          <cell r="H1887">
            <v>63.22</v>
          </cell>
          <cell r="I1887">
            <v>1509.55</v>
          </cell>
          <cell r="J1887">
            <v>1962.42</v>
          </cell>
        </row>
        <row r="1889">
          <cell r="A1889" t="str">
            <v>17.05.310</v>
          </cell>
          <cell r="B1889" t="str">
            <v>FORNECIMENTO E ASSENTAMENTO DE BARRAS PARA FUTEBOL DE CAMPO SOCIETY, TUBO 4 POL, REF.413, GIRASSOL OU SIMILAR, INCLUSIVE PINTURA E TRANSPORTE PARA REGIÃO METROPOLITANA DO GRANDE RECIFE</v>
          </cell>
          <cell r="C1889" t="str">
            <v>PAR</v>
          </cell>
          <cell r="D1889">
            <v>1767.45</v>
          </cell>
          <cell r="E1889">
            <v>60.79</v>
          </cell>
          <cell r="G1889">
            <v>5.39</v>
          </cell>
          <cell r="H1889">
            <v>68.81</v>
          </cell>
          <cell r="I1889">
            <v>1902.44</v>
          </cell>
          <cell r="J1889">
            <v>2473.17</v>
          </cell>
        </row>
        <row r="1891">
          <cell r="A1891" t="str">
            <v>17.05.320</v>
          </cell>
          <cell r="B1891" t="str">
            <v>FORNECIMENTO E ASSENTAMENTO DE BARRAS PARA FUTEBOL DE CAMPO OFICIAL, TUBO 4 POL, REF.413, GIRASSOL OU SIMILAR, INCLUSIVE PINTURA E TRANSPORTE PARA REGIÃO METROPOLITANA DO GRANDE RECIFE</v>
          </cell>
          <cell r="C1891" t="str">
            <v>PAR</v>
          </cell>
          <cell r="D1891">
            <v>2667.45</v>
          </cell>
          <cell r="E1891">
            <v>60.79</v>
          </cell>
          <cell r="G1891">
            <v>5.39</v>
          </cell>
          <cell r="H1891">
            <v>68.81</v>
          </cell>
          <cell r="I1891">
            <v>2802.4399999999996</v>
          </cell>
          <cell r="J1891">
            <v>3643.17</v>
          </cell>
        </row>
        <row r="1893">
          <cell r="A1893" t="str">
            <v>17.05.330</v>
          </cell>
          <cell r="B1893" t="str">
            <v>FORNECIMENTO E ASSENTAMENTO DE TRAVES PARA VOLEIBOL, TUBO 2 POL, REF.400, GIRASSOL OU SIMILAR, INCLUSIVE PINTURA E TRANSPORTE PARA REGIÃO METROPOLITANA DO GRANDE RECIFE</v>
          </cell>
          <cell r="C1893" t="str">
            <v>PAR</v>
          </cell>
          <cell r="D1893">
            <v>543.14</v>
          </cell>
          <cell r="E1893">
            <v>18.41</v>
          </cell>
          <cell r="G1893">
            <v>0.31</v>
          </cell>
          <cell r="H1893">
            <v>0.32</v>
          </cell>
          <cell r="I1893">
            <v>562.17999999999995</v>
          </cell>
          <cell r="J1893">
            <v>730.83</v>
          </cell>
        </row>
        <row r="1895">
          <cell r="A1895" t="str">
            <v>17.05.340</v>
          </cell>
          <cell r="B1895" t="str">
            <v>FORNECIMENTO E ASSENTAMENTO DE TRAVES PARA VOLEIBOL , TUBO 3 POL, REF.401, GIRASSOL OU SIMILAR, INCLUSIVE PINTURA E TRANSPORTE PARA REGIÃO METROPOLITANA DO GRANDE RECIFE</v>
          </cell>
          <cell r="C1895" t="str">
            <v>PAR</v>
          </cell>
          <cell r="D1895">
            <v>713.14</v>
          </cell>
          <cell r="E1895">
            <v>18.41</v>
          </cell>
          <cell r="G1895">
            <v>0.31</v>
          </cell>
          <cell r="H1895">
            <v>0.32</v>
          </cell>
          <cell r="I1895">
            <v>732.18</v>
          </cell>
          <cell r="J1895">
            <v>951.83</v>
          </cell>
        </row>
        <row r="1897">
          <cell r="A1897" t="str">
            <v>17.05.350</v>
          </cell>
          <cell r="B1897" t="str">
            <v>FORNECIMENTO E ASSENTAMENTO DE TABELAS PARA BASQUETE (OFICIAL), REF.420 COM ARO PARA TABELA REF.422, GIRASSOL OU SIMILAR, INCLUSIVE PINTURA E TRANSPORTE PARA REGIÃO METROPOLITANA DO GRANDE RECIFE</v>
          </cell>
          <cell r="C1897" t="str">
            <v>PAR</v>
          </cell>
          <cell r="D1897">
            <v>1080</v>
          </cell>
          <cell r="E1897">
            <v>16.329999999999998</v>
          </cell>
          <cell r="I1897">
            <v>1096.33</v>
          </cell>
          <cell r="J1897">
            <v>1425.23</v>
          </cell>
        </row>
        <row r="1899">
          <cell r="A1899" t="str">
            <v>17.05.360</v>
          </cell>
          <cell r="B1899" t="str">
            <v>FORNECIMENTO E ASSENTAMENTO DE ESTRUTURAS PARA BASQUETE FIXA, REF.430, E TABELA PARA BASQUETE(OFICIAL),REF.420 COM ARO PARA TABELA REF.422 GIRASSOL OU SIMILAR, INCLUSIVE PINTURA E TRANSPORTE PARA REGIÃO METROPOLITANA DO GRANDE RECIFE</v>
          </cell>
          <cell r="C1899" t="str">
            <v>PAR</v>
          </cell>
          <cell r="D1899">
            <v>2730.98</v>
          </cell>
          <cell r="E1899">
            <v>76.349999999999994</v>
          </cell>
          <cell r="G1899">
            <v>7.42</v>
          </cell>
          <cell r="H1899">
            <v>70.92</v>
          </cell>
          <cell r="I1899">
            <v>2885.67</v>
          </cell>
          <cell r="J1899">
            <v>3751.37</v>
          </cell>
        </row>
        <row r="1901">
          <cell r="A1901" t="str">
            <v>17.05.370</v>
          </cell>
          <cell r="B1901" t="str">
            <v>FORNECIMENTO E ASSENTAMENTO DE MASTRO COM 5 M DE ALTURA, REF.530, GIRASSOL OU SIMILAR, INCLUSIVE PINTURA E TRANSPORTE PARA REGIÃO METROPOLITANA DO GRANDE RECIFE</v>
          </cell>
          <cell r="C1901" t="str">
            <v>UN</v>
          </cell>
          <cell r="D1901">
            <v>291.48</v>
          </cell>
          <cell r="E1901">
            <v>53.57</v>
          </cell>
          <cell r="G1901">
            <v>4.57</v>
          </cell>
          <cell r="H1901">
            <v>4.75</v>
          </cell>
          <cell r="I1901">
            <v>354.37</v>
          </cell>
          <cell r="J1901">
            <v>460.68</v>
          </cell>
        </row>
        <row r="1903">
          <cell r="A1903" t="str">
            <v>17.05.380</v>
          </cell>
          <cell r="B1903" t="str">
            <v>FORNECIMENTO E ASSENTAMENTO DE MASTRO COM 6 M DE ALTURA, REF.531, GIRASSOL OU SIMILAR, INCLUSIVE PINTURA E TRANSPORTE PARA REGIÃO METROPOLITANA DO GRANDE RECIFE</v>
          </cell>
          <cell r="C1903" t="str">
            <v>UN</v>
          </cell>
          <cell r="D1903">
            <v>326.48</v>
          </cell>
          <cell r="E1903">
            <v>53.57</v>
          </cell>
          <cell r="G1903">
            <v>4.57</v>
          </cell>
          <cell r="H1903">
            <v>4.75</v>
          </cell>
          <cell r="I1903">
            <v>389.37</v>
          </cell>
          <cell r="J1903">
            <v>506.18</v>
          </cell>
        </row>
        <row r="1905">
          <cell r="A1905" t="str">
            <v>17.05.390</v>
          </cell>
          <cell r="B1905" t="str">
            <v>FORNECIMENTO E ASSENTAMENTO DE MASTRO COM 7 M DE ALTURA, REF.532, GIRASSOL OU SIMILAR, INCLUSIVE PINTURA E TRANSPORTE PARA REGIÃO METROPOLITANA DO GRANDE RECIFE</v>
          </cell>
          <cell r="C1905" t="str">
            <v>UN</v>
          </cell>
          <cell r="D1905">
            <v>420.48</v>
          </cell>
          <cell r="E1905">
            <v>53.57</v>
          </cell>
          <cell r="G1905">
            <v>4.57</v>
          </cell>
          <cell r="H1905">
            <v>4.75</v>
          </cell>
          <cell r="I1905">
            <v>483.37</v>
          </cell>
          <cell r="J1905">
            <v>628.38</v>
          </cell>
        </row>
        <row r="1907">
          <cell r="A1907" t="str">
            <v>17.05.400</v>
          </cell>
          <cell r="B1907" t="str">
            <v>FORNECIMENTO E ASSENTAMENTO DE MASTRO COM 8 M DE ALTURA, REF.533, GIRASSOL OU SIMILAR, INCLUSIVE PINTURA E TRANSPORTE PARA REGIÃO METROPOLITANA DO GRANDE RECIFE</v>
          </cell>
          <cell r="C1907" t="str">
            <v>UN</v>
          </cell>
          <cell r="D1907">
            <v>511.48</v>
          </cell>
          <cell r="E1907">
            <v>53.57</v>
          </cell>
          <cell r="G1907">
            <v>4.57</v>
          </cell>
          <cell r="H1907">
            <v>4.75</v>
          </cell>
          <cell r="I1907">
            <v>574.37000000000012</v>
          </cell>
          <cell r="J1907">
            <v>746.68</v>
          </cell>
        </row>
        <row r="1908">
          <cell r="I1908">
            <v>0</v>
          </cell>
          <cell r="J1908">
            <v>0</v>
          </cell>
        </row>
        <row r="1909">
          <cell r="A1909" t="str">
            <v>17.07.000</v>
          </cell>
          <cell r="B1909" t="str">
            <v>GRADIS</v>
          </cell>
          <cell r="I1909">
            <v>0</v>
          </cell>
          <cell r="J1909">
            <v>0</v>
          </cell>
        </row>
        <row r="1910">
          <cell r="A1910" t="str">
            <v>17.07.010</v>
          </cell>
          <cell r="B1910" t="str">
            <v>FORNECIMENTO E ASSENTAMENTO DE GRADIL E/OU PORTÃO COM FERRAGENS, MODELO AV 31/2000 - OP 01, INCLUSIVE APARELHAMENTO E PINTURA COM ESMALTE SINTÉTICO, DUAS DEMÃOS.</v>
          </cell>
          <cell r="C1910" t="str">
            <v>M²</v>
          </cell>
          <cell r="D1910">
            <v>169.48</v>
          </cell>
          <cell r="E1910">
            <v>9.66</v>
          </cell>
          <cell r="G1910">
            <v>0.56999999999999995</v>
          </cell>
          <cell r="H1910">
            <v>0.59</v>
          </cell>
          <cell r="I1910">
            <v>180.29999999999998</v>
          </cell>
          <cell r="J1910">
            <v>234.39</v>
          </cell>
        </row>
        <row r="1912">
          <cell r="A1912" t="str">
            <v>17.07.020</v>
          </cell>
          <cell r="B1912" t="str">
            <v>FORNECIMENTO E ASSENTAMENTO DE GRADIL E/OU PORTÃO COM FERRAGENS, MODELO AV 31/2000 - OP 02, INCLUSIVE APARELHAMENTO E PINTURA COM ESMALTE SINTÉTICO, DUAS DEMÃOS.</v>
          </cell>
          <cell r="C1912" t="str">
            <v>M²</v>
          </cell>
          <cell r="D1912">
            <v>214.48</v>
          </cell>
          <cell r="E1912">
            <v>9.66</v>
          </cell>
          <cell r="G1912">
            <v>0.56999999999999995</v>
          </cell>
          <cell r="H1912">
            <v>0.59</v>
          </cell>
          <cell r="I1912">
            <v>225.29999999999998</v>
          </cell>
          <cell r="J1912">
            <v>292.89</v>
          </cell>
        </row>
        <row r="1914">
          <cell r="A1914" t="str">
            <v>17.07.030</v>
          </cell>
          <cell r="B1914" t="str">
            <v>FORNECIMENTO E ASSENTAMENTO DE GRADIL E/OU PORTÃO COM FERRAGENS, MODELO AV 31/2000 - OP 03, INCLUSIVE APARELHAMENTO E PINTURA COM ESMALTE SINTÉTICO, DUAS DEMÃOS.</v>
          </cell>
          <cell r="C1914" t="str">
            <v>M²</v>
          </cell>
          <cell r="D1914">
            <v>225.48</v>
          </cell>
          <cell r="E1914">
            <v>9.66</v>
          </cell>
          <cell r="G1914">
            <v>0.56999999999999995</v>
          </cell>
          <cell r="H1914">
            <v>0.59</v>
          </cell>
          <cell r="I1914">
            <v>236.29999999999998</v>
          </cell>
          <cell r="J1914">
            <v>307.19</v>
          </cell>
        </row>
        <row r="1915">
          <cell r="I1915">
            <v>0</v>
          </cell>
          <cell r="J1915">
            <v>0</v>
          </cell>
        </row>
        <row r="1916">
          <cell r="A1916" t="str">
            <v>17.08.000</v>
          </cell>
          <cell r="B1916" t="str">
            <v>CAIXAS DE AR CONDICIONADO</v>
          </cell>
          <cell r="I1916">
            <v>0</v>
          </cell>
          <cell r="J1916">
            <v>0</v>
          </cell>
        </row>
        <row r="1917">
          <cell r="A1917" t="str">
            <v>17.08.010</v>
          </cell>
          <cell r="B1917" t="str">
            <v>FORNECIMENTO E ASSENTAMENTO DE CAIXA PRÉ-MOLDADA P/AR CONDICIONADO, CAPACIDADE DE 7000BTU TIPO PADRÃO (ABERTA)</v>
          </cell>
          <cell r="C1917" t="str">
            <v>UND</v>
          </cell>
          <cell r="D1917">
            <v>35.57</v>
          </cell>
          <cell r="E1917">
            <v>22.86</v>
          </cell>
          <cell r="I1917">
            <v>58.43</v>
          </cell>
          <cell r="J1917">
            <v>75.959999999999994</v>
          </cell>
        </row>
        <row r="1919">
          <cell r="A1919" t="str">
            <v>17.08.020</v>
          </cell>
          <cell r="B1919" t="str">
            <v>FORNECIMENTO E ASSENTAMENTO DE CAIXA PRÉ-MOLDADA P/AR CONDICIONADO, CAPACIDADE DE 10000/12000BTU TIPO PADRÃO (ABERTA)</v>
          </cell>
          <cell r="C1919" t="str">
            <v>UND</v>
          </cell>
          <cell r="D1919">
            <v>49.9</v>
          </cell>
          <cell r="E1919">
            <v>22.86</v>
          </cell>
          <cell r="I1919">
            <v>72.759999999999991</v>
          </cell>
          <cell r="J1919">
            <v>94.59</v>
          </cell>
        </row>
        <row r="1921">
          <cell r="A1921" t="str">
            <v>17.08.021</v>
          </cell>
          <cell r="B1921" t="str">
            <v>FORNECIMENTO E ASSENTAMENTO DE CAIXA PRÉ-MOLDADA DE CONCRETO P/AR CONDICIONADO, CAPACIDADE DE 10000/12000BTU'S 0,82x0,56x0,73CM FECHADA - TECNOFORM OU SIMILAR</v>
          </cell>
          <cell r="C1921" t="str">
            <v>UND</v>
          </cell>
        </row>
        <row r="1923">
          <cell r="A1923" t="str">
            <v>17.08.030</v>
          </cell>
          <cell r="B1923" t="str">
            <v>FORNECIMENTO E ASSENTAMENTO DE CAIXA PRÉ-MOLDADA P/AR CONDICIONADO, CAPACIDADE DE 2100BTU TIPO PADRÃO (ABERTA)</v>
          </cell>
          <cell r="C1923" t="str">
            <v>UND</v>
          </cell>
          <cell r="D1923">
            <v>81.569999999999993</v>
          </cell>
          <cell r="E1923">
            <v>22.86</v>
          </cell>
          <cell r="I1923">
            <v>104.42999999999999</v>
          </cell>
          <cell r="J1923">
            <v>135.76</v>
          </cell>
        </row>
        <row r="1924">
          <cell r="I1924">
            <v>0</v>
          </cell>
          <cell r="J1924">
            <v>0</v>
          </cell>
        </row>
        <row r="1925">
          <cell r="A1925" t="str">
            <v>18.00.000</v>
          </cell>
          <cell r="B1925" t="str">
            <v>INSTALAÇÕES ELÉTRICAS</v>
          </cell>
          <cell r="I1925">
            <v>0</v>
          </cell>
          <cell r="J1925">
            <v>0</v>
          </cell>
        </row>
        <row r="1926">
          <cell r="I1926">
            <v>0</v>
          </cell>
          <cell r="J1926">
            <v>0</v>
          </cell>
        </row>
        <row r="1927">
          <cell r="A1927" t="str">
            <v>18.01.000</v>
          </cell>
          <cell r="B1927" t="str">
            <v>CONDUTORES (RAMAL DE SERVIÇO AÉREO AO TEMPO)</v>
          </cell>
          <cell r="I1927">
            <v>0</v>
          </cell>
          <cell r="J1927">
            <v>0</v>
          </cell>
        </row>
        <row r="1928">
          <cell r="A1928" t="str">
            <v>18.01.005</v>
          </cell>
          <cell r="B1928" t="str">
            <v>FIO DE COBRE NU, TEMPERA MEIO-DURO, CLASSE 1A S.M. - 10MM2, INCLUSIVE ASSENTAMENTO</v>
          </cell>
          <cell r="C1928" t="str">
            <v>M</v>
          </cell>
          <cell r="D1928">
            <v>4.68</v>
          </cell>
          <cell r="E1928">
            <v>1.6</v>
          </cell>
          <cell r="I1928">
            <v>6.2799999999999994</v>
          </cell>
          <cell r="J1928">
            <v>8.16</v>
          </cell>
        </row>
        <row r="1930">
          <cell r="A1930" t="str">
            <v>18.01.010</v>
          </cell>
          <cell r="B1930" t="str">
            <v>FIO DE COBRE, TEMPERA MEIO-DURO, CLASSE 1, COM COBERTURA DE PVC, TIPO WPP, S.M.- 4MM2, INCLUSIVE ASSENTAMENTO</v>
          </cell>
          <cell r="C1930" t="str">
            <v>M</v>
          </cell>
          <cell r="D1930">
            <v>1.68</v>
          </cell>
          <cell r="E1930">
            <v>1.38</v>
          </cell>
          <cell r="I1930">
            <v>3.0599999999999996</v>
          </cell>
          <cell r="J1930">
            <v>3.98</v>
          </cell>
        </row>
        <row r="1932">
          <cell r="A1932" t="str">
            <v>18.01.020</v>
          </cell>
          <cell r="B1932" t="str">
            <v>FIO DE COBRE, TEMPERA MEIO-DURO, CLASSE 1, COM COBERTURA DE PVC, TIPO WPP, S.M. - 6MM2, INCLUSIVE ASSENTAMENTO</v>
          </cell>
          <cell r="C1932" t="str">
            <v>M</v>
          </cell>
          <cell r="D1932">
            <v>2.54</v>
          </cell>
          <cell r="E1932">
            <v>1.49</v>
          </cell>
          <cell r="I1932">
            <v>4.03</v>
          </cell>
          <cell r="J1932">
            <v>5.24</v>
          </cell>
        </row>
        <row r="1934">
          <cell r="A1934" t="str">
            <v>18.01.025</v>
          </cell>
          <cell r="B1934" t="str">
            <v>FIO DE COBRE, TEMPERA MEIO-DURO, CLASSE 1COM COBERTURA DE PVC, TIPO WPP, S.M. - 10MM2, INCLUSIVE ASSENTAMENTO</v>
          </cell>
          <cell r="C1934" t="str">
            <v>M</v>
          </cell>
          <cell r="D1934">
            <v>4.79</v>
          </cell>
          <cell r="E1934">
            <v>1.6</v>
          </cell>
          <cell r="I1934">
            <v>6.3900000000000006</v>
          </cell>
          <cell r="J1934">
            <v>8.31</v>
          </cell>
        </row>
        <row r="1936">
          <cell r="A1936" t="str">
            <v>18.01.030</v>
          </cell>
          <cell r="B1936" t="str">
            <v>CABO DE COBRE, TEMPERA MEIO-DURO, ENCORDOAMENTO CLASSE 2, COM COBERTURA DE PVC, TIPO WPP, S.M. - 10MM2 INCLUSIVE ASSENTAMENTO</v>
          </cell>
          <cell r="C1936" t="str">
            <v>M</v>
          </cell>
          <cell r="D1936">
            <v>3.47</v>
          </cell>
          <cell r="E1936">
            <v>1.6</v>
          </cell>
          <cell r="I1936">
            <v>5.07</v>
          </cell>
          <cell r="J1936">
            <v>6.59</v>
          </cell>
        </row>
        <row r="1938">
          <cell r="A1938" t="str">
            <v>18.01.040</v>
          </cell>
          <cell r="B1938" t="str">
            <v>CABO DE COBRE, TEMPERA MEIO-DURO, ENCORDOAMENTO CLASSE 2, COM COBERTURA DE PVC, TIPO WPP, S.M. - 16 MM2, INCLUSIVE ASSENTAMENTO</v>
          </cell>
          <cell r="C1938" t="str">
            <v>M</v>
          </cell>
          <cell r="D1938">
            <v>4.9000000000000004</v>
          </cell>
          <cell r="E1938">
            <v>1.83</v>
          </cell>
          <cell r="I1938">
            <v>6.73</v>
          </cell>
          <cell r="J1938">
            <v>8.75</v>
          </cell>
        </row>
        <row r="1940">
          <cell r="A1940" t="str">
            <v>18.01.050</v>
          </cell>
          <cell r="B1940" t="str">
            <v>CABO DE COBRE, TEMPERA MEIO DURO, ENCORDOAMENTO CLASSE 2, COM COBERTURA DE PVC, TIPO WPP, S.M. - 25MM2 INCLUSIVE ASSENTAMENTO</v>
          </cell>
          <cell r="C1940" t="str">
            <v>M</v>
          </cell>
          <cell r="D1940">
            <v>7.65</v>
          </cell>
          <cell r="E1940">
            <v>1.94</v>
          </cell>
          <cell r="I1940">
            <v>9.59</v>
          </cell>
          <cell r="J1940">
            <v>12.47</v>
          </cell>
        </row>
        <row r="1941">
          <cell r="I1941">
            <v>0</v>
          </cell>
          <cell r="J1941">
            <v>0</v>
          </cell>
        </row>
        <row r="1942">
          <cell r="A1942" t="str">
            <v>18.02.000</v>
          </cell>
          <cell r="B1942" t="str">
            <v>POSTES PARA RAMAL DE LIGAÇÃO</v>
          </cell>
          <cell r="I1942">
            <v>0</v>
          </cell>
          <cell r="J1942">
            <v>0</v>
          </cell>
        </row>
        <row r="1943">
          <cell r="A1943" t="str">
            <v>18.02.020</v>
          </cell>
          <cell r="B1943" t="str">
            <v>POSTE DE CONCRETO SECÇÃO DUPLO T, 100/8, COM ENGASTAMENTO DIRETO NO SOLO DE 1,40M, INCLUSIVE COLOCAÇÃO</v>
          </cell>
          <cell r="C1943" t="str">
            <v>UN</v>
          </cell>
          <cell r="D1943">
            <v>230</v>
          </cell>
          <cell r="E1943">
            <v>26.46</v>
          </cell>
          <cell r="F1943">
            <v>52.87</v>
          </cell>
          <cell r="I1943">
            <v>309.33</v>
          </cell>
          <cell r="J1943">
            <v>402.13</v>
          </cell>
        </row>
        <row r="1945">
          <cell r="A1945" t="str">
            <v>18.02.025</v>
          </cell>
          <cell r="B1945" t="str">
            <v>POSTE DE CONCRETO SECÇÃO DUPLO T, 150/8, COM ENGASTAMENTO DIRETO NO SOLO DE 1,40M, INCLUSIVE COLOCAÇÃO</v>
          </cell>
          <cell r="C1945" t="str">
            <v>UN</v>
          </cell>
          <cell r="D1945">
            <v>250</v>
          </cell>
          <cell r="E1945">
            <v>26.46</v>
          </cell>
          <cell r="F1945">
            <v>52.87</v>
          </cell>
          <cell r="I1945">
            <v>329.33</v>
          </cell>
          <cell r="J1945">
            <v>428.13</v>
          </cell>
        </row>
        <row r="1947">
          <cell r="A1947" t="str">
            <v>18.02.030</v>
          </cell>
          <cell r="B1947" t="str">
            <v>POSTE DE CONCRETO SECÇÃO DUPLO T, 200/8, COM ENGASTAMENTO DIRETO NO SOLO DE 1,40M, INCLUSIVE COLOCAÇÃO</v>
          </cell>
          <cell r="C1947" t="str">
            <v>UN</v>
          </cell>
          <cell r="D1947">
            <v>263</v>
          </cell>
          <cell r="E1947">
            <v>26.46</v>
          </cell>
          <cell r="F1947">
            <v>52.87</v>
          </cell>
          <cell r="I1947">
            <v>342.33</v>
          </cell>
          <cell r="J1947">
            <v>445.03</v>
          </cell>
        </row>
        <row r="1949">
          <cell r="A1949" t="str">
            <v>18.02.040</v>
          </cell>
          <cell r="B1949" t="str">
            <v>POSTE DE CONCRETO SECÇÃO DUPLO T, 200/12, COM ENGASTAMENTO DIRETO NO SOLO DE 1,80M, INCLUSIVE COLOCAÇÃO</v>
          </cell>
          <cell r="C1949" t="str">
            <v>UN</v>
          </cell>
          <cell r="D1949">
            <v>487</v>
          </cell>
          <cell r="E1949">
            <v>38.29</v>
          </cell>
          <cell r="F1949">
            <v>70.5</v>
          </cell>
          <cell r="I1949">
            <v>595.79</v>
          </cell>
          <cell r="J1949">
            <v>774.53</v>
          </cell>
        </row>
        <row r="1951">
          <cell r="A1951" t="str">
            <v>18.02.045</v>
          </cell>
          <cell r="B1951" t="str">
            <v>POSTE DE CONCRETO SECÇÃO DUPLO T, 300/8, COM ENGASTAMENTO DIRETO NO SOLO DE 1,40M, INCLUSIVE COLOCAÇÃO</v>
          </cell>
          <cell r="C1951" t="str">
            <v>UN</v>
          </cell>
          <cell r="D1951">
            <v>321</v>
          </cell>
          <cell r="E1951">
            <v>26.46</v>
          </cell>
          <cell r="F1951">
            <v>52.87</v>
          </cell>
          <cell r="I1951">
            <v>400.33</v>
          </cell>
          <cell r="J1951">
            <v>520.42999999999995</v>
          </cell>
        </row>
        <row r="1953">
          <cell r="A1953" t="str">
            <v>18.02.050</v>
          </cell>
          <cell r="B1953" t="str">
            <v>POSTE DE CONCRETO SECÇÃO DUPLO T, 300/12, COM ENGASTAMENTO DIRETO NO SOLO DE 1,80M, INCLUSIVE COLOCAÇÃO</v>
          </cell>
          <cell r="C1953" t="str">
            <v>UN</v>
          </cell>
          <cell r="D1953">
            <v>750</v>
          </cell>
          <cell r="E1953">
            <v>38.29</v>
          </cell>
          <cell r="F1953">
            <v>70.5</v>
          </cell>
          <cell r="I1953">
            <v>858.79</v>
          </cell>
          <cell r="J1953">
            <v>1116.43</v>
          </cell>
        </row>
        <row r="1955">
          <cell r="A1955" t="str">
            <v>18.02.060</v>
          </cell>
          <cell r="B1955" t="str">
            <v>POSTE DE CONCRETO SECÇÃO DUPLO T, 200/17, COM ENGASTAMENTO DIRETO NO SOLO DE 2,30M, INCLUSIVE COLOCAÇÃO</v>
          </cell>
          <cell r="C1955" t="str">
            <v>UN</v>
          </cell>
          <cell r="D1955">
            <v>1644</v>
          </cell>
          <cell r="E1955">
            <v>38.29</v>
          </cell>
          <cell r="F1955">
            <v>79.31</v>
          </cell>
          <cell r="I1955">
            <v>1761.6</v>
          </cell>
          <cell r="J1955">
            <v>2290.08</v>
          </cell>
        </row>
        <row r="1957">
          <cell r="A1957" t="str">
            <v>18.02.070</v>
          </cell>
          <cell r="B1957" t="str">
            <v>POSTE RETO GALV. A FOGO COM 2,50M FLANGEADO, COM 02 ESTÁGIOS COM 0,50M - 88,90MM, DOTADO DE JANELA E ALOJAMENTO PARA EQUIPAMENTO, INCLUSIVE COLOCAÇÃO</v>
          </cell>
          <cell r="C1957" t="str">
            <v>UN</v>
          </cell>
          <cell r="D1957">
            <v>319</v>
          </cell>
          <cell r="E1957">
            <v>21.22</v>
          </cell>
          <cell r="F1957">
            <v>44.06</v>
          </cell>
          <cell r="I1957">
            <v>384.28000000000003</v>
          </cell>
          <cell r="J1957">
            <v>499.56</v>
          </cell>
        </row>
        <row r="1959">
          <cell r="A1959" t="str">
            <v>18.02.080</v>
          </cell>
          <cell r="B1959" t="str">
            <v>POSTE RETO GALV. A FOGO COM 3,00M FLANGEADO, COM 02 ESTÁGIOS COM 0,50M - 165,10MM, DOTADO DE JANELA E ALOJAMENTO PARA EQUIPAMENTO, INCLUSIVE COLOCAÇÃO</v>
          </cell>
          <cell r="C1959" t="str">
            <v>UN</v>
          </cell>
          <cell r="D1959">
            <v>381.6</v>
          </cell>
          <cell r="E1959">
            <v>21.22</v>
          </cell>
          <cell r="F1959">
            <v>44.06</v>
          </cell>
          <cell r="I1959">
            <v>446.88000000000005</v>
          </cell>
          <cell r="J1959">
            <v>580.94000000000005</v>
          </cell>
        </row>
        <row r="1961">
          <cell r="A1961" t="str">
            <v>18.02.090</v>
          </cell>
          <cell r="B1961" t="str">
            <v>POSTE RETO GALV. A FOGO COM 5,00M , COM 02 POL DE DIAMETRO, INCLUSIVE COLOCAÇÃO</v>
          </cell>
          <cell r="C1961" t="str">
            <v>UN</v>
          </cell>
          <cell r="D1961">
            <v>368</v>
          </cell>
          <cell r="E1961">
            <v>26.46</v>
          </cell>
          <cell r="F1961">
            <v>44.06</v>
          </cell>
          <cell r="I1961">
            <v>438.52</v>
          </cell>
          <cell r="J1961">
            <v>570.08000000000004</v>
          </cell>
        </row>
        <row r="1963">
          <cell r="A1963" t="str">
            <v>18.02.110</v>
          </cell>
          <cell r="B1963" t="str">
            <v>POSTE CURVO DUPLO GALV. A FOGO COM 6,00M, FLANGEADO, 02 ESTÁGIOS - 88.90MM,  INCLUSIVE COLOCAÇÃO</v>
          </cell>
          <cell r="C1963" t="str">
            <v>UN</v>
          </cell>
          <cell r="D1963">
            <v>580</v>
          </cell>
          <cell r="E1963">
            <v>21.22</v>
          </cell>
          <cell r="F1963">
            <v>44.06</v>
          </cell>
          <cell r="I1963">
            <v>645.28</v>
          </cell>
          <cell r="J1963">
            <v>838.86</v>
          </cell>
        </row>
        <row r="1965">
          <cell r="A1965" t="str">
            <v>18.02.120</v>
          </cell>
          <cell r="B1965" t="str">
            <v>POSTE CURVO DUPLO GALV. A FOGO COM 8,00M, FLANGEADO, 02 ESTÁGIOS, INCLUSIVE COLOCAÇÃO</v>
          </cell>
          <cell r="C1965" t="str">
            <v>UN</v>
          </cell>
          <cell r="D1965">
            <v>745</v>
          </cell>
          <cell r="E1965">
            <v>21.22</v>
          </cell>
          <cell r="F1965">
            <v>44.06</v>
          </cell>
          <cell r="I1965">
            <v>810.28</v>
          </cell>
          <cell r="J1965">
            <v>1053.3599999999999</v>
          </cell>
        </row>
        <row r="1967">
          <cell r="A1967" t="str">
            <v>18.02.130</v>
          </cell>
          <cell r="B1967" t="str">
            <v>POSTE RETO GALV. A FOGO COM 15,00M DE ALTURA, COM ENGASTAMENTO DIRETO NO SOLO DE 2,10M, INCLUSIVE COLOCAÇÃO</v>
          </cell>
          <cell r="C1967" t="str">
            <v>UN</v>
          </cell>
          <cell r="D1967">
            <v>2375</v>
          </cell>
          <cell r="E1967">
            <v>38.29</v>
          </cell>
          <cell r="F1967">
            <v>52.87</v>
          </cell>
          <cell r="I1967">
            <v>2466.16</v>
          </cell>
          <cell r="J1967">
            <v>3206.01</v>
          </cell>
        </row>
        <row r="1969">
          <cell r="A1969" t="str">
            <v>18.02.140</v>
          </cell>
          <cell r="B1969" t="str">
            <v>POSTE RETO GALV. A FOGO COM 15,00M DE ALTURA, FLANGEADO, INCLUSIVE COLOCAÇÃO</v>
          </cell>
          <cell r="C1969" t="str">
            <v>UN</v>
          </cell>
          <cell r="D1969">
            <v>2685</v>
          </cell>
          <cell r="E1969">
            <v>21.22</v>
          </cell>
          <cell r="F1969">
            <v>52.87</v>
          </cell>
          <cell r="I1969">
            <v>2759.0899999999997</v>
          </cell>
          <cell r="J1969">
            <v>3586.82</v>
          </cell>
        </row>
        <row r="1971">
          <cell r="A1971" t="str">
            <v>18.02.150</v>
          </cell>
          <cell r="B1971" t="str">
            <v>POSTE RETO GALV. A FOGO COM 17,00M DE ALTURA COM ENGASTAMENTO DIRETO NO SOLO DE 2,30M, INCLUSIVE COLOCAÇÃO</v>
          </cell>
          <cell r="C1971" t="str">
            <v>UN</v>
          </cell>
          <cell r="D1971">
            <v>2990</v>
          </cell>
          <cell r="E1971">
            <v>38.29</v>
          </cell>
          <cell r="F1971">
            <v>52.87</v>
          </cell>
          <cell r="I1971">
            <v>3081.16</v>
          </cell>
          <cell r="J1971">
            <v>4005.51</v>
          </cell>
        </row>
        <row r="1973">
          <cell r="A1973" t="str">
            <v>18.02.160</v>
          </cell>
          <cell r="B1973" t="str">
            <v>POSTE RETO GALV. A FOGO COM 17,00M DE ALTURA, FLANGEADO, INCLUSIVE COLOCAÇÃO</v>
          </cell>
          <cell r="C1973" t="str">
            <v>UN</v>
          </cell>
          <cell r="D1973">
            <v>3438</v>
          </cell>
          <cell r="E1973">
            <v>21.22</v>
          </cell>
          <cell r="F1973">
            <v>52.87</v>
          </cell>
          <cell r="I1973">
            <v>3512.0899999999997</v>
          </cell>
          <cell r="J1973">
            <v>4565.72</v>
          </cell>
        </row>
        <row r="1974">
          <cell r="I1974">
            <v>0</v>
          </cell>
          <cell r="J1974">
            <v>0</v>
          </cell>
        </row>
        <row r="1975">
          <cell r="A1975" t="str">
            <v>18.03.000</v>
          </cell>
          <cell r="B1975" t="str">
            <v>ARMAÇÕES SECUNDÁRIAS BT (RAMAL DE SERVIÇO)</v>
          </cell>
          <cell r="I1975">
            <v>0</v>
          </cell>
          <cell r="J1975">
            <v>0</v>
          </cell>
        </row>
        <row r="1976">
          <cell r="A1976" t="str">
            <v>18.03.010</v>
          </cell>
          <cell r="B1976" t="str">
            <v>ESTRUTURA SECUNDÁRIA B1 COMPLETA, INCLUSIVE FIXAÇÃO</v>
          </cell>
          <cell r="C1976" t="str">
            <v>UN</v>
          </cell>
          <cell r="D1976">
            <v>39.42</v>
          </cell>
          <cell r="E1976">
            <v>3.44</v>
          </cell>
          <cell r="I1976">
            <v>42.86</v>
          </cell>
          <cell r="J1976">
            <v>55.72</v>
          </cell>
        </row>
        <row r="1978">
          <cell r="A1978" t="str">
            <v>18.03.015</v>
          </cell>
          <cell r="B1978" t="str">
            <v>ESTRUTURA SECUNDÁRIA B2 COMPLETA, INCLUSIVE FIXAÇÃO</v>
          </cell>
          <cell r="C1978" t="str">
            <v>UD</v>
          </cell>
          <cell r="D1978">
            <v>46.49</v>
          </cell>
          <cell r="E1978">
            <v>4.58</v>
          </cell>
          <cell r="I1978">
            <v>51.07</v>
          </cell>
          <cell r="J1978">
            <v>66.39</v>
          </cell>
        </row>
        <row r="1980">
          <cell r="A1980" t="str">
            <v>18.03.020</v>
          </cell>
          <cell r="B1980" t="str">
            <v>ESTRUTURA SECUNDÁRIA B3 COMPLETA, INCLUSIVE FIXAÇÃO</v>
          </cell>
          <cell r="C1980" t="str">
            <v>UN</v>
          </cell>
          <cell r="D1980">
            <v>82.46</v>
          </cell>
          <cell r="E1980">
            <v>5.73</v>
          </cell>
          <cell r="I1980">
            <v>88.19</v>
          </cell>
          <cell r="J1980">
            <v>114.65</v>
          </cell>
        </row>
        <row r="1982">
          <cell r="A1982" t="str">
            <v>18.03.030</v>
          </cell>
          <cell r="B1982" t="str">
            <v>ESTRUTURA SECUNDÁRIA B4 COMPLETA, INCLUSIVE FIXAÇÃO</v>
          </cell>
          <cell r="C1982" t="str">
            <v>UN</v>
          </cell>
          <cell r="D1982">
            <v>90.58</v>
          </cell>
          <cell r="E1982">
            <v>6.86</v>
          </cell>
          <cell r="I1982">
            <v>97.44</v>
          </cell>
          <cell r="J1982">
            <v>126.67</v>
          </cell>
        </row>
        <row r="1983">
          <cell r="I1983">
            <v>0</v>
          </cell>
          <cell r="J1983">
            <v>0</v>
          </cell>
        </row>
        <row r="1984">
          <cell r="A1984" t="str">
            <v>18.04.000</v>
          </cell>
          <cell r="B1984" t="str">
            <v>ELETRODUTO DE FERRO GALVANIZADO (RAMAL DE ENTRADA) - USO EXTERNO</v>
          </cell>
          <cell r="I1984">
            <v>0</v>
          </cell>
          <cell r="J1984">
            <v>0</v>
          </cell>
        </row>
        <row r="1985">
          <cell r="A1985" t="str">
            <v>18.04.010</v>
          </cell>
          <cell r="B1985" t="str">
            <v>FORNECIMENTO DE ELETRODUTO DE FERRO GALVANIZADO (PESADO), INCLUSIVE ASSENTAMENTO</v>
          </cell>
          <cell r="C1985" t="str">
            <v>M</v>
          </cell>
          <cell r="D1985">
            <v>14</v>
          </cell>
          <cell r="E1985">
            <v>3.44</v>
          </cell>
          <cell r="I1985">
            <v>17.440000000000001</v>
          </cell>
          <cell r="J1985">
            <v>22.67</v>
          </cell>
        </row>
        <row r="1987">
          <cell r="A1987" t="str">
            <v>18.04.020</v>
          </cell>
          <cell r="B1987" t="str">
            <v>FORNECIMENTO DE ELETRODUTO DE FERRO GALVANIZADO DE 1 PL.(PESADO), INCLUSIVE ASSENTAMENTO</v>
          </cell>
          <cell r="C1987" t="str">
            <v>M</v>
          </cell>
          <cell r="D1987">
            <v>19.7</v>
          </cell>
          <cell r="E1987">
            <v>4.58</v>
          </cell>
          <cell r="I1987">
            <v>24.28</v>
          </cell>
          <cell r="J1987">
            <v>31.56</v>
          </cell>
        </row>
        <row r="1989">
          <cell r="A1989" t="str">
            <v>18.04.030</v>
          </cell>
          <cell r="B1989" t="str">
            <v>FORNECIMENTO DE ELETRODUTO DE FERRO GALVANIZADO DE 1 1/2 POL.(PESADO) INCLUSIVE ASSENTAMENTO</v>
          </cell>
          <cell r="C1989" t="str">
            <v>M</v>
          </cell>
          <cell r="D1989">
            <v>32</v>
          </cell>
          <cell r="E1989">
            <v>8.01</v>
          </cell>
          <cell r="I1989">
            <v>40.01</v>
          </cell>
          <cell r="J1989">
            <v>52.01</v>
          </cell>
        </row>
        <row r="1991">
          <cell r="A1991" t="str">
            <v>18.04.040</v>
          </cell>
          <cell r="B1991" t="str">
            <v>FORNECIMENTO DE ELETRODUTO DE FERRO GALVANIZADO DE 2 POL (PESADO), INCLUSIVE ASSENTAMENTO</v>
          </cell>
          <cell r="C1991" t="str">
            <v>M</v>
          </cell>
          <cell r="D1991">
            <v>56.67</v>
          </cell>
          <cell r="E1991">
            <v>9.15</v>
          </cell>
          <cell r="I1991">
            <v>65.820000000000007</v>
          </cell>
          <cell r="J1991">
            <v>85.57</v>
          </cell>
        </row>
        <row r="1993">
          <cell r="A1993" t="str">
            <v>18.04.050</v>
          </cell>
          <cell r="B1993" t="str">
            <v>FORNECIMENTO DE ELETRODUTO DE FERRO GALVANIZADO DE 2 1/2 POL (PESADO), INCLUSIVE ASSENTAMENTO</v>
          </cell>
          <cell r="C1993" t="str">
            <v>M</v>
          </cell>
          <cell r="D1993">
            <v>72</v>
          </cell>
          <cell r="E1993">
            <v>16.02</v>
          </cell>
          <cell r="I1993">
            <v>88.02</v>
          </cell>
          <cell r="J1993">
            <v>114.43</v>
          </cell>
        </row>
        <row r="1995">
          <cell r="A1995" t="str">
            <v>18.04.060</v>
          </cell>
          <cell r="B1995" t="str">
            <v>FORNECIMENTO DE ELETRODUTO DE FERRO GALVANIZADO DE 4 POL.(PESADO) INCLUSIVE ASSENTAMENTO</v>
          </cell>
          <cell r="C1995" t="str">
            <v>M</v>
          </cell>
          <cell r="D1995">
            <v>140</v>
          </cell>
          <cell r="E1995">
            <v>22.88</v>
          </cell>
          <cell r="I1995">
            <v>162.88</v>
          </cell>
          <cell r="J1995">
            <v>211.74</v>
          </cell>
        </row>
        <row r="1997">
          <cell r="A1997" t="str">
            <v>18.04.070</v>
          </cell>
          <cell r="B1997" t="str">
            <v>FORNECIMENTO DE ELETRODUTO DE FERRO GALVANIZADO DE 3/4 POL (LEVE), INCLUSIVE ASSENTAMENTO</v>
          </cell>
          <cell r="C1997" t="str">
            <v>M</v>
          </cell>
          <cell r="D1997">
            <v>5.4</v>
          </cell>
          <cell r="E1997">
            <v>3.44</v>
          </cell>
          <cell r="I1997">
            <v>8.84</v>
          </cell>
          <cell r="J1997">
            <v>11.49</v>
          </cell>
        </row>
        <row r="1999">
          <cell r="A1999" t="str">
            <v>18.04.080</v>
          </cell>
          <cell r="B1999" t="str">
            <v>FORNECIMENTO DE ELETRODUTO DE FERRO GALVANIZADO DE 1 POL (LEVE), INCLUSIVE ASSENTAMENTO</v>
          </cell>
          <cell r="C1999" t="str">
            <v>M</v>
          </cell>
          <cell r="D1999">
            <v>7</v>
          </cell>
          <cell r="E1999">
            <v>4.58</v>
          </cell>
          <cell r="I1999">
            <v>11.58</v>
          </cell>
          <cell r="J1999">
            <v>15.05</v>
          </cell>
        </row>
        <row r="2001">
          <cell r="A2001" t="str">
            <v>18.04.090</v>
          </cell>
          <cell r="B2001" t="str">
            <v>FORNECIMENTO DE ELETRODUTO DE FERRO GALVANIZADO DE 1 1/2POL (LEVE), INCLUSIVE ASSENTAMENTO</v>
          </cell>
          <cell r="C2001" t="str">
            <v>M</v>
          </cell>
          <cell r="D2001">
            <v>11</v>
          </cell>
          <cell r="E2001">
            <v>8.01</v>
          </cell>
          <cell r="I2001">
            <v>19.009999999999998</v>
          </cell>
          <cell r="J2001">
            <v>24.71</v>
          </cell>
        </row>
        <row r="2003">
          <cell r="A2003" t="str">
            <v>18.04.100</v>
          </cell>
          <cell r="B2003" t="str">
            <v>FORNECIMENTO DE ELETRODUTO DE FERRO GALVANIZADO DE 2 POL (LEVE), INCLUSIVE ASSENTAMENTO</v>
          </cell>
          <cell r="C2003" t="str">
            <v>M</v>
          </cell>
          <cell r="D2003">
            <v>23</v>
          </cell>
          <cell r="E2003">
            <v>9.15</v>
          </cell>
          <cell r="I2003">
            <v>32.15</v>
          </cell>
          <cell r="J2003">
            <v>41.8</v>
          </cell>
        </row>
        <row r="2005">
          <cell r="A2005" t="str">
            <v>18.04.110</v>
          </cell>
          <cell r="B2005" t="str">
            <v>FORNECIMENTO DE ELETRODUTO DE FERRO GALVANIZADO DE 2 1/2  POL (LEVE), INCLUSIVE ASSENTAMENTO</v>
          </cell>
          <cell r="C2005" t="str">
            <v>M</v>
          </cell>
          <cell r="D2005">
            <v>43.33</v>
          </cell>
          <cell r="E2005">
            <v>16.02</v>
          </cell>
          <cell r="I2005">
            <v>59.349999999999994</v>
          </cell>
          <cell r="J2005">
            <v>77.16</v>
          </cell>
        </row>
        <row r="2007">
          <cell r="A2007" t="str">
            <v>18.04.120</v>
          </cell>
          <cell r="B2007" t="str">
            <v>FORNECIMENTO DE ELETRODUTO DE FERRO GALVANIZADO DE 4 POL (LEVE), INCLUSIVE ASSENTAMENTO</v>
          </cell>
          <cell r="C2007" t="str">
            <v>M</v>
          </cell>
          <cell r="D2007">
            <v>56</v>
          </cell>
          <cell r="E2007">
            <v>22.88</v>
          </cell>
          <cell r="I2007">
            <v>78.88</v>
          </cell>
          <cell r="J2007">
            <v>102.54</v>
          </cell>
        </row>
        <row r="2008">
          <cell r="I2008">
            <v>0</v>
          </cell>
          <cell r="J2008">
            <v>0</v>
          </cell>
        </row>
        <row r="2009">
          <cell r="A2009" t="str">
            <v>18.05.000</v>
          </cell>
          <cell r="B2009" t="str">
            <v>CURVAS DE FERRO GALVANIZADO (RAMAL DE ENTRADA)</v>
          </cell>
          <cell r="I2009">
            <v>0</v>
          </cell>
          <cell r="J2009">
            <v>0</v>
          </cell>
        </row>
        <row r="2010">
          <cell r="A2010" t="str">
            <v>18.05.010</v>
          </cell>
          <cell r="B2010" t="str">
            <v>FORNECIMENTO DE CURVA DE FERRO GALVANIZADO DE 3/4 POL (PESADA), INCLUSIVE ASSENTAMENTO</v>
          </cell>
          <cell r="C2010" t="str">
            <v>UN</v>
          </cell>
          <cell r="D2010">
            <v>7</v>
          </cell>
          <cell r="E2010">
            <v>1.49</v>
          </cell>
          <cell r="I2010">
            <v>8.49</v>
          </cell>
          <cell r="J2010">
            <v>11.04</v>
          </cell>
        </row>
        <row r="2012">
          <cell r="A2012" t="str">
            <v>18.05.020</v>
          </cell>
          <cell r="B2012" t="str">
            <v>FORNECIMENTO DE CURVA DE FERRO GALVANIZADO DE 1 POL (PESADA), INCLUSIVE ASSENTAMENTO</v>
          </cell>
          <cell r="C2012" t="str">
            <v>UN</v>
          </cell>
          <cell r="D2012">
            <v>16</v>
          </cell>
          <cell r="E2012">
            <v>1.6</v>
          </cell>
          <cell r="I2012">
            <v>17.600000000000001</v>
          </cell>
          <cell r="J2012">
            <v>22.88</v>
          </cell>
        </row>
        <row r="2014">
          <cell r="A2014" t="str">
            <v>18.05.030</v>
          </cell>
          <cell r="B2014" t="str">
            <v>FORNECIMENTO DE CURVA DE FERRO GALVANIZADO DE 1 1/2 POL (PESADA), INCLUSIVE ASSENTAMENTO</v>
          </cell>
          <cell r="C2014" t="str">
            <v>UN</v>
          </cell>
          <cell r="D2014">
            <v>33.6</v>
          </cell>
          <cell r="E2014">
            <v>4</v>
          </cell>
          <cell r="I2014">
            <v>37.6</v>
          </cell>
          <cell r="J2014">
            <v>48.88</v>
          </cell>
        </row>
        <row r="2016">
          <cell r="A2016" t="str">
            <v>18.05.040</v>
          </cell>
          <cell r="B2016" t="str">
            <v>FORNECIMENTO DE CURVA DE FERRO GALVANIZADO DE 2 POL.(PESADA), INCLUSIVE ASSENTAMENTO</v>
          </cell>
          <cell r="C2016" t="str">
            <v>UN</v>
          </cell>
          <cell r="D2016">
            <v>55</v>
          </cell>
          <cell r="E2016">
            <v>5.38</v>
          </cell>
          <cell r="I2016">
            <v>60.38</v>
          </cell>
          <cell r="J2016">
            <v>78.489999999999995</v>
          </cell>
        </row>
        <row r="2018">
          <cell r="A2018" t="str">
            <v>18.05.050</v>
          </cell>
          <cell r="B2018" t="str">
            <v>FORNECIMENTO DE CURVA DE FERRO GALVANIZADO DE 2 1/2 POL. (PESADA), INCLUSIVE ASSENTAMENTO</v>
          </cell>
          <cell r="C2018" t="str">
            <v>UN</v>
          </cell>
          <cell r="D2018">
            <v>98</v>
          </cell>
          <cell r="E2018">
            <v>11.44</v>
          </cell>
          <cell r="I2018">
            <v>109.44</v>
          </cell>
          <cell r="J2018">
            <v>142.27000000000001</v>
          </cell>
        </row>
        <row r="2020">
          <cell r="A2020" t="str">
            <v>18.05.060</v>
          </cell>
          <cell r="B2020" t="str">
            <v>FORNECIMENTO DE CURVA DE FERRO GALVANIZADO DE 4 POL (PESADA), INCLUSIVE ASSENTAMENTO</v>
          </cell>
          <cell r="C2020" t="str">
            <v>UN</v>
          </cell>
          <cell r="D2020">
            <v>170</v>
          </cell>
          <cell r="E2020">
            <v>20.59</v>
          </cell>
          <cell r="I2020">
            <v>190.59</v>
          </cell>
          <cell r="J2020">
            <v>247.77</v>
          </cell>
        </row>
        <row r="2022">
          <cell r="A2022" t="str">
            <v>18.05.070</v>
          </cell>
          <cell r="B2022" t="str">
            <v>FORNECIMENTO DE CURVA DE FERRO GALVANIZADO DE 3/4 POL (LEVE), INCLUSIVE ASSENTAMENTO</v>
          </cell>
          <cell r="C2022" t="str">
            <v>UN</v>
          </cell>
          <cell r="D2022">
            <v>2</v>
          </cell>
          <cell r="E2022">
            <v>1.49</v>
          </cell>
          <cell r="I2022">
            <v>3.49</v>
          </cell>
          <cell r="J2022">
            <v>4.54</v>
          </cell>
        </row>
        <row r="2024">
          <cell r="A2024" t="str">
            <v>18.05.080</v>
          </cell>
          <cell r="B2024" t="str">
            <v>FORNECIMENTO DE CURVA DE FERRO GALVANIZADO DE 1 POL (LEVE), INCLUSIVE ASSENTAMENTO</v>
          </cell>
          <cell r="C2024" t="str">
            <v>UN</v>
          </cell>
          <cell r="D2024">
            <v>6.98</v>
          </cell>
          <cell r="E2024">
            <v>1.6</v>
          </cell>
          <cell r="I2024">
            <v>8.58</v>
          </cell>
          <cell r="J2024">
            <v>11.15</v>
          </cell>
        </row>
        <row r="2026">
          <cell r="A2026" t="str">
            <v>18.05.090</v>
          </cell>
          <cell r="B2026" t="str">
            <v>FORNECIMENTO DE CURVA DE FERRO GALVANIZADO DE 1 1/2 POL (LEVE), INCLUSIVE ASSENTAMENTO</v>
          </cell>
          <cell r="C2026" t="str">
            <v>UN</v>
          </cell>
          <cell r="D2026">
            <v>8.6</v>
          </cell>
          <cell r="E2026">
            <v>4</v>
          </cell>
          <cell r="I2026">
            <v>12.6</v>
          </cell>
          <cell r="J2026">
            <v>16.38</v>
          </cell>
        </row>
        <row r="2028">
          <cell r="A2028" t="str">
            <v>18.05.100</v>
          </cell>
          <cell r="B2028" t="str">
            <v>FORNECIMENTO DE CURVA DE FERRO GALVANIZADO DE 2 POL (LEVE), INCLUSIVE ASSENTAMENTO</v>
          </cell>
          <cell r="C2028" t="str">
            <v>UN</v>
          </cell>
          <cell r="D2028">
            <v>14.9</v>
          </cell>
          <cell r="E2028">
            <v>3.08</v>
          </cell>
          <cell r="I2028">
            <v>17.98</v>
          </cell>
          <cell r="J2028">
            <v>23.37</v>
          </cell>
        </row>
        <row r="2030">
          <cell r="A2030" t="str">
            <v>18.05.110</v>
          </cell>
          <cell r="B2030" t="str">
            <v>FORNECIMENTO DE CURVA DE FERRO GALVANIZADO DE 2 1/2 POL (LEVE), INCLUSIVE ASSENTAMENTO</v>
          </cell>
          <cell r="C2030" t="str">
            <v>UN</v>
          </cell>
          <cell r="D2030">
            <v>37</v>
          </cell>
          <cell r="E2030">
            <v>11.44</v>
          </cell>
          <cell r="I2030">
            <v>48.44</v>
          </cell>
          <cell r="J2030">
            <v>62.97</v>
          </cell>
        </row>
        <row r="2032">
          <cell r="A2032" t="str">
            <v>18.05.120</v>
          </cell>
          <cell r="B2032" t="str">
            <v>FORNECIMENTO DE CURVA DE FERRO GALVANIZADO DE 4 POL (LEVE), INCLUSIVE ASSENTAMENTO</v>
          </cell>
          <cell r="C2032" t="str">
            <v>UN</v>
          </cell>
          <cell r="D2032">
            <v>68</v>
          </cell>
          <cell r="E2032">
            <v>20.59</v>
          </cell>
          <cell r="I2032">
            <v>88.59</v>
          </cell>
          <cell r="J2032">
            <v>115.17</v>
          </cell>
        </row>
        <row r="2033">
          <cell r="I2033">
            <v>0</v>
          </cell>
          <cell r="J2033">
            <v>0</v>
          </cell>
        </row>
        <row r="2034">
          <cell r="A2034" t="str">
            <v>18.06.000</v>
          </cell>
          <cell r="B2034" t="str">
            <v>LUVAS DE FERRO GALVANIZADO (RAMAL DE ENTRADA)</v>
          </cell>
          <cell r="I2034">
            <v>0</v>
          </cell>
          <cell r="J2034">
            <v>0</v>
          </cell>
        </row>
        <row r="2035">
          <cell r="A2035" t="str">
            <v>18.06.010</v>
          </cell>
          <cell r="B2035" t="str">
            <v>FORNECIMENTO DE LUVA DE FERRO GALVANIZADO DE 3/4 POL.(PESADA), INCLUSIVE ASSENTAMENTO</v>
          </cell>
          <cell r="C2035" t="str">
            <v>UN</v>
          </cell>
          <cell r="D2035">
            <v>3.85</v>
          </cell>
          <cell r="E2035">
            <v>0.46</v>
          </cell>
          <cell r="I2035">
            <v>4.3100000000000005</v>
          </cell>
          <cell r="J2035">
            <v>5.6</v>
          </cell>
        </row>
        <row r="2037">
          <cell r="A2037" t="str">
            <v>18.06.020</v>
          </cell>
          <cell r="B2037" t="str">
            <v>FORNECIMENTO DE LUVA DE FERRO GALVANIZADO DE 1 POL.(PESADA), INCLUSIVE ASSENTAMENTO.</v>
          </cell>
          <cell r="C2037" t="str">
            <v>UN</v>
          </cell>
          <cell r="D2037">
            <v>6.9</v>
          </cell>
          <cell r="E2037">
            <v>0.68</v>
          </cell>
          <cell r="I2037">
            <v>7.58</v>
          </cell>
          <cell r="J2037">
            <v>9.85</v>
          </cell>
        </row>
        <row r="2039">
          <cell r="A2039" t="str">
            <v>18.06.030</v>
          </cell>
          <cell r="B2039" t="str">
            <v>FORNECIMENTO DE LUVA DE FERRO GALVANIZADO DE 1 1/2 POL.(PESADA), INCLUSIVE ASSENTAMENTO.</v>
          </cell>
          <cell r="C2039" t="str">
            <v>UN</v>
          </cell>
          <cell r="D2039">
            <v>12.25</v>
          </cell>
          <cell r="E2039">
            <v>1.26</v>
          </cell>
          <cell r="I2039">
            <v>13.51</v>
          </cell>
          <cell r="J2039">
            <v>17.559999999999999</v>
          </cell>
        </row>
        <row r="2041">
          <cell r="A2041" t="str">
            <v>18.06.040</v>
          </cell>
          <cell r="B2041" t="str">
            <v>FORNECIMENTO DE LUVA DE FERRO GALVANIZADO DE 2 POL(PESADA), INCLUSIVE ASSENTAMENTO.</v>
          </cell>
          <cell r="C2041" t="str">
            <v>UN</v>
          </cell>
          <cell r="D2041">
            <v>13.3</v>
          </cell>
          <cell r="E2041">
            <v>1.49</v>
          </cell>
          <cell r="I2041">
            <v>14.790000000000001</v>
          </cell>
          <cell r="J2041">
            <v>19.23</v>
          </cell>
        </row>
        <row r="2043">
          <cell r="A2043" t="str">
            <v>18.06.050</v>
          </cell>
          <cell r="B2043" t="str">
            <v>FORNECIMENTO DE LUVA DE FERRO GALVANIZADO DE 2 1/2 POL.(PESADA) INCLUSIVE ASSENTAMENTO.</v>
          </cell>
          <cell r="C2043" t="str">
            <v>UN</v>
          </cell>
          <cell r="D2043">
            <v>22</v>
          </cell>
          <cell r="E2043">
            <v>2.86</v>
          </cell>
          <cell r="I2043">
            <v>24.86</v>
          </cell>
          <cell r="J2043">
            <v>32.32</v>
          </cell>
        </row>
        <row r="2045">
          <cell r="A2045" t="str">
            <v>18.06.060</v>
          </cell>
          <cell r="B2045" t="str">
            <v>FORNECIMENTO DE LUVA DE FERRO GALVANIZADO DE 4 POL.(PESADA), INCLUSIVE ASSENTAMENTO.</v>
          </cell>
          <cell r="C2045" t="str">
            <v>UN</v>
          </cell>
          <cell r="D2045">
            <v>55</v>
          </cell>
          <cell r="E2045">
            <v>6.29</v>
          </cell>
          <cell r="I2045">
            <v>61.29</v>
          </cell>
          <cell r="J2045">
            <v>79.680000000000007</v>
          </cell>
        </row>
        <row r="2047">
          <cell r="A2047" t="str">
            <v>18.06.070</v>
          </cell>
          <cell r="B2047" t="str">
            <v>FORNECIMENTO DE LUVA DE FERRO GALVANIZADO DE 3/4 POL.(LEVE), INCLUSIVE ASSENTAMENTO.</v>
          </cell>
          <cell r="C2047" t="str">
            <v>UN</v>
          </cell>
          <cell r="D2047">
            <v>1.27</v>
          </cell>
          <cell r="E2047">
            <v>0.46</v>
          </cell>
          <cell r="I2047">
            <v>1.73</v>
          </cell>
          <cell r="J2047">
            <v>2.25</v>
          </cell>
        </row>
        <row r="2049">
          <cell r="A2049" t="str">
            <v>18.06.080</v>
          </cell>
          <cell r="B2049" t="str">
            <v>FORNECIMENTO DE LUVA DE FERRO GALVANIZADO DE 1 POL.(LEVE), INCLUSIVE ASSENTAMENTO.</v>
          </cell>
          <cell r="C2049" t="str">
            <v>UN</v>
          </cell>
          <cell r="D2049">
            <v>2</v>
          </cell>
          <cell r="E2049">
            <v>0.68</v>
          </cell>
          <cell r="I2049">
            <v>2.68</v>
          </cell>
          <cell r="J2049">
            <v>3.48</v>
          </cell>
        </row>
        <row r="2051">
          <cell r="A2051" t="str">
            <v>18.06.090</v>
          </cell>
          <cell r="B2051" t="str">
            <v>FORNECIMENTO DE LUVA DE FERRO GALVANIZADO DE 1 1/2 POL.(LEVE), INCLUSIVE ASSENTAMENTO.</v>
          </cell>
          <cell r="C2051" t="str">
            <v>UN</v>
          </cell>
          <cell r="D2051">
            <v>4</v>
          </cell>
          <cell r="E2051">
            <v>1.26</v>
          </cell>
          <cell r="I2051">
            <v>5.26</v>
          </cell>
          <cell r="J2051">
            <v>6.84</v>
          </cell>
        </row>
        <row r="2053">
          <cell r="A2053" t="str">
            <v>18.06.100</v>
          </cell>
          <cell r="B2053" t="str">
            <v>FORNECIMENTO DE LUVA DE FERRO GALVANIZADO DE 2 POL.(LEVE), INCLUSIVE ASSENTAMENTO.</v>
          </cell>
          <cell r="C2053" t="str">
            <v>UN</v>
          </cell>
          <cell r="D2053">
            <v>4.5999999999999996</v>
          </cell>
          <cell r="E2053">
            <v>1.49</v>
          </cell>
          <cell r="I2053">
            <v>6.09</v>
          </cell>
          <cell r="J2053">
            <v>7.92</v>
          </cell>
        </row>
        <row r="2055">
          <cell r="A2055" t="str">
            <v>18.06.110</v>
          </cell>
          <cell r="B2055" t="str">
            <v>FORNECIMENTO DE LUVA DE FERRO GALVANIZADO DE 2 1/2 POL.(LEVE), INCLUSIVE ASSENTAMENTO.</v>
          </cell>
          <cell r="C2055" t="str">
            <v>UN</v>
          </cell>
          <cell r="D2055">
            <v>7.9</v>
          </cell>
          <cell r="E2055">
            <v>2.86</v>
          </cell>
          <cell r="I2055">
            <v>10.76</v>
          </cell>
          <cell r="J2055">
            <v>13.99</v>
          </cell>
        </row>
        <row r="2057">
          <cell r="A2057" t="str">
            <v>18.06.120</v>
          </cell>
          <cell r="B2057" t="str">
            <v>FORNECIMENTO DE LUVA DE FERRO GALVANIZADO DE 4 POL.(LEVE), INCLUSIVE ASSENTAMENTO.</v>
          </cell>
          <cell r="C2057" t="str">
            <v>UN</v>
          </cell>
          <cell r="D2057">
            <v>16</v>
          </cell>
          <cell r="E2057">
            <v>6.29</v>
          </cell>
          <cell r="I2057">
            <v>22.29</v>
          </cell>
          <cell r="J2057">
            <v>28.98</v>
          </cell>
        </row>
        <row r="2058">
          <cell r="I2058">
            <v>0</v>
          </cell>
          <cell r="J2058">
            <v>0</v>
          </cell>
        </row>
        <row r="2059">
          <cell r="A2059" t="str">
            <v>18.07.000</v>
          </cell>
          <cell r="B2059" t="str">
            <v>JOGOS DE BUCHA E ARRUELA DE ALUMÍNIO</v>
          </cell>
          <cell r="I2059">
            <v>0</v>
          </cell>
          <cell r="J2059">
            <v>0</v>
          </cell>
        </row>
        <row r="2060">
          <cell r="A2060" t="str">
            <v>18.07.010</v>
          </cell>
          <cell r="B2060" t="str">
            <v>JOGO DE BUCHA E ARRUELA DE ALUMÍNIO DE 1/2 POL, INCLUSIVE FIXAÇÃO.</v>
          </cell>
          <cell r="C2060" t="str">
            <v>CJ</v>
          </cell>
          <cell r="D2060">
            <v>0.63</v>
          </cell>
          <cell r="E2060">
            <v>0.12</v>
          </cell>
          <cell r="I2060">
            <v>0.75</v>
          </cell>
          <cell r="J2060">
            <v>0.98</v>
          </cell>
        </row>
        <row r="2062">
          <cell r="A2062" t="str">
            <v>18.07.020</v>
          </cell>
          <cell r="B2062" t="str">
            <v>JOGO DE BUCHA E ARRUELA DE ALUMÍNIO DE 3/4 POL, INCLUSIVE FIXAÇÃO.</v>
          </cell>
          <cell r="C2062" t="str">
            <v>CJ</v>
          </cell>
          <cell r="D2062">
            <v>0.72</v>
          </cell>
          <cell r="E2062">
            <v>0.12</v>
          </cell>
          <cell r="I2062">
            <v>0.84</v>
          </cell>
          <cell r="J2062">
            <v>1.0900000000000001</v>
          </cell>
        </row>
        <row r="2064">
          <cell r="A2064" t="str">
            <v>18.07.030</v>
          </cell>
          <cell r="B2064" t="str">
            <v>JOGO DE BUCHA E ARRUELA DE ALUMÍNIO DE 1 POL INCLUSIVE FIXAÇÃO.</v>
          </cell>
          <cell r="C2064" t="str">
            <v>CJ</v>
          </cell>
          <cell r="D2064">
            <v>1.1399999999999999</v>
          </cell>
          <cell r="E2064">
            <v>0.12</v>
          </cell>
          <cell r="I2064">
            <v>1.2599999999999998</v>
          </cell>
          <cell r="J2064">
            <v>1.64</v>
          </cell>
        </row>
        <row r="2066">
          <cell r="A2066" t="str">
            <v>18.07.040</v>
          </cell>
          <cell r="B2066" t="str">
            <v>JOGO DE BUCHA E ARRUELA DE ALUMÍNIO DE 1 1/2 POL., INCLUSIVE FIXAÇÃO.</v>
          </cell>
          <cell r="C2066" t="str">
            <v>CJ</v>
          </cell>
          <cell r="D2066">
            <v>1.74</v>
          </cell>
          <cell r="E2066">
            <v>0.46</v>
          </cell>
          <cell r="I2066">
            <v>2.2000000000000002</v>
          </cell>
          <cell r="J2066">
            <v>2.86</v>
          </cell>
        </row>
        <row r="2068">
          <cell r="A2068" t="str">
            <v>18.07.050</v>
          </cell>
          <cell r="B2068" t="str">
            <v>JOGO DE BUCHA E ARRUELA DE ALUMÍNIO DE 2 POL, INCLUSIVE FIXAÇÃO.</v>
          </cell>
          <cell r="C2068" t="str">
            <v>CJ</v>
          </cell>
          <cell r="D2068">
            <v>2.72</v>
          </cell>
          <cell r="E2068">
            <v>0.68</v>
          </cell>
          <cell r="I2068">
            <v>3.4000000000000004</v>
          </cell>
          <cell r="J2068">
            <v>4.42</v>
          </cell>
        </row>
        <row r="2070">
          <cell r="A2070" t="str">
            <v>18.07.060</v>
          </cell>
          <cell r="B2070" t="str">
            <v>JOGO DE BUCHA E ARRUELA DE ALUMÍNIO DE 2 1/2 POL, INCLUSIVE FIXAÇÃO.</v>
          </cell>
          <cell r="C2070" t="str">
            <v>CJ</v>
          </cell>
          <cell r="D2070">
            <v>3.95</v>
          </cell>
          <cell r="E2070">
            <v>1.38</v>
          </cell>
          <cell r="I2070">
            <v>5.33</v>
          </cell>
          <cell r="J2070">
            <v>6.93</v>
          </cell>
        </row>
        <row r="2072">
          <cell r="A2072" t="str">
            <v>18.07.070</v>
          </cell>
          <cell r="B2072" t="str">
            <v>JOGO DE BUCHA E ARRUELA DE ALUMÍNIO DE 3 POL INCLUSIVE FIXAÇÃO.</v>
          </cell>
          <cell r="C2072" t="str">
            <v>CJ</v>
          </cell>
          <cell r="D2072">
            <v>5.63</v>
          </cell>
          <cell r="E2072">
            <v>2.06</v>
          </cell>
          <cell r="I2072">
            <v>7.6899999999999995</v>
          </cell>
          <cell r="J2072">
            <v>10</v>
          </cell>
        </row>
        <row r="2074">
          <cell r="A2074" t="str">
            <v>18.07.080</v>
          </cell>
          <cell r="B2074" t="str">
            <v xml:space="preserve">JOGO DE BUCHA E ARRUELA DE ALUMÍNIO DE 4 POL. INCLUSIVE FIXAÇÃO. </v>
          </cell>
          <cell r="C2074" t="str">
            <v>CJ</v>
          </cell>
          <cell r="D2074">
            <v>7.98</v>
          </cell>
          <cell r="E2074">
            <v>2.86</v>
          </cell>
          <cell r="I2074">
            <v>10.84</v>
          </cell>
          <cell r="J2074">
            <v>14.09</v>
          </cell>
        </row>
        <row r="2075">
          <cell r="I2075">
            <v>0</v>
          </cell>
          <cell r="J2075">
            <v>0</v>
          </cell>
        </row>
        <row r="2076">
          <cell r="A2076" t="str">
            <v>18.08.000</v>
          </cell>
          <cell r="B2076" t="str">
            <v>CAIXAS PARA MEDIÇÃO MONOFÁSICA-PADRÃO CELPE</v>
          </cell>
          <cell r="I2076">
            <v>0</v>
          </cell>
          <cell r="J2076">
            <v>0</v>
          </cell>
        </row>
        <row r="2077">
          <cell r="I2077">
            <v>0</v>
          </cell>
          <cell r="J2077">
            <v>0</v>
          </cell>
        </row>
        <row r="2078">
          <cell r="A2078" t="str">
            <v>18.08.030</v>
          </cell>
          <cell r="B2078" t="str">
            <v>CAIXA PARA MEDIÇÃO MONOFÁSICA E CAIXA PARA DISJUNTOR MONOFASICO DE POLICARPONATO E NORYL CINZA, INCLUSIVE BUCHAS PLASTICAS E PARAFUSOS PARA INSTALAÇÃO DAS CAIXAS EM PAREDE (PADRÃO CELPE) SEM DISJUNTOR.</v>
          </cell>
          <cell r="C2078" t="str">
            <v>UN</v>
          </cell>
          <cell r="D2078">
            <v>45</v>
          </cell>
          <cell r="E2078">
            <v>45.76</v>
          </cell>
          <cell r="I2078">
            <v>90.759999999999991</v>
          </cell>
          <cell r="J2078">
            <v>117.99</v>
          </cell>
        </row>
        <row r="2080">
          <cell r="A2080" t="str">
            <v>18.08.040</v>
          </cell>
          <cell r="B2080" t="str">
            <v>CAIXA PARA MEDIÇÃO MONOFÁSICA E CAIXA PARA DISJUNTOR MONOFASICO DE POLICARPONATO E NORYL CINZA, INCLUSIVE FITA METALICA E PRESILHA  PARA INSTALAÇÃO DAS CAIXAS EM POSTE (PADRÃO CELPE) SEM DISJUNTOR.</v>
          </cell>
          <cell r="C2080" t="str">
            <v>UN</v>
          </cell>
          <cell r="D2080">
            <v>50.5</v>
          </cell>
          <cell r="E2080">
            <v>45.76</v>
          </cell>
          <cell r="I2080">
            <v>96.259999999999991</v>
          </cell>
          <cell r="J2080">
            <v>125.14</v>
          </cell>
        </row>
        <row r="2081">
          <cell r="I2081">
            <v>0</v>
          </cell>
          <cell r="J2081">
            <v>0</v>
          </cell>
        </row>
        <row r="2082">
          <cell r="A2082" t="str">
            <v>18.09.000</v>
          </cell>
          <cell r="B2082" t="str">
            <v>CAIXAS PARA MEDIÇÃO TRIFÁSICA - PADRÃO CELPE</v>
          </cell>
          <cell r="I2082">
            <v>0</v>
          </cell>
          <cell r="J2082">
            <v>0</v>
          </cell>
        </row>
        <row r="2083">
          <cell r="I2083">
            <v>0</v>
          </cell>
          <cell r="J2083">
            <v>0</v>
          </cell>
        </row>
        <row r="2084">
          <cell r="A2084" t="str">
            <v>18.09.030</v>
          </cell>
          <cell r="B2084" t="str">
            <v xml:space="preserve"> CAIXA PARA MEDIÃO TRIFASICA E CAIXA DISJUNTOR TRIFASICO DE POLICARPONATO E NORYL CINZA, INCLUSIVE BUCHAS PLASTICAS E PARAFUSOS PARA INSTALAÇÃO DAS CAIXAS EM PAREDE (PADRÃO CELPE) SEM DISJUNTOR.</v>
          </cell>
          <cell r="C2084" t="str">
            <v>UN</v>
          </cell>
          <cell r="D2084">
            <v>115</v>
          </cell>
          <cell r="E2084">
            <v>51.49</v>
          </cell>
          <cell r="I2084">
            <v>166.49</v>
          </cell>
          <cell r="J2084">
            <v>216.44</v>
          </cell>
        </row>
        <row r="2086">
          <cell r="A2086" t="str">
            <v>18.09.040</v>
          </cell>
          <cell r="B2086" t="str">
            <v xml:space="preserve"> CAIXA PARA MEDIÃO TRIFASICA E CAIXA DISJUNTOR TRIFASICO DE POLICARPONATO E NORYL CINZA, INCLUSIVE FITA METALECA E PRESILHA PARA INSTALAÇÃO DAS CAIXAS EM PAREDE (PADRÃO CELPE) SEM DISJUNTOR.</v>
          </cell>
          <cell r="C2086" t="str">
            <v>UN</v>
          </cell>
          <cell r="D2086">
            <v>124</v>
          </cell>
          <cell r="E2086">
            <v>51.49</v>
          </cell>
          <cell r="I2086">
            <v>175.49</v>
          </cell>
          <cell r="J2086">
            <v>228.14</v>
          </cell>
        </row>
        <row r="2087">
          <cell r="I2087">
            <v>0</v>
          </cell>
          <cell r="J2087">
            <v>0</v>
          </cell>
        </row>
        <row r="2088">
          <cell r="A2088" t="str">
            <v>18.10.000</v>
          </cell>
          <cell r="B2088" t="str">
            <v>CHAVES SECCIONADAS BT</v>
          </cell>
          <cell r="I2088">
            <v>0</v>
          </cell>
          <cell r="J2088">
            <v>0</v>
          </cell>
        </row>
        <row r="2089">
          <cell r="I2089">
            <v>0</v>
          </cell>
          <cell r="J2089">
            <v>0</v>
          </cell>
        </row>
        <row r="2090">
          <cell r="A2090" t="str">
            <v>18.10.020</v>
          </cell>
          <cell r="B2090" t="str">
            <v>CHAVE DE FACA DE 2 POLOS, 30A, 250V, COM BASE DE ARDOSIA, COM 02 FUSÍVEIS TIPO CARTUCHO E PARAFUSOS, INCLUSIVE INSTALAÇÃO EM QUADRO DE MEDIÇÃO.</v>
          </cell>
          <cell r="C2090" t="str">
            <v>UN</v>
          </cell>
          <cell r="D2090">
            <v>14</v>
          </cell>
          <cell r="E2090">
            <v>3.44</v>
          </cell>
          <cell r="I2090">
            <v>17.440000000000001</v>
          </cell>
          <cell r="J2090">
            <v>22.67</v>
          </cell>
        </row>
        <row r="2092">
          <cell r="A2092" t="str">
            <v>18.10.030</v>
          </cell>
          <cell r="B2092" t="str">
            <v>CHAVE DE FACA DE 2 POLOS, 60A, 250V, COM BASE DE ARDÓSIA, COM 02 FUSÍVEIS TIPO CARTUCHO E PARAFUSOS, INCLUSIVE INSTALAÇÃO EM QUADRO DE MEDIÇÃO.</v>
          </cell>
          <cell r="C2092" t="str">
            <v>UN</v>
          </cell>
          <cell r="D2092">
            <v>18.100000000000001</v>
          </cell>
          <cell r="E2092">
            <v>3.44</v>
          </cell>
          <cell r="I2092">
            <v>21.540000000000003</v>
          </cell>
          <cell r="J2092">
            <v>28</v>
          </cell>
        </row>
        <row r="2094">
          <cell r="A2094" t="str">
            <v>18.10.040</v>
          </cell>
          <cell r="B2094" t="str">
            <v>CHAVE DE FACA DE 3 POLOS, 60A, 600V, COM BASE DE ARDÓSIA, COM 03 FUSÍVEIS TIPO CARTUCHO E PARAFUSOS, INCLUSIVE INSTALAÇÃO EM QUADRO DE MEDIÇÃO.</v>
          </cell>
          <cell r="C2094" t="str">
            <v>UN</v>
          </cell>
          <cell r="D2094">
            <v>60.18</v>
          </cell>
          <cell r="E2094">
            <v>8.01</v>
          </cell>
          <cell r="I2094">
            <v>68.19</v>
          </cell>
          <cell r="J2094">
            <v>88.65</v>
          </cell>
        </row>
        <row r="2096">
          <cell r="A2096" t="str">
            <v>18.10.050</v>
          </cell>
          <cell r="B2096" t="str">
            <v>CHAVE DE FACA DE 3 POLOS, 100A, 600V, COM BASE DE ARDÓSIA, COM 03 FUSÍVEIS TIPO CARTUCHO E PARAFUSOS, INCLUSIVE INSTALAÇÃO EM QUADRO DE MEDIÇÃO.</v>
          </cell>
          <cell r="C2096" t="str">
            <v>UN</v>
          </cell>
          <cell r="D2096">
            <v>75</v>
          </cell>
          <cell r="E2096">
            <v>9.15</v>
          </cell>
          <cell r="I2096">
            <v>84.15</v>
          </cell>
          <cell r="J2096">
            <v>109.4</v>
          </cell>
        </row>
        <row r="2098">
          <cell r="A2098" t="str">
            <v>18.10.060</v>
          </cell>
          <cell r="B2098" t="str">
            <v>CHAVE SECCIONADORA COM FUSÍVEL, 125A, TIPO 3NP4090 SIEMENS OU SIMILAR, TRIPOLAR COM 03 FUSÍVEIS NH TAMANHO 00 E PARAFUSOS, INCLUSIVE INSTALAÇÃO EM QUADRO DE MEDIÇÃO.</v>
          </cell>
          <cell r="C2098" t="str">
            <v>UN</v>
          </cell>
          <cell r="D2098">
            <v>204</v>
          </cell>
          <cell r="E2098">
            <v>20.59</v>
          </cell>
          <cell r="I2098">
            <v>224.59</v>
          </cell>
          <cell r="J2098">
            <v>291.97000000000003</v>
          </cell>
        </row>
        <row r="2100">
          <cell r="A2100" t="str">
            <v>18.10.070</v>
          </cell>
          <cell r="B2100" t="str">
            <v>CHAVE SECCIONADORA COM FUSÍVEL, 250A, TIPO 3NN2200 SIEMENS OU SIMILAR, TRIPOLAR COM 03 FUSÍVEIS NH TAMANHO 03 E PARAFUSOS, INCLUSIVE INSTALAÇÃO EM QUADRO DE MEDIÇÃO .</v>
          </cell>
          <cell r="C2100" t="str">
            <v>UN</v>
          </cell>
          <cell r="D2100">
            <v>412.8</v>
          </cell>
          <cell r="E2100">
            <v>24.03</v>
          </cell>
          <cell r="I2100">
            <v>436.83000000000004</v>
          </cell>
          <cell r="J2100">
            <v>567.88</v>
          </cell>
        </row>
        <row r="2101">
          <cell r="I2101">
            <v>0</v>
          </cell>
          <cell r="J2101">
            <v>0</v>
          </cell>
        </row>
        <row r="2102">
          <cell r="A2102" t="str">
            <v>18.11.000</v>
          </cell>
          <cell r="B2102" t="str">
            <v>BASES PARA FUSÍVEL</v>
          </cell>
          <cell r="I2102">
            <v>0</v>
          </cell>
          <cell r="J2102">
            <v>0</v>
          </cell>
        </row>
        <row r="2103">
          <cell r="I2103">
            <v>0</v>
          </cell>
          <cell r="J2103">
            <v>0</v>
          </cell>
        </row>
        <row r="2104">
          <cell r="A2104" t="str">
            <v>18.11.030</v>
          </cell>
          <cell r="B2104" t="str">
            <v>BASE PARA FUSÍVEL TIPO NH DE 6A A 125A, TAMANHO 00, SIEMENS OU SIMILAR, COM PARAFUSOS, INCLUSIVE INSTALAÇÃO EM QUADRO.</v>
          </cell>
          <cell r="C2104" t="str">
            <v>UN</v>
          </cell>
          <cell r="D2104">
            <v>19</v>
          </cell>
          <cell r="E2104">
            <v>5.15</v>
          </cell>
          <cell r="I2104">
            <v>24.15</v>
          </cell>
          <cell r="J2104">
            <v>31.4</v>
          </cell>
        </row>
        <row r="2106">
          <cell r="A2106" t="str">
            <v>18.11.040</v>
          </cell>
          <cell r="B2106" t="str">
            <v>BASE PARA FUSÍVEL TIPO NH DE 36A A 250A, TAMANHO 1, SIEMENS OU SIMILAR, COM PARAFUSOS INCLUSIVE INSTALAÇÃO EM QUADRO.</v>
          </cell>
          <cell r="C2106" t="str">
            <v>UN</v>
          </cell>
          <cell r="D2106">
            <v>56</v>
          </cell>
          <cell r="E2106">
            <v>6.29</v>
          </cell>
          <cell r="I2106">
            <v>62.29</v>
          </cell>
          <cell r="J2106">
            <v>80.98</v>
          </cell>
        </row>
        <row r="2107">
          <cell r="I2107">
            <v>0</v>
          </cell>
          <cell r="J2107">
            <v>0</v>
          </cell>
        </row>
        <row r="2108">
          <cell r="A2108" t="str">
            <v>18.12.000</v>
          </cell>
          <cell r="B2108" t="str">
            <v>FUSÍVEIS</v>
          </cell>
          <cell r="I2108">
            <v>0</v>
          </cell>
          <cell r="J2108">
            <v>0</v>
          </cell>
        </row>
        <row r="2109">
          <cell r="I2109">
            <v>0</v>
          </cell>
          <cell r="J2109">
            <v>0</v>
          </cell>
        </row>
        <row r="2110">
          <cell r="A2110" t="str">
            <v>18.12.070</v>
          </cell>
          <cell r="B2110" t="str">
            <v>FUSÍVEL TIPO NH DE 20A, TAMANHO 00, SIEMENS OU SIMILAR, INCLUSIVE INSTALAÇÃO EM QUADRO.</v>
          </cell>
          <cell r="C2110" t="str">
            <v>UN</v>
          </cell>
          <cell r="D2110">
            <v>18</v>
          </cell>
          <cell r="E2110">
            <v>0.24</v>
          </cell>
          <cell r="I2110">
            <v>18.239999999999998</v>
          </cell>
          <cell r="J2110">
            <v>23.71</v>
          </cell>
        </row>
        <row r="2112">
          <cell r="A2112" t="str">
            <v>18.12.080</v>
          </cell>
          <cell r="B2112" t="str">
            <v>FUSÍVEL TIPO NH DE 25A, TAMANHO 00, SIEMENS OU SIMILAR, INCLUSIVE INSTALAÇÃO EM QUADRO.</v>
          </cell>
          <cell r="C2112" t="str">
            <v>UN</v>
          </cell>
          <cell r="D2112">
            <v>18</v>
          </cell>
          <cell r="E2112">
            <v>0.24</v>
          </cell>
          <cell r="I2112">
            <v>18.239999999999998</v>
          </cell>
          <cell r="J2112">
            <v>23.71</v>
          </cell>
        </row>
        <row r="2114">
          <cell r="A2114" t="str">
            <v>18.12.090</v>
          </cell>
          <cell r="B2114" t="str">
            <v>FUSÍVEL TIPO NH DE 36A, TAMANHO 00, SIEMENS OU SIMILAR, INCLUSIVE INSTALAÇÃO EM QUADRO.</v>
          </cell>
          <cell r="C2114" t="str">
            <v>UN</v>
          </cell>
          <cell r="D2114">
            <v>18</v>
          </cell>
          <cell r="E2114">
            <v>0.24</v>
          </cell>
          <cell r="I2114">
            <v>18.239999999999998</v>
          </cell>
          <cell r="J2114">
            <v>23.71</v>
          </cell>
        </row>
        <row r="2116">
          <cell r="A2116" t="str">
            <v>18.12.100</v>
          </cell>
          <cell r="B2116" t="str">
            <v>FUSÍVEL TIPO NH DE 50A, TAMANHO 00, SIEMENS OU SIMILAR, INCLUSIVE INSTALAÇÃO EM QUADRO.</v>
          </cell>
          <cell r="C2116" t="str">
            <v>UN</v>
          </cell>
          <cell r="D2116">
            <v>18</v>
          </cell>
          <cell r="E2116">
            <v>0.24</v>
          </cell>
          <cell r="I2116">
            <v>18.239999999999998</v>
          </cell>
          <cell r="J2116">
            <v>23.71</v>
          </cell>
        </row>
        <row r="2118">
          <cell r="A2118" t="str">
            <v>18.12.110</v>
          </cell>
          <cell r="B2118" t="str">
            <v>FUSÍVEL TIPO NH DE 63A, TAMANHO 00, SIEMENS OU SIMILAR, INCLUSIVE INSTALAÇÃO EM QUADRO.</v>
          </cell>
          <cell r="C2118" t="str">
            <v>UN</v>
          </cell>
          <cell r="D2118">
            <v>18</v>
          </cell>
          <cell r="E2118">
            <v>0.24</v>
          </cell>
          <cell r="I2118">
            <v>18.239999999999998</v>
          </cell>
          <cell r="J2118">
            <v>23.71</v>
          </cell>
        </row>
        <row r="2120">
          <cell r="A2120" t="str">
            <v>18.12.120</v>
          </cell>
          <cell r="B2120" t="str">
            <v xml:space="preserve">FUSÍVEL TIPO NH DE 80A, TAMANHO 00, SIEMENS OU SIMILAR, INCLUSIVE INSTALAÇÃO EM QUADRO. </v>
          </cell>
          <cell r="C2120" t="str">
            <v>UN</v>
          </cell>
          <cell r="D2120">
            <v>18</v>
          </cell>
          <cell r="E2120">
            <v>0.24</v>
          </cell>
          <cell r="I2120">
            <v>18.239999999999998</v>
          </cell>
          <cell r="J2120">
            <v>23.71</v>
          </cell>
        </row>
        <row r="2122">
          <cell r="A2122" t="str">
            <v>18.12.130</v>
          </cell>
          <cell r="B2122" t="str">
            <v xml:space="preserve">FUSÍVEL TIPO NH DE 100A, TAMANHO 00, SIEMENS OU SIMILAR, INCLUSIVE INSTALAÇÃO EM QUADRO. </v>
          </cell>
          <cell r="C2122" t="str">
            <v>UN</v>
          </cell>
          <cell r="D2122">
            <v>18</v>
          </cell>
          <cell r="E2122">
            <v>0.24</v>
          </cell>
          <cell r="I2122">
            <v>18.239999999999998</v>
          </cell>
          <cell r="J2122">
            <v>23.71</v>
          </cell>
        </row>
        <row r="2124">
          <cell r="A2124" t="str">
            <v>18.12.140</v>
          </cell>
          <cell r="B2124" t="str">
            <v>FUSÍVEL TIPO NH DE 125A, TAMANHO 00, SIEMENS OU SIMILAR, INCLUSIVE INSTALAÇÃO EM QUADRO.</v>
          </cell>
          <cell r="C2124" t="str">
            <v>UN</v>
          </cell>
          <cell r="D2124">
            <v>18</v>
          </cell>
          <cell r="E2124">
            <v>0.24</v>
          </cell>
          <cell r="I2124">
            <v>18.239999999999998</v>
          </cell>
          <cell r="J2124">
            <v>23.71</v>
          </cell>
        </row>
        <row r="2126">
          <cell r="A2126" t="str">
            <v>18.12.150</v>
          </cell>
          <cell r="B2126" t="str">
            <v>FUSÍVEL TIPO NH DE 160A, TAMANHO 1, SIEMENS OU SIMILAR, INCLUSIVE INSTALAÇÃO EM QUADRO.</v>
          </cell>
          <cell r="C2126" t="str">
            <v>UN</v>
          </cell>
          <cell r="D2126">
            <v>30.5</v>
          </cell>
          <cell r="E2126">
            <v>0.24</v>
          </cell>
          <cell r="I2126">
            <v>30.74</v>
          </cell>
          <cell r="J2126">
            <v>39.96</v>
          </cell>
        </row>
        <row r="2128">
          <cell r="A2128" t="str">
            <v>18.12.160</v>
          </cell>
          <cell r="B2128" t="str">
            <v>FUSÍVEL TIPO NH DE 200A, TAMANHO 1, SIEMENS OU SIMILAR, INCLUSIVE INSTALAÇÃO EM QUADRO.</v>
          </cell>
          <cell r="C2128" t="str">
            <v>UN</v>
          </cell>
          <cell r="D2128">
            <v>31</v>
          </cell>
          <cell r="E2128">
            <v>0.24</v>
          </cell>
          <cell r="I2128">
            <v>31.24</v>
          </cell>
          <cell r="J2128">
            <v>40.61</v>
          </cell>
        </row>
        <row r="2130">
          <cell r="A2130" t="str">
            <v>18.12.170</v>
          </cell>
          <cell r="B2130" t="str">
            <v>FUSÍVEL TIPO NH DE 250A, TAMANHO 1, SIEMENS OU SIMILAR, INCLUSIVE INSTALAÇÃO EM QUADRO .</v>
          </cell>
          <cell r="C2130" t="str">
            <v>UN</v>
          </cell>
          <cell r="D2130">
            <v>32.6</v>
          </cell>
          <cell r="E2130">
            <v>0.24</v>
          </cell>
          <cell r="I2130">
            <v>32.840000000000003</v>
          </cell>
          <cell r="J2130">
            <v>42.69</v>
          </cell>
        </row>
        <row r="2131">
          <cell r="I2131">
            <v>0</v>
          </cell>
          <cell r="J2131">
            <v>0</v>
          </cell>
        </row>
        <row r="2132">
          <cell r="A2132" t="str">
            <v>18.13.000</v>
          </cell>
          <cell r="B2132" t="str">
            <v>ELETRODUTOS DE PVC RÍGIDO ROSQUEÁVEL</v>
          </cell>
          <cell r="I2132">
            <v>0</v>
          </cell>
          <cell r="J2132">
            <v>0</v>
          </cell>
        </row>
        <row r="2133">
          <cell r="I2133">
            <v>0</v>
          </cell>
          <cell r="J2133">
            <v>0</v>
          </cell>
        </row>
        <row r="2134">
          <cell r="A2134" t="str">
            <v>18.13.010</v>
          </cell>
          <cell r="B2134" t="str">
            <v>ELETRODUTO DE PVC RÍGIDO ROSQUEÁVEL DE 1/2 POL., COM LUVA DE ROSCA INTERNA, INCLUSIVE ASSENTAMENTO EM LAJES.</v>
          </cell>
          <cell r="C2134" t="str">
            <v>M</v>
          </cell>
          <cell r="D2134">
            <v>1.35</v>
          </cell>
          <cell r="E2134">
            <v>1.55</v>
          </cell>
          <cell r="I2134">
            <v>2.9000000000000004</v>
          </cell>
          <cell r="J2134">
            <v>3.77</v>
          </cell>
        </row>
        <row r="2136">
          <cell r="A2136" t="str">
            <v>18.13.020</v>
          </cell>
          <cell r="B2136" t="str">
            <v>ELETRODUTO DE PVC RÍGIDO ROSQUEÁVEL DE 3/4 POL., COM LUVA DE ROSCA INTERNA, INCLUSIVE ASSENTAMENTO EM LAJES.</v>
          </cell>
          <cell r="C2136" t="str">
            <v>M</v>
          </cell>
          <cell r="D2136">
            <v>2.16</v>
          </cell>
          <cell r="E2136">
            <v>1.55</v>
          </cell>
          <cell r="I2136">
            <v>3.71</v>
          </cell>
          <cell r="J2136">
            <v>4.82</v>
          </cell>
        </row>
        <row r="2138">
          <cell r="A2138" t="str">
            <v>18.13.030</v>
          </cell>
          <cell r="B2138" t="str">
            <v>ELETRODUTO DE PVC RÍGIDO ROSQUEÁVEL DE 1 POL., COM LUVA DE ROSCA INTERNA, INCLUSIVE ASSENTAMENTO EM LAJES.</v>
          </cell>
          <cell r="C2138" t="str">
            <v>M</v>
          </cell>
          <cell r="D2138">
            <v>3.11</v>
          </cell>
          <cell r="E2138">
            <v>3.27</v>
          </cell>
          <cell r="I2138">
            <v>6.38</v>
          </cell>
          <cell r="J2138">
            <v>8.2899999999999991</v>
          </cell>
        </row>
        <row r="2140">
          <cell r="A2140" t="str">
            <v>18.13.040</v>
          </cell>
          <cell r="B2140" t="str">
            <v>ELETRODUTO DE PVC RÍGIDO ROSQUEÁVEL DE 1/2 POL., COM LUVA DE ROSCA INTERNA, INCLUSIVE ASSENTAMENTO COM RASGOS EM ALVENARIA.</v>
          </cell>
          <cell r="C2140" t="str">
            <v>M</v>
          </cell>
          <cell r="D2140">
            <v>1.35</v>
          </cell>
          <cell r="E2140">
            <v>3.44</v>
          </cell>
          <cell r="I2140">
            <v>4.79</v>
          </cell>
          <cell r="J2140">
            <v>6.23</v>
          </cell>
        </row>
        <row r="2142">
          <cell r="A2142" t="str">
            <v>18.13.050</v>
          </cell>
          <cell r="B2142" t="str">
            <v>ELETRODUTO DE PVC RÍGIDO ROSQUEÁVEL DE 3/4 POL., COM LUVA DE ROSCA INTERNA, INCLUSIVE ASSENTAMENTO COM RASGOS EM ALVENARIA.</v>
          </cell>
          <cell r="C2142" t="str">
            <v>M</v>
          </cell>
          <cell r="D2142">
            <v>2.16</v>
          </cell>
          <cell r="E2142">
            <v>3.44</v>
          </cell>
          <cell r="I2142">
            <v>5.6</v>
          </cell>
          <cell r="J2142">
            <v>7.28</v>
          </cell>
        </row>
        <row r="2144">
          <cell r="A2144" t="str">
            <v>18.13.060</v>
          </cell>
          <cell r="B2144" t="str">
            <v>ELETRODUTO DE PVC RÍGIDO ROSQUEÁVEL DE 1 POL., COM LUVA DE ROSCA INTERNA, INCLUSIVE ASSENTAMENTO COM RASGOS EM ALVENARIA.</v>
          </cell>
          <cell r="C2144" t="str">
            <v>M</v>
          </cell>
          <cell r="D2144">
            <v>3.11</v>
          </cell>
          <cell r="E2144">
            <v>5.15</v>
          </cell>
          <cell r="I2144">
            <v>8.26</v>
          </cell>
          <cell r="J2144">
            <v>10.74</v>
          </cell>
        </row>
        <row r="2146">
          <cell r="A2146" t="str">
            <v>18.13.070</v>
          </cell>
          <cell r="B2146" t="str">
            <v>ELETRODUTO DE PVC RÍGIDO ROSQUEÁVEL DE 1 1/4 POL., COM LUVA DE ROSCA INTERNA, INCLUSIVE ASSENTAMENTO COM RASGOS EM ALVENARIA.</v>
          </cell>
          <cell r="C2146" t="str">
            <v>M</v>
          </cell>
          <cell r="D2146">
            <v>4.04</v>
          </cell>
          <cell r="E2146">
            <v>5.73</v>
          </cell>
          <cell r="I2146">
            <v>9.77</v>
          </cell>
          <cell r="J2146">
            <v>12.7</v>
          </cell>
        </row>
        <row r="2148">
          <cell r="A2148" t="str">
            <v>18.13.080</v>
          </cell>
          <cell r="B2148" t="str">
            <v>ELETRODUTO DE PVC RÍGIDO ROSQUEÁVEL DE 11/2 POL., COM LUVA DE ROSCA INTERNA, INCLUSIVE ASSENTAMENTO COM RASGOS EM ALVENARIA.</v>
          </cell>
          <cell r="C2148" t="str">
            <v>M</v>
          </cell>
          <cell r="D2148">
            <v>4.6399999999999997</v>
          </cell>
          <cell r="E2148">
            <v>6.86</v>
          </cell>
          <cell r="I2148">
            <v>11.5</v>
          </cell>
          <cell r="J2148">
            <v>14.95</v>
          </cell>
        </row>
        <row r="2150">
          <cell r="A2150" t="str">
            <v>18.13.090</v>
          </cell>
          <cell r="B2150" t="str">
            <v>ELETRODUTO DE PVC RÍGIDO ROSQUEÁVEL DE 2 POL., COM LUVA DE ROSCA INTERNA, INCLUSIVE ASSENTAMENTO COM RASGOS EM ALVENARIA.</v>
          </cell>
          <cell r="C2150" t="str">
            <v>M</v>
          </cell>
          <cell r="D2150">
            <v>6.41</v>
          </cell>
          <cell r="E2150">
            <v>8.01</v>
          </cell>
          <cell r="I2150">
            <v>14.42</v>
          </cell>
          <cell r="J2150">
            <v>18.75</v>
          </cell>
        </row>
        <row r="2152">
          <cell r="A2152" t="str">
            <v>18.13.100</v>
          </cell>
          <cell r="B2152" t="str">
            <v>ELETRODUTO DE PVC RÍGIDO ROSQUEÁVEL DE 3 POL., COM LUVA DE ROSCA INTERNA, INCLUSIVE ASSENTAMENTO COM RASGOS EM ALVENARIA.</v>
          </cell>
          <cell r="C2152" t="str">
            <v>M</v>
          </cell>
          <cell r="D2152">
            <v>20.079999999999998</v>
          </cell>
          <cell r="E2152">
            <v>11.44</v>
          </cell>
          <cell r="I2152">
            <v>31.519999999999996</v>
          </cell>
          <cell r="J2152">
            <v>40.98</v>
          </cell>
        </row>
        <row r="2154">
          <cell r="A2154" t="str">
            <v>18.13.110</v>
          </cell>
          <cell r="B2154" t="str">
            <v xml:space="preserve">ELETRODUTO DE PVC RÍGIDO ROSQUEÁVEL DE 1/2 POL., COM LUVA DE ROSCA INTERNA, ASSENTADO EM VALAS COM PROFUNDIDADE DE 0,60M, INCLUSIVE ESCAVAÇÃO E REATERRO. </v>
          </cell>
          <cell r="C2154" t="str">
            <v>M</v>
          </cell>
          <cell r="D2154">
            <v>1.35</v>
          </cell>
          <cell r="E2154">
            <v>6.15</v>
          </cell>
          <cell r="I2154">
            <v>7.5</v>
          </cell>
          <cell r="J2154">
            <v>9.75</v>
          </cell>
        </row>
        <row r="2156">
          <cell r="A2156" t="str">
            <v>18.13.120</v>
          </cell>
          <cell r="B2156" t="str">
            <v xml:space="preserve">ELETRODUTO DE PVC RÍGIDO ROSQUEÁVEL DE 3/4 POL., COM LUVA DE ROSCA INTERNA, ASSENTADO EM VALAS COM PROFUNDIDADE DE 0,60M, INCLUSIVE ESCAVAÇÃO E REATERRO. </v>
          </cell>
          <cell r="C2156" t="str">
            <v>M</v>
          </cell>
          <cell r="D2156">
            <v>2.16</v>
          </cell>
          <cell r="E2156">
            <v>6.15</v>
          </cell>
          <cell r="I2156">
            <v>8.31</v>
          </cell>
          <cell r="J2156">
            <v>10.8</v>
          </cell>
        </row>
        <row r="2158">
          <cell r="A2158" t="str">
            <v>18.13.130</v>
          </cell>
          <cell r="B2158" t="str">
            <v xml:space="preserve">ELETRODUTO DE PVC RÍGIDO ROSQUEÁVEL DE 1 POL., COM LUVA DE ROSCA INTERNA, ASSENTADO EM VALAS COM PROFUNDIDADE DE 0,60M, INCLUSIVE ESCAVAÇÃO E REATERRO. </v>
          </cell>
          <cell r="C2158" t="str">
            <v>M</v>
          </cell>
          <cell r="D2158">
            <v>3.11</v>
          </cell>
          <cell r="E2158">
            <v>7.87</v>
          </cell>
          <cell r="I2158">
            <v>10.98</v>
          </cell>
          <cell r="J2158">
            <v>14.27</v>
          </cell>
        </row>
        <row r="2160">
          <cell r="A2160" t="str">
            <v>18.13.140</v>
          </cell>
          <cell r="B2160" t="str">
            <v xml:space="preserve">ELETRODUTO DE PVC RÍGIDO ROSQUEÁVEL DE 1 1/2 POL., COM LUVA DE ROSCA INTERNA, ASSENTADO EM VALAS COM PROFUNDIDADE DE 0,60M, INCLUSIVE ESCAVAÇÃO E REATERRO. </v>
          </cell>
          <cell r="C2160" t="str">
            <v>M</v>
          </cell>
          <cell r="D2160">
            <v>4.6399999999999997</v>
          </cell>
          <cell r="E2160">
            <v>8.5299999999999994</v>
          </cell>
          <cell r="I2160">
            <v>13.169999999999998</v>
          </cell>
          <cell r="J2160">
            <v>17.12</v>
          </cell>
        </row>
        <row r="2162">
          <cell r="A2162" t="str">
            <v>18.13.150</v>
          </cell>
          <cell r="B2162" t="str">
            <v xml:space="preserve">ELETRODUTO DE PVC RÍGIDO ROSQUEÁVEL DE 2 POL., COM LUVA DE ROSCA INTERNA, ASSENTADO EM VALAS COM PROFUNDIDADE DE 0,60M, INCLUSIVE ESCAVAÇÃO E REATERRO. </v>
          </cell>
          <cell r="C2162" t="str">
            <v>M</v>
          </cell>
          <cell r="D2162">
            <v>6.41</v>
          </cell>
          <cell r="E2162">
            <v>9.67</v>
          </cell>
          <cell r="I2162">
            <v>16.079999999999998</v>
          </cell>
          <cell r="J2162">
            <v>20.9</v>
          </cell>
        </row>
        <row r="2164">
          <cell r="A2164" t="str">
            <v>18.13.160</v>
          </cell>
          <cell r="B2164" t="str">
            <v xml:space="preserve">ELETRODUTO DE PVC RÍGIDO ROSQUEÁVEL DE 3 POL., COM LUVA DE ROSCA INTERNA, ASSENTADO EM VALAS COM PROFUNDIDADE DE 0,60M, INCLUSIVE ESCAVAÇÃO E REATERRO. </v>
          </cell>
          <cell r="C2164" t="str">
            <v>M</v>
          </cell>
          <cell r="D2164">
            <v>20.079999999999998</v>
          </cell>
          <cell r="E2164">
            <v>11.8</v>
          </cell>
          <cell r="I2164">
            <v>31.88</v>
          </cell>
          <cell r="J2164">
            <v>41.44</v>
          </cell>
        </row>
        <row r="2166">
          <cell r="A2166" t="str">
            <v>18.13.170</v>
          </cell>
          <cell r="B2166" t="str">
            <v xml:space="preserve">ELETRODUTO DE PVC RÍGIDO ROSQUEÁVEL DE 4 POL., COM LUVA DE ROSCA INTERNA, ASSENTADO EM VALAS COM PROFUNDIDADE DE 0,60M, INCLUSIVE ESCAVAÇÃO E REATERRO. </v>
          </cell>
          <cell r="C2166" t="str">
            <v>M</v>
          </cell>
          <cell r="D2166">
            <v>26.4</v>
          </cell>
          <cell r="E2166">
            <v>14.08</v>
          </cell>
          <cell r="I2166">
            <v>40.479999999999997</v>
          </cell>
          <cell r="J2166">
            <v>52.62</v>
          </cell>
        </row>
        <row r="2167">
          <cell r="I2167">
            <v>0</v>
          </cell>
          <cell r="J2167">
            <v>0</v>
          </cell>
        </row>
        <row r="2168">
          <cell r="A2168" t="str">
            <v>18.14.000</v>
          </cell>
          <cell r="B2168" t="str">
            <v>CUVAS DE PVC RIGIDO ROSQUEAVEL</v>
          </cell>
          <cell r="I2168">
            <v>0</v>
          </cell>
          <cell r="J2168">
            <v>0</v>
          </cell>
        </row>
        <row r="2169">
          <cell r="I2169">
            <v>0</v>
          </cell>
          <cell r="J2169">
            <v>0</v>
          </cell>
        </row>
        <row r="2170">
          <cell r="A2170" t="str">
            <v>18.14.010</v>
          </cell>
          <cell r="B2170" t="str">
            <v>CURVA DE PVC RIGIDO ROSQUEAVEL DE 3/4 POL, COM LUVA DE ROSCA INTERNA, INCLUSIVE ASSENTAMENTO.</v>
          </cell>
          <cell r="C2170" t="str">
            <v>UN</v>
          </cell>
          <cell r="D2170">
            <v>2.4</v>
          </cell>
          <cell r="E2170">
            <v>1.83</v>
          </cell>
          <cell r="I2170">
            <v>4.2300000000000004</v>
          </cell>
          <cell r="J2170">
            <v>5.5</v>
          </cell>
        </row>
        <row r="2172">
          <cell r="A2172" t="str">
            <v>18.14.020</v>
          </cell>
          <cell r="B2172" t="str">
            <v>CURVA DE PVC RIGIDO ROSQUEAVEL DE 1 POL, COM LUVA DE ROSCA INTERNA, INCLUSIVE ASSENTAMENTO.</v>
          </cell>
          <cell r="C2172" t="str">
            <v>UN</v>
          </cell>
          <cell r="D2172">
            <v>3.24</v>
          </cell>
          <cell r="E2172">
            <v>2.63</v>
          </cell>
          <cell r="I2172">
            <v>5.87</v>
          </cell>
          <cell r="J2172">
            <v>7.63</v>
          </cell>
        </row>
        <row r="2174">
          <cell r="A2174" t="str">
            <v>18.14.030</v>
          </cell>
          <cell r="B2174" t="str">
            <v>CURVA DE PVC RIGIDO ROSQUEAVEL DE 1 1/4 POL, COM LUVA DE ROSCA INTERNA, INCLUSIVE ASSENTAMENTO.</v>
          </cell>
          <cell r="C2174" t="str">
            <v>UN</v>
          </cell>
          <cell r="D2174">
            <v>5.84</v>
          </cell>
          <cell r="E2174">
            <v>3.89</v>
          </cell>
          <cell r="I2174">
            <v>9.73</v>
          </cell>
          <cell r="J2174">
            <v>12.65</v>
          </cell>
        </row>
        <row r="2176">
          <cell r="A2176" t="str">
            <v>18.14.040</v>
          </cell>
          <cell r="B2176" t="str">
            <v>CURVA DE PVC RIGIDO ROSQUEAVEL DE 1 1/2 POL, COM LUVA DE ROSCA INTERNA, INCLUSIVE ASSENTAMENTO.</v>
          </cell>
          <cell r="C2176" t="str">
            <v>UN</v>
          </cell>
          <cell r="D2176">
            <v>6</v>
          </cell>
          <cell r="E2176">
            <v>4.92</v>
          </cell>
          <cell r="I2176">
            <v>10.92</v>
          </cell>
          <cell r="J2176">
            <v>14.2</v>
          </cell>
        </row>
        <row r="2178">
          <cell r="A2178" t="str">
            <v>18.14.050</v>
          </cell>
          <cell r="B2178" t="str">
            <v>CURVA DE PVC RIGIDO ROSQUEAVEL DE 2 POL, COM LUVA DE ROSCA INTERNA, INCLUSIVE ASSENTAMENTO.</v>
          </cell>
          <cell r="C2178" t="str">
            <v>UN</v>
          </cell>
          <cell r="D2178">
            <v>11.25</v>
          </cell>
          <cell r="E2178">
            <v>6.64</v>
          </cell>
          <cell r="I2178">
            <v>17.89</v>
          </cell>
          <cell r="J2178">
            <v>23.26</v>
          </cell>
        </row>
        <row r="2180">
          <cell r="A2180" t="str">
            <v>18.14.060</v>
          </cell>
          <cell r="B2180" t="str">
            <v>CURVA DE PVC RIGIDO ROSQUEAVEL DE 3 POL, COM LUVA DE ROSCA INTERNA, INCLUSIVE ASSENTAMENTO.</v>
          </cell>
          <cell r="C2180" t="str">
            <v>UN</v>
          </cell>
          <cell r="D2180">
            <v>31.97</v>
          </cell>
          <cell r="E2180">
            <v>20.14</v>
          </cell>
          <cell r="I2180">
            <v>52.11</v>
          </cell>
          <cell r="J2180">
            <v>67.739999999999995</v>
          </cell>
        </row>
        <row r="2182">
          <cell r="A2182" t="str">
            <v>18.14.070</v>
          </cell>
          <cell r="B2182" t="str">
            <v>CURVA DE PVC RIGIDO ROSQUEAVEL DE 4 POL, COM LUVA DE ROSCA INTERNA, INCLUSIVE ASSENTAMENTO.</v>
          </cell>
          <cell r="C2182" t="str">
            <v>UN</v>
          </cell>
          <cell r="D2182">
            <v>60.55</v>
          </cell>
          <cell r="E2182">
            <v>24.71</v>
          </cell>
          <cell r="I2182">
            <v>85.259999999999991</v>
          </cell>
          <cell r="J2182">
            <v>110.84</v>
          </cell>
        </row>
        <row r="2183">
          <cell r="I2183">
            <v>0</v>
          </cell>
          <cell r="J2183">
            <v>0</v>
          </cell>
        </row>
        <row r="2184">
          <cell r="A2184" t="str">
            <v>18.15.000</v>
          </cell>
          <cell r="B2184" t="str">
            <v>CAIXAS DE PASSAGEM</v>
          </cell>
          <cell r="I2184">
            <v>0</v>
          </cell>
          <cell r="J2184">
            <v>0</v>
          </cell>
        </row>
        <row r="2185">
          <cell r="I2185">
            <v>0</v>
          </cell>
          <cell r="J2185">
            <v>0</v>
          </cell>
        </row>
        <row r="2186">
          <cell r="A2186" t="str">
            <v>18.15.010</v>
          </cell>
          <cell r="B2186" t="str">
            <v>CAIXA 4 X 2 POL., TIGREFLEX OU SIMILAR, INCLUSIVE ASSENTAMENTO.</v>
          </cell>
          <cell r="C2186" t="str">
            <v>UN</v>
          </cell>
          <cell r="D2186">
            <v>1.8</v>
          </cell>
          <cell r="E2186">
            <v>1.71</v>
          </cell>
          <cell r="I2186">
            <v>3.51</v>
          </cell>
          <cell r="J2186">
            <v>4.5599999999999996</v>
          </cell>
        </row>
        <row r="2188">
          <cell r="A2188" t="str">
            <v>18.15.020</v>
          </cell>
          <cell r="B2188" t="str">
            <v>CAIXA 4 X 4 POL., TIGREFLEX OU SIMILAR, INCLUSIVE ASSENTAMENTO.</v>
          </cell>
          <cell r="C2188" t="str">
            <v>UN</v>
          </cell>
          <cell r="D2188">
            <v>3</v>
          </cell>
          <cell r="E2188">
            <v>1.71</v>
          </cell>
          <cell r="I2188">
            <v>4.71</v>
          </cell>
          <cell r="J2188">
            <v>6.12</v>
          </cell>
        </row>
        <row r="2190">
          <cell r="A2190" t="str">
            <v>18.15.030</v>
          </cell>
          <cell r="B2190" t="str">
            <v>CAIXA OCTOGONAL DE 4" TIGREFLEX OU SIMILAR, COM FUNDO MÓVEL, INCLUSIVE ASSENTAMENTO EM LAJE.</v>
          </cell>
          <cell r="C2190" t="str">
            <v>UN</v>
          </cell>
          <cell r="D2190">
            <v>3.12</v>
          </cell>
          <cell r="E2190">
            <v>1.71</v>
          </cell>
          <cell r="I2190">
            <v>4.83</v>
          </cell>
          <cell r="J2190">
            <v>6.28</v>
          </cell>
        </row>
        <row r="2191">
          <cell r="I2191">
            <v>0</v>
          </cell>
          <cell r="J2191">
            <v>0</v>
          </cell>
        </row>
        <row r="2192">
          <cell r="A2192" t="str">
            <v>18.16.000</v>
          </cell>
          <cell r="B2192" t="str">
            <v>TOMADAS</v>
          </cell>
          <cell r="I2192">
            <v>0</v>
          </cell>
          <cell r="J2192">
            <v>0</v>
          </cell>
        </row>
        <row r="2193">
          <cell r="I2193">
            <v>0</v>
          </cell>
          <cell r="J2193">
            <v>0</v>
          </cell>
        </row>
        <row r="2194">
          <cell r="A2194" t="str">
            <v>18.16.010</v>
          </cell>
          <cell r="B2194" t="str">
            <v>TOMADA DE EMBUTIR (2P+1T) COM PLACA PARA CAIXA DE 4 X 2 POL, 20A, 250V, PIAL (LINHA SILENTOQUE) OU SIMILAR, INCLUSIVE INSTALAÇÃO .</v>
          </cell>
          <cell r="C2194" t="str">
            <v>UN</v>
          </cell>
          <cell r="D2194">
            <v>7.7</v>
          </cell>
          <cell r="E2194">
            <v>3.89</v>
          </cell>
          <cell r="I2194">
            <v>11.59</v>
          </cell>
          <cell r="J2194">
            <v>15.07</v>
          </cell>
        </row>
        <row r="2196">
          <cell r="A2196" t="str">
            <v>18.16.020</v>
          </cell>
          <cell r="B2196" t="str">
            <v>TOMADA DE EMBUTIR PARA TELEFONE QUATRO POLOS, PADRÃO TELEBRÁS, COM PLACA, PARA CAIXA 4 X 2 POL, PIAL (LINHA SILENTOQUE) OU SIMILAR, INCLUSIVE INSTALAÇÃO.</v>
          </cell>
          <cell r="C2196" t="str">
            <v>UN</v>
          </cell>
          <cell r="D2196">
            <v>7.68</v>
          </cell>
          <cell r="E2196">
            <v>4.8</v>
          </cell>
          <cell r="I2196">
            <v>12.48</v>
          </cell>
          <cell r="J2196">
            <v>16.22</v>
          </cell>
        </row>
        <row r="2197">
          <cell r="I2197">
            <v>0</v>
          </cell>
          <cell r="J2197">
            <v>0</v>
          </cell>
        </row>
        <row r="2198">
          <cell r="A2198" t="str">
            <v>18.17.000</v>
          </cell>
          <cell r="B2198" t="str">
            <v>CONJUNTOS TIPO ARSTOP OU SIMILAR</v>
          </cell>
          <cell r="I2198">
            <v>0</v>
          </cell>
          <cell r="J2198">
            <v>0</v>
          </cell>
        </row>
        <row r="2199">
          <cell r="I2199">
            <v>0</v>
          </cell>
          <cell r="J2199">
            <v>0</v>
          </cell>
        </row>
        <row r="2200">
          <cell r="A2200" t="str">
            <v>18.17.010</v>
          </cell>
          <cell r="B2200" t="str">
            <v>CONJUNTO ARSTOP OU SIMILAR DE EMBUTIR, EM CAIXA 4 X 4 POL, COM PLACA, TOMADA TRIPOLAR PARA PINO CHATO E DISJUNTOR TERMOMAGNÉTICO DE 25A, 250V, INCLUSIVE INSTALAÇÃO</v>
          </cell>
          <cell r="C2200" t="str">
            <v>UN</v>
          </cell>
          <cell r="D2200">
            <v>33.5</v>
          </cell>
          <cell r="E2200">
            <v>9.15</v>
          </cell>
          <cell r="I2200">
            <v>42.65</v>
          </cell>
          <cell r="J2200">
            <v>55.45</v>
          </cell>
        </row>
        <row r="2201">
          <cell r="I2201">
            <v>0</v>
          </cell>
          <cell r="J2201">
            <v>0</v>
          </cell>
        </row>
        <row r="2202">
          <cell r="A2202" t="str">
            <v>18.18.000</v>
          </cell>
          <cell r="B2202" t="str">
            <v>INTERRUPTORES</v>
          </cell>
          <cell r="I2202">
            <v>0</v>
          </cell>
          <cell r="J2202">
            <v>0</v>
          </cell>
        </row>
        <row r="2203">
          <cell r="I2203">
            <v>0</v>
          </cell>
          <cell r="J2203">
            <v>0</v>
          </cell>
        </row>
        <row r="2204">
          <cell r="A2204" t="str">
            <v>18.18.010</v>
          </cell>
          <cell r="B2204" t="str">
            <v>INTERRUPTOR DE EMBUTIR DE UMA SECÇÃO PARA CAIXA DE 4 X 2 POL., COM PLACA, 10A, 250V, PIAL (LINHA SILENTOQUE) OU SIMILAR, INCLUSIVE INSTALAÇÃO.</v>
          </cell>
          <cell r="C2204" t="str">
            <v>UN</v>
          </cell>
          <cell r="D2204">
            <v>4.62</v>
          </cell>
          <cell r="E2204">
            <v>2.97</v>
          </cell>
          <cell r="I2204">
            <v>7.59</v>
          </cell>
          <cell r="J2204">
            <v>9.8699999999999992</v>
          </cell>
        </row>
        <row r="2206">
          <cell r="A2206" t="str">
            <v>18.18.020</v>
          </cell>
          <cell r="B2206" t="str">
            <v>INTERUUPTOR DE EMBUTIR DE DUAS SECÇÕES PARA CAIXA DE 4 X 2 POL., COM PLACA 10A, 250V, PIAL (LINHA SILENTOQUE) OU SIMILAR, INCLUSIVE INSTALAÇÃO.</v>
          </cell>
          <cell r="C2206" t="str">
            <v>UN</v>
          </cell>
          <cell r="D2206">
            <v>8.1</v>
          </cell>
          <cell r="E2206">
            <v>4.8</v>
          </cell>
          <cell r="I2206">
            <v>12.899999999999999</v>
          </cell>
          <cell r="J2206">
            <v>16.77</v>
          </cell>
        </row>
        <row r="2208">
          <cell r="A2208" t="str">
            <v>18.18.030</v>
          </cell>
          <cell r="B2208" t="str">
            <v>INTERRUPTOR DE EMBUTIR DE TRÊS SECÇÕES PARA CAIXA DE 4 X 2 POL., COM PLACA, 10A, 250V, PIAL (LINHA SILENTOQUE) OU SIMILAR, INCLUSIVE INSTALAÇÃO.</v>
          </cell>
          <cell r="C2208" t="str">
            <v>UN</v>
          </cell>
          <cell r="D2208">
            <v>11.4</v>
          </cell>
          <cell r="E2208">
            <v>6.64</v>
          </cell>
          <cell r="I2208">
            <v>18.04</v>
          </cell>
          <cell r="J2208">
            <v>23.45</v>
          </cell>
        </row>
        <row r="2210">
          <cell r="A2210" t="str">
            <v>18.18.040</v>
          </cell>
          <cell r="B2210" t="str">
            <v>INTERRUPTOR DE EMBUTIR DE UMA SECÇÃO CONJUGADO COM TOMADA, PARA CAIXA DE 4 X 2 POL., COM PLACA 10A, 250V, PIAL (LINHA SILENTOQUE) OU SIMILAR, INCLUSIVE INSTALAÇÃO.</v>
          </cell>
          <cell r="C2210" t="str">
            <v>UN</v>
          </cell>
          <cell r="D2210">
            <v>8.8000000000000007</v>
          </cell>
          <cell r="E2210">
            <v>4.8</v>
          </cell>
          <cell r="I2210">
            <v>13.600000000000001</v>
          </cell>
          <cell r="J2210">
            <v>17.68</v>
          </cell>
        </row>
        <row r="2212">
          <cell r="A2212" t="str">
            <v>18.18.050</v>
          </cell>
          <cell r="B2212" t="str">
            <v>INTERRUPTOR DE EMBUTIR DE DUAS SECÇÕES CONJUNGADO COM TOMADA, PARA CAIXA DE 4 X 2 POL., COM PLACA, 10A, 250V, PIAL (LINHA SILENTOQUE) OU SIMILAR, INCLUSIVE INSTALAÇÃO.</v>
          </cell>
          <cell r="C2212" t="str">
            <v>UN</v>
          </cell>
          <cell r="D2212">
            <v>11.98</v>
          </cell>
          <cell r="E2212">
            <v>6.64</v>
          </cell>
          <cell r="I2212">
            <v>18.62</v>
          </cell>
          <cell r="J2212">
            <v>24.21</v>
          </cell>
        </row>
        <row r="2214">
          <cell r="A2214" t="str">
            <v>18.18.060</v>
          </cell>
          <cell r="B2214" t="str">
            <v>INTERRUPTOR DE EMBUTIR THREE-WAY (VAI E VEM) PARA CAIXA DE 4 X 2 POL., COM PLACA, 10A, 250V, PIAL (LINHA SILENTOQUE) OU SIMILAR, INCLUSIVE INSTALAÇÃO.</v>
          </cell>
          <cell r="C2214" t="str">
            <v>UN</v>
          </cell>
          <cell r="D2214">
            <v>6.46</v>
          </cell>
          <cell r="E2214">
            <v>3.89</v>
          </cell>
          <cell r="I2214">
            <v>10.35</v>
          </cell>
          <cell r="J2214">
            <v>13.46</v>
          </cell>
        </row>
        <row r="2215">
          <cell r="I2215">
            <v>0</v>
          </cell>
          <cell r="J2215">
            <v>0</v>
          </cell>
        </row>
        <row r="2216">
          <cell r="A2216" t="str">
            <v>18.19.000</v>
          </cell>
          <cell r="B2216" t="str">
            <v>CONDUTORES</v>
          </cell>
          <cell r="I2216">
            <v>0</v>
          </cell>
          <cell r="J2216">
            <v>0</v>
          </cell>
        </row>
        <row r="2217">
          <cell r="I2217">
            <v>0</v>
          </cell>
          <cell r="J2217">
            <v>0</v>
          </cell>
        </row>
        <row r="2218">
          <cell r="A2218" t="str">
            <v>18.19.010</v>
          </cell>
          <cell r="B2218" t="str">
            <v>FIO DE COBRE, TÊMPERA MOLE, CLASSE 1, ISOLAMENTO DE PVC - 70C, TIPO BWF, 750V, FOREPLAST OU SIMILAR, S.M. - 1,5MM2, INCLUSIVE INSTALAÇÃO EM ELETRODUTO.</v>
          </cell>
          <cell r="C2218" t="str">
            <v>M</v>
          </cell>
          <cell r="D2218">
            <v>0.66</v>
          </cell>
          <cell r="E2218">
            <v>1.1499999999999999</v>
          </cell>
          <cell r="I2218">
            <v>1.81</v>
          </cell>
          <cell r="J2218">
            <v>2.35</v>
          </cell>
        </row>
        <row r="2220">
          <cell r="A2220" t="str">
            <v>18.19.020</v>
          </cell>
          <cell r="B2220" t="str">
            <v>FIO DE COBRE, TEMPERA MOLE, CLASSE 1, ISOLAMENTO DE PVC - 70C, TIPO BWF, 750V, FOREPLAST OU SIMILAR, S.M. - 2,5MM2, INCLUSIVE INSTALAÇÃO EM ELETRODUTO.</v>
          </cell>
          <cell r="C2220" t="str">
            <v>M</v>
          </cell>
          <cell r="D2220">
            <v>0.87</v>
          </cell>
          <cell r="E2220">
            <v>1.26</v>
          </cell>
          <cell r="I2220">
            <v>2.13</v>
          </cell>
          <cell r="J2220">
            <v>2.77</v>
          </cell>
        </row>
        <row r="2222">
          <cell r="A2222" t="str">
            <v>18.19.025</v>
          </cell>
          <cell r="B2222" t="str">
            <v>CABO DE COBRE, TÊMPERA MOLE, ENCORDOAMENTO CLASE 2, ISOLAMENTO DE PVC - 70C, TIPO BWF, 750V, FOREPLAST OU SIMILAR, S.M. - 2,5 MM2, INCLUSIVE INSTALAÇÃO EM ELETRODUTO.</v>
          </cell>
          <cell r="C2222" t="str">
            <v>M</v>
          </cell>
          <cell r="D2222">
            <v>0.87</v>
          </cell>
          <cell r="E2222">
            <v>1.26</v>
          </cell>
          <cell r="I2222">
            <v>2.13</v>
          </cell>
          <cell r="J2222">
            <v>2.77</v>
          </cell>
        </row>
        <row r="2224">
          <cell r="A2224" t="str">
            <v>18.19.030</v>
          </cell>
          <cell r="B2224" t="str">
            <v>CABO DE COBRE, TÊMPERA MOLE, ENCORDOAMENTO CLASSE 2, ISOLAMENTO DE PVC - 70C, TIPO BWF, 750V FOREPLAST OU SIMILAR, S.M. - 4 MM2, INCLUSIVE INSTALAÇÃO EM ELETRODUTO.</v>
          </cell>
          <cell r="C2224" t="str">
            <v>M</v>
          </cell>
          <cell r="D2224">
            <v>1.42</v>
          </cell>
          <cell r="E2224">
            <v>1.38</v>
          </cell>
          <cell r="I2224">
            <v>2.8</v>
          </cell>
          <cell r="J2224">
            <v>3.64</v>
          </cell>
        </row>
        <row r="2226">
          <cell r="A2226" t="str">
            <v>18.19.040</v>
          </cell>
          <cell r="B2226" t="str">
            <v>CABO DE COBRE, TÊMPERA MOLE, ENCORDOAMENTO CLASSE 2, ISOLAMENTO DE PVC - 70C, TIPO BWF, 750V FOREPLAST OU SIMILAR, S.M. - 6 MM2, INCLUSIVE INSTALAÇÃO EM ELETRODUTO.</v>
          </cell>
          <cell r="C2226" t="str">
            <v>M</v>
          </cell>
          <cell r="D2226">
            <v>2.5499999999999998</v>
          </cell>
          <cell r="E2226">
            <v>1.49</v>
          </cell>
          <cell r="I2226">
            <v>4.04</v>
          </cell>
          <cell r="J2226">
            <v>5.25</v>
          </cell>
        </row>
        <row r="2228">
          <cell r="A2228" t="str">
            <v>18.19.041</v>
          </cell>
          <cell r="B2228" t="str">
            <v>CABO DE COBRE, TÊMPERA MOLE, ENCORDOAMENTO CLASSE 2, ISOLAMENTO DE PVC - 70C, TIPO BWF, 750V, FOREPLAST OU SIMILAR, S.M. - 10MM2 INCLUSIVE INSTALAÇÃO EM ELETRODUTO.</v>
          </cell>
          <cell r="C2228" t="str">
            <v>M</v>
          </cell>
          <cell r="D2228">
            <v>5.45</v>
          </cell>
          <cell r="E2228">
            <v>1.6</v>
          </cell>
          <cell r="I2228">
            <v>7.0500000000000007</v>
          </cell>
          <cell r="J2228">
            <v>9.17</v>
          </cell>
        </row>
        <row r="2230">
          <cell r="A2230" t="str">
            <v>18.19.042</v>
          </cell>
          <cell r="B2230" t="str">
            <v>CABO DE COBRE, TÊMPERA MOLE, ENCORDOAMENTO CLASSE 2, ISOLAMENTO DE PVC - 70C, TIPO BWF, 750V FOREPLAST OU SIMILAR, S.M. 16 MM2, INCLUSIVE INSTALAÇÃO EM ELETRODUTO.</v>
          </cell>
          <cell r="C2230" t="str">
            <v>M</v>
          </cell>
          <cell r="D2230">
            <v>7.97</v>
          </cell>
          <cell r="E2230">
            <v>1.83</v>
          </cell>
          <cell r="I2230">
            <v>9.8000000000000007</v>
          </cell>
          <cell r="J2230">
            <v>12.74</v>
          </cell>
        </row>
        <row r="2232">
          <cell r="A2232" t="str">
            <v>18.19.043</v>
          </cell>
          <cell r="B2232" t="str">
            <v>CABO DE COBRE, TEMPERA MOLE, ENCORDOAMENTO CLASSE 2, ISOLAMENTO DE PVC - 70C, TIPO BWF, 750V FOREPLAST OU SIMILAR, S.M. 25MM2, INCLUSIVE INSTALAÇÃO EM ELETRODUTO.</v>
          </cell>
          <cell r="C2232" t="str">
            <v>M</v>
          </cell>
          <cell r="D2232">
            <v>12.71</v>
          </cell>
          <cell r="E2232">
            <v>1.94</v>
          </cell>
          <cell r="I2232">
            <v>14.65</v>
          </cell>
          <cell r="J2232">
            <v>19.05</v>
          </cell>
        </row>
        <row r="2234">
          <cell r="A2234" t="str">
            <v>18.19.046</v>
          </cell>
          <cell r="B2234" t="str">
            <v>CABO DE COABRE (1CONDUTOR) TEMPERA MOLE, ENCORDOAMENTO CLASSE 2, ISOLAMENTO DE PVC-FLAME RESISTANT - 70C, 0,6/1 KV, COBERTURA DE PVC-ST1, FORENAX OU SIMILAR, S.M. 1,5 MM2, INCLUSIVE INSTALAÇÃO EM ELETRODUTO.</v>
          </cell>
          <cell r="C2234" t="str">
            <v>M</v>
          </cell>
          <cell r="D2234">
            <v>0.92</v>
          </cell>
          <cell r="E2234">
            <v>1.1499999999999999</v>
          </cell>
          <cell r="I2234">
            <v>2.0699999999999998</v>
          </cell>
          <cell r="J2234">
            <v>2.69</v>
          </cell>
        </row>
        <row r="2236">
          <cell r="A2236" t="str">
            <v>18.19.047</v>
          </cell>
          <cell r="B2236" t="str">
            <v>CABO DE COBRE (1 CONDUTOR), TEMPERA MOLE, ENCORDOAMENTO CLASSE 2, ISOLAMENTO DE PVC - FLAME RESISTANT - 70C, 0,6/1 KV, COBERTURA DE PVC - ST1, FORENAX OU SIMILAR, S.M. 2,5 MM2, INCLUSIVE INSTALAÇÃO EM ELETRODUTO.</v>
          </cell>
          <cell r="C2236" t="str">
            <v>M</v>
          </cell>
          <cell r="D2236">
            <v>1.84</v>
          </cell>
          <cell r="E2236">
            <v>1.26</v>
          </cell>
          <cell r="I2236">
            <v>3.1</v>
          </cell>
          <cell r="J2236">
            <v>4.03</v>
          </cell>
        </row>
        <row r="2238">
          <cell r="A2238" t="str">
            <v>18.19.048</v>
          </cell>
          <cell r="B2238" t="str">
            <v>CABO DE COBRE (1CONDUTOR), TEMPERA MOLE, ENCORDOAMENTO CLASSE 2, INSOLAMENTO DE PVC - FLAME REISITANT - 70C, 0,6/1KV, COBERTURA DE PVC - ST1, FORENAX OU SIMILAR, S.M. -4 MM2, INCLUSIVE INSTALAÇÃO EM ELETRODUTO.</v>
          </cell>
          <cell r="C2238" t="str">
            <v>M</v>
          </cell>
          <cell r="D2238">
            <v>2.1</v>
          </cell>
          <cell r="E2238">
            <v>1.38</v>
          </cell>
          <cell r="I2238">
            <v>3.48</v>
          </cell>
          <cell r="J2238">
            <v>4.5199999999999996</v>
          </cell>
        </row>
        <row r="2240">
          <cell r="A2240" t="str">
            <v>18.19.049</v>
          </cell>
          <cell r="B2240" t="str">
            <v>CABO DE COBRE (1CONDUTOR), TEMPERA MOLE, ENCORDOAMENTO CLASSE 2, INSOLAMENTO DE PVC - FLAME RESITANT - 70C, 0,6/1KV, COBERTURA DE PVC - ST1, FORENAX OU SIMILAR, S.M. -6 MM2, INCLUSIVE INSTALAÇÃO EM ELETRODUTO.</v>
          </cell>
          <cell r="C2240" t="str">
            <v>M</v>
          </cell>
          <cell r="D2240">
            <v>2.97</v>
          </cell>
          <cell r="E2240">
            <v>1.49</v>
          </cell>
          <cell r="I2240">
            <v>4.46</v>
          </cell>
          <cell r="J2240">
            <v>5.8</v>
          </cell>
        </row>
        <row r="2242">
          <cell r="A2242" t="str">
            <v>18.19.050</v>
          </cell>
          <cell r="B2242" t="str">
            <v>CABO DE COBRE (F1CONDUTOR), TEMPERA MOLE, ENCORDOAMENTO CLASSE 2, ISOLAMENTO DE PVC - FLAME RESISTANT - 70C, 0,6/1KV, COBERTURA DE PVC - ST1, FORENAX OU SIMILAR, S.M. - 10MM2, INCLUSIVE INSTALAÇÃO EM ELETRODUTO.</v>
          </cell>
          <cell r="C2242" t="str">
            <v>M</v>
          </cell>
          <cell r="D2242">
            <v>4.72</v>
          </cell>
          <cell r="E2242">
            <v>1.6</v>
          </cell>
          <cell r="I2242">
            <v>6.32</v>
          </cell>
          <cell r="J2242">
            <v>8.2200000000000006</v>
          </cell>
        </row>
        <row r="2244">
          <cell r="A2244" t="str">
            <v>18.19.060</v>
          </cell>
          <cell r="B2244" t="str">
            <v>CABO DE COBRE (1CONDUTOR), TEMPERA MOLE, ENCORDOAMENTO CLASSE 2, ISOLAMENTO DE PVC - FLAME RESISTANT - 70C, 0,6/1KV, COBERTURA DE PVC - ST1, FORENAX OU SIMILAR, S.M. - 16MM2, INCLUSIVE INSTALAÇÃO EM ELETRODUTO.</v>
          </cell>
          <cell r="C2244" t="str">
            <v>M</v>
          </cell>
          <cell r="D2244">
            <v>7.31</v>
          </cell>
          <cell r="E2244">
            <v>1.83</v>
          </cell>
          <cell r="I2244">
            <v>9.14</v>
          </cell>
          <cell r="J2244">
            <v>11.88</v>
          </cell>
        </row>
        <row r="2246">
          <cell r="A2246" t="str">
            <v>18.19.070</v>
          </cell>
          <cell r="B2246" t="str">
            <v>CABO DE COBRE (1CONDUTOR), TEMPERA MOLE, ENCORDOAMENTO CLASSE 2, ISOLAMENTO DE PVC - FLAME RESISTANT - 70C, 0,6/1KV, COBERTURA DE PVC - ST1, FORENAX OU SIMILAR, S.M. - 25MM2, INCLUSIVE INSTALAÇÃO EM ELETRODUTO.</v>
          </cell>
          <cell r="C2246" t="str">
            <v>M</v>
          </cell>
          <cell r="D2246">
            <v>11.44</v>
          </cell>
          <cell r="E2246">
            <v>1.94</v>
          </cell>
          <cell r="I2246">
            <v>13.379999999999999</v>
          </cell>
          <cell r="J2246">
            <v>17.39</v>
          </cell>
        </row>
        <row r="2248">
          <cell r="A2248" t="str">
            <v>18.19.080</v>
          </cell>
          <cell r="B2248" t="str">
            <v>CABO DE COBRE (1CONDUTOR), TEMPERA MOLE, ENCORDOAMENTO CLASSE 2, ISOLAMENTO DE PVC - FLAME RESISTANT - 70C, 0,6/1KV, COBERTURA DE PVC - ST1, FORENAX OU SIMILAR, S.M. -35MM2, INCLUSIVE INSTALAÇÃO EM ELETRODUTO.</v>
          </cell>
          <cell r="C2248" t="str">
            <v>M</v>
          </cell>
          <cell r="D2248">
            <v>13.21</v>
          </cell>
          <cell r="E2248">
            <v>2.41</v>
          </cell>
          <cell r="I2248">
            <v>15.620000000000001</v>
          </cell>
          <cell r="J2248">
            <v>20.309999999999999</v>
          </cell>
        </row>
        <row r="2249">
          <cell r="I2249">
            <v>0</v>
          </cell>
          <cell r="J2249">
            <v>0</v>
          </cell>
        </row>
        <row r="2250">
          <cell r="A2250" t="str">
            <v>18.20.000</v>
          </cell>
          <cell r="B2250" t="str">
            <v>DISJUNTORES</v>
          </cell>
          <cell r="I2250">
            <v>0</v>
          </cell>
          <cell r="J2250">
            <v>0</v>
          </cell>
        </row>
        <row r="2251">
          <cell r="I2251">
            <v>0</v>
          </cell>
          <cell r="J2251">
            <v>0</v>
          </cell>
        </row>
        <row r="2252">
          <cell r="A2252" t="str">
            <v>18.20.010</v>
          </cell>
          <cell r="B2252" t="str">
            <v>DISJUNTOR MONOPOLAR TERMOMAGNÉTICO ATÁ 30A, 220V, PIAL OU SIMILAR, INCLUSIVE INSTALAÇÃO EM QUADRO DE DISTRIBUIÇÃO.</v>
          </cell>
          <cell r="C2252" t="str">
            <v>UN</v>
          </cell>
          <cell r="D2252">
            <v>6</v>
          </cell>
          <cell r="E2252">
            <v>3.44</v>
          </cell>
          <cell r="I2252">
            <v>9.44</v>
          </cell>
          <cell r="J2252">
            <v>12.27</v>
          </cell>
        </row>
        <row r="2254">
          <cell r="A2254" t="str">
            <v>18.20.020</v>
          </cell>
          <cell r="B2254" t="str">
            <v>DISJUNTOR MONOPOLAR TERMOMAGNÉTICO DE 35 A 50A, 220V, PIAL OU SIMILAR, INCLUSIVE INSTALAÇÃO EM QUADRO DE DISTRIBUIÇÃO.</v>
          </cell>
          <cell r="C2254" t="str">
            <v>UN</v>
          </cell>
          <cell r="D2254">
            <v>8.8800000000000008</v>
          </cell>
          <cell r="E2254">
            <v>3.44</v>
          </cell>
          <cell r="I2254">
            <v>12.32</v>
          </cell>
          <cell r="J2254">
            <v>16.02</v>
          </cell>
        </row>
        <row r="2256">
          <cell r="A2256" t="str">
            <v>18.20.030</v>
          </cell>
          <cell r="B2256" t="str">
            <v>DISJUNTOR TRIPOLAR TERMOMAGNÉTICO ATÉ 50A, 380V, PIAL OU SIMILAR, INCLUSIVE INSTALAÇÃO EM QUADRO DE DISTRUBUIÇÃO.</v>
          </cell>
          <cell r="C2256" t="str">
            <v>UN</v>
          </cell>
          <cell r="D2256">
            <v>49</v>
          </cell>
          <cell r="E2256">
            <v>10.3</v>
          </cell>
          <cell r="I2256">
            <v>59.3</v>
          </cell>
          <cell r="J2256">
            <v>77.09</v>
          </cell>
        </row>
        <row r="2258">
          <cell r="A2258" t="str">
            <v>18.20.040</v>
          </cell>
          <cell r="B2258" t="str">
            <v>DISJUNTOR TRIPOLAR TERMOMAGNÉTICO DE 60 ATÉ 100A, 380V, PIAL OU SIMILAR, INCLUSIVE INSTALAÇÃO EM QUADRO DE DISTRUBUIÇÃO.</v>
          </cell>
          <cell r="C2258" t="str">
            <v>UN</v>
          </cell>
          <cell r="D2258">
            <v>60</v>
          </cell>
          <cell r="E2258">
            <v>11.44</v>
          </cell>
          <cell r="I2258">
            <v>71.44</v>
          </cell>
          <cell r="J2258">
            <v>92.87</v>
          </cell>
        </row>
        <row r="2259">
          <cell r="I2259">
            <v>0</v>
          </cell>
          <cell r="J2259">
            <v>0</v>
          </cell>
        </row>
        <row r="2260">
          <cell r="A2260" t="str">
            <v>18.21.000</v>
          </cell>
          <cell r="B2260" t="str">
            <v>QUADROS DE DISTRIBUIÇÃO</v>
          </cell>
          <cell r="I2260">
            <v>0</v>
          </cell>
          <cell r="J2260">
            <v>0</v>
          </cell>
        </row>
        <row r="2261">
          <cell r="I2261">
            <v>0</v>
          </cell>
          <cell r="J2261">
            <v>0</v>
          </cell>
        </row>
        <row r="2262">
          <cell r="A2262" t="str">
            <v>18.21.060</v>
          </cell>
          <cell r="B2262" t="str">
            <v>QUADRO DE DISTRIBUIÇÃO METÁLICO DE EMBUTIR, SEM BARRAMENTO, TIPO QCSP, GOMES OU SIMILAR, PARA ATÉ 3 CIRCUITOS MONOPOLARES, SEM PORTA, INCLUSIVE INSTALAÇÃO.</v>
          </cell>
          <cell r="C2262" t="str">
            <v>UN</v>
          </cell>
          <cell r="D2262">
            <v>7.86</v>
          </cell>
          <cell r="E2262">
            <v>22.88</v>
          </cell>
          <cell r="I2262">
            <v>30.74</v>
          </cell>
          <cell r="J2262">
            <v>39.96</v>
          </cell>
        </row>
        <row r="2264">
          <cell r="A2264" t="str">
            <v>18.21.070</v>
          </cell>
          <cell r="B2264" t="str">
            <v>QUADRO DE DISTRIBUIÇÃO METÁLICO DE EMBUTIR, SEM BARRAMENTO, TIPO QCCP,GOMES OU SIMILAR, PARA ATÉ 3 CIRCUITOS MONOPOLARES, COM PORTA INCLUSIVE INSTALAÇÃO.</v>
          </cell>
          <cell r="C2264" t="str">
            <v>UN</v>
          </cell>
          <cell r="D2264">
            <v>10.5</v>
          </cell>
          <cell r="E2264">
            <v>22.88</v>
          </cell>
          <cell r="I2264">
            <v>33.379999999999995</v>
          </cell>
          <cell r="J2264">
            <v>43.39</v>
          </cell>
        </row>
        <row r="2266">
          <cell r="A2266" t="str">
            <v>18.21.080</v>
          </cell>
          <cell r="B2266" t="str">
            <v>QUADRO DE DISTRIBUIÇÃO METÁLICO DE EMBUTIR, SEM BARRAMENTO, TIPO QCCP, GOMES OU SIMILAR, PARA ATÉ 6 CIRCUITOS MONOPOLARES, COM PORTA, INCLUSIVE INSTALAÇÃO.</v>
          </cell>
          <cell r="C2266" t="str">
            <v>UN</v>
          </cell>
          <cell r="D2266">
            <v>19.25</v>
          </cell>
          <cell r="E2266">
            <v>22.88</v>
          </cell>
          <cell r="I2266">
            <v>42.129999999999995</v>
          </cell>
          <cell r="J2266">
            <v>54.77</v>
          </cell>
        </row>
        <row r="2268">
          <cell r="A2268" t="str">
            <v>18.21.090</v>
          </cell>
          <cell r="B2268" t="str">
            <v>QUADRO DE DISTRIBUIÇÃO METÁLICO DE EMBUTIR, SEM BARRAMENTO, TIPO QCCP, GOMES OU SIMILAR, PARA ATÉ 12 CIRCUITOS MONOPOLARES, COM PORTA, INCLUSIVE INSTALAÇÃO.</v>
          </cell>
          <cell r="C2268" t="str">
            <v>UN</v>
          </cell>
          <cell r="D2268">
            <v>32</v>
          </cell>
          <cell r="E2268">
            <v>22.88</v>
          </cell>
          <cell r="I2268">
            <v>54.879999999999995</v>
          </cell>
          <cell r="J2268">
            <v>71.34</v>
          </cell>
        </row>
        <row r="2270">
          <cell r="A2270" t="str">
            <v>18.21.100</v>
          </cell>
          <cell r="B2270" t="str">
            <v>QUADRO DE DISTRIBUIÇÃO METÁLICO DE EMBUTIR, SEM BARRAMENTO, TIPO QCCP, GOMES OU SIMILAR, PARA ATÉ 18 CIRCUITOS MONOPOLARES, E CHAVE GERAL, COM PORTA, INCLUSIVE INSTALAÇÃO.</v>
          </cell>
          <cell r="C2270" t="str">
            <v>UN</v>
          </cell>
          <cell r="D2270">
            <v>75</v>
          </cell>
          <cell r="E2270">
            <v>34.32</v>
          </cell>
          <cell r="I2270">
            <v>109.32</v>
          </cell>
          <cell r="J2270">
            <v>142.12</v>
          </cell>
        </row>
        <row r="2272">
          <cell r="A2272" t="str">
            <v>18.21.110</v>
          </cell>
          <cell r="B2272" t="str">
            <v>QUADRO DE DISTRIBUIÇÃO EM RESINA TERMOPLASTICA DE EMBUTIR, COM PORTA, SEM BARRAMENTO, PARA ATÉ 3 CIRCUITOS MONOPOLARES, REF. CDEC-3E, CEMAR OU SIMILAR, INCLUSIVE INSTALAÇÃO.</v>
          </cell>
          <cell r="C2272" t="str">
            <v>UN</v>
          </cell>
          <cell r="D2272">
            <v>9.8000000000000007</v>
          </cell>
          <cell r="E2272">
            <v>22.88</v>
          </cell>
          <cell r="I2272">
            <v>32.68</v>
          </cell>
          <cell r="J2272">
            <v>42.48</v>
          </cell>
        </row>
        <row r="2274">
          <cell r="A2274" t="str">
            <v>18.21.120</v>
          </cell>
          <cell r="B2274" t="str">
            <v>QUADRO DE DISTRIBUIÇÃO EM RESINA TERMOPLASTICA DE EMBUTIR, COM PORTA, SEM BARRAMENTO, PARA ATÉ 6 CIRCUITOS MONOPOLARES, REF. CDEC-6E, CEMAR OU SIMILAR, INCLUSIVE INSTALAÇÃO.</v>
          </cell>
          <cell r="C2274" t="str">
            <v>UN</v>
          </cell>
          <cell r="D2274">
            <v>17.7</v>
          </cell>
          <cell r="E2274">
            <v>22.88</v>
          </cell>
          <cell r="I2274">
            <v>40.58</v>
          </cell>
          <cell r="J2274">
            <v>52.75</v>
          </cell>
        </row>
        <row r="2276">
          <cell r="A2276" t="str">
            <v>18.21.130</v>
          </cell>
          <cell r="B2276" t="str">
            <v>QUADRO DE DISTRIBUIÇÃO EM RESINA TERMOPLASTICA DE EMBUTIR, COM PORTA, SEM BARRAMENTO, PARA ATÉ 12 CIRCUITOS MONOPOLARES, REF. CDEC-12E, CEMAR OU SIMILAR, INCLUSIVE INSTALAÇÃO.</v>
          </cell>
          <cell r="C2276" t="str">
            <v>UN</v>
          </cell>
          <cell r="D2276">
            <v>21</v>
          </cell>
          <cell r="E2276">
            <v>22.88</v>
          </cell>
          <cell r="I2276">
            <v>43.879999999999995</v>
          </cell>
          <cell r="J2276">
            <v>57.04</v>
          </cell>
        </row>
        <row r="2278">
          <cell r="A2278" t="str">
            <v>18.21.140</v>
          </cell>
          <cell r="B2278" t="str">
            <v>QUADRO DE DISTRIBUIÇÃO EM RESINA TERMOPLASTICA DE EMBUTIR, COM PORTA, SEM BARRAMENTO, PARA ATÉ 16 CIRCUITOS MONOPOLARES, REF. CDS-165, CEMAR OU SIMILAR, INCLUSIVE INSTALAÇÃO.</v>
          </cell>
          <cell r="C2278" t="str">
            <v>UN</v>
          </cell>
          <cell r="D2278">
            <v>34.5</v>
          </cell>
          <cell r="E2278">
            <v>34.32</v>
          </cell>
          <cell r="I2278">
            <v>68.819999999999993</v>
          </cell>
          <cell r="J2278">
            <v>89.47</v>
          </cell>
        </row>
        <row r="2280">
          <cell r="A2280" t="str">
            <v>18.21.150</v>
          </cell>
          <cell r="B2280" t="str">
            <v>QUADRO DE DISTRIBUIÇÃO EM RESINA TERMOPLASTICA DE EMBUTIR, COM PORTA, BARRAMENTO, CHAVE GERAL E PLACA DE NEUTRO PARA ATÉ 12 CIRCUITOS MONOPOLARES, REF. QDETN-12, CEMAR OU SIMILAR, INCLUSIVE INSTALAÇÃO.</v>
          </cell>
          <cell r="C2280" t="str">
            <v>UN</v>
          </cell>
          <cell r="D2280">
            <v>118.6</v>
          </cell>
          <cell r="E2280">
            <v>22.88</v>
          </cell>
          <cell r="I2280">
            <v>141.47999999999999</v>
          </cell>
          <cell r="J2280">
            <v>183.92</v>
          </cell>
        </row>
        <row r="2282">
          <cell r="A2282" t="str">
            <v>18.21.160</v>
          </cell>
          <cell r="B2282" t="str">
            <v>QUADRO DE DISTRIBUIÇÃO EM RESINA TERMOPLASTICA DE EMBUTIR, COM PORTA, BARRAMENTO,  CHAVE GERAL E PLACA DE NEUTRO PARA ATÉ 20 CIRCUITOS MONOPOLARES, REF. QDETN-20, CEMAR OU SIMILAR, INCLUSIVE INSTALAÇÃO.</v>
          </cell>
          <cell r="C2282" t="str">
            <v>UN</v>
          </cell>
          <cell r="D2282">
            <v>150.5</v>
          </cell>
          <cell r="E2282">
            <v>34.32</v>
          </cell>
          <cell r="I2282">
            <v>184.82</v>
          </cell>
          <cell r="J2282">
            <v>240.27</v>
          </cell>
        </row>
        <row r="2284">
          <cell r="A2284" t="str">
            <v>18.21.170</v>
          </cell>
          <cell r="B2284" t="str">
            <v>QUADRO DE DISTRIBUIÇÃO EM RESINA TERMOPLASTICA DE EMBUTIR, COM PORTA, BARRAMENTO, CHAVE GERAL E PLACA DE NEUTRO PARA ATÉ 32 CIRCUITOS MONOPOLARES, REF. QDETN-32, CEMAR OU SIMILAR, INCLUSIVE INSTALAÇÃO.</v>
          </cell>
          <cell r="C2284" t="str">
            <v>UN</v>
          </cell>
          <cell r="D2284">
            <v>245.8</v>
          </cell>
          <cell r="E2284">
            <v>45.76</v>
          </cell>
          <cell r="I2284">
            <v>291.56</v>
          </cell>
          <cell r="J2284">
            <v>379.03</v>
          </cell>
        </row>
        <row r="2285">
          <cell r="I2285">
            <v>0</v>
          </cell>
          <cell r="J2285">
            <v>0</v>
          </cell>
        </row>
        <row r="2286">
          <cell r="A2286" t="str">
            <v>18.22.000</v>
          </cell>
          <cell r="B2286" t="str">
            <v>PONTOS DE INSTALAÇÃO ELÉTRICA</v>
          </cell>
          <cell r="I2286">
            <v>0</v>
          </cell>
          <cell r="J2286">
            <v>0</v>
          </cell>
        </row>
        <row r="2287">
          <cell r="I2287">
            <v>0</v>
          </cell>
          <cell r="J2287">
            <v>0</v>
          </cell>
        </row>
        <row r="2288">
          <cell r="A2288" t="str">
            <v>18.22.010</v>
          </cell>
          <cell r="B2288" t="str">
            <v>PONTO DE LUZ EM TETO OU PAREDE, INCLUINDO CAIXA 4 X 4 POL. TIGREFLEX OU SIMILAR, TUBULAÇÃO PVC RÍGIDO E FIAÇÃO, ATÉ O QUADRO DE DISTRIBUIÇÃO.</v>
          </cell>
          <cell r="C2288" t="str">
            <v>PT</v>
          </cell>
          <cell r="D2288">
            <v>18.97</v>
          </cell>
          <cell r="E2288">
            <v>29.74</v>
          </cell>
          <cell r="I2288">
            <v>48.709999999999994</v>
          </cell>
          <cell r="J2288">
            <v>63.32</v>
          </cell>
        </row>
        <row r="2290">
          <cell r="A2290" t="str">
            <v>18.22.020</v>
          </cell>
          <cell r="B2290" t="str">
            <v>PONTO DE INTERRUPTOR DE UMA SECÇÃO, PIAL OU SIMILAR, INCLUSIVE TUBULAÇÃO PVC RÍGIDO, FIAÇÃO, CX 4 X 2 POL. TIGREFLEX OU SIMILAR PLACA E DEAMIS ACESSÓRIOS, ATÉ O PONTO DE LUZ.</v>
          </cell>
          <cell r="C2290" t="str">
            <v>PT</v>
          </cell>
          <cell r="D2290">
            <v>15.7</v>
          </cell>
          <cell r="E2290">
            <v>24.82</v>
          </cell>
          <cell r="I2290">
            <v>40.519999999999996</v>
          </cell>
          <cell r="J2290">
            <v>52.68</v>
          </cell>
        </row>
        <row r="2292">
          <cell r="A2292" t="str">
            <v>18.22.030</v>
          </cell>
          <cell r="B2292" t="str">
            <v>PONTO DE INTERRUPTOR DE 2 SECÇÕES, PIAL OU SIMILAR, INCLUSIVE TUBULAÇÃO PVC RÍGIDO, FIAÇÃO, CX 4 X 2 POL. TIGREFLEX OU SIMILAR PLACA E DEMAIS ACESSÓRIOS, ATÉ O PONTO DE LUZ.</v>
          </cell>
          <cell r="C2292" t="str">
            <v>PT</v>
          </cell>
          <cell r="D2292">
            <v>26.96</v>
          </cell>
          <cell r="E2292">
            <v>36.49</v>
          </cell>
          <cell r="I2292">
            <v>63.45</v>
          </cell>
          <cell r="J2292">
            <v>82.49</v>
          </cell>
        </row>
        <row r="2294">
          <cell r="A2294" t="str">
            <v>18.22.040</v>
          </cell>
          <cell r="B2294" t="str">
            <v>PONTO DE INTERRUPTOR DE 3 SECÇÕES, PIAL OU SIMILAR, INCLUSIVE TUBULAÇÃO PVC RÍGIDO, FIAÇÃO, CX 4 X 2 POL. TIGREFLEX OU SIMILAR PLACA E DEMAIS ACESSÓRIOS, ATÉ O PONTO DE LUZ.</v>
          </cell>
          <cell r="C2294" t="str">
            <v>PT</v>
          </cell>
          <cell r="D2294">
            <v>34.03</v>
          </cell>
          <cell r="E2294">
            <v>44.96</v>
          </cell>
          <cell r="I2294">
            <v>78.990000000000009</v>
          </cell>
          <cell r="J2294">
            <v>102.69</v>
          </cell>
        </row>
        <row r="2296">
          <cell r="A2296" t="str">
            <v>18.22.050</v>
          </cell>
          <cell r="B2296" t="str">
            <v>PONTO DE INTERRUPTOR THREE-WAY, PIAL OU SIMILAR, INCLUSIVE TUBULAÇÃO PVC RÍGIDO, FIAÇÃO, CAIXA 4 X 2 POL. TIGREFLEX OU SIMILAR, PLACA E DEMAIS ACESSÓRIOS, ATÉ O PONTO DE LUZ.</v>
          </cell>
          <cell r="C2296" t="str">
            <v>PT</v>
          </cell>
          <cell r="D2296">
            <v>52.1</v>
          </cell>
          <cell r="E2296">
            <v>73.67</v>
          </cell>
          <cell r="I2296">
            <v>125.77000000000001</v>
          </cell>
          <cell r="J2296">
            <v>163.5</v>
          </cell>
        </row>
        <row r="2298">
          <cell r="A2298" t="str">
            <v>18.22.060</v>
          </cell>
          <cell r="B2298" t="str">
            <v>PONTO DE TOMADA UNIVERSL (2P+1T) PIAL OU SIMILAR INCLUSIVE TUBULAÇÃO PVC RÍGIDO, FIAÇÃO, CAIXA 4 X 2 POL. TIGREFLEX OU SIMILAR, PLACA E DEMAIS ACESSÓRIOS, ATÉ O PONTO DE LUZ OU QUADRO DE DISTRIBUIÇÃO.</v>
          </cell>
          <cell r="C2298" t="str">
            <v>PT</v>
          </cell>
          <cell r="D2298">
            <v>32.64</v>
          </cell>
          <cell r="E2298">
            <v>41.99</v>
          </cell>
          <cell r="I2298">
            <v>74.63</v>
          </cell>
          <cell r="J2298">
            <v>97.02</v>
          </cell>
        </row>
        <row r="2300">
          <cell r="A2300" t="str">
            <v>18.22.070</v>
          </cell>
          <cell r="B2300" t="str">
            <v>PONTO DE TOMADA UNIVERSL (2P+1T) PIAL OU SIMILAR P/ 2000 W INCLUSIVE TUBULAÇÃO, FIAÇÃO, CAIXA 4 X 2 POL. TIGREFLEX OU SIMILAR, PLACA E DEMAIS ACESSÓRIOS, ATÉ O PONTO DE LUZ OU QUADRO DE DISTRIBUIÇÃO.</v>
          </cell>
          <cell r="C2300" t="str">
            <v>PT</v>
          </cell>
          <cell r="D2300">
            <v>50.49</v>
          </cell>
          <cell r="E2300">
            <v>68.41</v>
          </cell>
          <cell r="I2300">
            <v>118.9</v>
          </cell>
          <cell r="J2300">
            <v>154.57</v>
          </cell>
        </row>
        <row r="2302">
          <cell r="A2302" t="str">
            <v>18.22.080</v>
          </cell>
          <cell r="B2302" t="str">
            <v>PONTO DE TOMADA PARA AR CONDICIONADO COM CONJUNTO TIPO ARSTOP OU SIMILAR, EM CAIXA TIGREFLEX OU SIMILAR 4 X 4 POL. COM PLACA, TOMADA TRIP. P/PINO CHATO E DISJUNTOR TERMOMAG. DE 25A, INCLUSIVE TUBULAÇÃO PVC RÍGIDO, FIAÇÃO, ATERRAMENTO E DEMAIS ACESSÓRIOS A</v>
          </cell>
          <cell r="C2302" t="str">
            <v>PT</v>
          </cell>
          <cell r="D2302">
            <v>74.489999999999995</v>
          </cell>
          <cell r="E2302">
            <v>71.959999999999994</v>
          </cell>
          <cell r="I2302">
            <v>146.44999999999999</v>
          </cell>
          <cell r="J2302">
            <v>190.39</v>
          </cell>
        </row>
        <row r="2304">
          <cell r="A2304" t="str">
            <v>18.22.090</v>
          </cell>
          <cell r="B2304" t="str">
            <v>PONTO DE TOMADA PARA TELEFONE, PIAL OU SIMILAR, EM CAIXA TIGREFLEX OU SIMILAR DE 4 X 2 POL., INCLUSIVE PLACA, TUBULAÇÃO EM PVC RÍGIDO, FIAÇÃO, CAIXAS DE PASSAGEM E DEMAIS ACESSÓRIOS, ATÉ A CAIXA DE DISTRIBUIÇÃO DO PAVIMENTO.</v>
          </cell>
          <cell r="C2304" t="str">
            <v>PT</v>
          </cell>
          <cell r="D2304">
            <v>30</v>
          </cell>
          <cell r="E2304">
            <v>40.5</v>
          </cell>
          <cell r="I2304">
            <v>70.5</v>
          </cell>
          <cell r="J2304">
            <v>91.65</v>
          </cell>
        </row>
        <row r="2306">
          <cell r="A2306" t="str">
            <v>18.22.100</v>
          </cell>
          <cell r="B2306" t="str">
            <v>PONTO DE CAMPAINHA, INCLUSIVE CAIXA, CIGARRA, BOTÃO, ESPELHO, TUBULAÇÃO PVC RÍGIDO, RIAÇÃO E DEMAIS ACESSÓRIOS, ATÉ QUADRO DE DISTRIBUIÇÃO.</v>
          </cell>
          <cell r="C2306" t="str">
            <v>PT</v>
          </cell>
          <cell r="D2306">
            <v>49.86</v>
          </cell>
          <cell r="E2306">
            <v>62</v>
          </cell>
          <cell r="I2306">
            <v>111.86</v>
          </cell>
          <cell r="J2306">
            <v>145.41999999999999</v>
          </cell>
        </row>
        <row r="2307">
          <cell r="I2307">
            <v>0</v>
          </cell>
          <cell r="J2307">
            <v>0</v>
          </cell>
        </row>
        <row r="2308">
          <cell r="A2308" t="str">
            <v>18.24.000</v>
          </cell>
          <cell r="B2308" t="str">
            <v>CAIXAS DE PASSAGEM SUBTERRÂNEAS</v>
          </cell>
          <cell r="I2308">
            <v>0</v>
          </cell>
          <cell r="J2308">
            <v>0</v>
          </cell>
        </row>
        <row r="2309">
          <cell r="I2309">
            <v>0</v>
          </cell>
          <cell r="J2309">
            <v>0</v>
          </cell>
        </row>
        <row r="2310">
          <cell r="A2310" t="str">
            <v>18.24.010</v>
          </cell>
          <cell r="B2310" t="str">
            <v>CAIXA DE PASSAGEM SUBTERRÂNEA COM DIMENSÕES INTERNAS 0,40 X 0,40 M , ALTURA 0,60M, SOBRE CAMADA DE BRITA COM 0,10M DE ESPESSURA, PAREDES EM ALVENARIA E LAJE DE TAMPA EM CONCRETO ARMADO, INCLUSIVE ESCAVAÇÃO, REMOÇÃO E REATERRO.</v>
          </cell>
          <cell r="C2310" t="str">
            <v>UN</v>
          </cell>
          <cell r="D2310">
            <v>23.35</v>
          </cell>
          <cell r="E2310">
            <v>27.58</v>
          </cell>
          <cell r="F2310">
            <v>1.37</v>
          </cell>
          <cell r="I2310">
            <v>52.3</v>
          </cell>
          <cell r="J2310">
            <v>67.989999999999995</v>
          </cell>
        </row>
        <row r="2312">
          <cell r="A2312" t="str">
            <v>18.24.020</v>
          </cell>
          <cell r="B2312" t="str">
            <v>CAIXA DE PASSAGEM SUBTERRÂNEA PARA ENTRADA DE REDE TELEFÔNICA, TIPO R1 (ATÉ 35 PONTOS), COM DIMENSÕES INTERNAS 0,60 X 0,35M, ALTURA 0,50M, PAREDES EM ALVENARIA, LAJE DE TAMPA E FUNDO EM CONCRETO, INCLUSIVE ESCAVAÇÃO, REMOÇÃO E REATERRO.</v>
          </cell>
          <cell r="C2312" t="str">
            <v>UN</v>
          </cell>
          <cell r="D2312">
            <v>27.44</v>
          </cell>
          <cell r="E2312">
            <v>29.2</v>
          </cell>
          <cell r="H2312">
            <v>1.34</v>
          </cell>
          <cell r="I2312">
            <v>57.980000000000004</v>
          </cell>
          <cell r="J2312">
            <v>75.37</v>
          </cell>
        </row>
        <row r="2313">
          <cell r="I2313">
            <v>0</v>
          </cell>
          <cell r="J2313">
            <v>0</v>
          </cell>
        </row>
        <row r="2314">
          <cell r="A2314" t="str">
            <v>18.25.000</v>
          </cell>
          <cell r="B2314" t="str">
            <v>LUMINÁRIAS</v>
          </cell>
          <cell r="I2314">
            <v>0</v>
          </cell>
          <cell r="J2314">
            <v>0</v>
          </cell>
        </row>
        <row r="2315">
          <cell r="I2315">
            <v>0</v>
          </cell>
          <cell r="J2315">
            <v>0</v>
          </cell>
        </row>
        <row r="2316">
          <cell r="A2316" t="str">
            <v>18.25.020</v>
          </cell>
          <cell r="B2316" t="str">
            <v>LUMINÁRIA TIPO SOBREPOR, ABERTA, PARA 2 LÂMPADAS FLUORESC. DE 20W, REF. TMS-500 PHILLIPS OU SIMILAR, INCLUSIVE REATOR ALTO FATOR DE POTÊNCIA LÂMPADAS, DEMAIS ACESSÓRIOS E INSTALAÇÃO.</v>
          </cell>
          <cell r="C2316" t="str">
            <v>CJ</v>
          </cell>
          <cell r="D2316">
            <v>65.28</v>
          </cell>
          <cell r="E2316">
            <v>12.59</v>
          </cell>
          <cell r="I2316">
            <v>77.87</v>
          </cell>
          <cell r="J2316">
            <v>101.23</v>
          </cell>
        </row>
        <row r="2318">
          <cell r="A2318" t="str">
            <v>18.25.030</v>
          </cell>
          <cell r="B2318" t="str">
            <v>LUMINÁRIA TIPO SOBREOPOR, ABERTA, PARA 1 LÄMPADA FLUORESC. DE 40W, REF TMS-500 PHILLIPS OU SIMILAR, INCLUSIVE REATOR ALTO FATOR DE POTÊNCIA LÂMPADAS, DEMAIS ACESSÓRIOS E INSTALAÇÃO.</v>
          </cell>
          <cell r="C2318" t="str">
            <v>CJ</v>
          </cell>
          <cell r="D2318">
            <v>51.1</v>
          </cell>
          <cell r="E2318">
            <v>11.44</v>
          </cell>
          <cell r="I2318">
            <v>62.54</v>
          </cell>
          <cell r="J2318">
            <v>81.3</v>
          </cell>
        </row>
        <row r="2320">
          <cell r="A2320" t="str">
            <v>18.25.040</v>
          </cell>
          <cell r="B2320" t="str">
            <v>LUMINÁRIA TIPO SOBREPOR, ABERTA, PARA 02 LÂMPADAS FLUORESC, DE 40W, REF. TMS-500 PHILLIPS OU SIMILAR, INCLUSIVE REATOR ALTO FATOR DE POTÊNCIA LÂMPADAS, DEMAIS ACESSÓRIOS E INSTALAÇÃO.</v>
          </cell>
          <cell r="C2320" t="str">
            <v>CJ</v>
          </cell>
          <cell r="D2320">
            <v>97.25</v>
          </cell>
          <cell r="E2320">
            <v>12.59</v>
          </cell>
          <cell r="I2320">
            <v>109.84</v>
          </cell>
          <cell r="J2320">
            <v>142.79</v>
          </cell>
        </row>
        <row r="2322">
          <cell r="A2322" t="str">
            <v>18.25.050</v>
          </cell>
          <cell r="B2322" t="str">
            <v>LUMINÁRIA TIPO SOBREPOR, ABERTA, PARA 1 LÂMPADA FLUORESC, DE 20W REF. 211-R A.B. LEÃO OU SIMILAR, INCLUSIVE REATOR ALTO FATOR DE POTÊNCIA LÂMPADA, DEMAIS ACESSÓRIOS E INSTALAÇÃO.</v>
          </cell>
          <cell r="C2322" t="str">
            <v>CJ</v>
          </cell>
          <cell r="D2322">
            <v>40.85</v>
          </cell>
          <cell r="E2322">
            <v>11.44</v>
          </cell>
          <cell r="I2322">
            <v>52.29</v>
          </cell>
          <cell r="J2322">
            <v>67.98</v>
          </cell>
        </row>
        <row r="2324">
          <cell r="A2324" t="str">
            <v>18.25.060</v>
          </cell>
          <cell r="B2324" t="str">
            <v>LUMINÁRIA TIPO SOBREPOR, ABERTA, PARA 02 LÂMPADAS FLUORESC, DE 20W, REF.211-R, A.B. LEÃO OU SIMILAR, INCLUSIVE REATOR ALTO FATOR DE POTÊNCIA LÂMPADAS, DEMAIS ACESSÓRIOS E INSTALAÇÃO.</v>
          </cell>
          <cell r="C2324" t="str">
            <v>CJ</v>
          </cell>
          <cell r="D2324">
            <v>59.38</v>
          </cell>
          <cell r="E2324">
            <v>12.59</v>
          </cell>
          <cell r="I2324">
            <v>71.97</v>
          </cell>
          <cell r="J2324">
            <v>93.56</v>
          </cell>
        </row>
        <row r="2326">
          <cell r="A2326" t="str">
            <v>18.25.070</v>
          </cell>
          <cell r="B2326" t="str">
            <v>LUMINÁRIA TIPO SOBREPOR, ABERTA, PARA 01 LÂMPADA FLUORESCENTE DE 40W, REF211-R. A.B.LEÃO OU SIMILAR, INCLUSIVE REATOR ALTO FATOR DE POTÊNCIA, LÂMPADA, DEMAIS ACESSÓRIOS E INSTALAÇÃO.</v>
          </cell>
          <cell r="C2326" t="str">
            <v>CJ</v>
          </cell>
          <cell r="D2326">
            <v>43.5</v>
          </cell>
          <cell r="E2326">
            <v>11.44</v>
          </cell>
          <cell r="I2326">
            <v>54.94</v>
          </cell>
          <cell r="J2326">
            <v>71.42</v>
          </cell>
        </row>
        <row r="2328">
          <cell r="A2328" t="str">
            <v>18.25.080</v>
          </cell>
          <cell r="B2328" t="str">
            <v>LUMINÁRIA TIPO SOBREPOR, ABERTA, PARA 02 LÂMPADAS FLUORESCENTES DE 40W, REF. 211-R A.B.LEÃO OU SIMILAR, INCLUSIVE REATOR ALTO FATOR DE POTÊNCIA, LÂMPADAS, DEMAIS ACESSÓRIOS E INSTALAÇÃO.</v>
          </cell>
          <cell r="C2328" t="str">
            <v>CJ</v>
          </cell>
          <cell r="D2328">
            <v>69.95</v>
          </cell>
          <cell r="E2328">
            <v>12.59</v>
          </cell>
          <cell r="I2328">
            <v>82.54</v>
          </cell>
          <cell r="J2328">
            <v>107.3</v>
          </cell>
        </row>
        <row r="2330">
          <cell r="A2330" t="str">
            <v>18.25.090</v>
          </cell>
          <cell r="B2330" t="str">
            <v>LUMINÁRIA TIPO DROPS EM GLOBO DE VIDRO LEITOSO, REF. 515 A.B. LEÃO, OU SIMILAR, COMPLETA, INCLUSIVE LÂMPADA E INSTALAÇÃO.</v>
          </cell>
          <cell r="C2330" t="str">
            <v>CJ</v>
          </cell>
          <cell r="D2330">
            <v>26.5</v>
          </cell>
          <cell r="E2330">
            <v>9.15</v>
          </cell>
          <cell r="I2330">
            <v>35.65</v>
          </cell>
          <cell r="J2330">
            <v>46.35</v>
          </cell>
        </row>
        <row r="2332">
          <cell r="A2332" t="str">
            <v>18.25.100</v>
          </cell>
          <cell r="B2332" t="str">
            <v>LUMINÁRIA TIPO BEDD (PRATO), REF. 805 A.B. LEÃO OU SIMILAR, COM DEPENENTE E SUPORTE, INCLUSIVE LÂMPADA E INSTALAÇÃO.</v>
          </cell>
          <cell r="C2332" t="str">
            <v>CJ</v>
          </cell>
          <cell r="D2332">
            <v>36.5</v>
          </cell>
          <cell r="E2332">
            <v>9.15</v>
          </cell>
          <cell r="I2332">
            <v>45.65</v>
          </cell>
          <cell r="J2332">
            <v>59.35</v>
          </cell>
        </row>
        <row r="2334">
          <cell r="A2334" t="str">
            <v>18.25.110</v>
          </cell>
          <cell r="B2334" t="str">
            <v>LUMINÁRIA TIPO ARANDELA, REF. 403 A.B. LEÃO OU SIMILAR, COMPLETA, INCLUSIVE LÂMPADA E INSTALAÇÃO.</v>
          </cell>
          <cell r="C2334" t="str">
            <v>CJ</v>
          </cell>
          <cell r="D2334">
            <v>46.2</v>
          </cell>
          <cell r="E2334">
            <v>9.15</v>
          </cell>
          <cell r="I2334">
            <v>55.35</v>
          </cell>
          <cell r="J2334">
            <v>71.959999999999994</v>
          </cell>
        </row>
        <row r="2336">
          <cell r="A2336" t="str">
            <v>18.25.130</v>
          </cell>
          <cell r="B2336" t="str">
            <v>LUMINÁRIA TIPO SPOT, REF. 401-P A.B. LEÃO OU SIMILAR, COMPLETA, INCLUSIVE LÂMPADA E INSTALAÇÃO.</v>
          </cell>
          <cell r="C2336" t="str">
            <v>CJ</v>
          </cell>
          <cell r="D2336">
            <v>16.2</v>
          </cell>
          <cell r="E2336">
            <v>9.15</v>
          </cell>
          <cell r="I2336">
            <v>25.35</v>
          </cell>
          <cell r="J2336">
            <v>32.96</v>
          </cell>
        </row>
        <row r="2338">
          <cell r="A2338" t="str">
            <v>18.25.140</v>
          </cell>
          <cell r="B2338" t="str">
            <v>REFLETOR EXTERNO REF. 408/E A.B. LEÃO OU SIMILAR, COMPLETO, INCLUSIVE LÂMPADA E INSTALAÇÃO.</v>
          </cell>
          <cell r="C2338" t="str">
            <v>CJ</v>
          </cell>
          <cell r="D2338">
            <v>36.5</v>
          </cell>
          <cell r="E2338">
            <v>9.15</v>
          </cell>
          <cell r="I2338">
            <v>45.65</v>
          </cell>
          <cell r="J2338">
            <v>59.35</v>
          </cell>
        </row>
        <row r="2340">
          <cell r="A2340" t="str">
            <v>18.25.170</v>
          </cell>
          <cell r="B2340" t="str">
            <v>LUMINÁRIA PARA LÂMPADA A VAPOR DE MERCÚRIO DE 125W, REF. ABL 50/F A.B. LEÃO OU SIMILAR, COMPLETA, INCLUSIVE BRAÇO, LÂMPADA, REATOR ALTO FATOR DE POTÊNCIA E INSTALAÇÃO.</v>
          </cell>
          <cell r="C2340" t="str">
            <v>CJ</v>
          </cell>
          <cell r="D2340">
            <v>233.63</v>
          </cell>
          <cell r="E2340">
            <v>34.32</v>
          </cell>
          <cell r="F2340">
            <v>73.67</v>
          </cell>
          <cell r="G2340">
            <v>24.91</v>
          </cell>
          <cell r="I2340">
            <v>366.53000000000003</v>
          </cell>
          <cell r="J2340">
            <v>476.49</v>
          </cell>
        </row>
        <row r="2342">
          <cell r="A2342" t="str">
            <v>18.25.180</v>
          </cell>
          <cell r="B2342" t="str">
            <v>LUMINÁRIA PARA LÂMPADA A VAPOR DE MERCÚRIO DE 250W, REF. ABL 50/F A.B. LEÃO OU SIMILAR, COMPLETA, INCLUSIVE BRAÇO, LÂMPADA, REATOR ALTO FATOR DE POTÊNCIA E INSTALAÇÃO.</v>
          </cell>
          <cell r="C2342" t="str">
            <v>CJ</v>
          </cell>
          <cell r="D2342">
            <v>267.39999999999998</v>
          </cell>
          <cell r="E2342">
            <v>34.229999999999997</v>
          </cell>
          <cell r="F2342">
            <v>73.67</v>
          </cell>
          <cell r="G2342">
            <v>24.91</v>
          </cell>
          <cell r="I2342">
            <v>400.21000000000004</v>
          </cell>
          <cell r="J2342">
            <v>520.27</v>
          </cell>
        </row>
        <row r="2344">
          <cell r="A2344" t="str">
            <v>18.25.190</v>
          </cell>
          <cell r="B2344" t="str">
            <v>LUMINÁRIA PARA LÂMPADA A VAPOR DE MERCÚRIO DE 125W, REF. ABL 50 A.B. LEÃO OU SIMILAR, COMPLETA, INCLUSIVE BRAÇO, LÂMPADA, REATOR ALTO FATOR DE POTÊNCIA E INSTALAÇÃO.</v>
          </cell>
          <cell r="C2344" t="str">
            <v>CJ</v>
          </cell>
          <cell r="D2344">
            <v>225.63</v>
          </cell>
          <cell r="E2344">
            <v>34.32</v>
          </cell>
          <cell r="F2344">
            <v>73.67</v>
          </cell>
          <cell r="G2344">
            <v>24.91</v>
          </cell>
          <cell r="I2344">
            <v>358.53000000000003</v>
          </cell>
          <cell r="J2344">
            <v>466.09</v>
          </cell>
        </row>
        <row r="2346">
          <cell r="A2346" t="str">
            <v>18.25.200</v>
          </cell>
          <cell r="B2346" t="str">
            <v>LUMINÁRIA PARA LÂMPADA A VAPOR DE MERCÚRIO DE 250W, REF. ABL 50 A.B.LEÃO OU SIMILAR, COMPLETA, INCLUSIVE BRAÇO, LÂMPADA, REATOR ALTO FATOR DE POTÊNCIA E INSTALAÇÃO.</v>
          </cell>
          <cell r="C2346" t="str">
            <v>CJ</v>
          </cell>
          <cell r="D2346">
            <v>259.39999999999998</v>
          </cell>
          <cell r="E2346">
            <v>34.32</v>
          </cell>
          <cell r="F2346">
            <v>73.67</v>
          </cell>
          <cell r="G2346">
            <v>24.91</v>
          </cell>
          <cell r="I2346">
            <v>392.3</v>
          </cell>
          <cell r="J2346">
            <v>509.99</v>
          </cell>
        </row>
        <row r="2348">
          <cell r="A2348" t="str">
            <v>18.25.210</v>
          </cell>
          <cell r="B2348" t="str">
            <v>LUMINÁRIA PARA LÂMPADA A VAPOR DE MERCÚRIO DE 400W, REF. ABL 50F/400 A.B. LEÃO OU SIMILAR, COMPLETA, INCLUSIVE BRAÇO, LÂMPADA, REATOR ALTO FATOR DE POTÊNCIA E INSTALAÇÃO.</v>
          </cell>
          <cell r="C2348" t="str">
            <v>UN</v>
          </cell>
          <cell r="D2348">
            <v>361.6</v>
          </cell>
          <cell r="E2348">
            <v>34.32</v>
          </cell>
          <cell r="F2348">
            <v>73.67</v>
          </cell>
          <cell r="G2348">
            <v>24.91</v>
          </cell>
          <cell r="I2348">
            <v>494.50000000000006</v>
          </cell>
          <cell r="J2348">
            <v>642.85</v>
          </cell>
        </row>
        <row r="2350">
          <cell r="A2350" t="str">
            <v>18.25.220</v>
          </cell>
          <cell r="B2350" t="str">
            <v xml:space="preserve">FORNEC. DE CONJ COM LUMINÁRIA FECHADA P/LAMP. VS 70W C/DIFUSOR EM POLICARBONATO SOQUETE E-27 SUPORTE DE ALUMÍNIO FUNDIDO REF.1 PLP 1000, POLIMETAL OU SIMILAR, INCLUSIVE REATOR EU VS 70W X220V (ACOPLADO), LAMP. BRAÇO RETO 3/4 POL.X 1M C/ PARAFUSO P/FIX EM </v>
          </cell>
          <cell r="C2350" t="str">
            <v>UN</v>
          </cell>
          <cell r="D2350">
            <v>195.11</v>
          </cell>
          <cell r="E2350">
            <v>34.32</v>
          </cell>
          <cell r="F2350">
            <v>73.67</v>
          </cell>
          <cell r="G2350">
            <v>24.91</v>
          </cell>
          <cell r="I2350">
            <v>328.01000000000005</v>
          </cell>
          <cell r="J2350">
            <v>426.41</v>
          </cell>
        </row>
        <row r="2352">
          <cell r="A2352" t="str">
            <v>18.25.230</v>
          </cell>
          <cell r="B2352" t="str">
            <v>FORNEC. DE CONJ COM LUMINÁRIA FECHADA P/LAMP. VS 150W C/DIFUSOR EM POLICARBONATO SOQUETE E-40 SUPORTE DE ALUMÍNIO FUNDIDO REF.1 PLP 1000, POLIMETAL OU SIMILAR, INCLUSIVE REATOR EU VS 150W X220V (ACOPLADO), LAMP. BRAÇO RETO 1 1/4 POL.X 3M C/ PARAFUSO P/FIX</v>
          </cell>
          <cell r="C2352" t="str">
            <v>UN</v>
          </cell>
          <cell r="D2352">
            <v>298.99</v>
          </cell>
          <cell r="E2352">
            <v>34.32</v>
          </cell>
          <cell r="F2352">
            <v>73.67</v>
          </cell>
          <cell r="G2352">
            <v>24.91</v>
          </cell>
          <cell r="I2352">
            <v>431.89000000000004</v>
          </cell>
          <cell r="J2352">
            <v>561.46</v>
          </cell>
        </row>
        <row r="2354">
          <cell r="A2354" t="str">
            <v>18.25.240</v>
          </cell>
          <cell r="B2354" t="str">
            <v>FORNEC. DE CONJ COM LUMINÁRIA FECHADA P/LAMP. VS 250W C/DIFUSOR EM POLICARBONATO SOQUETE E-40 SUPORTE DE ALUMÍNIO FUNDIDO REF.1 PLP 1000, POLIMETAL OU SIMILAR, INCLUSIVE REATOR EU VS 250W X220V (ACOPLADO), LAMP. BRAÇO RETO 1 1/2 POL.X 3M C/ PARAFUSO P/FIX</v>
          </cell>
          <cell r="C2354" t="str">
            <v>UN</v>
          </cell>
          <cell r="D2354">
            <v>350.32</v>
          </cell>
          <cell r="E2354">
            <v>34.32</v>
          </cell>
          <cell r="F2354">
            <v>73.67</v>
          </cell>
          <cell r="G2354">
            <v>24.91</v>
          </cell>
          <cell r="I2354">
            <v>483.22</v>
          </cell>
          <cell r="J2354">
            <v>628.19000000000005</v>
          </cell>
        </row>
        <row r="2356">
          <cell r="A2356" t="str">
            <v>18.25.300</v>
          </cell>
          <cell r="B2356" t="str">
            <v xml:space="preserve">FORNECIMENTO E INSTALAÇÃO DE LUMINÁRIA TIPO PÉTALA COM DIFUSOR EM POLICARBENATO P/LÂMPADA V.METAL DE 250 W, SÉRIE IVA, INDALUZ OU SIMILAR, INCLUSIVE LÂMPADA, REATOR, IGNITOR, CAPACITOR EM POSTES ATÉ 23M. </v>
          </cell>
          <cell r="C2356" t="str">
            <v>UN</v>
          </cell>
          <cell r="D2356">
            <v>546.29</v>
          </cell>
          <cell r="E2356">
            <v>34.32</v>
          </cell>
          <cell r="F2356">
            <v>88.85</v>
          </cell>
          <cell r="I2356">
            <v>669.46</v>
          </cell>
          <cell r="J2356">
            <v>870.3</v>
          </cell>
        </row>
        <row r="2358">
          <cell r="A2358" t="str">
            <v>18.25.310</v>
          </cell>
          <cell r="B2358" t="str">
            <v xml:space="preserve">FORNECIMENTO DE LUMINÁRIA TIPO PÉTALA COM DIFUSOR EM POLICARBENATO P/LÂMPADA V.METAL DE 250 W, SÉRIE IVA, INDALUZ OU SIMILAR, INCLUSIVE LÂMPADA, REATOR, IGNITOR, CAPACITOR EM POSTES ATÉ 17M. </v>
          </cell>
          <cell r="C2358" t="str">
            <v>UN</v>
          </cell>
          <cell r="D2358">
            <v>593.04</v>
          </cell>
          <cell r="E2358">
            <v>34.32</v>
          </cell>
          <cell r="F2358">
            <v>88.85</v>
          </cell>
          <cell r="I2358">
            <v>716.21</v>
          </cell>
          <cell r="J2358">
            <v>931.07</v>
          </cell>
        </row>
        <row r="2360">
          <cell r="A2360" t="str">
            <v>18.25.400</v>
          </cell>
          <cell r="B2360" t="str">
            <v xml:space="preserve">FORNECIMENTO DE LUMINÁRIA FECHADA, TIPO PÉTALA COM DIFUSOR EM POLICARBENATO P/LÂMPADA V.METAL DE 400 W, SÉRIE IVA, INDALUZ OU SIMILAR, INCLUSIVE LÂMPADA, REATOR, IGNITOR, CAPACITOR E INSTALAÇÃO. </v>
          </cell>
          <cell r="C2360" t="str">
            <v>UN</v>
          </cell>
          <cell r="D2360">
            <v>966.97</v>
          </cell>
          <cell r="E2360">
            <v>34.32</v>
          </cell>
          <cell r="F2360">
            <v>88.85</v>
          </cell>
          <cell r="I2360">
            <v>1090.1400000000001</v>
          </cell>
          <cell r="J2360">
            <v>1417.18</v>
          </cell>
        </row>
        <row r="2362">
          <cell r="A2362" t="str">
            <v>18.25.410</v>
          </cell>
          <cell r="B2362" t="str">
            <v>FORNECIMENTO DE LUMINÁRIA FECHADA TIPO PÉTALA COM DIFUSOR EM POLICARBENATO P/LÂMPADA V.METAL DE 400 W, MODELO VIENTO IVH, INDALUZ OU SIMILAR, INCLUSIVE LÂMPADA, REATOR, IGNITOR, CAPACITOR E INSTALAÇÃO .</v>
          </cell>
          <cell r="C2362" t="str">
            <v>UN</v>
          </cell>
          <cell r="D2362">
            <v>1013.97</v>
          </cell>
          <cell r="E2362">
            <v>34.32</v>
          </cell>
          <cell r="F2362">
            <v>88.85</v>
          </cell>
          <cell r="I2362">
            <v>1137.1399999999999</v>
          </cell>
          <cell r="J2362">
            <v>1478.28</v>
          </cell>
        </row>
        <row r="2364">
          <cell r="A2364" t="str">
            <v>18.25.500</v>
          </cell>
          <cell r="B2364" t="str">
            <v>FORNECIMENTO DE LUMINÁRIA TIPO PÉTALA COM DIFUSOR EM POLICARBENATO P/LÂMPADA V.METAL DE 250 W, MODELO STAR PC, FAELUCE OU SIMILAR, INCLUSIVE LÂMPADA 250 W, REATOR, IGNITOR, CAPACITOR EM POSTE ATÉ 14M.</v>
          </cell>
          <cell r="C2364" t="str">
            <v>UN</v>
          </cell>
          <cell r="D2364">
            <v>527.53</v>
          </cell>
          <cell r="E2364">
            <v>34.32</v>
          </cell>
          <cell r="F2364">
            <v>88.85</v>
          </cell>
          <cell r="I2364">
            <v>650.70000000000005</v>
          </cell>
          <cell r="J2364">
            <v>845.91</v>
          </cell>
        </row>
        <row r="2366">
          <cell r="A2366" t="str">
            <v>18.25.510</v>
          </cell>
          <cell r="B2366" t="str">
            <v>FORNECIMENTO DE LUMINÁRIA TIPO PÉTALA COM DIFUSOR EM POLICARBENATO P/LÂMPADA V.METAL DE 250 W, MODELO STAR PC, FAELUCE OU SIMILAR, INCLUSIVE LÂMPADA V. METAL 250 W, REATOR, IGNITOR, CAPACITOR EM POSTE ATÉ 14M.</v>
          </cell>
          <cell r="C2366" t="str">
            <v>UN</v>
          </cell>
          <cell r="D2366">
            <v>574.28</v>
          </cell>
          <cell r="E2366">
            <v>34.32</v>
          </cell>
          <cell r="F2366">
            <v>88.85</v>
          </cell>
          <cell r="I2366">
            <v>697.45</v>
          </cell>
          <cell r="J2366">
            <v>906.69</v>
          </cell>
        </row>
        <row r="2368">
          <cell r="A2368" t="str">
            <v>18.25.600</v>
          </cell>
          <cell r="B2368" t="str">
            <v>FORNECIMENTO DE LUMINÁRIA TIPO PÉTALA COM DIFUSOR EM POLICARBENATO P/LÂMPADA V.S DE 400 W, MODELO MIRA VTP (VIDRO PLANO), FAELUCE OU SIMILAR, INCLUSIVE LÂMPADA, REATOR, IGNITOR, CAPACITOR E INSTALAÇÃO EM POSTE ATÉ 17M.</v>
          </cell>
          <cell r="C2368" t="str">
            <v>UN</v>
          </cell>
          <cell r="D2368">
            <v>745.13</v>
          </cell>
          <cell r="E2368">
            <v>34.32</v>
          </cell>
          <cell r="F2368">
            <v>88.85</v>
          </cell>
          <cell r="I2368">
            <v>868.30000000000007</v>
          </cell>
          <cell r="J2368">
            <v>1128.79</v>
          </cell>
        </row>
        <row r="2370">
          <cell r="A2370" t="str">
            <v>18.25.610</v>
          </cell>
          <cell r="B2370" t="str">
            <v>FORNECIMENTO DE LUMINÁRIA TIPO PÉTALA COM DIFUSOR EM POLICARBENATO P/LÂMPADA V.METAL DE 400 W, MODELO MIRA VTP (VIDRO PLANO), FAELUCE OU SIMILAR, INCLUSIVE LÂMPADA, REATOR, IGNITOR, CAPACITOR E INSTALAÇÃO EM POSTE ATÉ 17M.</v>
          </cell>
          <cell r="C2370" t="str">
            <v>UN</v>
          </cell>
          <cell r="D2370">
            <v>792.13</v>
          </cell>
          <cell r="E2370">
            <v>34.32</v>
          </cell>
          <cell r="F2370">
            <v>88.82</v>
          </cell>
          <cell r="I2370">
            <v>915.27</v>
          </cell>
          <cell r="J2370">
            <v>1189.8499999999999</v>
          </cell>
        </row>
        <row r="2372">
          <cell r="A2372" t="str">
            <v>18.25.700</v>
          </cell>
          <cell r="B2372" t="str">
            <v>FORNECIMENTO DE LAMPIÃO, MODELO RECIFE ANTIGO EM ALUMÍNIO FUNDIDO COM DIFUSOR EM POLICARBONATO COM TRATAMENTO EM UV, TRANSPARENTE OU LEITOSO, COM SUPORTE E-40, EDESA OU SIMILAR, INCLUSIVE INSTALAÇÃO.</v>
          </cell>
          <cell r="C2372" t="str">
            <v>UN</v>
          </cell>
          <cell r="D2372">
            <v>240</v>
          </cell>
          <cell r="E2372">
            <v>9</v>
          </cell>
          <cell r="I2372">
            <v>249</v>
          </cell>
          <cell r="J2372">
            <v>323.7</v>
          </cell>
        </row>
        <row r="2374">
          <cell r="A2374" t="str">
            <v>18.25.800</v>
          </cell>
          <cell r="B2374" t="str">
            <v>FORNECIMENTO DE PROJETOR MODELO MLE 502, EDESA OU SIMILAR PARA LÂMPADA A VAPOR DE SÓDIO 250W INCLUSIVE LÂMPADA, REATOR, AFP UE(ACOPLADO) E INSTALAÇÃO.</v>
          </cell>
          <cell r="C2374" t="str">
            <v>UN</v>
          </cell>
          <cell r="D2374">
            <v>193.87</v>
          </cell>
          <cell r="E2374">
            <v>17.149999999999999</v>
          </cell>
          <cell r="F2374">
            <v>73.67</v>
          </cell>
          <cell r="G2374">
            <v>24.91</v>
          </cell>
          <cell r="I2374">
            <v>309.60000000000002</v>
          </cell>
          <cell r="J2374">
            <v>402.48</v>
          </cell>
        </row>
        <row r="2376">
          <cell r="A2376" t="str">
            <v>18.25.810</v>
          </cell>
          <cell r="B2376" t="str">
            <v>FORNECIMENTO DE PROJETOR MODELO MLE 502, EDESA OU SIMILAR PARA LÂMPADA A VAPOR DE SÓDIO 400W INCLUSIVE LÂMPADA, REATOR, AFP UE(ACOPLADO) E INSTALAÇÃO.</v>
          </cell>
          <cell r="C2376" t="str">
            <v>UN</v>
          </cell>
          <cell r="D2376">
            <v>22.27</v>
          </cell>
          <cell r="E2376">
            <v>17.149999999999999</v>
          </cell>
          <cell r="F2376">
            <v>73.67</v>
          </cell>
          <cell r="G2376">
            <v>24.91</v>
          </cell>
          <cell r="I2376">
            <v>138</v>
          </cell>
          <cell r="J2376">
            <v>179.4</v>
          </cell>
        </row>
        <row r="2378">
          <cell r="A2378" t="str">
            <v>18.25.820</v>
          </cell>
          <cell r="B2378" t="str">
            <v>FORNECIMENTO DE PROJETOR MODELO MLE 508, EDESA OU SIMILAR PARA LÂMPADA A VAPOR METÁLICO ATÉ 1000W INCLUSIVE INSTALAÇÃO.</v>
          </cell>
          <cell r="C2378" t="str">
            <v>UN</v>
          </cell>
          <cell r="D2378">
            <v>1353.32</v>
          </cell>
          <cell r="E2378">
            <v>17.149999999999999</v>
          </cell>
          <cell r="F2378">
            <v>73.67</v>
          </cell>
          <cell r="G2378">
            <v>24.91</v>
          </cell>
          <cell r="I2378">
            <v>1469.0500000000002</v>
          </cell>
          <cell r="J2378">
            <v>1909.77</v>
          </cell>
        </row>
        <row r="2380">
          <cell r="A2380" t="str">
            <v>18.25.830</v>
          </cell>
          <cell r="B2380" t="str">
            <v>FORNECIMENTO DE PROJETOR, MOD JET 1000, SIMETRICO MARTELADO, FAELUCE OU SIMILAR, PARA LAMPADA DE VAPOR METÁLICO 1000W, INCLUSIVE LÂMPADA, REATOR AFP, UE (ACOPLADO) E INSTALAÇÃO.</v>
          </cell>
          <cell r="C2380" t="str">
            <v>UN</v>
          </cell>
          <cell r="D2380">
            <v>16.36</v>
          </cell>
          <cell r="E2380">
            <v>17.149999999999999</v>
          </cell>
          <cell r="F2380">
            <v>88.85</v>
          </cell>
          <cell r="G2380">
            <v>30.41</v>
          </cell>
          <cell r="I2380">
            <v>152.76999999999998</v>
          </cell>
          <cell r="J2380">
            <v>198.6</v>
          </cell>
        </row>
        <row r="2382">
          <cell r="A2382" t="str">
            <v>18.25.840</v>
          </cell>
          <cell r="B2382" t="str">
            <v>FORNECIMENTO DE PROJETOR, MOD JET 1000, SIMETRICO ESPECULAR, FAELUCE OU SIMILAR, PARA LAMPADA DE VAPOR METÁLICO 1000W, INCLUSIVE LÂMPADA, REATOR AFP, UE (ACOPLADO) E INSTALAÇÃO.</v>
          </cell>
          <cell r="C2382" t="str">
            <v>UN</v>
          </cell>
          <cell r="D2382">
            <v>1636.13</v>
          </cell>
          <cell r="E2382">
            <v>17.149999999999999</v>
          </cell>
          <cell r="F2382">
            <v>88.85</v>
          </cell>
          <cell r="G2382">
            <v>30.41</v>
          </cell>
          <cell r="I2382">
            <v>1772.5400000000002</v>
          </cell>
          <cell r="J2382">
            <v>2304.3000000000002</v>
          </cell>
        </row>
        <row r="2384">
          <cell r="A2384" t="str">
            <v>18.25.850</v>
          </cell>
          <cell r="B2384" t="str">
            <v>FORNECIMENTO DE PROJETOR, MOD JET 2000, SIMETRICO MARTELADO, FAELUCE OU SIMILAR, PARA LAMPADA DE VAPOR METÁLICO 2000W, INCLUSIVE LÂMPADA, REATOR AFP, UE (ACOPLADO) E INSTALAÇÃO.</v>
          </cell>
          <cell r="C2384" t="str">
            <v>UN</v>
          </cell>
          <cell r="D2384">
            <v>2956.2</v>
          </cell>
          <cell r="E2384">
            <v>17.149999999999999</v>
          </cell>
          <cell r="F2384">
            <v>88.85</v>
          </cell>
          <cell r="G2384">
            <v>30.41</v>
          </cell>
          <cell r="I2384">
            <v>3092.6099999999997</v>
          </cell>
          <cell r="J2384">
            <v>4020.39</v>
          </cell>
        </row>
        <row r="2386">
          <cell r="A2386" t="str">
            <v>18.25.860</v>
          </cell>
          <cell r="B2386" t="str">
            <v>FORNECIMENTO DE PROJETOR, MOD JET 2000, SIMETRICO ESPECULAR, FAELUCE OU SIMILAR, PARA LAMPADA DE VAPOR METÁLICO 2000W, INCLUSIVE LÂMPADA, REATOR AFP, UE (ACOPLADO) E INSTALAÇÃO.</v>
          </cell>
          <cell r="C2386" t="str">
            <v>UN</v>
          </cell>
          <cell r="D2386">
            <v>2956.2</v>
          </cell>
          <cell r="E2386">
            <v>17.149999999999999</v>
          </cell>
          <cell r="F2386">
            <v>88.85</v>
          </cell>
          <cell r="G2386">
            <v>30.41</v>
          </cell>
          <cell r="I2386">
            <v>3092.6099999999997</v>
          </cell>
          <cell r="J2386">
            <v>4020.39</v>
          </cell>
        </row>
        <row r="2387">
          <cell r="I2387">
            <v>0</v>
          </cell>
          <cell r="J2387">
            <v>0</v>
          </cell>
        </row>
        <row r="2388">
          <cell r="A2388" t="str">
            <v>18.26.000</v>
          </cell>
          <cell r="B2388" t="str">
            <v>ASSENTAMENTOS DIVERSOS</v>
          </cell>
          <cell r="I2388">
            <v>0</v>
          </cell>
          <cell r="J2388">
            <v>0</v>
          </cell>
        </row>
        <row r="2389">
          <cell r="I2389">
            <v>0</v>
          </cell>
          <cell r="J2389">
            <v>0</v>
          </cell>
        </row>
        <row r="2390">
          <cell r="A2390" t="str">
            <v>18.26.010</v>
          </cell>
          <cell r="B2390" t="str">
            <v>ASSENTAMENTO DE HASTE DE ATERRAMENTO DE 5/8"X 2,40M COPPERWELD OU SIMILAR, COM CONECTOR PARALELO E PARAFUSOS (INCLUSIVE O FORNECIMENTO DO MATERIAL).</v>
          </cell>
          <cell r="C2390" t="str">
            <v>UD</v>
          </cell>
          <cell r="D2390">
            <v>17.899999999999999</v>
          </cell>
          <cell r="E2390">
            <v>24.82</v>
          </cell>
          <cell r="I2390">
            <v>42.72</v>
          </cell>
          <cell r="J2390">
            <v>55.54</v>
          </cell>
        </row>
        <row r="2392">
          <cell r="A2392" t="str">
            <v>18.26.020</v>
          </cell>
          <cell r="B2392" t="str">
            <v>ASSENTAMENTO DE BENGALA DE PVC RÍGIDO DE 3/4 POL. MARCA TIGRE OU SIMILAR, INCLUSIVE RASGO EM ALVENARIA E FORNECIMENTO DO MATERIAL.</v>
          </cell>
          <cell r="C2392" t="str">
            <v>UD</v>
          </cell>
          <cell r="D2392">
            <v>9.5</v>
          </cell>
          <cell r="E2392">
            <v>15.79</v>
          </cell>
          <cell r="I2392">
            <v>25.29</v>
          </cell>
          <cell r="J2392">
            <v>32.880000000000003</v>
          </cell>
        </row>
        <row r="2394">
          <cell r="A2394" t="str">
            <v>18.26.030</v>
          </cell>
          <cell r="B2394" t="str">
            <v>ASSENTAMENTO DE CHAVE DE BÓIA AUTOMÁTICA, 15A, SUPERIOR OU INFERIOR MARCA LENZ OU SIMILAR (INCLUSIVE O FORNECIMENTO DO MATERIAL).</v>
          </cell>
          <cell r="C2394" t="str">
            <v>UD</v>
          </cell>
          <cell r="D2394">
            <v>28</v>
          </cell>
          <cell r="E2394">
            <v>2.97</v>
          </cell>
          <cell r="I2394">
            <v>30.97</v>
          </cell>
          <cell r="J2394">
            <v>40.26</v>
          </cell>
        </row>
        <row r="2396">
          <cell r="A2396" t="str">
            <v>18.26.040</v>
          </cell>
          <cell r="B2396" t="str">
            <v>ASSENTAMENTO DE CHAVE REVERSORA BLINDADA 30A, 500V, ELETROMAR OU SIMILAR, (INCLUSIVE FORNECIMENTO DO MATERIAL).</v>
          </cell>
          <cell r="C2396" t="str">
            <v>UD</v>
          </cell>
          <cell r="D2396">
            <v>74</v>
          </cell>
          <cell r="E2396">
            <v>28.61</v>
          </cell>
          <cell r="I2396">
            <v>102.61</v>
          </cell>
          <cell r="J2396">
            <v>133.38999999999999</v>
          </cell>
        </row>
        <row r="2398">
          <cell r="A2398" t="str">
            <v>18.26.045</v>
          </cell>
          <cell r="B2398" t="str">
            <v>ASSENTAMENTO DE CHAVE REVERSORA BLINDADA 30A, 250V, ELETROMAR OU SIMILAR, (INCLUSIVE FORNECIMENTO DO MATERIAL).</v>
          </cell>
          <cell r="C2398" t="str">
            <v>UN</v>
          </cell>
          <cell r="D2398">
            <v>95.16</v>
          </cell>
          <cell r="E2398">
            <v>28.61</v>
          </cell>
          <cell r="I2398">
            <v>123.77</v>
          </cell>
          <cell r="J2398">
            <v>160.9</v>
          </cell>
        </row>
        <row r="2400">
          <cell r="A2400" t="str">
            <v>18.26.050</v>
          </cell>
          <cell r="B2400" t="str">
            <v xml:space="preserve">ASSENTAMENTO DE CHAVE MAGNÉTICA GUARDA-MOTOR ATÉ 7,5 CV, ELETROMAR OU SIMILAR INCLUSIVE FORNECIMENTO DO MATERIAL </v>
          </cell>
          <cell r="C2400" t="str">
            <v>UD</v>
          </cell>
          <cell r="D2400">
            <v>140</v>
          </cell>
          <cell r="E2400">
            <v>28.61</v>
          </cell>
          <cell r="I2400">
            <v>168.61</v>
          </cell>
          <cell r="J2400">
            <v>219.19</v>
          </cell>
        </row>
        <row r="2402">
          <cell r="A2402" t="str">
            <v>18.26.060</v>
          </cell>
          <cell r="B2402" t="str">
            <v>ASSENTAMENTO DE CHAVE MAGNÉTICA DE 2 X 30A PARA COMANDO DE ILUMINAÇÃO PÚBLICA, ACIONADA PARA RELÉ FOTO-ELÉTRICO NA, 220V, 60HZ, TIPO LUX CONTROL MODELO CIP-F/70, (INCLUSIVE FORNECIMENTO DO MATERIAL).</v>
          </cell>
          <cell r="C2402" t="str">
            <v>UD</v>
          </cell>
          <cell r="D2402">
            <v>305</v>
          </cell>
          <cell r="E2402">
            <v>45.76</v>
          </cell>
          <cell r="I2402">
            <v>350.76</v>
          </cell>
          <cell r="J2402">
            <v>455.99</v>
          </cell>
        </row>
        <row r="2403">
          <cell r="E2403" t="str">
            <v xml:space="preserve">  </v>
          </cell>
          <cell r="J2403">
            <v>0</v>
          </cell>
        </row>
        <row r="2404">
          <cell r="A2404" t="str">
            <v>18.27.000</v>
          </cell>
          <cell r="B2404" t="str">
            <v>ILUMINAÇÃO PÚBLICA</v>
          </cell>
          <cell r="I2404">
            <v>0</v>
          </cell>
          <cell r="J2404">
            <v>0</v>
          </cell>
        </row>
        <row r="2405">
          <cell r="I2405">
            <v>0</v>
          </cell>
          <cell r="J2405">
            <v>0</v>
          </cell>
        </row>
        <row r="2406">
          <cell r="A2406" t="str">
            <v>18.27.010</v>
          </cell>
          <cell r="B2406" t="str">
            <v>FORNECIMENTO DE FIO DE COBRE NU, TEMPERA MEIO-DURO, CLASSE 1A, SM-10MM², PARA UM LANCE DE REDE INCLUSIVE ARMAÇÃO SECUNDÁRIA B1, ISOLADOR PARAFUSOS, BRICADEIRA REDONDA DE FERRO GALV. A FOGO, EQUIPAMENTO E INSTALAÇÃO.</v>
          </cell>
          <cell r="C2406" t="str">
            <v>UN</v>
          </cell>
          <cell r="D2406">
            <v>128.41999999999999</v>
          </cell>
          <cell r="E2406">
            <v>11.44</v>
          </cell>
          <cell r="F2406">
            <v>88.85</v>
          </cell>
          <cell r="I2406">
            <v>228.70999999999998</v>
          </cell>
          <cell r="J2406">
            <v>297.32</v>
          </cell>
        </row>
        <row r="2408">
          <cell r="A2408" t="str">
            <v>18.27.011</v>
          </cell>
          <cell r="B2408" t="str">
            <v>FORNECIMENTO DE FIO DE COBRE NU, TEMPERA MEIO-DURO, CLASSE 1A, SM-10MM², PARA DOIS LANCES DE REDE INCLUSIVE ARMAÇÃO SECUNDÁRIA B2, ISOLADOR PARAFUSOS, BRICADEIRA REDONDA DE FERRO GALV. A FOGO, EQUIPAMENTO E INSTALAÇÃO.</v>
          </cell>
          <cell r="C2408" t="str">
            <v>UN</v>
          </cell>
          <cell r="D2408">
            <v>225.49</v>
          </cell>
          <cell r="E2408">
            <v>11.44</v>
          </cell>
          <cell r="F2408">
            <v>88.85</v>
          </cell>
          <cell r="I2408">
            <v>325.77999999999997</v>
          </cell>
          <cell r="J2408">
            <v>423.51</v>
          </cell>
        </row>
        <row r="2410">
          <cell r="A2410" t="str">
            <v>18.27.012</v>
          </cell>
          <cell r="B2410" t="str">
            <v>FORNECIMENTO DE FIO DE COBRE NU, TEMPERA MEIO-DURO, CLASSE 1A, SM-10MM², PARA TRÊS LANCES DE REDE INCLUSIVE ARMAÇÃO SECUNDÁRIA B3, ISOLADOR PARAFUSOS, BRICADEIRA REDONDA DE FERRO GALV. A FOGO, EQUIPAMENTO E INSTALAÇÃO.</v>
          </cell>
          <cell r="C2410" t="str">
            <v>UN</v>
          </cell>
          <cell r="D2410">
            <v>350.46</v>
          </cell>
          <cell r="E2410">
            <v>17.149999999999999</v>
          </cell>
          <cell r="F2410">
            <v>133.28</v>
          </cell>
          <cell r="I2410">
            <v>500.89</v>
          </cell>
          <cell r="J2410">
            <v>651.16</v>
          </cell>
        </row>
        <row r="2412">
          <cell r="A2412" t="str">
            <v>18.27.013</v>
          </cell>
          <cell r="B2412" t="str">
            <v>FORNECIMENTO DE FIO DE COBRE NU, TEMPERA MEIO-DURO, CLASSE 1A, SM-10MM², PARA QUATRO LANCES DE REDE INCLUSIVE ARMAÇÃO SECUNDÁRIA B4, ISOLADOR PARAFUSOS, BRICADEIRA REDONDA DE FERRO GALV. A FOGO, EQUIPAMENTO E INSTALAÇÃO.</v>
          </cell>
          <cell r="C2412" t="str">
            <v>UN</v>
          </cell>
          <cell r="D2412">
            <v>448.58</v>
          </cell>
          <cell r="E2412">
            <v>17.149999999999999</v>
          </cell>
          <cell r="F2412">
            <v>133.28</v>
          </cell>
          <cell r="I2412">
            <v>599.01</v>
          </cell>
          <cell r="J2412">
            <v>778.71</v>
          </cell>
        </row>
        <row r="2414">
          <cell r="A2414" t="str">
            <v>18.27.014</v>
          </cell>
          <cell r="B2414" t="str">
            <v>FORNECIMENTO DE FIO DE COBRE NÚ, TEMPERA MEIO-DURO, CLASSE 1A, SM-10MM², PARA UM LANCE DE REDE, INCLUSIVE EQUIPAMENTO E INSTALAÇÃO.</v>
          </cell>
          <cell r="C2414" t="str">
            <v>UN</v>
          </cell>
          <cell r="D2414">
            <v>90</v>
          </cell>
          <cell r="E2414">
            <v>11.44</v>
          </cell>
          <cell r="F2414">
            <v>88.85</v>
          </cell>
          <cell r="I2414">
            <v>190.29</v>
          </cell>
          <cell r="J2414">
            <v>247.38</v>
          </cell>
        </row>
        <row r="2416">
          <cell r="A2416" t="str">
            <v>18.27.015</v>
          </cell>
          <cell r="B2416" t="str">
            <v>FORNECIMENTO DE FIO DE COBRE NÚ, TEMPERA MEIO-DURO, CLASSE 1A, SM-10MM², PARA DOIS LANCES DE REDE, INCLUSIVE EQUIPAMENTO E INSTALAÇÃO.</v>
          </cell>
          <cell r="C2416" t="str">
            <v>UN</v>
          </cell>
          <cell r="D2416" t="str">
            <v>18,0,00</v>
          </cell>
          <cell r="E2416">
            <v>17.149999999999999</v>
          </cell>
          <cell r="F2416">
            <v>133.28</v>
          </cell>
          <cell r="I2416" t="e">
            <v>#VALUE!</v>
          </cell>
          <cell r="J2416" t="e">
            <v>#VALUE!</v>
          </cell>
        </row>
        <row r="2418">
          <cell r="A2418" t="str">
            <v>18.27.016</v>
          </cell>
          <cell r="B2418" t="str">
            <v>FORNECIMENTO DE FIO DE COBRE NÚ, TEMPERA MEIO-DURO, CLASSE 1A, SM-10MM², PARA TRÊS LANCES DE REDE, INCLUSIVE EQUIPAMENTO E INSTALAÇÃO.</v>
          </cell>
          <cell r="C2418" t="str">
            <v>UN</v>
          </cell>
          <cell r="D2418">
            <v>270</v>
          </cell>
          <cell r="E2418">
            <v>17.149999999999999</v>
          </cell>
          <cell r="F2418">
            <v>133.28</v>
          </cell>
          <cell r="I2418">
            <v>420.42999999999995</v>
          </cell>
          <cell r="J2418">
            <v>546.55999999999995</v>
          </cell>
        </row>
        <row r="2420">
          <cell r="A2420" t="str">
            <v>18.27.017</v>
          </cell>
          <cell r="B2420" t="str">
            <v>FORNECIMENTO DE FIO DE COBRE NÚ, TEMPERA MEIO-DURO, CLASSE 1A, SM-10MM², PARA QUATRO LANCES DE REDE, INCLUSIVE EQUIPAMENTO E INSTALAÇÃO.</v>
          </cell>
          <cell r="C2420" t="str">
            <v>UN</v>
          </cell>
          <cell r="D2420">
            <v>360</v>
          </cell>
          <cell r="E2420">
            <v>17.149999999999999</v>
          </cell>
          <cell r="F2420">
            <v>133.28</v>
          </cell>
          <cell r="I2420">
            <v>510.42999999999995</v>
          </cell>
          <cell r="J2420">
            <v>663.56</v>
          </cell>
        </row>
        <row r="2422">
          <cell r="A2422" t="str">
            <v>18.27.018</v>
          </cell>
          <cell r="B2422" t="str">
            <v>FORNECIMENTO DE FIO DE COBRE NU, TEMPERA MEIO-DURO, CLASSE 1A, SM-16MM², PARA UM LANCE DE REDE INCLUSIVE ARMAÇÃO SECUNDÁRIA B1, ISOLADOR PARAFUSOS, BRICADEIRA REDONDA DE FERRO GALV. A FOGO, EQUIPAMENTO E INSTALAÇÃO.</v>
          </cell>
          <cell r="C2422" t="str">
            <v>UN</v>
          </cell>
          <cell r="D2422">
            <v>191.51</v>
          </cell>
          <cell r="E2422">
            <v>11.44</v>
          </cell>
          <cell r="F2422">
            <v>88.85</v>
          </cell>
          <cell r="I2422">
            <v>291.79999999999995</v>
          </cell>
          <cell r="J2422">
            <v>379.34</v>
          </cell>
        </row>
        <row r="2424">
          <cell r="A2424" t="str">
            <v>18.27.019</v>
          </cell>
          <cell r="B2424" t="str">
            <v>FORNECIMENTO DE FIO DE COBRE NU, TEMPERA MEIO-DURO, CLASSE 1A, SM-16MM², PARA DOIS LANCES DE REDE INCLUSIVE ARMAÇÃO SECUNDÁRIA B2, ISOLADOR PARAFUSOS, BRICADEIRA REDONDA DE FERRO GALV. A FOGO, EQUIPAMENTO E INSTALAÇÃO.</v>
          </cell>
          <cell r="C2424" t="str">
            <v>UN</v>
          </cell>
          <cell r="D2424">
            <v>351.67</v>
          </cell>
          <cell r="E2424">
            <v>11.44</v>
          </cell>
          <cell r="F2424">
            <v>88.85</v>
          </cell>
          <cell r="I2424">
            <v>451.96000000000004</v>
          </cell>
          <cell r="J2424">
            <v>587.54999999999995</v>
          </cell>
        </row>
        <row r="2426">
          <cell r="A2426" t="str">
            <v>18.27.020</v>
          </cell>
          <cell r="B2426" t="str">
            <v>FORNECIMENTO DE FIO DE COBRE NU, TEMPERA MEIO-DURO, CLASSE 1A, SM-16MM², PARA TRÊS LANCES DE REDE INCLUSIVE ARMAÇÃO SECUNDÁRIA B3, ISOLADOR PARAFUSOS, BRICADEIRA REDONDA DE FERRO GALV. A FOGO, EQUIPAMENTO E INSTALAÇÃO.</v>
          </cell>
          <cell r="C2426" t="str">
            <v>UN</v>
          </cell>
          <cell r="D2426">
            <v>539.73</v>
          </cell>
          <cell r="E2426">
            <v>17.149999999999999</v>
          </cell>
          <cell r="F2426" t="str">
            <v>133,28,</v>
          </cell>
          <cell r="I2426" t="e">
            <v>#VALUE!</v>
          </cell>
          <cell r="J2426" t="e">
            <v>#VALUE!</v>
          </cell>
        </row>
        <row r="2428">
          <cell r="A2428" t="str">
            <v>18.27.021</v>
          </cell>
          <cell r="B2428" t="str">
            <v>FORNECIMENTO DE FIO DE COBRE NU, TEMPERA MEIO-DURO, CLASSE 1A, SM-16MM², PARA QUATRO LANCES DE REDE INCLUSIVE ARMAÇÃO SECUNDÁRIA B4, ISOLADOR PARAFUSOS, BRICADEIRA REDONDA DE FERRO GALV. A FOGO, EQUIPAMENTO E INSTALAÇÃO.</v>
          </cell>
          <cell r="C2428" t="str">
            <v>UN</v>
          </cell>
          <cell r="D2428">
            <v>700.94</v>
          </cell>
          <cell r="E2428">
            <v>17.149999999999999</v>
          </cell>
          <cell r="F2428">
            <v>133.28</v>
          </cell>
          <cell r="I2428">
            <v>851.37</v>
          </cell>
          <cell r="J2428">
            <v>1106.78</v>
          </cell>
        </row>
        <row r="2430">
          <cell r="A2430" t="str">
            <v>18.27.022</v>
          </cell>
          <cell r="B2430" t="str">
            <v>FORNECIMENTO DE FIO DE COBRE NÚ, TEMPERA MEIO-DURO, CLASSE 1A, SM-16MM², PARA UM LANCE DE REDE, INCLUSIVE EQUIPAMENTO E INSTALAÇÃO.</v>
          </cell>
          <cell r="C2430" t="str">
            <v>UN</v>
          </cell>
          <cell r="D2430">
            <v>11.44</v>
          </cell>
          <cell r="E2430">
            <v>153.09</v>
          </cell>
          <cell r="F2430">
            <v>88.25</v>
          </cell>
          <cell r="I2430">
            <v>252.78</v>
          </cell>
          <cell r="J2430">
            <v>328.61</v>
          </cell>
        </row>
        <row r="2432">
          <cell r="A2432" t="str">
            <v>18.27.023</v>
          </cell>
          <cell r="B2432" t="str">
            <v>FORNECIMENTO DE FIO DE COBRE NÚ, TEMPERA MEIO-DURO, CLASSE 1A, SM-16MM², PARA DOIS LANCES DE REDE, INCLUSIVE EQUIPAMENTO E INSTALAÇÃO.</v>
          </cell>
          <cell r="C2432" t="str">
            <v>UN</v>
          </cell>
          <cell r="D2432">
            <v>306.18</v>
          </cell>
          <cell r="E2432">
            <v>11.44</v>
          </cell>
          <cell r="F2432">
            <v>88.85</v>
          </cell>
          <cell r="I2432">
            <v>406.47</v>
          </cell>
          <cell r="J2432">
            <v>528.41</v>
          </cell>
        </row>
        <row r="2434">
          <cell r="A2434" t="str">
            <v>18.27.024</v>
          </cell>
          <cell r="B2434" t="str">
            <v>FORNECIMENTO DE FIO DE COBRE NÚ, TEMPERA MEIO-DURO, CLASSE 1A, SM-16MM², PARA TRÊS LANCES DE REDE, INCLUSIVE EQUIPAMENTO E INSTALAÇÃO.</v>
          </cell>
          <cell r="C2434" t="str">
            <v>UN</v>
          </cell>
          <cell r="D2434">
            <v>459.27</v>
          </cell>
          <cell r="E2434">
            <v>17.149999999999999</v>
          </cell>
          <cell r="F2434">
            <v>133.28</v>
          </cell>
          <cell r="I2434">
            <v>609.69999999999993</v>
          </cell>
          <cell r="J2434">
            <v>792.61</v>
          </cell>
        </row>
        <row r="2436">
          <cell r="A2436" t="str">
            <v>18.27.025</v>
          </cell>
          <cell r="B2436" t="str">
            <v>FORNECIMENTO DE FIO DE COBRE NÚ, TEMPERA MEIO-DURO, CLASSE 1A, SM-16MM², PARA QUATRO LANCES DE REDE, INCLUSIVE EQUIPAMENTO E INSTALAÇÃO.</v>
          </cell>
          <cell r="C2436" t="str">
            <v>UN</v>
          </cell>
          <cell r="D2436">
            <v>612.36</v>
          </cell>
          <cell r="E2436">
            <v>17.149999999999999</v>
          </cell>
          <cell r="F2436">
            <v>133.28</v>
          </cell>
          <cell r="I2436">
            <v>762.79</v>
          </cell>
          <cell r="J2436">
            <v>991.63</v>
          </cell>
        </row>
        <row r="2438">
          <cell r="A2438" t="str">
            <v>18.27.026</v>
          </cell>
          <cell r="B2438" t="str">
            <v>FORNECIMENTO DE CABO DE ALUMÍNIO COM ALMA DE AÇO 10MM P/UM LANCE DE REDE, INCLUSIVE ARMAÇÃO SECUNDÁRIA B1, ISOLADORES, PARAFUSOS, BRAÇADEIRA REDONDA DE FERRO GALVANIZADO A FOGO, EQUIPAMENTO E INSTALAÇÃO.</v>
          </cell>
          <cell r="C2438" t="str">
            <v>UN</v>
          </cell>
          <cell r="D2438">
            <v>118.42</v>
          </cell>
          <cell r="E2438">
            <v>11.44</v>
          </cell>
          <cell r="F2438">
            <v>88.85</v>
          </cell>
          <cell r="I2438">
            <v>218.71</v>
          </cell>
          <cell r="J2438">
            <v>284.32</v>
          </cell>
        </row>
        <row r="2440">
          <cell r="A2440" t="str">
            <v>18.27.027</v>
          </cell>
          <cell r="B2440" t="str">
            <v>FORNECIMENTO DE CABO DE ALUMÍNIO COM ALMA DE AÇO 10MM P/DOIS LANCES DE REDE, INCLUSIVE ARMAÇÃO SECUNDÁRIA B2, ISOLADORES, PARAFUSOS, BRAÇADEIRAS REDONDAS DE FERRO GALVANIZADO A FOGO, EQUIPAMENTO E INSTALAÇÃO.</v>
          </cell>
          <cell r="C2440" t="str">
            <v>UN</v>
          </cell>
          <cell r="D2440">
            <v>205.49</v>
          </cell>
          <cell r="E2440">
            <v>11.44</v>
          </cell>
          <cell r="F2440">
            <v>88.85</v>
          </cell>
          <cell r="I2440">
            <v>305.77999999999997</v>
          </cell>
          <cell r="J2440">
            <v>397.51</v>
          </cell>
        </row>
        <row r="2442">
          <cell r="A2442" t="str">
            <v>18.27.028</v>
          </cell>
          <cell r="B2442" t="str">
            <v>FORNECIMENTO DE CABO DE ALUMÍNIO COM ALMA DE AÇO 10MM P/TRÊS LANCES DE REDE, INCLUSIVE ARMAÇÃO SECUNDÁRIA B3, ISOLADORES, PARAFUSOS, BRAÇADEIRAS REDONDAS DE FERRO GALVANIZADO A FOGO, EQUIPAMENTO E INSTALAÇÃO.</v>
          </cell>
          <cell r="C2442" t="str">
            <v>UN</v>
          </cell>
          <cell r="D2442">
            <v>320.27999999999997</v>
          </cell>
          <cell r="E2442">
            <v>17.149999999999999</v>
          </cell>
          <cell r="F2442">
            <v>133.28</v>
          </cell>
          <cell r="I2442">
            <v>470.70999999999992</v>
          </cell>
          <cell r="J2442">
            <v>611.91999999999996</v>
          </cell>
        </row>
        <row r="2444">
          <cell r="A2444" t="str">
            <v>18.27.029</v>
          </cell>
          <cell r="B2444" t="str">
            <v>FORNECIMENTO DE CABO DE ALUMÍNIO COM ALMA DE AÇO 10MM P/QUATRO LANCES DE REDE, INCLUSIVE ARMAÇÃO SECUNDÁRIA B4, ISOLADORES, PARAFUSOS, BRAÇADEIRAS REDONDAS DE FERRO GALVANIZADO A FOGO, EQUIPAMENTO E INSTALAÇÃO.</v>
          </cell>
          <cell r="C2444" t="str">
            <v>UN</v>
          </cell>
          <cell r="D2444">
            <v>408.58</v>
          </cell>
          <cell r="E2444">
            <v>17.149999999999999</v>
          </cell>
          <cell r="F2444">
            <v>133.28</v>
          </cell>
          <cell r="I2444">
            <v>559.01</v>
          </cell>
          <cell r="J2444">
            <v>726.71</v>
          </cell>
        </row>
        <row r="2446">
          <cell r="A2446" t="str">
            <v>18.27.030</v>
          </cell>
          <cell r="B2446" t="str">
            <v>FORNECIMENTO DE CABO DE ALUMÍNIO COM ALMA DE AÇO 10MM P/UM LANCE DE REDE, INCLUSIVE EQUIPAMENTO E INSTALAÇÃO.</v>
          </cell>
          <cell r="C2446" t="str">
            <v>UN</v>
          </cell>
          <cell r="D2446">
            <v>80</v>
          </cell>
          <cell r="E2446">
            <v>11.44</v>
          </cell>
          <cell r="F2446">
            <v>88.85</v>
          </cell>
          <cell r="I2446">
            <v>180.29</v>
          </cell>
          <cell r="J2446">
            <v>234.38</v>
          </cell>
        </row>
        <row r="2448">
          <cell r="A2448" t="str">
            <v>18.27.031</v>
          </cell>
          <cell r="B2448" t="str">
            <v>FORNECIMENTO DE CABO DE ALUMÍNIO COM ALMA DE AÇO 10MM P/DOIS LANCES DE REDE, INCLUSIVE EQUIPAMENTO E INSTALAÇÃO.</v>
          </cell>
          <cell r="C2448" t="str">
            <v>UN</v>
          </cell>
          <cell r="D2448">
            <v>160</v>
          </cell>
          <cell r="E2448">
            <v>11.44</v>
          </cell>
          <cell r="F2448">
            <v>88.85</v>
          </cell>
          <cell r="I2448">
            <v>260.28999999999996</v>
          </cell>
          <cell r="J2448">
            <v>338.38</v>
          </cell>
        </row>
        <row r="2450">
          <cell r="A2450" t="str">
            <v>18.27.032</v>
          </cell>
          <cell r="B2450" t="str">
            <v>FORNECIMENTO DE CABO DE ALUMÍNIO COM ALMA DE AÇO 10MM P/TRÊS LANCES DE REDE, INCLUSIVE EQUIPAMENTO E INSTALAÇÃO.</v>
          </cell>
          <cell r="C2450" t="str">
            <v>UN</v>
          </cell>
          <cell r="D2450">
            <v>240</v>
          </cell>
          <cell r="E2450">
            <v>17.149999999999999</v>
          </cell>
          <cell r="F2450">
            <v>133.28</v>
          </cell>
          <cell r="I2450">
            <v>390.42999999999995</v>
          </cell>
          <cell r="J2450">
            <v>507.56</v>
          </cell>
        </row>
        <row r="2452">
          <cell r="A2452" t="str">
            <v>18.27.033</v>
          </cell>
          <cell r="B2452" t="str">
            <v>FORNECIMENTO DE CABO DE ALUMÍNIO COM ALMA DE AÇO 10MM P/QUATRO LANCES DE REDE, INCLUSIVE EQUIPAMENTO E INSTALAÇÃO.</v>
          </cell>
          <cell r="C2452" t="str">
            <v>UN</v>
          </cell>
          <cell r="D2452">
            <v>320</v>
          </cell>
          <cell r="E2452">
            <v>17.149999999999999</v>
          </cell>
          <cell r="F2452">
            <v>133.28</v>
          </cell>
          <cell r="I2452">
            <v>470.42999999999995</v>
          </cell>
          <cell r="J2452">
            <v>611.55999999999995</v>
          </cell>
        </row>
        <row r="2454">
          <cell r="A2454" t="str">
            <v>18.27.034</v>
          </cell>
          <cell r="B2454" t="str">
            <v>FORNECIMENTO DE CABO DE ALUMÍNIO COM ALMA DE AÇO 16MM P/UM LANCE DE REDE, INCLUSIVE ARMAÇÃO SECUNDÁRIA B1, ISOLADORES, PARAFUSOS, BRAÇADEIRA REDONDA DE FERRO GALVANIZADO A FOGO, EQUIPAMENTO E INSTALAÇÃO.</v>
          </cell>
          <cell r="C2454" t="str">
            <v>UN</v>
          </cell>
          <cell r="D2454">
            <v>140.37</v>
          </cell>
          <cell r="E2454">
            <v>11.44</v>
          </cell>
          <cell r="F2454">
            <v>88.85</v>
          </cell>
          <cell r="I2454">
            <v>240.66</v>
          </cell>
          <cell r="J2454">
            <v>312.86</v>
          </cell>
        </row>
        <row r="2456">
          <cell r="A2456" t="str">
            <v>18.27.035</v>
          </cell>
          <cell r="B2456" t="str">
            <v>FORNECIMENTO DE CABO DE ALUMÍNIO COM ALMA DE AÇO 16MM P/DOIS LANCES DE REDE, INCLUSIVE ARMAÇÃO SECUNDÁRIA B2, ISOLADORES, PARAFUSOS, BRAÇADEIRAS REDONDAS DE FERRO GALVANIZADO A FOGO, EQUIPAMENTO E INSTALAÇÃO.</v>
          </cell>
          <cell r="C2456" t="str">
            <v>UN</v>
          </cell>
          <cell r="D2456">
            <v>249.39</v>
          </cell>
          <cell r="E2456">
            <v>11.44</v>
          </cell>
          <cell r="F2456">
            <v>88.85</v>
          </cell>
          <cell r="I2456">
            <v>349.67999999999995</v>
          </cell>
          <cell r="J2456">
            <v>454.58</v>
          </cell>
        </row>
        <row r="2458">
          <cell r="A2458" t="str">
            <v>18.27.036</v>
          </cell>
          <cell r="B2458" t="str">
            <v>FORNECIMENTO DE CABO DE ALUMÍNIO COM ALMA DE AÇO 16MM P/TRÊS LANCES DE REDE, INCLUSIVE ARMAÇÃO SECUNDÁRIA B3, ISOLADORES, PARAFUSOS, BRAÇADEIRAS REDONDAS DE FERRO GALVANIZADO A FOGO, EQUIPAMENTO E INSTALAÇÃO.</v>
          </cell>
          <cell r="C2458" t="str">
            <v>UN</v>
          </cell>
          <cell r="D2458">
            <v>386.31</v>
          </cell>
          <cell r="E2458">
            <v>17.149999999999999</v>
          </cell>
          <cell r="F2458">
            <v>133.28</v>
          </cell>
          <cell r="I2458">
            <v>536.74</v>
          </cell>
          <cell r="J2458">
            <v>697.76</v>
          </cell>
        </row>
        <row r="2460">
          <cell r="A2460" t="str">
            <v>18.27.037</v>
          </cell>
          <cell r="B2460" t="str">
            <v>FORNECIMENTO DE CABO DE ALUMÍNIO COM ALMA DE AÇO 16MM P/QUATRO LANCES DE REDE, INCLUSIVE ARMAÇÃO SECUNDÁRIA B4, ISOLADORES, PARAFUSOS, BRAÇADEIRAS REDONDAS DE FERRO GALVANIZADO A FOGO, EQUIPAMENTO E INSTALAÇÃO.</v>
          </cell>
          <cell r="C2460" t="str">
            <v>UN</v>
          </cell>
          <cell r="D2460">
            <v>496.38</v>
          </cell>
          <cell r="E2460">
            <v>17.149999999999999</v>
          </cell>
          <cell r="F2460">
            <v>133.28</v>
          </cell>
          <cell r="I2460">
            <v>646.80999999999995</v>
          </cell>
          <cell r="J2460">
            <v>840.85</v>
          </cell>
        </row>
        <row r="2462">
          <cell r="A2462" t="str">
            <v>18.27.038</v>
          </cell>
          <cell r="B2462" t="str">
            <v>FORNECIMENTO DE CABO DE ALUMÍNIO COM ALMA DE AÇO 16MM² P/UM LANCE DE REDE, INCLUSIVE EQUIPAMENTO E INSTALAÇÃO.</v>
          </cell>
          <cell r="C2462" t="str">
            <v>UN</v>
          </cell>
          <cell r="D2462">
            <v>101.95</v>
          </cell>
          <cell r="E2462">
            <v>11.44</v>
          </cell>
          <cell r="F2462">
            <v>88.85</v>
          </cell>
          <cell r="I2462">
            <v>202.24</v>
          </cell>
          <cell r="J2462">
            <v>262.91000000000003</v>
          </cell>
        </row>
        <row r="2464">
          <cell r="A2464" t="str">
            <v>18.27.039</v>
          </cell>
          <cell r="B2464" t="str">
            <v>FORNECIMENTO DE CABO DE ALUMÍNIO COM ALMA DE AÇO 16MM² P/DOIS LANCES DE REDE, INCLUSIVE EQUIPAMENTO E INSTALAÇÃO.</v>
          </cell>
          <cell r="C2464" t="str">
            <v>UN</v>
          </cell>
          <cell r="D2464">
            <v>203.9</v>
          </cell>
          <cell r="E2464">
            <v>11.44</v>
          </cell>
          <cell r="F2464">
            <v>88.85</v>
          </cell>
          <cell r="I2464">
            <v>304.19</v>
          </cell>
          <cell r="J2464">
            <v>395.45</v>
          </cell>
        </row>
        <row r="2466">
          <cell r="A2466" t="str">
            <v>18.27.040</v>
          </cell>
          <cell r="B2466" t="str">
            <v>FORNECIMENTO DE CABO DE ALUMÍNIO COM ALMA DE AÇO 16MM² P/TRÊS LANCES DE REDE, INCLUSIVE EQUIPAMENTO E INSTALAÇÃO.</v>
          </cell>
          <cell r="C2466" t="str">
            <v>UN</v>
          </cell>
          <cell r="D2466">
            <v>305.85000000000002</v>
          </cell>
          <cell r="E2466">
            <v>17.149999999999999</v>
          </cell>
          <cell r="F2466">
            <v>133.28</v>
          </cell>
          <cell r="I2466">
            <v>456.28</v>
          </cell>
          <cell r="J2466">
            <v>593.16</v>
          </cell>
        </row>
        <row r="2468">
          <cell r="A2468" t="str">
            <v>18.27.041</v>
          </cell>
          <cell r="B2468" t="str">
            <v>FORNECIMENTO DE CABO DE ALUMÍNIO COM ALMA DE AÇO 16MM² P/QUATRO LANCES DE REDE, INCLUSIVE EQUIPAMENTO E INSTALAÇÃO.</v>
          </cell>
          <cell r="C2468" t="str">
            <v>UN</v>
          </cell>
          <cell r="D2468">
            <v>407.8</v>
          </cell>
          <cell r="E2468">
            <v>17.149999999999999</v>
          </cell>
          <cell r="F2468">
            <v>133.28</v>
          </cell>
          <cell r="I2468">
            <v>558.23</v>
          </cell>
          <cell r="J2468">
            <v>725.7</v>
          </cell>
        </row>
        <row r="2470">
          <cell r="A2470" t="str">
            <v>18.27.042</v>
          </cell>
          <cell r="B2470" t="str">
            <v>FORNECIMENTO DE CABO DE COBRE, ENCORDOAMENTO CLASSE 2, ISOLAMENTO DE PVC 70 C, TIPO BWF, 750V FOREPLAST OU SIMILAR, SM-6MM², P/UM LANCE DE REDE, INCLUSIVE ARMAÇÃO SECUNDÁRIA B1, ISOLADOR, PARAFUSOS, BRAÇADEIRA REDONDA DE FERRO GALVANIZADO À FOGO, EQUIPAMA</v>
          </cell>
          <cell r="C2470" t="str">
            <v>UN</v>
          </cell>
          <cell r="D2470">
            <v>150.91999999999999</v>
          </cell>
          <cell r="E2470">
            <v>11.44</v>
          </cell>
          <cell r="F2470">
            <v>88.85</v>
          </cell>
          <cell r="I2470">
            <v>251.20999999999998</v>
          </cell>
          <cell r="J2470">
            <v>326.57</v>
          </cell>
        </row>
        <row r="2472">
          <cell r="A2472" t="str">
            <v>18.27.043</v>
          </cell>
          <cell r="B2472" t="str">
            <v>FORNECIMENTO DE CABO DE COBRE, ENCORDOAMENTO CLASSE 2, ISOLAMENTO DE PVC 70 C, TIPO BWF, 750V FOREPLAST OU SIMILAR, SM-6MM², P/DOIS LANCES DE REDE, INCLUSIVE ARMAÇÃO SECUNDÁRIA B2, ISOLADOR, PARAFUSOS, BRAÇADEIRAS REDONDAS DE FERRO GALVANIZADO À FOGO, EQU</v>
          </cell>
          <cell r="C2472" t="str">
            <v>UN</v>
          </cell>
          <cell r="D2472">
            <v>270.49</v>
          </cell>
          <cell r="E2472">
            <v>11.44</v>
          </cell>
          <cell r="F2472">
            <v>88.85</v>
          </cell>
          <cell r="I2472">
            <v>370.78</v>
          </cell>
          <cell r="J2472">
            <v>482.01</v>
          </cell>
        </row>
        <row r="2474">
          <cell r="A2474" t="str">
            <v>18.27.044</v>
          </cell>
          <cell r="B2474" t="str">
            <v>FORNECIMENTO DE CABO DE COBRE, ENCORDOAMENTO CLASSE 2, ISOLAMENTO DE PVC 70 C, TIPO BWF, 750V FOREPLAST OU SIMILAR, SM-6MM², P/TRÊS LANCES DE REDE, INCLUSIVE ARMAÇÃO SECUNDÁRIA B3, ISOLADOR, PARAFUSOS, BRAÇADEIRAS REDONDAS DE FERRO GALVANIZADO À FOGO, EQU</v>
          </cell>
          <cell r="C2474" t="str">
            <v>UN</v>
          </cell>
          <cell r="D2474">
            <v>417.96</v>
          </cell>
          <cell r="E2474">
            <v>17.149999999999999</v>
          </cell>
          <cell r="F2474">
            <v>133.28</v>
          </cell>
          <cell r="I2474">
            <v>568.39</v>
          </cell>
          <cell r="J2474">
            <v>738.91</v>
          </cell>
        </row>
        <row r="2476">
          <cell r="A2476" t="str">
            <v>18.27.045</v>
          </cell>
          <cell r="B2476" t="str">
            <v>FORNECIMENTO DE CABO DE COBRE, ENCORDOAMENTO CLASSE 2, ISOLAMENTO DE PVC 70 C, TIPO BWF, 750V FOREPLAST OU SIMILAR, SM-6MM², P/QUATRO LANCES DE REDE, INCLUSIVE ARMAÇÃO SECUNDÁRIA B4, ISOLADOR, PARAFUSOS, BRAÇADEIRAS REDONDAS DE FERRO GALVANIZADO À FOGO, E</v>
          </cell>
          <cell r="C2476" t="str">
            <v>UN</v>
          </cell>
          <cell r="D2476">
            <v>538.58000000000004</v>
          </cell>
          <cell r="E2476">
            <v>17.149999999999999</v>
          </cell>
          <cell r="F2476">
            <v>133.28</v>
          </cell>
          <cell r="I2476">
            <v>689.01</v>
          </cell>
          <cell r="J2476">
            <v>895.71</v>
          </cell>
        </row>
        <row r="2478">
          <cell r="A2478" t="str">
            <v>18.27.046</v>
          </cell>
          <cell r="B2478" t="str">
            <v>FORNECIMENTO DE CABO DE COBRE, ENCORDOAMENTO CLASSE 2, ISOLAMENTO DE PVC 70 C, TIPO BWF, 750V FOREPLAST OU SIMILAR, SM-6MM², P/UM LANCE DE REDE, INCLUSIVE EQUIPAMENTO E INSTALAÇÃO.</v>
          </cell>
          <cell r="C2478" t="str">
            <v>UN</v>
          </cell>
          <cell r="D2478">
            <v>112.5</v>
          </cell>
          <cell r="E2478">
            <v>11.44</v>
          </cell>
          <cell r="F2478">
            <v>88.85</v>
          </cell>
          <cell r="I2478">
            <v>212.79</v>
          </cell>
          <cell r="J2478">
            <v>276.63</v>
          </cell>
        </row>
        <row r="2480">
          <cell r="A2480" t="str">
            <v>18.27.047</v>
          </cell>
          <cell r="B2480" t="str">
            <v>FORNECIMENTO DE CABO DE COBRE, ENCORDOAMENTO CLASSE 2, ISOLAMENTO DE PVC 70 C, TIPO BWF, 750V FOREPLAST OU SIMILAR, SM-6MM², P/DOIS LANCES DE REDE, INCLUSIVE EQUIPAMENTO E INSTALAÇÃO.</v>
          </cell>
          <cell r="C2480" t="str">
            <v>UN</v>
          </cell>
          <cell r="D2480">
            <v>225</v>
          </cell>
          <cell r="E2480">
            <v>11.44</v>
          </cell>
          <cell r="F2480">
            <v>88.85</v>
          </cell>
          <cell r="I2480">
            <v>325.28999999999996</v>
          </cell>
          <cell r="J2480">
            <v>422.88</v>
          </cell>
        </row>
        <row r="2482">
          <cell r="A2482" t="str">
            <v>18.27.048</v>
          </cell>
          <cell r="B2482" t="str">
            <v>FORNECIMENTO DE CABO DE COBRE, ENCORDOAMENTO CLASSE 2, ISOLAMENTO DE PVC 70 C, TIPO BWF, 750V FOREPLAST OU SIMILAR, SM-6MM², P/TRÊS LANCES DE REDE, INCLUSIVE EQUIPAMENTO E INSTALAÇÃO.</v>
          </cell>
          <cell r="C2482" t="str">
            <v>UN</v>
          </cell>
          <cell r="D2482">
            <v>337.5</v>
          </cell>
          <cell r="E2482">
            <v>17.149999999999999</v>
          </cell>
          <cell r="F2482">
            <v>133.28</v>
          </cell>
          <cell r="I2482">
            <v>487.92999999999995</v>
          </cell>
          <cell r="J2482">
            <v>634.30999999999995</v>
          </cell>
        </row>
        <row r="2484">
          <cell r="A2484" t="str">
            <v>18.27.049</v>
          </cell>
          <cell r="B2484" t="str">
            <v>FORNECIMENTO DE CABO DE COBRE, ENCORDOAMENTO CLASSE 2, ISOLAMENTO DE PVC 70 C, TIPO BWF, 750V FOREPLAST OU SIMILAR, SM-6MM², P/QUATRO LANCES DE REDE, INCLUSIVE EQUIPAMENTO E INSTALAÇÃO.</v>
          </cell>
          <cell r="C2484" t="str">
            <v>UN</v>
          </cell>
          <cell r="D2484">
            <v>450</v>
          </cell>
          <cell r="E2484">
            <v>17.149999999999999</v>
          </cell>
          <cell r="F2484">
            <v>133.28</v>
          </cell>
          <cell r="I2484">
            <v>600.42999999999995</v>
          </cell>
          <cell r="J2484">
            <v>780.56</v>
          </cell>
        </row>
        <row r="2486">
          <cell r="A2486" t="str">
            <v>18.27.050</v>
          </cell>
          <cell r="B2486" t="str">
            <v>FORNECIMENTO DE CABO DE COBRE, ENCORDOAMENTO CLASSE 2, ISOLAMENTO DE PVC 70 C, TIPO BWF, 750V FOREPLAST OU SIMILAR, SM-10MM², P/UM LANCE DE REDE, INCLUSIVE ARMAÇÃO SECUNDÁRIA B1, ISOLADOR, PARAFUSOS, BRAÇADEIRA REDONDA DE FERRO GALVANIZADO À FOGO, EQUIPAM</v>
          </cell>
          <cell r="C2486" t="str">
            <v>UN</v>
          </cell>
          <cell r="D2486">
            <v>278.72000000000003</v>
          </cell>
          <cell r="E2486">
            <v>11.44</v>
          </cell>
          <cell r="F2486">
            <v>88.85</v>
          </cell>
          <cell r="I2486">
            <v>379.01</v>
          </cell>
          <cell r="J2486">
            <v>492.71</v>
          </cell>
        </row>
        <row r="2488">
          <cell r="A2488" t="str">
            <v>18.27.051</v>
          </cell>
          <cell r="B2488" t="str">
            <v>FORNECIMENTO DE CABO DE COBRE, ENCORDOAMENTO CLASSE 2, ISOLAMENTO DE PVC 70 C, TIPO BWF, 750V FOREPLAST OU SIMILAR, SM-10MM², P/DOIS LANCES DE REDE, INCLUSIVE ARMAÇÃO SECUNDÁRIA B2, ISOLADOR, PARAFUSOS, BRAÇADEIRAS REDONDAS DE FERRO GALVANIZADO À FOGO,EQU</v>
          </cell>
          <cell r="C2488" t="str">
            <v>UN</v>
          </cell>
          <cell r="D2488">
            <v>526.09</v>
          </cell>
          <cell r="E2488">
            <v>11.44</v>
          </cell>
          <cell r="F2488">
            <v>88.85</v>
          </cell>
          <cell r="I2488">
            <v>626.38000000000011</v>
          </cell>
          <cell r="J2488">
            <v>814.29</v>
          </cell>
        </row>
        <row r="2490">
          <cell r="A2490" t="str">
            <v>18.27.052</v>
          </cell>
          <cell r="B2490" t="str">
            <v>FORNECIMENTO DE CABO DE COBRE, ENCORDOAMENTO CLASSE 2, ISOLAMENTO DE PVC 70 C, TIPO BWF, 750V FOREPLAST OU SIMILAR, SM-10MM², P/TRÊS LANCES DE REDE, INCLUSIVE ARMAÇÃO SECUNDÁRIA B3, ISOLADOR, PARAFUSOS, BRAÇADEIRAS REDONDAS DE FERRO GALVANIZADO À FOGO, EQ</v>
          </cell>
          <cell r="C2490" t="str">
            <v>UN</v>
          </cell>
          <cell r="D2490">
            <v>801.36</v>
          </cell>
          <cell r="E2490">
            <v>17.149999999999999</v>
          </cell>
          <cell r="F2490">
            <v>133.28</v>
          </cell>
          <cell r="I2490">
            <v>951.79</v>
          </cell>
          <cell r="J2490">
            <v>1237.33</v>
          </cell>
        </row>
        <row r="2492">
          <cell r="A2492" t="str">
            <v>18.27.053</v>
          </cell>
          <cell r="B2492" t="str">
            <v xml:space="preserve">FORNECIMENTO DE CABO DE COBRE, ENCORDOAMENTO CLASSE 2, ISOLAMENTO DE PVC 70 C, TIPO BWF, 750V FOREPLAST OU SIMILAR, SM-10MM², P/QUATRO LANCES DE REDE, INCLUSIVE ARMAÇÃO SECUNDÁRIA B4, ISOLADOR, PARAFUSOS, BRAÇADEIRAS REDONDAS DE FERRO GALVANIZADO À FOGO, </v>
          </cell>
          <cell r="C2492" t="str">
            <v>UN</v>
          </cell>
          <cell r="D2492">
            <v>1049.78</v>
          </cell>
          <cell r="E2492">
            <v>17.149999999999999</v>
          </cell>
          <cell r="F2492">
            <v>133.28</v>
          </cell>
          <cell r="I2492">
            <v>1200.21</v>
          </cell>
          <cell r="J2492">
            <v>1560.27</v>
          </cell>
        </row>
        <row r="2494">
          <cell r="A2494" t="str">
            <v>18.27.054</v>
          </cell>
          <cell r="B2494" t="str">
            <v>FORNECIMENTON DE CABO DE COBRE, ENCORDOAMENTO CLASSE 2, ISOLAMENTO DE PVC 70, TIPO BWF, 750V, FOREPLAST OU SIMILAR, SM-10MM²,PARA UM LANCE DE REDE, INCLUSIVE EQUIPAMANTO E INSTALAÇÃO.</v>
          </cell>
          <cell r="C2494" t="str">
            <v>UN</v>
          </cell>
          <cell r="D2494">
            <v>240.3</v>
          </cell>
          <cell r="E2494">
            <v>11.44</v>
          </cell>
          <cell r="F2494">
            <v>88.85</v>
          </cell>
          <cell r="I2494">
            <v>340.59000000000003</v>
          </cell>
          <cell r="J2494">
            <v>442.77</v>
          </cell>
        </row>
        <row r="2496">
          <cell r="A2496" t="str">
            <v>18.27.055</v>
          </cell>
          <cell r="B2496" t="str">
            <v>FORNECIMENTON DE CABO DE COBRE, ENCORDOAMENTO CLASSE 2, ISOLAMENTO DE PVC 70, TIPO BWF, 750V, FOREPLAST OU SIMILAR, SM-10MM²,PARA DOIS LANCES DE REDE, INCLUSIVE EQUIPAMANTO E INSTALAÇÃO.</v>
          </cell>
          <cell r="C2496" t="str">
            <v>UN</v>
          </cell>
          <cell r="D2496">
            <v>480.6</v>
          </cell>
          <cell r="E2496">
            <v>11.44</v>
          </cell>
          <cell r="F2496">
            <v>88.85</v>
          </cell>
          <cell r="I2496">
            <v>580.89</v>
          </cell>
          <cell r="J2496">
            <v>755.16</v>
          </cell>
        </row>
        <row r="2498">
          <cell r="A2498" t="str">
            <v>18.27.056</v>
          </cell>
          <cell r="B2498" t="str">
            <v>FORNECIMENTON DE CABO DE COBRE, ENCORDOAMENTO CLASSE 2, ISOLAMENTO DE PVC 70, TIPO BWF, 750V, FOREPLAST OU SIMILAR, SM-10MM²,PARA TRÊS LANCES DE REDE, INCLUSIVE EQUIPAMANTO E INSTALAÇÃO.</v>
          </cell>
          <cell r="C2498" t="str">
            <v>UN</v>
          </cell>
          <cell r="D2498">
            <v>720.9</v>
          </cell>
          <cell r="E2498">
            <v>17.149999999999999</v>
          </cell>
          <cell r="F2498">
            <v>133.28</v>
          </cell>
          <cell r="I2498">
            <v>871.32999999999993</v>
          </cell>
          <cell r="J2498">
            <v>1132.73</v>
          </cell>
        </row>
        <row r="2500">
          <cell r="A2500" t="str">
            <v>18.27.057</v>
          </cell>
          <cell r="B2500" t="str">
            <v>FORNECIMENTON DE CABO DE COBRE, ENCORDOAMENTO CLASSE 2, ISOLAMENTO DE PVC 70, TIPO BWF, 750V, FOREPLAST OU SIMILAR, SM-10MM²,PARA QUATRO LANCES DE REDE, INCLUSIVE EQUIPAMANTO E INSTALAÇÃO.</v>
          </cell>
          <cell r="C2500" t="str">
            <v>UN</v>
          </cell>
          <cell r="D2500">
            <v>961.2</v>
          </cell>
          <cell r="E2500">
            <v>17.149999999999999</v>
          </cell>
          <cell r="F2500">
            <v>133.28</v>
          </cell>
          <cell r="I2500">
            <v>1111.6300000000001</v>
          </cell>
          <cell r="J2500">
            <v>1445.12</v>
          </cell>
        </row>
        <row r="2502">
          <cell r="A2502" t="str">
            <v>18.27.058</v>
          </cell>
          <cell r="B2502" t="str">
            <v>FORNECIMENTO DE CABO DE COBRE, ENCORDOAMENTO CLASSE 2, ISOLAMENTO DE PVC 70 C, TIPO BWF, 750V FOREPLAST OU SIMILAR, SM-16MM², P/UM LANCE DE REDE, INCLUSIVE ARMAÇÃO SECUNDÁRIA B1, ISOLADOR, PARAFUSOS, BRAÇADEIRA REDONDA DE FERRO GALVANIZADO À FOGO, EQUIPAM</v>
          </cell>
          <cell r="C2502" t="str">
            <v>UN</v>
          </cell>
          <cell r="D2502">
            <v>389.87</v>
          </cell>
          <cell r="E2502">
            <v>11.44</v>
          </cell>
          <cell r="F2502">
            <v>88.85</v>
          </cell>
          <cell r="I2502">
            <v>490.15999999999997</v>
          </cell>
          <cell r="J2502">
            <v>637.21</v>
          </cell>
        </row>
        <row r="2504">
          <cell r="A2504" t="str">
            <v>18.27.059</v>
          </cell>
          <cell r="B2504" t="str">
            <v>FORNECIMENTO DE CABO DE COBRE, ENCORDOAMENTO CLASSE 2, ISOLAMENTO DE PVC 70 C, TIPO BWF, 750V FOREPLAST OU SIMILAR, SM-16MM², P/DOIS LANCES DE REDE, INCLUSIVE ARMAÇÃO SECUNDÁRIA B2, ISOLADOR, PARAFUSOS, BRAÇADEIRAS REDONDAS DE FERRO GALVANIZADO À FOGO,EQU</v>
          </cell>
          <cell r="C2504" t="str">
            <v>UN</v>
          </cell>
          <cell r="D2504">
            <v>748.39</v>
          </cell>
          <cell r="E2504">
            <v>11.44</v>
          </cell>
          <cell r="F2504">
            <v>88.85</v>
          </cell>
          <cell r="I2504">
            <v>848.68000000000006</v>
          </cell>
          <cell r="J2504">
            <v>1103.28</v>
          </cell>
        </row>
        <row r="2506">
          <cell r="A2506" t="str">
            <v>18.27.060</v>
          </cell>
          <cell r="B2506" t="str">
            <v>FORNECIMENTO DE CABO DE COBRE, ENCORDOAMENTO CLASSE 2, ISOLAMENTO DE PVC 70 C, TIPO BWF, 750V FOREPLAST OU SIMILAR, SM-16MM², P/TRÊS LANCES DE REDE, INCLUSIVE ARMAÇÃO SECUNDÁRIA B3, ISOLADOR, PARAFUSOS, BRAÇADEIRAS REDONDAS DE FERRO GALVANIZADO À FOGO, EQ</v>
          </cell>
          <cell r="C2506" t="str">
            <v>UN</v>
          </cell>
          <cell r="D2506">
            <v>1134.81</v>
          </cell>
          <cell r="E2506">
            <v>17.149999999999999</v>
          </cell>
          <cell r="F2506">
            <v>133.28</v>
          </cell>
          <cell r="I2506">
            <v>1285.24</v>
          </cell>
          <cell r="J2506">
            <v>1670.81</v>
          </cell>
        </row>
        <row r="2508">
          <cell r="A2508" t="str">
            <v>18.27.061</v>
          </cell>
          <cell r="B2508" t="str">
            <v xml:space="preserve">FORNECIMENTO DE CABO DE COBRE, ENCORDOAMENTO CLASSE 2, ISOLAMENTO DE PVC 70 C, TIPO BWF, 750V FOREPLAST OU SIMILAR, SM-16MM², P/QUATRO LANCES DE REDE, INCLUSIVE ARMAÇÃO SECUNDÁRIA B4, ISOLADOR, PARAFUSOS, BRAÇADEIRAS REDONDAS DE FERRO GALVANIZADO À FOGO, </v>
          </cell>
          <cell r="C2508" t="str">
            <v>UN</v>
          </cell>
          <cell r="D2508">
            <v>1494.38</v>
          </cell>
          <cell r="E2508">
            <v>17.149999999999999</v>
          </cell>
          <cell r="F2508">
            <v>133.28</v>
          </cell>
          <cell r="I2508">
            <v>1644.8100000000002</v>
          </cell>
          <cell r="J2508">
            <v>2138.25</v>
          </cell>
        </row>
        <row r="2510">
          <cell r="A2510" t="str">
            <v>18.27.062</v>
          </cell>
          <cell r="B2510" t="str">
            <v>FORNECIMENTON DE CABO DE COBRE, ENCORDOAMENTO CLASSE 2, ISOLAMENTO DE PVC 70, TIPO BWF, 750V, FOREPLAST OU SIMILAR, SM-16MM²,PARA UM LANCE DE REDE, INCLUSIVE EQUIPAMANTO E INSTALAÇÃO.</v>
          </cell>
          <cell r="C2510" t="str">
            <v>UN</v>
          </cell>
          <cell r="D2510">
            <v>351.45</v>
          </cell>
          <cell r="E2510">
            <v>11.44</v>
          </cell>
          <cell r="F2510">
            <v>88.85</v>
          </cell>
          <cell r="I2510">
            <v>451.74</v>
          </cell>
          <cell r="J2510">
            <v>587.26</v>
          </cell>
        </row>
        <row r="2512">
          <cell r="A2512" t="str">
            <v>18.27.063</v>
          </cell>
          <cell r="B2512" t="str">
            <v>FORNECIMENTON DE CABO DE COBRE, ENCORDOAMENTO CLASSE 2, ISOLAMENTO DE PVC 70, TIPO BWF, 750V, FOREPLAST OU SIMILAR, SM-16MM²,PARA DOIS LANCES DE REDE, INCLUSIVE EQUIPAMANTO E INSTALAÇÃO.</v>
          </cell>
          <cell r="C2512" t="str">
            <v>UN</v>
          </cell>
          <cell r="D2512">
            <v>702.9</v>
          </cell>
          <cell r="E2512">
            <v>11.44</v>
          </cell>
          <cell r="F2512">
            <v>88.85</v>
          </cell>
          <cell r="I2512">
            <v>803.19</v>
          </cell>
          <cell r="J2512">
            <v>1044.1500000000001</v>
          </cell>
        </row>
        <row r="2514">
          <cell r="A2514" t="str">
            <v>18.27.064</v>
          </cell>
          <cell r="B2514" t="str">
            <v>FORNECIMENTON DE CABO DE COBRE, ENCORDOAMENTO CLASSE 2, ISOLAMENTO DE PVC 70, TIPO BWF, 750V, FOREPLAST OU SIMILAR, SM-16MM²,PARA TRÊS LANCES DE REDE, INCLUSIVE EQUIPAMANTO E INSTALAÇÃO.</v>
          </cell>
          <cell r="C2514" t="str">
            <v>UN</v>
          </cell>
          <cell r="D2514">
            <v>1054.3499999999999</v>
          </cell>
          <cell r="E2514">
            <v>17.149999999999999</v>
          </cell>
          <cell r="F2514">
            <v>133.28</v>
          </cell>
          <cell r="I2514">
            <v>1204.78</v>
          </cell>
          <cell r="J2514">
            <v>1566.21</v>
          </cell>
        </row>
        <row r="2516">
          <cell r="A2516" t="str">
            <v>18.27.065</v>
          </cell>
          <cell r="B2516" t="str">
            <v>FORNECIMENTON DE CABO DE COBRE, ENCORDOAMENTO CLASSE 2, ISOLAMENTO DE PVC 70, TIPO BWF, 750V, FOREPLAST OU SIMILAR, SM-16MM²,PARA QUATRO LANCES DE REDE, INCLUSIVE EQUIPAMANTO E INSTALAÇÃO.</v>
          </cell>
          <cell r="C2516" t="str">
            <v>UN</v>
          </cell>
          <cell r="D2516">
            <v>1405.8</v>
          </cell>
          <cell r="E2516">
            <v>17.149999999999999</v>
          </cell>
          <cell r="F2516">
            <v>133.28</v>
          </cell>
          <cell r="I2516">
            <v>1556.23</v>
          </cell>
          <cell r="J2516">
            <v>2023.1</v>
          </cell>
        </row>
        <row r="2518">
          <cell r="A2518" t="str">
            <v>18.27.066</v>
          </cell>
          <cell r="B2518" t="str">
            <v>FORNECIMENTO DE CABO DE COBRE, ENCORDOAMENTO CLASSE 2, ISOLAMENTO DE PVC 70 C, TIPO BWF, 750V FOREPLAST OU SIMILAR, SM-25MM², P/UM LANCE DE REDE, INCLUSIVE ARMAÇÃO SECUNDÁRIA B1, ISOLADOR, PARAFUSOS, BRAÇADEIRA REDONDA DE FERRO GALVANIZADO À FOGO, EQUIPAM</v>
          </cell>
          <cell r="C2518" t="str">
            <v>UN</v>
          </cell>
          <cell r="D2518">
            <v>599.12</v>
          </cell>
          <cell r="E2518">
            <v>11.44</v>
          </cell>
          <cell r="F2518">
            <v>88.85</v>
          </cell>
          <cell r="I2518">
            <v>699.41000000000008</v>
          </cell>
          <cell r="J2518">
            <v>909.23</v>
          </cell>
        </row>
        <row r="2520">
          <cell r="A2520" t="str">
            <v>18.27.067</v>
          </cell>
          <cell r="B2520" t="str">
            <v>FORNECIMENTO DE CABO DE COBRE, ENCORDOAMENTO CLASSE 2, ISOLAMENTO DE PVC 70 C, TIPO BWF, 750V FOREPLAST OU SIMILAR, SM-25MM², P/DOIS LANCES DE REDE, INCLUSIVE ARMAÇÃO SECUNDÁRIA B2, ISOLADOR, PARAFUSOS, BRAÇADEIRAS REDONDAS DE FERRO GALVANIZADO À FOGO, EQ</v>
          </cell>
          <cell r="C2520" t="str">
            <v>UN</v>
          </cell>
          <cell r="D2520">
            <v>1166.8900000000001</v>
          </cell>
          <cell r="E2520">
            <v>11.44</v>
          </cell>
          <cell r="F2520">
            <v>88.85</v>
          </cell>
          <cell r="I2520">
            <v>1267.18</v>
          </cell>
          <cell r="J2520">
            <v>1647.33</v>
          </cell>
        </row>
        <row r="2522">
          <cell r="A2522" t="str">
            <v>18.27.068</v>
          </cell>
          <cell r="B2522" t="str">
            <v>FORNECIMENTO DE CABO DE COBRE, ENCORDOAMENTO CLASSE 2, ISOLAMENTO DE PVC 70 C, TIPO BWF, 750V FOREPLAST OU SIMILAR, SM-25MM², P/TRÊS LANCES DE REDE, INCLUSIVE ARMAÇÃO SECUNDÁRIA B3, ISOLADOR, PARAFUSOS, BRAÇADEIRAS REDONDAS DE FERRO GALVANIZADO À FOGO, EQ</v>
          </cell>
          <cell r="C2522" t="str">
            <v>UN</v>
          </cell>
          <cell r="D2522">
            <v>1762.56</v>
          </cell>
          <cell r="E2522">
            <v>17.149999999999999</v>
          </cell>
          <cell r="F2522">
            <v>133.28</v>
          </cell>
          <cell r="I2522">
            <v>1912.99</v>
          </cell>
          <cell r="J2522">
            <v>2486.89</v>
          </cell>
        </row>
        <row r="2524">
          <cell r="A2524" t="str">
            <v>18.27.069</v>
          </cell>
          <cell r="B2524" t="str">
            <v xml:space="preserve">FORNECIMENTO DE CABO DE COBRE, ENCORDOAMENTO CLASSE 2, ISOLAMENTO DE PVC 70 C, TIPO BWF, 750V FOREPLAST OU SIMILAR, SM-25MM², P/QUATRO LANCES DE REDE, INCLUSIVE ARMAÇÃO SECUNDÁRIA B4, ISOLADOR, PARAFUSOS, BRAÇADEIRAS REDONDAS DE FERRO GALVANIZADO À FOGO, </v>
          </cell>
          <cell r="C2524" t="str">
            <v>UN</v>
          </cell>
          <cell r="D2524">
            <v>2331.38</v>
          </cell>
          <cell r="E2524">
            <v>17.149999999999999</v>
          </cell>
          <cell r="F2524">
            <v>133.28</v>
          </cell>
          <cell r="I2524">
            <v>2481.8100000000004</v>
          </cell>
          <cell r="J2524">
            <v>3226.35</v>
          </cell>
        </row>
        <row r="2526">
          <cell r="A2526" t="str">
            <v>18.27.070</v>
          </cell>
          <cell r="B2526" t="str">
            <v>FORNECIMENTON DE CABO DE COBRE, ENCORDOAMENTO CLASSE 2, ISOLAMENTO DE PVC 70, TIPO BWF, 750V, FOREPLAST OU SIMILAR, SM-25MM²,PARA UM LANCE DE REDE, INCLUSIVE EQUIPAMANTO E INSTALAÇÃO.</v>
          </cell>
          <cell r="C2526" t="str">
            <v>UN</v>
          </cell>
          <cell r="D2526">
            <v>560.70000000000005</v>
          </cell>
          <cell r="E2526">
            <v>11.44</v>
          </cell>
          <cell r="F2526">
            <v>88.85</v>
          </cell>
          <cell r="I2526">
            <v>660.99000000000012</v>
          </cell>
          <cell r="J2526">
            <v>859.29</v>
          </cell>
        </row>
        <row r="2528">
          <cell r="A2528" t="str">
            <v>18.27.071</v>
          </cell>
          <cell r="B2528" t="str">
            <v>FORNECIMENTON DE CABO DE COBRE, ENCORDOAMENTO CLASSE 2, ISOLAMENTO DE PVC 70, TIPO BWF, 750V, FOREPLAST OU SIMILAR, SM-25MM²,PARA DOIS LANCES DE REDE, INCLUSIVE EQUIPAMANTO E INSTALAÇÃO.</v>
          </cell>
          <cell r="C2528" t="str">
            <v>UN</v>
          </cell>
          <cell r="D2528">
            <v>1121.4000000000001</v>
          </cell>
          <cell r="E2528">
            <v>11.44</v>
          </cell>
          <cell r="F2528">
            <v>88.85</v>
          </cell>
          <cell r="I2528">
            <v>1221.69</v>
          </cell>
          <cell r="J2528">
            <v>1588.2</v>
          </cell>
        </row>
        <row r="2530">
          <cell r="A2530" t="str">
            <v>18.27.072</v>
          </cell>
          <cell r="B2530" t="str">
            <v>FORNECIMENTON DE CABO DE COBRE, ENCORDOAMENTO CLASSE 2, ISOLAMENTO DE PVC 70, TIPO BWF, 750V, FOREPLAST OU SIMILAR, SM-25MM²,PARA TRÊS LANCES DE REDE, INCLUSIVE EQUIPAMANTO E INSTALAÇÃO.</v>
          </cell>
          <cell r="C2530" t="str">
            <v>UN</v>
          </cell>
          <cell r="D2530">
            <v>1682.1</v>
          </cell>
          <cell r="E2530">
            <v>17.149999999999999</v>
          </cell>
          <cell r="F2530">
            <v>133.28</v>
          </cell>
          <cell r="I2530">
            <v>1832.53</v>
          </cell>
          <cell r="J2530">
            <v>2382.29</v>
          </cell>
        </row>
        <row r="2532">
          <cell r="A2532" t="str">
            <v>18.27.073</v>
          </cell>
          <cell r="B2532" t="str">
            <v>FORNECIMENTON DE CABO DE COBRE, ENCORDOAMENTO CLASSE 2, ISOLAMENTO DE PVC 70, TIPO BWF, 750V, FOREPLAST OU SIMILAR, SM-25MM²,PARA QUATRO LANCES DE REDE, INCLUSIVE EQUIPAMANTO E INSTALAÇÃO.</v>
          </cell>
          <cell r="C2532" t="str">
            <v>UN</v>
          </cell>
          <cell r="D2532">
            <v>2242.8000000000002</v>
          </cell>
          <cell r="E2532">
            <v>17.149999999999999</v>
          </cell>
          <cell r="F2532">
            <v>133.28</v>
          </cell>
          <cell r="I2532">
            <v>2393.2300000000005</v>
          </cell>
          <cell r="J2532">
            <v>3111.2</v>
          </cell>
        </row>
        <row r="2534">
          <cell r="A2534" t="str">
            <v>18.27.074</v>
          </cell>
          <cell r="B2534" t="str">
            <v>FORNECIMENTO DE FIO DE COBRE NU, TEMPERA MEIO-DURO, CLASSE 1A, SM-10MM², PARA UM LANCE DE REDE INCLUSIVE ARMAÇÃO SECUNDÁRIA B1, ISOLADOR PARAFUSOS, BRAÇADEIRA REDONDA DE FERRO GALV. A FOGO, ANDAIME E INSTALAÇÃO.</v>
          </cell>
          <cell r="C2534" t="str">
            <v>UN</v>
          </cell>
          <cell r="D2534">
            <v>128.41999999999999</v>
          </cell>
          <cell r="E2534">
            <v>12.16</v>
          </cell>
          <cell r="F2534">
            <v>1.2</v>
          </cell>
          <cell r="H2534">
            <v>3.69</v>
          </cell>
          <cell r="I2534">
            <v>145.46999999999997</v>
          </cell>
          <cell r="J2534">
            <v>189.11</v>
          </cell>
        </row>
        <row r="2536">
          <cell r="A2536" t="str">
            <v>18.27.075</v>
          </cell>
          <cell r="B2536" t="str">
            <v>FORNECIMENTO DE FIO DE COBRE NU, TEMPERA MEIO-DURO, CLASSE 1A, SM-10MM², PARA DOIS LANCES DE REDE INCLUSIVE ARMAÇÃO SECUNDÁRIA B2, ISOLADOR PARAFUSOS, BRAÇADEIRA REDONDA DE FERRO GALV. A FOGO, ANDAIME E INSTALAÇÃO.</v>
          </cell>
          <cell r="C2536" t="str">
            <v>UN</v>
          </cell>
          <cell r="D2536">
            <v>225.49</v>
          </cell>
          <cell r="E2536">
            <v>12.16</v>
          </cell>
          <cell r="F2536">
            <v>1.2</v>
          </cell>
          <cell r="H2536">
            <v>3.69</v>
          </cell>
          <cell r="I2536">
            <v>242.54</v>
          </cell>
          <cell r="J2536">
            <v>315.3</v>
          </cell>
        </row>
        <row r="2538">
          <cell r="A2538" t="str">
            <v>18.27.076</v>
          </cell>
          <cell r="B2538" t="str">
            <v>FORNECIMENTO DE FIO DE COBRE NU, TEMPERA MEIO-DURO, CLASSE 1A, SM-10MM², PARA TRÊS LANCES DE REDE INCLUSIVE ARMAÇÃO SECUNDÁRIA B3, ISOLADOR PARAFUSOS, BRAÇADEIRA REDONDA DE FERRO GALV. A FOGO, ANDAIME E INSTALAÇÃO.</v>
          </cell>
          <cell r="C2538" t="str">
            <v>UN</v>
          </cell>
          <cell r="D2538">
            <v>448.58</v>
          </cell>
          <cell r="E2538">
            <v>20.74</v>
          </cell>
          <cell r="F2538">
            <v>1.65</v>
          </cell>
          <cell r="H2538">
            <v>3.69</v>
          </cell>
          <cell r="I2538">
            <v>474.65999999999997</v>
          </cell>
          <cell r="J2538">
            <v>617.05999999999995</v>
          </cell>
        </row>
        <row r="2540">
          <cell r="A2540" t="str">
            <v>18.27.077</v>
          </cell>
          <cell r="B2540" t="str">
            <v>FORNECIMENTO DE FIO DE COBRE NU, TEMPERA MEIO-DURO, CLASSE 1A, SM-10MM², PARA QUATRO LANCES DE REDE INCLUSIVE ARMAÇÃO SECUNDÁRIA B4, ISOLADOR PARAFUSOS, BRAÇADEIRA REDONDA DE FERRO GALV. A FOGO, ANDAIME E INSTALAÇÃO.</v>
          </cell>
          <cell r="C2540" t="str">
            <v>UN</v>
          </cell>
          <cell r="D2540">
            <v>448.58</v>
          </cell>
          <cell r="E2540">
            <v>20.74</v>
          </cell>
          <cell r="F2540">
            <v>1.65</v>
          </cell>
          <cell r="H2540">
            <v>3.69</v>
          </cell>
          <cell r="I2540">
            <v>474.65999999999997</v>
          </cell>
          <cell r="J2540">
            <v>617.05999999999995</v>
          </cell>
        </row>
        <row r="2542">
          <cell r="A2542" t="str">
            <v>18.27.078</v>
          </cell>
          <cell r="B2542" t="str">
            <v>FORNECIMENTO DE FIO DE COBRE NU, TEMPERA MEIO-DURO, CLASSE 1A, SM-10MM², PARA UM LANCE DE REDE INCLUSIVE ANDAIME E INSTALAÇÃO.</v>
          </cell>
          <cell r="C2542" t="str">
            <v>UN</v>
          </cell>
          <cell r="D2542">
            <v>90</v>
          </cell>
          <cell r="E2542">
            <v>12.16</v>
          </cell>
          <cell r="F2542">
            <v>1.2</v>
          </cell>
          <cell r="H2542">
            <v>3.69</v>
          </cell>
          <cell r="I2542">
            <v>107.05</v>
          </cell>
          <cell r="J2542">
            <v>139.16999999999999</v>
          </cell>
        </row>
        <row r="2544">
          <cell r="A2544" t="str">
            <v>18.27.079</v>
          </cell>
          <cell r="B2544" t="str">
            <v>FORNECIMENTO DE FIO DE COBRE NU, TEMPERA MEIO-DURO, CLASSE 1A, SM-10MM², PARA DOIS LANCES DE REDE INCLUSIVE ANDAIME E INSTALAÇÃO.</v>
          </cell>
          <cell r="C2544" t="str">
            <v>UN</v>
          </cell>
          <cell r="D2544">
            <v>180</v>
          </cell>
          <cell r="E2544">
            <v>12.16</v>
          </cell>
          <cell r="F2544">
            <v>1.2</v>
          </cell>
          <cell r="H2544">
            <v>3.69</v>
          </cell>
          <cell r="I2544">
            <v>197.04999999999998</v>
          </cell>
          <cell r="J2544">
            <v>256.17</v>
          </cell>
        </row>
        <row r="2546">
          <cell r="A2546" t="str">
            <v>18.27.080</v>
          </cell>
          <cell r="B2546" t="str">
            <v>FORNECIMENTO DE FIO DE COBRE NU, TEMPERA MEIO-DURO, CLASSE 1A, SM-10MM², PARA TRÊS LANCES DE REDE INCLUSIVE ANDAIME E INSTALAÇÃO.</v>
          </cell>
          <cell r="C2546" t="str">
            <v>UN</v>
          </cell>
          <cell r="D2546">
            <v>270</v>
          </cell>
          <cell r="E2546">
            <v>20.74</v>
          </cell>
          <cell r="F2546">
            <v>1.65</v>
          </cell>
          <cell r="H2546">
            <v>3.69</v>
          </cell>
          <cell r="I2546">
            <v>296.08</v>
          </cell>
          <cell r="J2546">
            <v>384.9</v>
          </cell>
        </row>
        <row r="2548">
          <cell r="A2548" t="str">
            <v>18.27.081</v>
          </cell>
          <cell r="B2548" t="str">
            <v>FORNECIMENTO DE FIO DE COBRE NU, TEMPERA MEIO-DURO, CLASSE 1A, SM-10MM², PARA QUATRO LANCES DE REDE INCLUSIVE ANDAIME E INSTALAÇÃO.</v>
          </cell>
          <cell r="C2548" t="str">
            <v>UN</v>
          </cell>
          <cell r="D2548">
            <v>360</v>
          </cell>
          <cell r="E2548">
            <v>20.74</v>
          </cell>
          <cell r="F2548">
            <v>1.65</v>
          </cell>
          <cell r="H2548">
            <v>3.69</v>
          </cell>
          <cell r="I2548">
            <v>386.08</v>
          </cell>
          <cell r="J2548">
            <v>501.9</v>
          </cell>
        </row>
        <row r="2550">
          <cell r="A2550" t="str">
            <v>18.27.082</v>
          </cell>
          <cell r="B2550" t="str">
            <v>FORNECIMENTO DE FIO DE COBRE NU, TEMPERA MEIO-DURO, CLASSE 1A, SM-16MM², PARA UM LANCE DE REDE INCLUSIVE ARMAÇÃO SECUNDÁRIA B1, ISOLADOR PARAFUSOS, BRAÇADEIRA REDONDA DE FERRO GALV. A FOGO, ANDAIME E INSTALAÇÃO.</v>
          </cell>
          <cell r="C2550" t="str">
            <v>UN</v>
          </cell>
          <cell r="D2550">
            <v>191.51</v>
          </cell>
          <cell r="E2550">
            <v>12.16</v>
          </cell>
          <cell r="F2550">
            <v>1.2</v>
          </cell>
          <cell r="H2550">
            <v>3.69</v>
          </cell>
          <cell r="I2550">
            <v>208.55999999999997</v>
          </cell>
          <cell r="J2550">
            <v>271.13</v>
          </cell>
        </row>
        <row r="2552">
          <cell r="A2552" t="str">
            <v>18.27.083</v>
          </cell>
          <cell r="B2552" t="str">
            <v>FORNECIMENTO DE FIO DE COBRE NU, TEMPERA MEIO-DURO, CLASSE 1A, SM-16MM², PARA DOIS LANCES DE REDE INCLUSIVE ARMAÇÃO SECUNDÁRIA B2, ISOLADOR PARAFUSOS, BRAÇADEIRA REDONDA DE FERRO GALV. A FOGO, ANDAIME E INSTALAÇÃO.</v>
          </cell>
          <cell r="C2552" t="str">
            <v>UN</v>
          </cell>
          <cell r="D2552">
            <v>351.67</v>
          </cell>
          <cell r="E2552">
            <v>12.16</v>
          </cell>
          <cell r="F2552">
            <v>1.2</v>
          </cell>
          <cell r="H2552">
            <v>3.69</v>
          </cell>
          <cell r="I2552">
            <v>368.72</v>
          </cell>
          <cell r="J2552">
            <v>479.34</v>
          </cell>
        </row>
        <row r="2554">
          <cell r="A2554" t="str">
            <v>18.27.084</v>
          </cell>
          <cell r="B2554" t="str">
            <v>FORNECIMENTO DE FIO DE COBRE NU, TEMPERA MEIO-DURO, CLASSE 1A, SM-16MM², PARA TRÊS LANCES DE REDE INCLUSIVE ARMAÇÃO SECUNDÁRIA B3, ISOLADOR PARAFUSOS, BRAÇADEIRA REDONDA DE FERRO GALV. A FOGO, ANDAIME E INSTALAÇÃO.</v>
          </cell>
          <cell r="C2554" t="str">
            <v>UN</v>
          </cell>
          <cell r="D2554">
            <v>539.73</v>
          </cell>
          <cell r="E2554">
            <v>20.74</v>
          </cell>
          <cell r="F2554">
            <v>1.65</v>
          </cell>
          <cell r="H2554">
            <v>3.69</v>
          </cell>
          <cell r="I2554">
            <v>565.81000000000006</v>
          </cell>
          <cell r="J2554">
            <v>735.55</v>
          </cell>
        </row>
        <row r="2556">
          <cell r="A2556" t="str">
            <v>18.27.085</v>
          </cell>
          <cell r="B2556" t="str">
            <v>FORNECIMENTO DE FIO DE COBRE NU, TEMPERA MEIO-DURO, CLASSE 1A, SM-16MM², PARA QUATRO LANCES DE REDE INCLUSIVE ARMAÇÃO SECUNDÁRIA B4, ISOLADOR PARAFUSOS, BRAÇADEIRA REDONDA DE FERRO GALV. A FOGO, ANDAIME E INSTALAÇÃO.</v>
          </cell>
          <cell r="C2556" t="str">
            <v>UN</v>
          </cell>
          <cell r="D2556">
            <v>700</v>
          </cell>
          <cell r="E2556">
            <v>20.74</v>
          </cell>
          <cell r="F2556">
            <v>1.65</v>
          </cell>
          <cell r="H2556">
            <v>3.69</v>
          </cell>
          <cell r="I2556">
            <v>726.08</v>
          </cell>
          <cell r="J2556">
            <v>943.9</v>
          </cell>
        </row>
        <row r="2558">
          <cell r="A2558" t="str">
            <v>18.27.086</v>
          </cell>
          <cell r="B2558" t="str">
            <v>FORNECIMENTO DE FIO DE COBRE NU, TEMPERA MEIO-DURO, CLASSE 1A, SM-16MM², PARA UM LANCE DE REDE INCLUSIVE ANDAIME E INSTALAÇÃO.</v>
          </cell>
          <cell r="C2558" t="str">
            <v>UN</v>
          </cell>
          <cell r="D2558">
            <v>153.09</v>
          </cell>
          <cell r="E2558">
            <v>12.16</v>
          </cell>
          <cell r="F2558">
            <v>1.2</v>
          </cell>
          <cell r="H2558">
            <v>3.69</v>
          </cell>
          <cell r="I2558">
            <v>170.14</v>
          </cell>
          <cell r="J2558">
            <v>221.18</v>
          </cell>
        </row>
        <row r="2560">
          <cell r="A2560" t="str">
            <v>18.27.087</v>
          </cell>
          <cell r="B2560" t="str">
            <v>FORNECIMENTO DE FIO DE COBRE NU, TEMPERA MEIO-DURO, CLASSE 1A, SM-16MM², PARA DOIS LANCES DE REDE INCLUSIVE ANDAIME E INSTALAÇÃO.</v>
          </cell>
          <cell r="C2560" t="str">
            <v>UN</v>
          </cell>
          <cell r="D2560">
            <v>306.18</v>
          </cell>
          <cell r="E2560">
            <v>12.16</v>
          </cell>
          <cell r="F2560">
            <v>1.2</v>
          </cell>
          <cell r="H2560">
            <v>3.69</v>
          </cell>
          <cell r="I2560">
            <v>323.23</v>
          </cell>
          <cell r="J2560">
            <v>420.2</v>
          </cell>
        </row>
        <row r="2562">
          <cell r="A2562" t="str">
            <v>18.27.088</v>
          </cell>
          <cell r="B2562" t="str">
            <v>FORNECIMENTO DE FIO DE COBRE NU, TEMPERA MEIO-DURO, CLASSE 1A, SM-16MM², PARA TRÊS LANCES DE REDE INCLUSIVE ANDAIME E INSTALAÇÃO.</v>
          </cell>
          <cell r="C2562" t="str">
            <v>UN</v>
          </cell>
          <cell r="D2562">
            <v>459.27</v>
          </cell>
          <cell r="E2562">
            <v>20.74</v>
          </cell>
          <cell r="F2562">
            <v>1.65</v>
          </cell>
          <cell r="H2562">
            <v>3.69</v>
          </cell>
          <cell r="I2562">
            <v>485.34999999999997</v>
          </cell>
          <cell r="J2562">
            <v>630.96</v>
          </cell>
        </row>
        <row r="2564">
          <cell r="A2564" t="str">
            <v>18.27.089</v>
          </cell>
          <cell r="B2564" t="str">
            <v>FORNECIMENTO DE FIO DE COBRE NU, TEMPERA MEIO-DURO, CLASSE 1A, SM-16MM², PARA QUATRO LANCES DE REDE INCLUSIVE ANDAIME E INSTALAÇÃO.</v>
          </cell>
          <cell r="C2564" t="str">
            <v>UN</v>
          </cell>
          <cell r="D2564">
            <v>612.36</v>
          </cell>
          <cell r="E2564">
            <v>20.74</v>
          </cell>
          <cell r="F2564">
            <v>1.65</v>
          </cell>
          <cell r="H2564">
            <v>3.69</v>
          </cell>
          <cell r="I2564">
            <v>638.44000000000005</v>
          </cell>
          <cell r="J2564">
            <v>829.97</v>
          </cell>
        </row>
        <row r="2566">
          <cell r="A2566" t="str">
            <v>18.27.090</v>
          </cell>
          <cell r="B2566" t="str">
            <v>FORNECIMENTO DE FIO DE COBRE NU, TEMPERA MEIO-DURO, CLASSE 1A, SM-10MM², PARA UM LANCE DE REDE INCLUSIVE ARMAÇÃO SECUNDÁRIA B1, ISOLADOR PARAFUSOS, BRICADEIRA REDONDA DE FERRO GALV. A FOGO, ANDAIME E INSTALAÇÃO.</v>
          </cell>
          <cell r="C2566" t="str">
            <v>UN</v>
          </cell>
          <cell r="D2566">
            <v>118.42</v>
          </cell>
          <cell r="E2566">
            <v>12.16</v>
          </cell>
          <cell r="F2566">
            <v>1.2</v>
          </cell>
          <cell r="H2566">
            <v>3.69</v>
          </cell>
          <cell r="I2566">
            <v>135.47</v>
          </cell>
          <cell r="J2566">
            <v>176.11</v>
          </cell>
        </row>
        <row r="2568">
          <cell r="A2568" t="str">
            <v>18.27.091</v>
          </cell>
          <cell r="B2568" t="str">
            <v>FORNECIMENTO DE FIO DE COBRE NU, TEMPERA MEIO-DURO, CLASSE 1A, SM-10MM², PARA DOIS LANCES DE REDE INCLUSIVE ARMAÇÃO SECUNDÁRIA B2, ISOLADOR PARAFUSOS, BRICADEIRA REDONDA DE FERRO GALV. A FOGO, ANDAIME E INSTALAÇÃO.</v>
          </cell>
          <cell r="C2568" t="str">
            <v>UN</v>
          </cell>
          <cell r="D2568">
            <v>205.49</v>
          </cell>
          <cell r="E2568">
            <v>12.16</v>
          </cell>
          <cell r="F2568">
            <v>1.2</v>
          </cell>
          <cell r="H2568">
            <v>3.69</v>
          </cell>
          <cell r="I2568">
            <v>222.54</v>
          </cell>
          <cell r="J2568">
            <v>289.3</v>
          </cell>
        </row>
        <row r="2570">
          <cell r="A2570" t="str">
            <v>18.27.092</v>
          </cell>
          <cell r="B2570" t="str">
            <v>FORNECIMENTO DE FIO DE COBRE NU, TEMPERA MEIO-DURO, CLASSE 1A, SM-10MM², PARA TRÊS LANCES DE REDE INCLUSIVE ARMAÇÃO SECUNDÁRIA B3, ISOLADOR PARAFUSOS, BRICADEIRA REDONDA DE FERRO GALV. A FOGO, ANDAIME E INSTALAÇÃO.</v>
          </cell>
          <cell r="C2570" t="str">
            <v>UN</v>
          </cell>
          <cell r="D2570">
            <v>320.45999999999998</v>
          </cell>
          <cell r="E2570">
            <v>20.74</v>
          </cell>
          <cell r="F2570">
            <v>1.65</v>
          </cell>
          <cell r="H2570">
            <v>3.69</v>
          </cell>
          <cell r="I2570">
            <v>346.53999999999996</v>
          </cell>
          <cell r="J2570">
            <v>450.5</v>
          </cell>
        </row>
        <row r="2572">
          <cell r="A2572" t="str">
            <v>18.27.093</v>
          </cell>
          <cell r="B2572" t="str">
            <v>FORNECIMENTO DE FIO DE COBRE NU, TEMPERA MEIO-DURO, CLASSE 1A, SM-10MM², PARA QUATRO LANCES DE REDE INCLUSIVE ARMAÇÃO SECUNDÁRIA B4, ISOLADOR PARAFUSOS, BRICADEIRA REDONDA DE FERRO GALV. A FOGO, ANDAIME E INSTALAÇÃO.</v>
          </cell>
          <cell r="C2572" t="str">
            <v>UN</v>
          </cell>
          <cell r="D2572">
            <v>408.58</v>
          </cell>
          <cell r="E2572">
            <v>20.74</v>
          </cell>
          <cell r="F2572">
            <v>1.65</v>
          </cell>
          <cell r="H2572">
            <v>3.69</v>
          </cell>
          <cell r="I2572">
            <v>434.65999999999997</v>
          </cell>
          <cell r="J2572">
            <v>565.05999999999995</v>
          </cell>
        </row>
        <row r="2574">
          <cell r="A2574" t="str">
            <v>18.27.094</v>
          </cell>
          <cell r="B2574" t="str">
            <v>FORNECIMENTO DE FIO DE COBRE NU, TEMPERA MEIO-DURO, CLASSE 1A, SM-10MM², PARA UM LANCE DE REDE INCLUSIVE ANDAIME E INSTALAÇÃO.</v>
          </cell>
          <cell r="C2574" t="str">
            <v>UN</v>
          </cell>
          <cell r="D2574">
            <v>80</v>
          </cell>
          <cell r="E2574">
            <v>12.16</v>
          </cell>
          <cell r="F2574">
            <v>1.2</v>
          </cell>
          <cell r="H2574">
            <v>3.69</v>
          </cell>
          <cell r="I2574">
            <v>97.05</v>
          </cell>
          <cell r="J2574">
            <v>126.17</v>
          </cell>
        </row>
        <row r="2576">
          <cell r="A2576" t="str">
            <v>18.27.095</v>
          </cell>
          <cell r="B2576" t="str">
            <v>FORNECIMENTO DE FIO DE COBRE NU, TEMPERA MEIO-DURO, CLASSE 1A, SM-10MM², PARA DOIS LANCES DE REDE INCLUSIVE ANDAIME E INSTALAÇÃO.</v>
          </cell>
          <cell r="C2576" t="str">
            <v>UN</v>
          </cell>
          <cell r="D2576">
            <v>160</v>
          </cell>
          <cell r="E2576">
            <v>12.16</v>
          </cell>
          <cell r="F2576">
            <v>1.2</v>
          </cell>
          <cell r="H2576">
            <v>3.69</v>
          </cell>
          <cell r="I2576">
            <v>177.04999999999998</v>
          </cell>
          <cell r="J2576">
            <v>230.17</v>
          </cell>
        </row>
        <row r="2578">
          <cell r="A2578" t="str">
            <v>18.27.096</v>
          </cell>
          <cell r="B2578" t="str">
            <v>FORNECIMENTO DE FIO DE COBRE NU, TEMPERA MEIO-DURO, CLASSE 1A, SM-10MM², PARA TRÊS LANCES DE REDE INCLUSIVE ANDAIME E INSTALAÇÃO.</v>
          </cell>
          <cell r="C2578" t="str">
            <v>UN</v>
          </cell>
          <cell r="D2578">
            <v>240</v>
          </cell>
          <cell r="E2578">
            <v>20.74</v>
          </cell>
          <cell r="F2578">
            <v>1.65</v>
          </cell>
          <cell r="H2578">
            <v>3.69</v>
          </cell>
          <cell r="I2578">
            <v>266.08</v>
          </cell>
          <cell r="J2578">
            <v>345.9</v>
          </cell>
        </row>
        <row r="2580">
          <cell r="A2580" t="str">
            <v>18.27.097</v>
          </cell>
          <cell r="B2580" t="str">
            <v>FORNECIMENTO DE FIO DE COBRE NU, TEMPERA MEIO-DURO, CLASSE 1A, SM-10MM², PARA QUATRO LANCES DE REDE INCLUSIVE ANDAIME E INSTALAÇÃO.</v>
          </cell>
          <cell r="C2580" t="str">
            <v>UN</v>
          </cell>
          <cell r="D2580">
            <v>320</v>
          </cell>
          <cell r="E2580">
            <v>20.74</v>
          </cell>
          <cell r="F2580">
            <v>1.65</v>
          </cell>
          <cell r="H2580">
            <v>3.69</v>
          </cell>
          <cell r="I2580">
            <v>346.08</v>
          </cell>
          <cell r="J2580">
            <v>449.9</v>
          </cell>
        </row>
        <row r="2582">
          <cell r="A2582" t="str">
            <v>18.27.098</v>
          </cell>
          <cell r="B2582" t="str">
            <v>FORNECIMENTO DE FIO DE COBRE NU, TEMPERA MEIO-DURO, CLASSE 1A, SM-16MM², PARA UM LANCE DE REDE INCLUSIVE ARMAÇÃO SECUNDÁRIA B1, ISOLADOR PARAFUSOS, BRICADEIRA REDONDA DE FERRO GALV. A FOGO, ANDAIME E INSTALAÇÃO.</v>
          </cell>
          <cell r="C2582" t="str">
            <v>UN</v>
          </cell>
          <cell r="D2582">
            <v>140.37</v>
          </cell>
          <cell r="E2582">
            <v>12.16</v>
          </cell>
          <cell r="F2582">
            <v>1.2</v>
          </cell>
          <cell r="H2582">
            <v>3.69</v>
          </cell>
          <cell r="I2582">
            <v>157.41999999999999</v>
          </cell>
          <cell r="J2582">
            <v>204.65</v>
          </cell>
        </row>
        <row r="2584">
          <cell r="A2584" t="str">
            <v>18.27.099</v>
          </cell>
          <cell r="B2584" t="str">
            <v>FORNECIMENTO DE FIO DE COBRE NU, TEMPERA MEIO-DURO, CLASSE 1A, SM-16MM², PARA DOIS LANCES DE REDE INCLUSIVE ARMAÇÃO SECUNDÁRIA B2, ISOLADOR PARAFUSOS, BRICADEIRA REDONDA DE FERRO GALV. A FOGO, ANDAIME E INSTALAÇÃO.</v>
          </cell>
          <cell r="C2584" t="str">
            <v>UN</v>
          </cell>
          <cell r="D2584">
            <v>249.39</v>
          </cell>
          <cell r="E2584">
            <v>12.16</v>
          </cell>
          <cell r="F2584">
            <v>1.2</v>
          </cell>
          <cell r="H2584">
            <v>3.69</v>
          </cell>
          <cell r="I2584">
            <v>266.44</v>
          </cell>
          <cell r="J2584">
            <v>346.37</v>
          </cell>
        </row>
        <row r="2586">
          <cell r="A2586" t="str">
            <v>18.27.100</v>
          </cell>
          <cell r="B2586" t="str">
            <v>FORNECIMENTO DE FIO DE COBRE NU, TEMPERA MEIO-DURO, CLASSE 1A, SM-16MM², PARA TRÊS LANCES DE REDE INCLUSIVE ARMAÇÃO SECUNDÁRIA B3, ISOLADOR PARAFUSOS, BRICADEIRA REDONDA DE FERRO GALV. A FOGO, ANDAIME E INSTALAÇÃO.</v>
          </cell>
          <cell r="C2586" t="str">
            <v>UN</v>
          </cell>
          <cell r="D2586">
            <v>386.31</v>
          </cell>
          <cell r="E2586">
            <v>20.74</v>
          </cell>
          <cell r="F2586">
            <v>1.65</v>
          </cell>
          <cell r="H2586">
            <v>3.69</v>
          </cell>
          <cell r="I2586">
            <v>412.39</v>
          </cell>
          <cell r="J2586">
            <v>536.11</v>
          </cell>
        </row>
        <row r="2588">
          <cell r="A2588" t="str">
            <v>18.27.101</v>
          </cell>
          <cell r="B2588" t="str">
            <v>FORNECIMENTO DE FIO DE COBRE NU, TEMPERA MEIO-DURO, CLASSE 1A, SM-16MM², PARA QUATRO LANCES DE REDE INCLUSIVE ARMAÇÃO SECUNDÁRIA B4, ISOLADOR PARAFUSOS, BRICADEIRA REDONDA DE FERRO GALV. A FOGO, ANDAIME E INSTALAÇÃO.</v>
          </cell>
          <cell r="C2588" t="str">
            <v>UN</v>
          </cell>
          <cell r="D2588">
            <v>496.38</v>
          </cell>
          <cell r="E2588">
            <v>20.74</v>
          </cell>
          <cell r="F2588">
            <v>1.65</v>
          </cell>
          <cell r="H2588">
            <v>3.69</v>
          </cell>
          <cell r="I2588">
            <v>522.46</v>
          </cell>
          <cell r="J2588">
            <v>679.2</v>
          </cell>
        </row>
        <row r="2590">
          <cell r="A2590" t="str">
            <v>18.27.102</v>
          </cell>
          <cell r="B2590" t="str">
            <v>FORNECIMENTO DE CABO DE ALUMÍNIO COM ALMA DE AÇO, PARA UM LANCE DE REDE INCLUSIVE ANDAIME E INSTALAÇÃO.</v>
          </cell>
          <cell r="C2590" t="str">
            <v>UN</v>
          </cell>
          <cell r="D2590">
            <v>101.95</v>
          </cell>
          <cell r="E2590">
            <v>12.16</v>
          </cell>
          <cell r="F2590">
            <v>1.2</v>
          </cell>
          <cell r="H2590">
            <v>3.69</v>
          </cell>
          <cell r="I2590">
            <v>119</v>
          </cell>
          <cell r="J2590">
            <v>154.69999999999999</v>
          </cell>
        </row>
        <row r="2592">
          <cell r="A2592" t="str">
            <v>18.27.103</v>
          </cell>
          <cell r="B2592" t="str">
            <v>FORNECIMENTO DE CABO DE ALUMÍNIO COM ALMA DE AÇO, 16MM², PARA DOIS LANCE DE REDE INCLUSIVE ANDAIME E INSTALAÇÃO.</v>
          </cell>
          <cell r="C2592" t="str">
            <v>UN</v>
          </cell>
          <cell r="D2592">
            <v>203.9</v>
          </cell>
          <cell r="E2592">
            <v>12.16</v>
          </cell>
          <cell r="F2592">
            <v>1.2</v>
          </cell>
          <cell r="H2592">
            <v>3.69</v>
          </cell>
          <cell r="I2592">
            <v>220.95</v>
          </cell>
          <cell r="J2592">
            <v>287.24</v>
          </cell>
        </row>
        <row r="2594">
          <cell r="A2594" t="str">
            <v>18.27.104</v>
          </cell>
          <cell r="B2594" t="str">
            <v>FORNECIMENTO DE CABO DE ALUMÍNIO COM ALMA DE AÇO, 16MM², PARA TRÊS LANCE DE REDE INCLUSIVE ANDAIME E INSTALAÇÃO.</v>
          </cell>
          <cell r="C2594" t="str">
            <v>UN</v>
          </cell>
          <cell r="D2594">
            <v>305.85000000000002</v>
          </cell>
          <cell r="E2594">
            <v>20.74</v>
          </cell>
          <cell r="F2594">
            <v>1.65</v>
          </cell>
          <cell r="H2594">
            <v>3.69</v>
          </cell>
          <cell r="I2594">
            <v>331.93</v>
          </cell>
          <cell r="J2594">
            <v>431.51</v>
          </cell>
        </row>
        <row r="2596">
          <cell r="A2596" t="str">
            <v>18.27.105</v>
          </cell>
          <cell r="B2596" t="str">
            <v>FORNECIMENTO DE CABO DE ALUMÍNIO COM ALMA DE AÇO, 16MM², PARA QUATRO LANCE DE REDE INCLUSIVE ANDAIME E INSTALAÇÃO.</v>
          </cell>
          <cell r="C2596" t="str">
            <v>UN</v>
          </cell>
          <cell r="D2596">
            <v>407.8</v>
          </cell>
          <cell r="E2596">
            <v>20.74</v>
          </cell>
          <cell r="F2596">
            <v>1.65</v>
          </cell>
          <cell r="H2596">
            <v>3.69</v>
          </cell>
          <cell r="I2596">
            <v>433.88</v>
          </cell>
          <cell r="J2596">
            <v>564.04</v>
          </cell>
        </row>
        <row r="2598">
          <cell r="A2598" t="str">
            <v>18.27.106</v>
          </cell>
          <cell r="B2598" t="str">
            <v xml:space="preserve">FORNECIMENTO DE CABO DE COBRE, ENCORDOAMENTO CLASSE 2, ISOLAMENTO DE PVC 70 C, TIPO BWF, 750V FOREPLAST OU SIMILAR, SM-6MM², P/UM LANCE DE REDE, INCLUSIVE ARMAÇÃO SECUNDÁRIA B1, ISOLADOR, PARAFUSOS, BRAÇADEIRA REDONDA DE FERRO GALVANIZADO À FOGO, ANDAIME </v>
          </cell>
          <cell r="C2598" t="str">
            <v>UN</v>
          </cell>
          <cell r="D2598">
            <v>150.91999999999999</v>
          </cell>
          <cell r="E2598">
            <v>12.16</v>
          </cell>
          <cell r="F2598">
            <v>1.2</v>
          </cell>
          <cell r="H2598">
            <v>3.69</v>
          </cell>
          <cell r="I2598">
            <v>167.96999999999997</v>
          </cell>
          <cell r="J2598">
            <v>218.36</v>
          </cell>
        </row>
        <row r="2600">
          <cell r="A2600" t="str">
            <v>18.27.107</v>
          </cell>
          <cell r="B2600" t="str">
            <v>FORNECIMENTO DE CABO DE COBRE, ENCORDOAMENTO CLASSE 2, ISOLAMENTO DE PVC 70 C, TIPO BWF, 750V FOREPLAST OU SIMILAR, SM-6MM², P/DOIS LANCES DE REDE, INCLUSIVE ARMAÇÃO SECUNDÁRIA B2, ISOLADOR, PARAFUSOS, BRAÇADEIRA REDONDA DE FERRO GALVANIZADO À FOGO, ANDAI</v>
          </cell>
          <cell r="C2600" t="str">
            <v>UN</v>
          </cell>
          <cell r="D2600">
            <v>270.49</v>
          </cell>
          <cell r="E2600">
            <v>12.16</v>
          </cell>
          <cell r="F2600">
            <v>1.2</v>
          </cell>
          <cell r="H2600">
            <v>3.69</v>
          </cell>
          <cell r="I2600">
            <v>287.54000000000002</v>
          </cell>
          <cell r="J2600">
            <v>373.8</v>
          </cell>
        </row>
        <row r="2602">
          <cell r="A2602" t="str">
            <v>18.27.108</v>
          </cell>
          <cell r="B2602" t="str">
            <v>FORNECIMENTO DE CABO DE COBRE, ENCORDOAMENTO CLASSE 2, ISOLAMENTO DE PVC 70 C, TIPO BWF, 750V FOREPLAST OU SIMILAR, SM-6MM², P/TRÊS LANCES DE REDE, INCLUSIVE ARMAÇÃO SECUNDÁRIA B3, ISOLADOR, PARAFUSOS, BRAÇADEIRA REDONDA DE FERRO GALVANIZADO À FOGO, ANDAI</v>
          </cell>
          <cell r="C2602" t="str">
            <v>UN</v>
          </cell>
          <cell r="D2602">
            <v>417.96</v>
          </cell>
          <cell r="E2602">
            <v>20.74</v>
          </cell>
          <cell r="F2602">
            <v>1.65</v>
          </cell>
          <cell r="H2602">
            <v>3.69</v>
          </cell>
          <cell r="I2602">
            <v>444.03999999999996</v>
          </cell>
          <cell r="J2602">
            <v>577.25</v>
          </cell>
        </row>
        <row r="2604">
          <cell r="A2604" t="str">
            <v>18.27.109</v>
          </cell>
          <cell r="B2604" t="str">
            <v>FORNECIMENTO DE CABO DE COBRE, ENCORDOAMENTO CLASSE 2, ISOLAMENTO DE PVC 70 C, TIPO BWF, 750V FOREPLAST OU SIMILAR, SM-6MM², P/QUATRO LANCES DE REDE, INCLUSIVE ARMAÇÃO SECUNDÁRIA B4, ISOLADOR, PARAFUSOS, BRAÇADEIRA REDONDA DE FERRO GALVANIZADO À FOGO, AND</v>
          </cell>
          <cell r="C2604" t="str">
            <v>UN</v>
          </cell>
          <cell r="D2604">
            <v>538.58000000000004</v>
          </cell>
          <cell r="E2604">
            <v>20.74</v>
          </cell>
          <cell r="F2604">
            <v>1.65</v>
          </cell>
          <cell r="H2604">
            <v>3.69</v>
          </cell>
          <cell r="I2604">
            <v>564.66000000000008</v>
          </cell>
          <cell r="J2604">
            <v>734.06</v>
          </cell>
        </row>
        <row r="2606">
          <cell r="A2606" t="str">
            <v>18.27.110</v>
          </cell>
          <cell r="B2606" t="str">
            <v>FORNECIMENTO DE CABO DE COBRE, ENCORDOAMENTO CLASSE 2, ISOLAMENTO DE PVC 70 C, TIPO BWF, 750V FOREPLAST OU SIMILAR, SM-6MM², P/UM LANCE DE REDE, INCLUSIVE ANDAIME E INSTALAÇÃO.</v>
          </cell>
          <cell r="C2606" t="str">
            <v>UN</v>
          </cell>
          <cell r="D2606">
            <v>112.5</v>
          </cell>
          <cell r="E2606">
            <v>12.16</v>
          </cell>
          <cell r="F2606">
            <v>1.2</v>
          </cell>
          <cell r="H2606">
            <v>3.69</v>
          </cell>
          <cell r="I2606">
            <v>129.55000000000001</v>
          </cell>
          <cell r="J2606">
            <v>168.42</v>
          </cell>
        </row>
        <row r="2608">
          <cell r="A2608" t="str">
            <v>18.27.111</v>
          </cell>
          <cell r="B2608" t="str">
            <v>FORNECIMENTO DE CABO DE COBRE, ENCORDOAMENTO CLASSE 2, ISOLAMENTO DE PVC 70 C, TIPO BWF, 750V FOREPLAST OU SIMILAR, SM-6MM², PARA DOIS LANCES DE REDE, INCLUSIVE ANDAIME E INSTALAÇÃO.</v>
          </cell>
          <cell r="C2608" t="str">
            <v>UN</v>
          </cell>
          <cell r="D2608">
            <v>225</v>
          </cell>
          <cell r="E2608">
            <v>12.16</v>
          </cell>
          <cell r="F2608">
            <v>1.2</v>
          </cell>
          <cell r="H2608">
            <v>3.69</v>
          </cell>
          <cell r="I2608">
            <v>242.04999999999998</v>
          </cell>
          <cell r="J2608">
            <v>314.67</v>
          </cell>
        </row>
        <row r="2610">
          <cell r="A2610" t="str">
            <v>18.27.112</v>
          </cell>
          <cell r="B2610" t="str">
            <v>FORNECIMENTO DE CABO DE COBRE, ENCORDOAMENTO CLASSE 2, ISOLAMENTO DE PVC 70 C, TIPO BWF, 750V FOREPLAST OU SIMILAR, SM-6MM², PARA TRÊS LANCES DE REDE, INCLUSIVE  ANDAIME E INSTALAÇÃO.</v>
          </cell>
          <cell r="C2610" t="str">
            <v>UN</v>
          </cell>
          <cell r="D2610">
            <v>337.5</v>
          </cell>
          <cell r="E2610">
            <v>20.74</v>
          </cell>
          <cell r="F2610">
            <v>1.65</v>
          </cell>
          <cell r="H2610">
            <v>3.69</v>
          </cell>
          <cell r="I2610">
            <v>363.58</v>
          </cell>
          <cell r="J2610">
            <v>472.65</v>
          </cell>
        </row>
        <row r="2612">
          <cell r="A2612" t="str">
            <v>18.27.113</v>
          </cell>
          <cell r="B2612" t="str">
            <v>FORNECIMENTO DE CABO DE COBRE, ENCORDOAMENTO CLASSE 2, ISOLAMENTO DE PVC 70 C, TIPO BWF, 750V FOREPLAST OU SIMILAR, SM-6MM², P/QUATRO LANCES DE REDE, INCLUSIVE ANDAIME E INSTALAÇÃO.</v>
          </cell>
          <cell r="C2612" t="str">
            <v>UN</v>
          </cell>
          <cell r="D2612">
            <v>450</v>
          </cell>
          <cell r="E2612">
            <v>20.74</v>
          </cell>
          <cell r="F2612">
            <v>1.65</v>
          </cell>
          <cell r="H2612">
            <v>3.69</v>
          </cell>
          <cell r="I2612">
            <v>476.08</v>
          </cell>
          <cell r="J2612">
            <v>618.9</v>
          </cell>
        </row>
        <row r="2614">
          <cell r="A2614" t="str">
            <v>18.27.114</v>
          </cell>
          <cell r="B2614" t="str">
            <v>FORNECIMENTO DE CABO DE COBRE, ENCORDOAMENTO CLASSE 2, ISOLAMENTO DE PVC 70 C, TIPO BWF, 750V FOREPLAST OU SIMILAR, SM-10MM², PARA UM LANCE DE REDE, INCLUSIVE ARMAÇÃO SECUNDÁRIA B1, ISOLADOR, PARAFUSOS, BRAÇADEIRA REDONDA DE FERRO GALVANIZADO À FOGO, ANDA</v>
          </cell>
          <cell r="C2614" t="str">
            <v>UN</v>
          </cell>
          <cell r="D2614">
            <v>278.72000000000003</v>
          </cell>
          <cell r="E2614">
            <v>12.16</v>
          </cell>
          <cell r="F2614">
            <v>1.2</v>
          </cell>
          <cell r="H2614">
            <v>3.69</v>
          </cell>
          <cell r="I2614">
            <v>295.77000000000004</v>
          </cell>
          <cell r="J2614">
            <v>384.5</v>
          </cell>
        </row>
        <row r="2616">
          <cell r="A2616" t="str">
            <v>18.27.115</v>
          </cell>
          <cell r="B2616" t="str">
            <v>FORNECIMENTO DE CABO DE COBRE, ENCORDOAMENTO CLASSE 2, ISOLAMENTO DE PVC 70 C, TIPO BWF, 750V FOREPLAST OU SIMILAR, SM-10MM², PARA DOIS LANCES DE REDE, INCLUSIVE ARMAÇÃO SECUNDÁRIA B2, ISOLADOR, PARAFUSOS, BRAÇADEIRA REDONDA DE FERRO GALVANIZADO À FOGO, A</v>
          </cell>
          <cell r="C2616" t="str">
            <v>UN</v>
          </cell>
          <cell r="D2616">
            <v>526.09</v>
          </cell>
          <cell r="E2616">
            <v>12.16</v>
          </cell>
          <cell r="F2616">
            <v>1.2</v>
          </cell>
          <cell r="H2616">
            <v>3.69</v>
          </cell>
          <cell r="I2616">
            <v>543.1400000000001</v>
          </cell>
          <cell r="J2616">
            <v>706.08</v>
          </cell>
        </row>
        <row r="2618">
          <cell r="A2618" t="str">
            <v>18.27.116</v>
          </cell>
          <cell r="B2618" t="str">
            <v>FORNECIMENTO DE CABO DE COBRE, ENCORDOAMENTO CLASSE 2, ISOLAMENTO DE PVC 70 C, TIPO BWF, 750V FOREPLAST OU SIMILAR, SM-10MM², PARA TRÊS LANCES DE REDE, INCLUSIVE ARMAÇÃO SECUNDÁRIA B3, ISOLADOR, PARAFUSOS, BRAÇADEIRA REDONDA DE FERRO GALVANIZADO À FOGO, A</v>
          </cell>
          <cell r="C2618" t="str">
            <v>UN</v>
          </cell>
          <cell r="D2618">
            <v>801.36</v>
          </cell>
          <cell r="E2618">
            <v>20.74</v>
          </cell>
          <cell r="F2618">
            <v>1.65</v>
          </cell>
          <cell r="H2618">
            <v>3.69</v>
          </cell>
          <cell r="I2618">
            <v>827.44</v>
          </cell>
          <cell r="J2618">
            <v>1075.67</v>
          </cell>
        </row>
        <row r="2620">
          <cell r="A2620" t="str">
            <v>18.27.117</v>
          </cell>
          <cell r="B2620" t="str">
            <v>FORNECIMENTO DE CABO DE COBRE, ENCORDOAMENTO CLASSE 2, ISOLAMENTO DE PVC 70 C, TIPO BWF, 750V FOREPLAST OU SIMILAR, SM-10MM², PARA QUATRO LANCES DE REDE, INCLUSIVE ARMAÇÃO SECUNDÁRIA B4, ISOLADOR, PARAFUSOS, BRAÇADEIRA REDONDA DE FERRO GALVANIZADO À FOGO,</v>
          </cell>
          <cell r="C2620" t="str">
            <v>UN</v>
          </cell>
          <cell r="D2620">
            <v>1049.78</v>
          </cell>
          <cell r="E2620">
            <v>20.74</v>
          </cell>
          <cell r="F2620">
            <v>1.65</v>
          </cell>
          <cell r="H2620">
            <v>3.69</v>
          </cell>
          <cell r="I2620">
            <v>1075.8600000000001</v>
          </cell>
          <cell r="J2620">
            <v>1398.62</v>
          </cell>
        </row>
        <row r="2622">
          <cell r="A2622" t="str">
            <v>18.27.118</v>
          </cell>
          <cell r="B2622" t="str">
            <v>FORNECIMENTO DE CABO DE COBRE, ENCORDOAMENTO CLASSE 2, ISOLAMENTO DE PVC 70 C, TIPO BWF, 750V FOREPLAST OU SIMILAR, SM-10MM², PARA UM LANCE DE REDE, INCLUSIVE ANDAIME E INSTALAÇÃO.</v>
          </cell>
          <cell r="C2622" t="str">
            <v>UN</v>
          </cell>
          <cell r="D2622">
            <v>240.3</v>
          </cell>
          <cell r="E2622">
            <v>20.74</v>
          </cell>
          <cell r="F2622">
            <v>1.65</v>
          </cell>
          <cell r="H2622">
            <v>3.69</v>
          </cell>
          <cell r="I2622">
            <v>266.38</v>
          </cell>
          <cell r="J2622">
            <v>346.29</v>
          </cell>
        </row>
        <row r="2624">
          <cell r="A2624" t="str">
            <v>18.27.119</v>
          </cell>
          <cell r="B2624" t="str">
            <v>FORNECIMENTO DE CABO DE COBRE, ENCORDOAMENTO CLASSE 2, ISOLAMENTO DE PVC 70 C, TIPO BWF, 750V FOREPLAST OU SIMILAR, SM-10MM², PARA DOIS LANCES DE REDE, INCLUSIVE ANDAIME E INSTALAÇÃO.</v>
          </cell>
          <cell r="C2624" t="str">
            <v>UN</v>
          </cell>
          <cell r="D2624">
            <v>480.6</v>
          </cell>
          <cell r="E2624">
            <v>12.16</v>
          </cell>
          <cell r="F2624">
            <v>1.2</v>
          </cell>
          <cell r="H2624">
            <v>3.69</v>
          </cell>
          <cell r="I2624">
            <v>497.65000000000003</v>
          </cell>
          <cell r="J2624">
            <v>646.95000000000005</v>
          </cell>
        </row>
        <row r="2626">
          <cell r="A2626" t="str">
            <v>18.27.120</v>
          </cell>
          <cell r="B2626" t="str">
            <v>FORNECIMENTO DE CABO DE COBRE, ENCORDOAMENTO CLASSE 2, ISOLAMENTO DE PVC 70 C, TIPO BWF, 750V FOREPLAST OU SIMILAR, SM-10MM², PARA TRÊS LANCES DE REDE, INCLUSIVE  ANDAIME E INSTALAÇÃO.</v>
          </cell>
          <cell r="C2626" t="str">
            <v>UN</v>
          </cell>
          <cell r="D2626">
            <v>720.9</v>
          </cell>
          <cell r="E2626">
            <v>20.74</v>
          </cell>
          <cell r="F2626">
            <v>1.65</v>
          </cell>
          <cell r="H2626">
            <v>3.69</v>
          </cell>
          <cell r="I2626">
            <v>746.98</v>
          </cell>
          <cell r="J2626">
            <v>971.07</v>
          </cell>
        </row>
        <row r="2628">
          <cell r="A2628" t="str">
            <v>18.27.121</v>
          </cell>
          <cell r="B2628" t="str">
            <v>FORNECIMENTO DE CABO DE COBRE, ENCORDOAMENTO CLASSE 2, ISOLAMENTO DE PVC 70 C, TIPO BWF, 750V FOREPLAST OU SIMILAR, SM-10MM², PARA QUATRO LANCES DE REDE, INCLUSIVE ANDAIME E INSTALAÇÃO.</v>
          </cell>
          <cell r="C2628" t="str">
            <v>UN</v>
          </cell>
          <cell r="D2628">
            <v>961.2</v>
          </cell>
          <cell r="E2628">
            <v>20.74</v>
          </cell>
          <cell r="F2628">
            <v>1.65</v>
          </cell>
          <cell r="H2628">
            <v>3.69</v>
          </cell>
          <cell r="I2628">
            <v>987.28000000000009</v>
          </cell>
          <cell r="J2628">
            <v>1283.46</v>
          </cell>
        </row>
        <row r="2630">
          <cell r="A2630" t="str">
            <v>18.27.122</v>
          </cell>
          <cell r="B2630" t="str">
            <v>FORNECIMENTO DE CABO DE COBRE, ENCORDOAMENTO CLASSE 2, ISOLAMENTO DE PVC 70 C, TIPO BWF, 750V FOREPLAST OU SIMILAR, SM-16MM², PARA UM LANCE DE REDE, INCLUSIVE ARMAÇÃO SECUNDÁRIA B1, ISOLADOR, PARAFUSOS, BRAÇADEIRA REDONDA DE FERRO GALVANIZADO À FOGO, ANDA</v>
          </cell>
          <cell r="C2630" t="str">
            <v>UN</v>
          </cell>
          <cell r="D2630">
            <v>389.97</v>
          </cell>
          <cell r="E2630">
            <v>12.16</v>
          </cell>
          <cell r="F2630">
            <v>1.2</v>
          </cell>
          <cell r="H2630">
            <v>3.69</v>
          </cell>
          <cell r="I2630">
            <v>407.02000000000004</v>
          </cell>
          <cell r="J2630">
            <v>529.13</v>
          </cell>
        </row>
        <row r="2632">
          <cell r="A2632" t="str">
            <v>18.27.123</v>
          </cell>
          <cell r="B2632" t="str">
            <v>FORNECIMENTO DE CABO DE COBRE, ENCORDOAMENTO CLASSE 2, ISOLAMENTO DE PVC 70 C, TIPO BWF, 750V FOREPLAST OU SIMILAR, SM-16MM², PARA DOIS LANCES DE REDE, INCLUSIVE ARMAÇÃO SECUNDÁRIA B2, ISOLADOR, PARAFUSOS, BRAÇADEIRA REDONDA DE FERRO GALVANIZADO À FOGO, A</v>
          </cell>
          <cell r="C2632" t="str">
            <v>UN</v>
          </cell>
          <cell r="D2632">
            <v>748.39</v>
          </cell>
          <cell r="E2632">
            <v>12.16</v>
          </cell>
          <cell r="F2632">
            <v>1.2</v>
          </cell>
          <cell r="H2632">
            <v>3.69</v>
          </cell>
          <cell r="I2632">
            <v>765.44</v>
          </cell>
          <cell r="J2632">
            <v>995.07</v>
          </cell>
        </row>
        <row r="2634">
          <cell r="A2634" t="str">
            <v>18.27.124</v>
          </cell>
          <cell r="B2634" t="str">
            <v>FORNECIMENTO DE CABO DE COBRE, ENCORDOAMENTO CLASSE 2, ISOLAMENTO DE PVC 70 C, TIPO BWF, 750V FOREPLAST OU SIMILAR, SM-16MM², PARA TRÊS LANCES DE REDE, INCLUSIVE ARMAÇÃO SECUNDÁRIA B3, ISOLADOR, PARAFUSOS, BRAÇADEIRA REDONDA DE FERRO GALVANIZADO À FOGO, A</v>
          </cell>
          <cell r="C2634" t="str">
            <v>UN</v>
          </cell>
          <cell r="D2634">
            <v>1134.81</v>
          </cell>
          <cell r="E2634">
            <v>20.74</v>
          </cell>
          <cell r="F2634">
            <v>1.65</v>
          </cell>
          <cell r="H2634">
            <v>3.69</v>
          </cell>
          <cell r="I2634">
            <v>1160.8900000000001</v>
          </cell>
          <cell r="J2634">
            <v>1509.16</v>
          </cell>
        </row>
        <row r="2636">
          <cell r="A2636" t="str">
            <v>18.27.125</v>
          </cell>
          <cell r="B2636" t="str">
            <v>FORNECIMENTO DE CABO DE COBRE, ENCORDOAMENTO CLASSE 2, ISOLAMENTO DE PVC 70 C, TIPO BWF, 750V FOREPLAST OU SIMILAR, SM-16MM², PARA QUATRO LANCES DE REDE, INCLUSIVE ARMAÇÃO SECUNDÁRIA B4, ISOLADOR, PARAFUSOS, BRAÇADEIRA REDONDA DE FERRO GALVANIZADO À FOGO,</v>
          </cell>
          <cell r="C2636" t="str">
            <v>UN</v>
          </cell>
          <cell r="D2636">
            <v>1494.38</v>
          </cell>
          <cell r="E2636">
            <v>20.74</v>
          </cell>
          <cell r="F2636">
            <v>1.65</v>
          </cell>
          <cell r="H2636">
            <v>3.69</v>
          </cell>
          <cell r="I2636">
            <v>1520.4600000000003</v>
          </cell>
          <cell r="J2636">
            <v>1976.6</v>
          </cell>
        </row>
        <row r="2638">
          <cell r="A2638" t="str">
            <v>18.27.126</v>
          </cell>
          <cell r="B2638" t="str">
            <v>FORNECIMENTO DE CABO DE COBRE, ENCORDOAMENTO CLASSE 2, ISOLAMENTO DE PVC 70 C, TIPO BWF, 750V FOREPLAST OU SIMILAR, SM-16MM², PARA UM LANCE DE REDE, INCLUSIVE ANDAIME E INSTALAÇÃO.</v>
          </cell>
          <cell r="C2638" t="str">
            <v>UN</v>
          </cell>
          <cell r="D2638">
            <v>351.45</v>
          </cell>
          <cell r="E2638">
            <v>12.16</v>
          </cell>
          <cell r="F2638">
            <v>1.2</v>
          </cell>
          <cell r="H2638">
            <v>3.69</v>
          </cell>
          <cell r="I2638">
            <v>368.5</v>
          </cell>
          <cell r="J2638">
            <v>479.05</v>
          </cell>
        </row>
        <row r="2640">
          <cell r="A2640" t="str">
            <v>18.27.127</v>
          </cell>
          <cell r="B2640" t="str">
            <v>FORNECIMENTO DE CABO DE COBRE, ENCORDOAMENTO CLASSE 2, ISOLAMENTO DE PVC 70 C, TIPO BWF, 750V FOREPLAST OU SIMILAR, SM-16MM², PARA DOIS LANCES DE REDE, INCLUSIVE ANDAIME E INSTALAÇÃO.</v>
          </cell>
          <cell r="C2640" t="str">
            <v>UN</v>
          </cell>
          <cell r="D2640">
            <v>702.9</v>
          </cell>
          <cell r="E2640">
            <v>12.16</v>
          </cell>
          <cell r="F2640">
            <v>1.2</v>
          </cell>
          <cell r="H2640">
            <v>3.69</v>
          </cell>
          <cell r="I2640">
            <v>719.95</v>
          </cell>
          <cell r="J2640">
            <v>935.94</v>
          </cell>
        </row>
        <row r="2642">
          <cell r="A2642" t="str">
            <v>18.27.128</v>
          </cell>
          <cell r="B2642" t="str">
            <v>FORNECIMENTO DE CABO DE COBRE, ENCORDOAMENTO CLASSE 2, ISOLAMENTO DE PVC 70 C, TIPO BWF, 750V FOREPLAST OU SIMILAR, SM-16MM², PARA TRÊS LANCES DE REDE, INCLUSIVE  ANDAIME E INSTALAÇÃO.</v>
          </cell>
          <cell r="C2642" t="str">
            <v>UN</v>
          </cell>
          <cell r="D2642">
            <v>1054.3499999999999</v>
          </cell>
          <cell r="E2642">
            <v>20.74</v>
          </cell>
          <cell r="F2642">
            <v>1.65</v>
          </cell>
          <cell r="H2642">
            <v>3.69</v>
          </cell>
          <cell r="I2642">
            <v>1080.43</v>
          </cell>
          <cell r="J2642">
            <v>1404.56</v>
          </cell>
        </row>
        <row r="2644">
          <cell r="A2644" t="str">
            <v>18.27.129</v>
          </cell>
          <cell r="B2644" t="str">
            <v>FORNECIMENTO DE CABO DE COBRE, ENCORDOAMENTO CLASSE 2, ISOLAMENTO DE PVC 70 C, TIPO BWF, 750V FOREPLAST OU SIMILAR, SM-16MM², PARA QUATRO LANCES DE REDE, INCLUSIVE ANDAIME E INSTALAÇÃO.</v>
          </cell>
          <cell r="C2644" t="str">
            <v>UN</v>
          </cell>
          <cell r="D2644">
            <v>1405.8</v>
          </cell>
          <cell r="E2644">
            <v>20.74</v>
          </cell>
          <cell r="F2644">
            <v>1.65</v>
          </cell>
          <cell r="H2644">
            <v>3.69</v>
          </cell>
          <cell r="I2644">
            <v>1431.88</v>
          </cell>
          <cell r="J2644">
            <v>1861.44</v>
          </cell>
        </row>
        <row r="2646">
          <cell r="A2646" t="str">
            <v>18.27.130</v>
          </cell>
          <cell r="B2646" t="str">
            <v>FORNECIMENTO DE CABO DE COBRE, ENCORDOAMENTO CLASSE 2, ISOLAMENTO DE PVC 70 C, TIPO BWF, 750V FOREPLAST OU SIMILAR, SM-25MM², PARA UM LANCE DE REDE, INCLUSIVE ARMAÇÃO SECUNDÁRIA B1, ISOLADOR, PARAFUSOS, BRAÇADEIRA REDONDA DE FERRO GALVANIZADO À FOGO, ANDA</v>
          </cell>
          <cell r="C2646" t="str">
            <v>UN</v>
          </cell>
          <cell r="D2646">
            <v>599.12</v>
          </cell>
          <cell r="E2646">
            <v>12.16</v>
          </cell>
          <cell r="F2646">
            <v>1.2</v>
          </cell>
          <cell r="H2646">
            <v>3.69</v>
          </cell>
          <cell r="I2646">
            <v>616.17000000000007</v>
          </cell>
          <cell r="J2646">
            <v>801.02</v>
          </cell>
        </row>
        <row r="2648">
          <cell r="A2648" t="str">
            <v>18.27.131</v>
          </cell>
          <cell r="B2648" t="str">
            <v>FORNECIMENTO DE CABO DE COBRE, ENCORDOAMENTO CLASSE 2, ISOLAMENTO DE PVC 70 C, TIPO BWF, 750V FOREPLAST OU SIMILAR, SM-25MM², PARA DOIS LANCES DE REDE, INCLUSIVE ARMAÇÃO SECUNDÁRIA B2, ISOLADOR, PARAFUSOS, BRAÇADEIRA REDONDA DE FERRO GALVANIZADO À FOGO, A</v>
          </cell>
          <cell r="C2648" t="str">
            <v>UN</v>
          </cell>
          <cell r="D2648">
            <v>1166.8900000000001</v>
          </cell>
          <cell r="E2648">
            <v>12.16</v>
          </cell>
          <cell r="F2648">
            <v>1.2</v>
          </cell>
          <cell r="H2648">
            <v>3.69</v>
          </cell>
          <cell r="I2648">
            <v>1183.9400000000003</v>
          </cell>
          <cell r="J2648">
            <v>1539.12</v>
          </cell>
        </row>
        <row r="2650">
          <cell r="A2650" t="str">
            <v>18.27.132</v>
          </cell>
          <cell r="B2650" t="str">
            <v>FORNECIMENTO DE CABO DE COBRE, ENCORDOAMENTO CLASSE 2, ISOLAMENTO DE PVC 70 C, TIPO BWF, 750V FOREPLAST OU SIMILAR, SM-25MM², PARA TRÊS LANCES DE REDE, INCLUSIVE ARMAÇÃO SECUNDÁRIA B3, ISOLADOR, PARAFUSOS, BRAÇADEIRA REDONDA DE FERRO GALVANIZADO À FOGO, A</v>
          </cell>
          <cell r="C2650" t="str">
            <v>UN</v>
          </cell>
          <cell r="D2650">
            <v>1762.56</v>
          </cell>
          <cell r="E2650">
            <v>20.74</v>
          </cell>
          <cell r="F2650">
            <v>1.65</v>
          </cell>
          <cell r="H2650">
            <v>3.69</v>
          </cell>
          <cell r="I2650">
            <v>1788.64</v>
          </cell>
          <cell r="J2650">
            <v>2325.23</v>
          </cell>
        </row>
        <row r="2652">
          <cell r="A2652" t="str">
            <v>18.27.133</v>
          </cell>
          <cell r="B2652" t="str">
            <v>FORNECIMENTO DE CABO DE COBRE, ENCORDOAMENTO CLASSE 2, ISOLAMENTO DE PVC 70 C, TIPO BWF, 750V FOREPLAST OU SIMILAR, SM-25MM², PARA QUATRO LANCES DE REDE, INCLUSIVE ARMAÇÃO SECUNDÁRIA B4, ISOLADOR, PARAFUSOS, BRAÇADEIRA REDONDA DE FERRO GALVANIZADO À FOGO,</v>
          </cell>
          <cell r="C2652" t="str">
            <v>UN</v>
          </cell>
          <cell r="D2652">
            <v>2331.38</v>
          </cell>
          <cell r="E2652">
            <v>20.74</v>
          </cell>
          <cell r="F2652">
            <v>1.65</v>
          </cell>
          <cell r="H2652">
            <v>3.69</v>
          </cell>
          <cell r="I2652">
            <v>2357.46</v>
          </cell>
          <cell r="J2652">
            <v>3064.7</v>
          </cell>
        </row>
        <row r="2654">
          <cell r="A2654" t="str">
            <v>18.27.134</v>
          </cell>
          <cell r="B2654" t="str">
            <v>FORNECIMENTO DE CABO DE COBRE, ENCORDOAMENTO CLASSE 2, ISOLAMENTO DE PVC 70 C, TIPO BWF, 750V FOREPLAST OU SIMILAR, SM-25MM², PARA UM LANCE DE REDE, INCLUSIVE ANDAIME E INSTALAÇÃO.</v>
          </cell>
          <cell r="C2654" t="str">
            <v>UN</v>
          </cell>
          <cell r="D2654">
            <v>560.70000000000005</v>
          </cell>
          <cell r="E2654">
            <v>12.16</v>
          </cell>
          <cell r="F2654">
            <v>1.2</v>
          </cell>
          <cell r="H2654">
            <v>3.69</v>
          </cell>
          <cell r="I2654">
            <v>577.75000000000011</v>
          </cell>
          <cell r="J2654">
            <v>751.08</v>
          </cell>
        </row>
        <row r="2656">
          <cell r="A2656" t="str">
            <v>18.27.135</v>
          </cell>
          <cell r="B2656" t="str">
            <v>FORNECIMENTO DE CABO DE COBRE, ENCORDOAMENTO CLASSE 2, ISOLAMENTO DE PVC 70 C, TIPO BWF, 750V FOREPLAST OU SIMILAR, SM-25MM², PARA DOIS LANCES DE REDE, INCLUSIVE ANDAIME E INSTALAÇÃO.</v>
          </cell>
          <cell r="C2656" t="str">
            <v>UN</v>
          </cell>
          <cell r="D2656">
            <v>1121.4000000000001</v>
          </cell>
          <cell r="E2656">
            <v>12.16</v>
          </cell>
          <cell r="F2656">
            <v>1.2</v>
          </cell>
          <cell r="H2656">
            <v>3.69</v>
          </cell>
          <cell r="I2656">
            <v>1138.4500000000003</v>
          </cell>
          <cell r="J2656">
            <v>1479.99</v>
          </cell>
        </row>
        <row r="2658">
          <cell r="A2658" t="str">
            <v>18.27.136</v>
          </cell>
          <cell r="B2658" t="str">
            <v>FORNECIMENTO DE CABO DE COBRE, ENCORDOAMENTO CLASSE 2, ISOLAMENTO DE PVC 70 C, TIPO BWF, 750V FOREPLAST OU SIMILAR, SM-25MM², PARA TRÊS LANCES DE REDE, INCLUSIVE  ANDAIME E INSTALAÇÃO.</v>
          </cell>
          <cell r="C2658" t="str">
            <v>UN</v>
          </cell>
          <cell r="D2658">
            <v>1682.1</v>
          </cell>
          <cell r="E2658">
            <v>20.74</v>
          </cell>
          <cell r="F2658">
            <v>1.65</v>
          </cell>
          <cell r="H2658">
            <v>3.69</v>
          </cell>
          <cell r="I2658">
            <v>1708.18</v>
          </cell>
          <cell r="J2658">
            <v>2220.63</v>
          </cell>
        </row>
        <row r="2660">
          <cell r="A2660" t="str">
            <v>18.27.137</v>
          </cell>
          <cell r="B2660" t="str">
            <v>FORNECIMENTO DE CABO DE COBRE, ENCORDOAMENTO CLASSE 2, ISOLAMENTO DE PVC 70 C, TIPO BWF, 750V FOREPLAST OU SIMILAR, SM-25MM², PARA QUATRO LANCES DE REDE, INCLUSIVE ANDAIME E INSTALAÇÃO.</v>
          </cell>
          <cell r="C2660" t="str">
            <v>UN</v>
          </cell>
          <cell r="D2660">
            <v>2242.8000000000002</v>
          </cell>
          <cell r="E2660">
            <v>20.74</v>
          </cell>
          <cell r="F2660">
            <v>1.65</v>
          </cell>
          <cell r="H2660">
            <v>3.69</v>
          </cell>
          <cell r="I2660">
            <v>2268.88</v>
          </cell>
          <cell r="J2660">
            <v>2949.54</v>
          </cell>
        </row>
        <row r="2661">
          <cell r="I2661">
            <v>0</v>
          </cell>
          <cell r="J2661">
            <v>0</v>
          </cell>
        </row>
        <row r="2662">
          <cell r="A2662" t="str">
            <v>18.28.000</v>
          </cell>
          <cell r="B2662" t="str">
            <v>MANUTENÇÃO DE LUMINÁRIAS, SUBSTITUIÇÃO DE NUCLEOS E BANDEJAS</v>
          </cell>
          <cell r="I2662">
            <v>0</v>
          </cell>
          <cell r="J2662">
            <v>0</v>
          </cell>
        </row>
        <row r="2663">
          <cell r="I2663">
            <v>0</v>
          </cell>
          <cell r="J2663">
            <v>0</v>
          </cell>
        </row>
        <row r="2664">
          <cell r="A2664" t="str">
            <v>18.28.010</v>
          </cell>
          <cell r="B2664" t="str">
            <v>MANUTENÇÃO DE LUMINÁRIA DE UMA PÉTALA COM UMA LÂMPADA À VAPOR DE SÓDIO DE 250W, INCLUSIVE FORNECIMENTO E SUBSTITUIÇÃO DE UMA LÂMPADA E REATOR DE ALTO FATOR DE POTÊNCIA EM POSTE DE ATÉ 17M.</v>
          </cell>
          <cell r="C2664" t="str">
            <v>UD</v>
          </cell>
          <cell r="D2664">
            <v>181.97</v>
          </cell>
          <cell r="E2664">
            <v>5.73</v>
          </cell>
          <cell r="F2664">
            <v>44.43</v>
          </cell>
          <cell r="I2664">
            <v>232.13</v>
          </cell>
          <cell r="J2664">
            <v>301.77</v>
          </cell>
        </row>
        <row r="2666">
          <cell r="A2666" t="str">
            <v>18.28.011</v>
          </cell>
          <cell r="B2666" t="str">
            <v>MANUTENÇÃO DE LUMINÁRIA DE UMA PÉTALA COM UMA LÂMPADA À VAPOR DE SÓDIO DE 250W, INCLUSIVE FORNECIMENTO E SUBSTITUIÇÃO DE DUAS LÂMPADAS E DOIS REATORES DE ALTO FATOR DE POTÊNCIA EM POSTE DE ATÉ 17M.</v>
          </cell>
          <cell r="C2666" t="str">
            <v>UD</v>
          </cell>
          <cell r="D2666">
            <v>363.94</v>
          </cell>
          <cell r="E2666">
            <v>5.73</v>
          </cell>
          <cell r="F2666">
            <v>44.43</v>
          </cell>
          <cell r="I2666">
            <v>414.1</v>
          </cell>
          <cell r="J2666">
            <v>538.33000000000004</v>
          </cell>
        </row>
        <row r="2668">
          <cell r="A2668" t="str">
            <v>18.28.012</v>
          </cell>
          <cell r="B2668" t="str">
            <v>MANUTENÇÃO DE LUMINÁRIA DE UMA PÉTALA COM UMA LÂMPADA À VAPOR DE SÓDIO DE 250W, INCLUSIVE FORNECIMENTO E SUBSTITUIÇÃO DE TRÊS LÂMPADAS E TRÊS REATORES DE ALTO FATOR DE POTÊNCIA EM POSTE DE ATÉ 17M.</v>
          </cell>
          <cell r="C2668" t="str">
            <v>UD</v>
          </cell>
          <cell r="D2668">
            <v>545.91</v>
          </cell>
          <cell r="E2668">
            <v>5.73</v>
          </cell>
          <cell r="F2668">
            <v>44.43</v>
          </cell>
          <cell r="I2668">
            <v>596.06999999999994</v>
          </cell>
          <cell r="J2668">
            <v>774.89</v>
          </cell>
        </row>
        <row r="2670">
          <cell r="A2670" t="str">
            <v>18.28.013</v>
          </cell>
          <cell r="B2670" t="str">
            <v>MANUTENÇÃO DE LUMINÁRIA DE UMA PÉTALA COM UMA LÂMPADA À VAPOR DE SÓDIO DE 250W, INCLUSIVE FORNECIMENTO E SUBSTITUIÇÃO DAS LÂMPADAS REATORES, IGNITORES E CAPACITORES  EM POSTES DE ATÉ 17M.</v>
          </cell>
          <cell r="C2670" t="str">
            <v>UD</v>
          </cell>
          <cell r="D2670">
            <v>727.88</v>
          </cell>
          <cell r="E2670">
            <v>5.73</v>
          </cell>
          <cell r="F2670">
            <v>44.43</v>
          </cell>
          <cell r="I2670">
            <v>778.04</v>
          </cell>
          <cell r="J2670">
            <v>1011.45</v>
          </cell>
        </row>
        <row r="2672">
          <cell r="A2672" t="str">
            <v>18.28.014</v>
          </cell>
          <cell r="B2672" t="str">
            <v>MANUTENÇÃO DE LUMINÁRIA DE DUAS PÉTALAS COM QUATRO LÂMPADAS À VAPOR DE SÓDIO DE 250W,(SENDO DUAS LÂMPADAS POR PÉTALA), INCLUSIVE FORNECIMENTO E SUBSTITUIÇÃO DAS LÂMPADAS REATORES, IGNITORES E CAPACITORES  EM POSTES DE ATÉ 17M.</v>
          </cell>
          <cell r="C2672" t="str">
            <v>UD</v>
          </cell>
          <cell r="D2672">
            <v>727.88</v>
          </cell>
          <cell r="E2672">
            <v>5.73</v>
          </cell>
          <cell r="F2672">
            <v>44.43</v>
          </cell>
          <cell r="I2672">
            <v>778.04</v>
          </cell>
          <cell r="J2672">
            <v>1011.45</v>
          </cell>
        </row>
        <row r="2674">
          <cell r="A2674" t="str">
            <v>18.28.015</v>
          </cell>
          <cell r="B2674" t="str">
            <v>MANUTENÇÃO DE LUMINÁRIA DE TRÊS PÉTALAS COM SEIS LÂMPADAS À VAPOR DE SÓDIO DE 250W,(SENDO DUAS LÂMPADAS POR PÉTALA), INCLUSIVE FORNECIMENTO E SUBSTITUIÇÃO DAS LÂMPADAS REATORES, IGNITORES E CAPACITORES  EM POSTES DE ATÉ 17M.</v>
          </cell>
          <cell r="C2674" t="str">
            <v>UD</v>
          </cell>
          <cell r="D2674">
            <v>1091.82</v>
          </cell>
          <cell r="E2674">
            <v>5.73</v>
          </cell>
          <cell r="F2674">
            <v>44.43</v>
          </cell>
          <cell r="I2674">
            <v>1141.98</v>
          </cell>
          <cell r="J2674">
            <v>1484.57</v>
          </cell>
        </row>
        <row r="2676">
          <cell r="A2676" t="str">
            <v>18.28.016</v>
          </cell>
          <cell r="B2676" t="str">
            <v>MANUTENÇÃO DE LUMINÁRIA DE UMA PÉTALA COM UMA LÂMPADA À VAPOR DE SÓDIO DE 400W, INCLUSIVE FORNECIMENTO E SUBSTITUIÇÃO DAS LÂMPADAS REATORES, IGNITORES E CAPACITORES  EM POSTES DE ATÉ 23M.</v>
          </cell>
          <cell r="C2676" t="str">
            <v>UD</v>
          </cell>
          <cell r="D2676">
            <v>219.47</v>
          </cell>
          <cell r="E2676">
            <v>5.73</v>
          </cell>
          <cell r="F2676">
            <v>44.43</v>
          </cell>
          <cell r="I2676">
            <v>269.63</v>
          </cell>
          <cell r="J2676">
            <v>350.52</v>
          </cell>
        </row>
        <row r="2678">
          <cell r="A2678" t="str">
            <v>18.28.017</v>
          </cell>
          <cell r="B2678" t="str">
            <v>MANUTENÇÃO DE LUMINÁRIA DE UMA PÉTALA COM DUAS LÂMPADAS À VAPOR DE SÓDIO DE 400W, INCLUSIVE FORNECIMENTO E SUBSTITUIÇÃO DAS LÂMPADAS REATORES, IGNITORES E CAPACITORES  EM POSTES DE ATÉ 23M.</v>
          </cell>
          <cell r="C2678" t="str">
            <v>UD</v>
          </cell>
          <cell r="D2678">
            <v>438.94</v>
          </cell>
          <cell r="E2678">
            <v>5.73</v>
          </cell>
          <cell r="F2678">
            <v>44.43</v>
          </cell>
          <cell r="I2678">
            <v>489.1</v>
          </cell>
          <cell r="J2678">
            <v>635.83000000000004</v>
          </cell>
        </row>
        <row r="2680">
          <cell r="A2680" t="str">
            <v>18.28.018</v>
          </cell>
          <cell r="B2680" t="str">
            <v>MANUTENÇÃO DE LUMINÁRIA DE UMA PÉTALA COM TRÊS LÂMPADAS À VAPOR DE SÓDIO DE 400W, INCLUSIVE FORNECIMENTO E SUBSTITUIÇÃO DAS LÂMPADAS REATORES, IGNITORES E CAPACITORES  EM POSTES DE ATÉ 23M.</v>
          </cell>
          <cell r="C2680" t="str">
            <v>UD</v>
          </cell>
          <cell r="D2680">
            <v>658.41</v>
          </cell>
          <cell r="E2680">
            <v>5.73</v>
          </cell>
          <cell r="F2680">
            <v>44.43</v>
          </cell>
          <cell r="I2680">
            <v>708.56999999999994</v>
          </cell>
          <cell r="J2680">
            <v>921.14</v>
          </cell>
        </row>
        <row r="2682">
          <cell r="A2682" t="str">
            <v>18.28.019</v>
          </cell>
          <cell r="B2682" t="str">
            <v>MANUTENÇÃO DE LUMINÁRIA DE UMA PÉTALA COM QUATRO LÂMPADAS À VAPOR DE SÓDIO DE 400W, INCLUSIVE FORNECIMENTO E SUBSTITUIÇÃO DAS LÂMPADAS REATORES, IGNITORES E CAPACITORES  EM POSTES DE ATÉ 23M.</v>
          </cell>
          <cell r="C2682" t="str">
            <v>UD</v>
          </cell>
          <cell r="D2682">
            <v>877.88</v>
          </cell>
          <cell r="E2682">
            <v>5.73</v>
          </cell>
          <cell r="F2682">
            <v>44.43</v>
          </cell>
          <cell r="I2682">
            <v>928.04</v>
          </cell>
          <cell r="J2682">
            <v>1206.45</v>
          </cell>
        </row>
        <row r="2684">
          <cell r="A2684" t="str">
            <v>18.28.020</v>
          </cell>
          <cell r="B2684" t="str">
            <v>MANUTENÇÃO DE LUMINÁRIA DE DUAS PÉTALAS COM QUATRO LÂMPADAS À VAPOR DE SÓDIO DE 400W, SENDO DUAS LÂMPADAS POR PÉTALA, INCLUSIVE FORNECIMENTO E SUBSTITUIÇÃO DE QUATRO LÂMPADAS E QUATRO REATORES DE ALTO FATOR DE POTÊNCIA  EM POSTES DE ATÉ 23M.</v>
          </cell>
          <cell r="C2684" t="str">
            <v>UD</v>
          </cell>
          <cell r="D2684">
            <v>877.88</v>
          </cell>
          <cell r="E2684">
            <v>5.73</v>
          </cell>
          <cell r="F2684">
            <v>44.43</v>
          </cell>
          <cell r="I2684">
            <v>928.04</v>
          </cell>
          <cell r="J2684">
            <v>1206.45</v>
          </cell>
        </row>
        <row r="2686">
          <cell r="A2686" t="str">
            <v>18.28.021</v>
          </cell>
          <cell r="B2686" t="str">
            <v>MANUTENÇÃO DE LUMINÁRIA DE TRÊS PÉTALAS COM SEIS LÂMPADAS À VAPOR DE SÓDIO DE 400W, SENDO DUAS LÂMPADAS POR PÉTALA, INCLUSIVE FORNECIMENTO E SUBSTITUIÇÃO DE SEIS LÂMPADAS E SEIS REATORES DE ALTO FATOR DE POTÊNCIA  EM POSTES DE ATÉ 23M.</v>
          </cell>
          <cell r="C2686" t="str">
            <v>UD</v>
          </cell>
          <cell r="D2686">
            <v>1316.82</v>
          </cell>
          <cell r="E2686">
            <v>5.73</v>
          </cell>
          <cell r="F2686">
            <v>44.43</v>
          </cell>
          <cell r="I2686">
            <v>1366.98</v>
          </cell>
          <cell r="J2686">
            <v>1777.07</v>
          </cell>
        </row>
        <row r="2688">
          <cell r="A2688" t="str">
            <v>18.28.022</v>
          </cell>
          <cell r="B2688" t="str">
            <v>MANUTENÇÃO DE LUMINÁRIA DE UMA PÉTALA COM UMA LÂMPADA À VAPOR METÁLICO DE 250W, INCLUSIVE FORNECIMENTO E SUBSTITUIÇÃO DAS LÂMPADAS REATORES, IGNITORES E CAPACITORES  EM POSTES DE ATÉ 17M.</v>
          </cell>
          <cell r="C2688" t="str">
            <v>UD</v>
          </cell>
          <cell r="D2688">
            <v>228.72</v>
          </cell>
          <cell r="E2688">
            <v>5.73</v>
          </cell>
          <cell r="F2688">
            <v>44.43</v>
          </cell>
          <cell r="I2688">
            <v>278.88</v>
          </cell>
          <cell r="J2688">
            <v>362.54</v>
          </cell>
        </row>
        <row r="2690">
          <cell r="A2690" t="str">
            <v>18.28.023</v>
          </cell>
          <cell r="B2690" t="str">
            <v>MANUTENÇÃO DE LUMINÁRIA DE UMA PÉTALA COM DUAS LÂMPADAS À VAPOR METÁLICO DE 250W, INCLUSIVE FORNECIMENTO E SUBSTITUIÇÃO DAS LÂMPADAS REATORES, IGNITORES E CAPACITORES  EM POSTES DE ATÉ 17M.</v>
          </cell>
          <cell r="C2690" t="str">
            <v>UD</v>
          </cell>
          <cell r="D2690">
            <v>457.44</v>
          </cell>
          <cell r="E2690">
            <v>5.73</v>
          </cell>
          <cell r="F2690">
            <v>44.43</v>
          </cell>
          <cell r="I2690">
            <v>507.6</v>
          </cell>
          <cell r="J2690">
            <v>659.88</v>
          </cell>
        </row>
        <row r="2692">
          <cell r="A2692" t="str">
            <v>18.28.024</v>
          </cell>
          <cell r="B2692" t="str">
            <v>MANUTENÇÃO DE LUMINÁRIA DE UMA PÉTALA COM TRÊS LÂMPADAS À VAPOR METÁLICO DE 250W, INCLUSIVE FORNECIMENTO E SUBSTITUIÇÃO DAS LÂMPADAS REATORES, IGNITORES E CAPACITORES  EM POSTES DE ATÉ 17M.</v>
          </cell>
          <cell r="C2692" t="str">
            <v>UD</v>
          </cell>
          <cell r="D2692">
            <v>686.16</v>
          </cell>
          <cell r="E2692">
            <v>5.73</v>
          </cell>
          <cell r="F2692">
            <v>44.43</v>
          </cell>
          <cell r="I2692">
            <v>736.31999999999994</v>
          </cell>
          <cell r="J2692">
            <v>957.22</v>
          </cell>
        </row>
        <row r="2694">
          <cell r="A2694" t="str">
            <v>18.28.025</v>
          </cell>
          <cell r="B2694" t="str">
            <v>MANUTENÇÃO DE LUMINÁRIA DE UMA PÉTALA COM QUATRO LÂMPADAS À VAPOR METÁLICO DE 250W, INCLUSIVE FORNECIMENTO E SUBSTITUIÇÃO DAS LÂMPADAS REATORES, IGNITORES E CAPACITORES  EM POSTES DE ATÉ 17M.</v>
          </cell>
          <cell r="C2694" t="str">
            <v>UD</v>
          </cell>
          <cell r="D2694">
            <v>914.88</v>
          </cell>
          <cell r="E2694">
            <v>5.73</v>
          </cell>
          <cell r="F2694">
            <v>44.43</v>
          </cell>
          <cell r="I2694">
            <v>965.04</v>
          </cell>
          <cell r="J2694">
            <v>1254.55</v>
          </cell>
        </row>
        <row r="2696">
          <cell r="A2696" t="str">
            <v>18.28.026</v>
          </cell>
          <cell r="B2696" t="str">
            <v>MANUTENÇÃO DE LUMINÁRIA DE UMA PÉTALA COM UMA LÂMPADA À VAPOR METÁLICO DE 400W, INCLUSIVE FORNECIMENTO E SUBSTITUIÇÃO DAS LÂMPADAS REATORES, IGNITORES E CAPACITORES  EM POSTES DE ATÉ 23M.</v>
          </cell>
          <cell r="C2696" t="str">
            <v>UD</v>
          </cell>
          <cell r="D2696">
            <v>266.47000000000003</v>
          </cell>
          <cell r="E2696">
            <v>5.73</v>
          </cell>
          <cell r="F2696">
            <v>44.43</v>
          </cell>
          <cell r="I2696">
            <v>316.63000000000005</v>
          </cell>
          <cell r="J2696">
            <v>411.62</v>
          </cell>
        </row>
        <row r="2698">
          <cell r="A2698" t="str">
            <v>18.28.027</v>
          </cell>
          <cell r="B2698" t="str">
            <v>MANUTENÇÃO DE LUMINÁRIA DE UMA PÉTALA COM DUAS LÂMPADAS À VAPOR METÁLICO DE 400W, INCLUSIVE FORNECIMENTO E SUBSTITUIÇÃO DAS LÂMPADAS REATORES, IGNITORES E CAPACITORES  EM POSTES DE ATÉ 23M.</v>
          </cell>
          <cell r="C2698" t="str">
            <v>UD</v>
          </cell>
          <cell r="D2698">
            <v>532.94000000000005</v>
          </cell>
          <cell r="E2698">
            <v>5.73</v>
          </cell>
          <cell r="F2698">
            <v>44.43</v>
          </cell>
          <cell r="I2698">
            <v>583.1</v>
          </cell>
          <cell r="J2698">
            <v>758.03</v>
          </cell>
        </row>
        <row r="2700">
          <cell r="A2700" t="str">
            <v>18.28.028</v>
          </cell>
          <cell r="B2700" t="str">
            <v>MANUTENÇÃO DE LUMINÁRIA DE UMA PÉTALA COM TRÊS LÂMPADAS À VAPOR METÁLICO DE 400W, INCLUSIVE FORNECIMENTO E SUBSTITUIÇÃO DAS LÂMPADAS REATORES, IGNITORES E CAPACITORES  EM POSTES DE ATÉ 23M.</v>
          </cell>
          <cell r="C2700" t="str">
            <v>UD</v>
          </cell>
          <cell r="D2700">
            <v>799.41</v>
          </cell>
          <cell r="E2700">
            <v>5.73</v>
          </cell>
          <cell r="F2700">
            <v>44.43</v>
          </cell>
          <cell r="I2700">
            <v>849.56999999999994</v>
          </cell>
          <cell r="J2700">
            <v>1104.44</v>
          </cell>
        </row>
        <row r="2702">
          <cell r="A2702" t="str">
            <v>18.28.029</v>
          </cell>
          <cell r="B2702" t="str">
            <v>MANUTENÇÃO DE LUMINÁRIA DE UMA PÉTALA COM QUATRO LÂMPADAS À VAPOR METÁLICO DE 400W, INCLUSIVE FORNECIMENTO E SUBSTITUIÇÃO DAS LÂMPADAS REATORES, IGNITORES E CAPACITORES  EM POSTES DE ATÉ 23M.</v>
          </cell>
          <cell r="C2702" t="str">
            <v>UD</v>
          </cell>
          <cell r="D2702">
            <v>1065.8800000000001</v>
          </cell>
          <cell r="E2702">
            <v>5.73</v>
          </cell>
          <cell r="F2702">
            <v>44.43</v>
          </cell>
          <cell r="I2702">
            <v>1116.0400000000002</v>
          </cell>
          <cell r="J2702">
            <v>1450.85</v>
          </cell>
        </row>
        <row r="2704">
          <cell r="A2704" t="str">
            <v>18.28.100</v>
          </cell>
          <cell r="B2704" t="str">
            <v>FORNECIMENTO DE NÚCLEO DE FERRO FUNDIDO, PARA UMA LUMINÁRIA TIPO PÉTALA, EM POSTE ATÉ 23M, INCLUSIVE INSTALAÇÃO.</v>
          </cell>
          <cell r="C2704" t="str">
            <v>UD</v>
          </cell>
          <cell r="D2704">
            <v>86</v>
          </cell>
          <cell r="E2704">
            <v>5.73</v>
          </cell>
          <cell r="F2704">
            <v>44.43</v>
          </cell>
          <cell r="I2704">
            <v>136.16</v>
          </cell>
          <cell r="J2704">
            <v>177.01</v>
          </cell>
        </row>
        <row r="2706">
          <cell r="A2706" t="str">
            <v>18.28.101</v>
          </cell>
          <cell r="B2706" t="str">
            <v>FORNECIMENTO DE NÚCLEO DE FERRO FUNDIDO, PARA DUAS LUMINÁRIAS TIPO PÉTALA, EM POSTE ATÉ 23M, INCLUSIVE INSTALAÇÃO.</v>
          </cell>
          <cell r="C2706" t="str">
            <v>UD</v>
          </cell>
          <cell r="D2706">
            <v>120</v>
          </cell>
          <cell r="E2706">
            <v>5.73</v>
          </cell>
          <cell r="F2706">
            <v>44.43</v>
          </cell>
          <cell r="I2706">
            <v>170.16</v>
          </cell>
          <cell r="J2706">
            <v>221.21</v>
          </cell>
        </row>
        <row r="2708">
          <cell r="A2708" t="str">
            <v>18.28.102</v>
          </cell>
          <cell r="B2708" t="str">
            <v>FORNECIMENTO DE NÚCLEO DE FERRO FUNDIDO, PARA TRÊS LUMINÁRIAS TIPO PÉTALA, EM POSTE ATÉ 23M, INCLUSIVE INSTALAÇÃO.</v>
          </cell>
          <cell r="C2708" t="str">
            <v>UD</v>
          </cell>
          <cell r="D2708">
            <v>130</v>
          </cell>
          <cell r="E2708">
            <v>5.73</v>
          </cell>
          <cell r="F2708">
            <v>44.43</v>
          </cell>
          <cell r="I2708">
            <v>180.16</v>
          </cell>
          <cell r="J2708">
            <v>234.21</v>
          </cell>
        </row>
        <row r="2710">
          <cell r="A2710" t="str">
            <v>18.28.110</v>
          </cell>
          <cell r="B2710" t="str">
            <v>FORNECIMENTO E SUBSTITUIÇÃO DE BANDEJA EM ALUMÍNIO FUNDIDO PARA LUMINÁRIA TIPO PÉTALA EM POSTE DE ATÉ 23M.</v>
          </cell>
          <cell r="C2710" t="str">
            <v>UD</v>
          </cell>
          <cell r="D2710">
            <v>48</v>
          </cell>
          <cell r="E2710">
            <v>5.73</v>
          </cell>
          <cell r="F2710">
            <v>44.43</v>
          </cell>
          <cell r="I2710">
            <v>98.16</v>
          </cell>
          <cell r="J2710">
            <v>127.61</v>
          </cell>
        </row>
        <row r="2712">
          <cell r="A2712" t="str">
            <v>18.28.111</v>
          </cell>
          <cell r="B2712" t="str">
            <v>FORNECIMENTO E SUBSTITUIÇÃO DE BANDEJA EM ALUMÍNIO FUNDIDO PARA LUMINÁRIA TIPO COM DUAS PÉTALAS EM POSTE DE ATÉ 23M.</v>
          </cell>
          <cell r="C2712" t="str">
            <v>UD</v>
          </cell>
          <cell r="D2712">
            <v>96</v>
          </cell>
          <cell r="E2712">
            <v>5.73</v>
          </cell>
          <cell r="F2712">
            <v>44.43</v>
          </cell>
          <cell r="I2712">
            <v>146.16</v>
          </cell>
          <cell r="J2712">
            <v>190.01</v>
          </cell>
        </row>
        <row r="2714">
          <cell r="A2714" t="str">
            <v>18.28.112</v>
          </cell>
          <cell r="B2714" t="str">
            <v>FORNECIMENTO E SUBSTITUIÇÃO DE BANDEJA EM ALUMÍNIO FUNDIDO PARA LUMINÁRIA TIPO COM TRÊS PÉTALAS EM POSTE DE ATÉ 23M.</v>
          </cell>
          <cell r="C2714" t="str">
            <v>UD</v>
          </cell>
          <cell r="D2714">
            <v>144</v>
          </cell>
          <cell r="E2714">
            <v>5.73</v>
          </cell>
          <cell r="F2714">
            <v>44.43</v>
          </cell>
          <cell r="I2714">
            <v>194.16</v>
          </cell>
          <cell r="J2714">
            <v>252.41</v>
          </cell>
        </row>
        <row r="2716">
          <cell r="A2716" t="str">
            <v>18.28.120</v>
          </cell>
          <cell r="B2716" t="str">
            <v>FORNECIMENTO E SUBSTITUIÇÃO DE BANDEJA EM ALUMÍNIO FUNDIDO PARA LUMINÁRIA TIPO PÉTALA EM POSTE DE ATÉ 17M, INCLUSIVE REATOR UI VS 250W, IGNITOR E CAPACITOR.</v>
          </cell>
          <cell r="C2716" t="str">
            <v>UD</v>
          </cell>
          <cell r="D2716">
            <v>164.97</v>
          </cell>
          <cell r="E2716">
            <v>5.97</v>
          </cell>
          <cell r="F2716">
            <v>44.43</v>
          </cell>
          <cell r="I2716">
            <v>215.37</v>
          </cell>
          <cell r="J2716">
            <v>279.98</v>
          </cell>
        </row>
        <row r="2718">
          <cell r="A2718" t="str">
            <v>18.28.121</v>
          </cell>
          <cell r="B2718" t="str">
            <v>FORNECIMENTO E SUBSTITUIÇÃO DE BANDEJA EM ALUMÍNIO FUNDIDO PARA LUMINÁRIA DE DUAS PÉTALAS EM POSTE DE ATÉ 17M, INCLUSIVE REATORES UI VS 250W, IGNITOR E CAPACITOR.</v>
          </cell>
          <cell r="C2718" t="str">
            <v>UD</v>
          </cell>
          <cell r="D2718">
            <v>329.94</v>
          </cell>
          <cell r="E2718">
            <v>5.73</v>
          </cell>
          <cell r="F2718">
            <v>44.43</v>
          </cell>
          <cell r="I2718">
            <v>380.1</v>
          </cell>
          <cell r="J2718">
            <v>494.13</v>
          </cell>
        </row>
        <row r="2720">
          <cell r="A2720" t="str">
            <v>18.28.122</v>
          </cell>
          <cell r="B2720" t="str">
            <v>FORNECIMENTO E SUBSTITUIÇÃO DE BANDEJA EM ALUMÍNIO FUNDIDO PARA LUMINÁRIA DE TRÊS PÉTALAS EM POSTE DE ATÉ 23M, INCLUSIVE REATORES UI VS 250W, IGNITOR E CAPACITOR.</v>
          </cell>
          <cell r="C2720" t="str">
            <v>UD</v>
          </cell>
          <cell r="D2720">
            <v>494.91</v>
          </cell>
          <cell r="E2720">
            <v>5.73</v>
          </cell>
          <cell r="F2720">
            <v>44.43</v>
          </cell>
          <cell r="I2720">
            <v>545.07000000000005</v>
          </cell>
          <cell r="J2720">
            <v>708.59</v>
          </cell>
        </row>
        <row r="2722">
          <cell r="A2722" t="str">
            <v>18.28.123</v>
          </cell>
          <cell r="B2722" t="str">
            <v>FORNECIMENTO E SUBSTITUIÇÃO DE BANDEJA EM ALUMÍNIO FUNDIDO PARA LUMINÁRIA DE UMA PÉTALA EM POSTE DE ATÉ 23M, INCLUSIVE REATORES UI VS 400W, IGNITOR E CAPACITOR.</v>
          </cell>
          <cell r="C2722" t="str">
            <v>UD</v>
          </cell>
          <cell r="D2722">
            <v>192.47</v>
          </cell>
          <cell r="E2722">
            <v>5.73</v>
          </cell>
          <cell r="F2722">
            <v>44.43</v>
          </cell>
          <cell r="I2722">
            <v>242.63</v>
          </cell>
          <cell r="J2722">
            <v>315.42</v>
          </cell>
        </row>
        <row r="2724">
          <cell r="A2724" t="str">
            <v>18.28.124</v>
          </cell>
          <cell r="B2724" t="str">
            <v>FORNECIMENTO E SUBSTITUIÇÃO DE BANDEJA EM ALUMÍNIO FUNDIDO PARA LUMINÁRIA DE DUAS PÉTALAS EM POSTE DE ATÉ 23M, INCLUSIVE REATORES UI VS 400W, IGNITOR E CAPACITOR.</v>
          </cell>
          <cell r="C2724" t="str">
            <v>UD</v>
          </cell>
          <cell r="D2724">
            <v>384.94</v>
          </cell>
          <cell r="E2724">
            <v>5.73</v>
          </cell>
          <cell r="F2724">
            <v>44.43</v>
          </cell>
          <cell r="I2724">
            <v>435.1</v>
          </cell>
          <cell r="J2724">
            <v>565.63</v>
          </cell>
        </row>
        <row r="2726">
          <cell r="A2726" t="str">
            <v>18.28.125</v>
          </cell>
          <cell r="B2726" t="str">
            <v>FORNECIMENTO E SUBSTITUIÇÃO DE BANDEJA EM ALUMÍNIO FUNDIDO PARA LUMINÁRIA DE TRÊS PÉTALAS EM POSTE DE ATÉ 23M, INCLUSIVE REATORES UI VS 400W, IGNITOR E CAPACITOR.</v>
          </cell>
          <cell r="C2726" t="str">
            <v>UD</v>
          </cell>
          <cell r="D2726">
            <v>577.41</v>
          </cell>
          <cell r="E2726">
            <v>5.73</v>
          </cell>
          <cell r="F2726">
            <v>44.43</v>
          </cell>
          <cell r="I2726">
            <v>627.56999999999994</v>
          </cell>
          <cell r="J2726">
            <v>815.84</v>
          </cell>
        </row>
        <row r="2728">
          <cell r="A2728" t="str">
            <v>18.28.126</v>
          </cell>
          <cell r="B2728" t="str">
            <v>FORNECIMENTO E SUBSTITUIÇÃO DE BANDEJA EM ALUMÍNIO FUNDIDO PARA LUMINÁRIA DE UMA PÉTALA EM POSTE DE ATÉ 17M, INCLUSIVE REATORES UI VS 250W, IGNITOR E CAPACITOR.</v>
          </cell>
          <cell r="C2728" t="str">
            <v>UD</v>
          </cell>
          <cell r="D2728">
            <v>181.72</v>
          </cell>
          <cell r="E2728">
            <v>5.73</v>
          </cell>
          <cell r="F2728">
            <v>44.43</v>
          </cell>
          <cell r="I2728">
            <v>231.88</v>
          </cell>
          <cell r="J2728">
            <v>301.44</v>
          </cell>
        </row>
        <row r="2730">
          <cell r="A2730" t="str">
            <v>18.28.127</v>
          </cell>
          <cell r="B2730" t="str">
            <v>FORNECIMENTO E SUBSTITUIÇÃO DE BANDEJA EM ALUMÍNIO FUNDIDO PARA LUMINÁRIA DE DUAS PÉTALAS EM POSTE DE ATÉ 17M, INCLUSIVE REATORES UI VS 250W, IGNITOR E CAPACITOR.</v>
          </cell>
          <cell r="C2730" t="str">
            <v>UD</v>
          </cell>
          <cell r="D2730">
            <v>363.44</v>
          </cell>
          <cell r="E2730">
            <v>5.73</v>
          </cell>
          <cell r="F2730">
            <v>44.43</v>
          </cell>
          <cell r="I2730">
            <v>413.6</v>
          </cell>
          <cell r="J2730">
            <v>537.67999999999995</v>
          </cell>
        </row>
        <row r="2732">
          <cell r="A2732" t="str">
            <v>18.28.128</v>
          </cell>
          <cell r="B2732" t="str">
            <v>FORNECIMENTO E SUBSTITUIÇÃO DE BANDEJA EM ALUMÍNIO FUNDIDO PARA LUMINÁRIA DE TRÊS PÉTALAS EM POSTE DE ATÉ 17M, INCLUSIVE REATORES UI VS 250W, IGNITOR E CAPACITOR.</v>
          </cell>
          <cell r="C2732" t="str">
            <v>UD</v>
          </cell>
          <cell r="D2732">
            <v>545.16</v>
          </cell>
          <cell r="E2732">
            <v>5.73</v>
          </cell>
          <cell r="F2732">
            <v>44.43</v>
          </cell>
          <cell r="I2732">
            <v>595.31999999999994</v>
          </cell>
          <cell r="J2732">
            <v>773.92</v>
          </cell>
        </row>
        <row r="2734">
          <cell r="A2734" t="str">
            <v>18.28.129</v>
          </cell>
          <cell r="B2734" t="str">
            <v>FORNECIMENTO E SUBSTITUIÇÃO DE BANDEJA EM ALUMÍNIO FUNDIDO PARA LUMINÁRIA DE UMA PÉTALA EM POSTE DE ATÉ 23M, INCLUSIVE REATORES UI VAPOR METÁLICO 400W, IGNITOR E CAPACITOR.</v>
          </cell>
          <cell r="C2734" t="str">
            <v>UD</v>
          </cell>
          <cell r="D2734">
            <v>197.47</v>
          </cell>
          <cell r="E2734">
            <v>5.73</v>
          </cell>
          <cell r="F2734">
            <v>44.43</v>
          </cell>
          <cell r="I2734">
            <v>247.63</v>
          </cell>
          <cell r="J2734">
            <v>321.92</v>
          </cell>
        </row>
        <row r="2736">
          <cell r="A2736" t="str">
            <v>18.28.130</v>
          </cell>
          <cell r="B2736" t="str">
            <v>FORNECIMENTO E SUBSTITUIÇÃO DE BANDEJA EM ALUMÍNIO FUNDIDO PARA LUMINÁRIA DE DUAS PÉTALAS EM POSTE DE ATÉ 23M, INCLUSIVE REATORES UI VAPOR METÁLICO 400W, IGNITORES E CAPACITORES.</v>
          </cell>
          <cell r="C2736" t="str">
            <v>UD</v>
          </cell>
          <cell r="D2736">
            <v>394.94</v>
          </cell>
          <cell r="E2736">
            <v>5.73</v>
          </cell>
          <cell r="F2736">
            <v>44.43</v>
          </cell>
          <cell r="I2736">
            <v>445.1</v>
          </cell>
          <cell r="J2736">
            <v>578.63</v>
          </cell>
        </row>
        <row r="2738">
          <cell r="A2738" t="str">
            <v>18.28.131</v>
          </cell>
          <cell r="B2738" t="str">
            <v>FORNECIMENTO E SUBSTITUIÇÃO DE BANDEJA EM ALUMÍNIO FUNDIDO PARA LUMINÁRIA DE TRÊS PÉTALAS EM POSTE DE ATÉ 23M, INCLUSIVE REATORES UI VAPOR METÁLICO 400W, IGNITORES E CAPACITORES.</v>
          </cell>
          <cell r="C2738" t="str">
            <v>UD</v>
          </cell>
          <cell r="D2738">
            <v>592.41</v>
          </cell>
          <cell r="E2738">
            <v>5.73</v>
          </cell>
          <cell r="F2738">
            <v>44.43</v>
          </cell>
          <cell r="I2738">
            <v>642.56999999999994</v>
          </cell>
          <cell r="J2738">
            <v>835.34</v>
          </cell>
        </row>
        <row r="2740">
          <cell r="A2740" t="str">
            <v>18.28.132</v>
          </cell>
          <cell r="B2740" t="str">
            <v>FORNECIMENTO E SUBSTITUIÇÃO DE REATOR UI VAPOR DE SÓDIO DE 250W, IGNITOR E CAPACITOR PARA LUMINÁRIA COM UMA PÉTALA EM POSTE DE 17M.</v>
          </cell>
          <cell r="C2740" t="str">
            <v>UD</v>
          </cell>
          <cell r="D2740">
            <v>116.97</v>
          </cell>
          <cell r="E2740">
            <v>5.73</v>
          </cell>
          <cell r="F2740">
            <v>44.43</v>
          </cell>
          <cell r="I2740">
            <v>167.13</v>
          </cell>
          <cell r="J2740">
            <v>217.27</v>
          </cell>
        </row>
        <row r="2742">
          <cell r="A2742" t="str">
            <v>18.28.133</v>
          </cell>
          <cell r="B2742" t="str">
            <v>FORNECIMENTO E SUBSTITUIÇÃO DE REATOR UI VAPOR DE SÓDIO DE 250W, IGNITOR E CAPACITOR PARA LUMINÁRIA COM DUAS PÉTALAS EM POSTE DE 17M.</v>
          </cell>
          <cell r="C2742" t="str">
            <v>UD</v>
          </cell>
          <cell r="D2742">
            <v>233.94</v>
          </cell>
          <cell r="E2742">
            <v>5.73</v>
          </cell>
          <cell r="F2742">
            <v>44.43</v>
          </cell>
          <cell r="I2742">
            <v>284.09999999999997</v>
          </cell>
          <cell r="J2742">
            <v>369.33</v>
          </cell>
        </row>
        <row r="2744">
          <cell r="A2744" t="str">
            <v>18.28.134</v>
          </cell>
          <cell r="B2744" t="str">
            <v>FORNECIMENTO E SUBSTITUIÇÃO DE REATOR UI VAPOR DE SÓDIO DE 250W, IGNITOR E CAPACITOR PARA LUMINÁRIA COM TRÊS PÉTALAS EM POSTE DE 17M.</v>
          </cell>
          <cell r="C2744" t="str">
            <v>UD</v>
          </cell>
          <cell r="D2744">
            <v>350.91</v>
          </cell>
          <cell r="E2744">
            <v>5.73</v>
          </cell>
          <cell r="F2744">
            <v>44.43</v>
          </cell>
          <cell r="I2744">
            <v>401.07000000000005</v>
          </cell>
          <cell r="J2744">
            <v>521.39</v>
          </cell>
        </row>
        <row r="2746">
          <cell r="A2746" t="str">
            <v>18.28.135</v>
          </cell>
          <cell r="B2746" t="str">
            <v>FORNECIMENTO E SUBSTITUIÇÃO DE REATOR UI VAPOR DE SÓDIO DE 400W, IGNITOR E CAPACITOR PARA LUMINÁRIA COM UMA PÉTALA EM POSTE DE 23M.</v>
          </cell>
          <cell r="C2746" t="str">
            <v>UD</v>
          </cell>
          <cell r="D2746">
            <v>144.47</v>
          </cell>
          <cell r="E2746">
            <v>5.73</v>
          </cell>
          <cell r="F2746">
            <v>44.43</v>
          </cell>
          <cell r="I2746">
            <v>194.63</v>
          </cell>
          <cell r="J2746">
            <v>253.02</v>
          </cell>
        </row>
        <row r="2748">
          <cell r="A2748" t="str">
            <v>18.28.136</v>
          </cell>
          <cell r="B2748" t="str">
            <v>FORNECIMENTO E SUBSTITUIÇÃO DE REATOR UI VAPOR DE SÓDIO DE 400W, IGNITOR E CAPACITOR PARA LUMINÁRIA COM DUAS PÉTALAS EM POSTE DE 23M.</v>
          </cell>
          <cell r="C2748" t="str">
            <v>UD</v>
          </cell>
          <cell r="D2748">
            <v>288.94</v>
          </cell>
          <cell r="E2748">
            <v>5.73</v>
          </cell>
          <cell r="F2748">
            <v>44.43</v>
          </cell>
          <cell r="I2748">
            <v>339.1</v>
          </cell>
          <cell r="J2748">
            <v>440.83</v>
          </cell>
        </row>
        <row r="2750">
          <cell r="A2750" t="str">
            <v>18.28.137</v>
          </cell>
          <cell r="B2750" t="str">
            <v>FORNECIMENTO E SUBSTITUIÇÃO DE REATOR UI VAPOR DE SÓDIO DE 400W, IGNITOR E CAPACITOR PARA LUMINÁRIA COM TRÊS PÉTALAS EM POSTE DE 23M.</v>
          </cell>
          <cell r="C2750" t="str">
            <v>UD</v>
          </cell>
          <cell r="D2750">
            <v>433.41</v>
          </cell>
          <cell r="E2750">
            <v>5.73</v>
          </cell>
          <cell r="F2750">
            <v>44.43</v>
          </cell>
          <cell r="I2750">
            <v>483.57000000000005</v>
          </cell>
          <cell r="J2750">
            <v>628.64</v>
          </cell>
        </row>
        <row r="2752">
          <cell r="A2752" t="str">
            <v>18.28.138</v>
          </cell>
          <cell r="B2752" t="str">
            <v>FORNECIMENTO E SUBSTITUIÇÃO DE REATOR UI VAPOR METÁLICO DE 250W, IGNITOR E CAPACITOR PARA LUMINÁRIA COM UMA PÉTALA EM POSTE DE 17M.</v>
          </cell>
          <cell r="C2752" t="str">
            <v>UD</v>
          </cell>
          <cell r="D2752">
            <v>133.72</v>
          </cell>
          <cell r="E2752">
            <v>5.73</v>
          </cell>
          <cell r="F2752">
            <v>44.43</v>
          </cell>
          <cell r="I2752">
            <v>183.88</v>
          </cell>
          <cell r="J2752">
            <v>239.04</v>
          </cell>
        </row>
        <row r="2754">
          <cell r="A2754" t="str">
            <v>18.28.139</v>
          </cell>
          <cell r="B2754" t="str">
            <v>FORNECIMENTO E SUBSTITUIÇÃO DE REATOR UI VAPOR METÁLICO DE 250W, IGNITOR E CAPACITOR PARA LUMINÁRIA COM DUAS PÉTALAS EM POSTE DE 17M.</v>
          </cell>
          <cell r="C2754" t="str">
            <v>UD</v>
          </cell>
          <cell r="D2754">
            <v>267.44</v>
          </cell>
          <cell r="E2754">
            <v>5.73</v>
          </cell>
          <cell r="F2754">
            <v>44.43</v>
          </cell>
          <cell r="I2754">
            <v>317.60000000000002</v>
          </cell>
          <cell r="J2754">
            <v>412.88</v>
          </cell>
        </row>
        <row r="2756">
          <cell r="A2756" t="str">
            <v>18.28.140</v>
          </cell>
          <cell r="B2756" t="str">
            <v>FORNECIMENTO E SUBSTITUIÇÃO DE REATOR UI VAPOR METÁLICO DE 250W, IGNITOR E CAPACITOR PARA LUMINÁRIA COM TRÊS PÉTALAS EM POSTE DE 17M.</v>
          </cell>
          <cell r="C2756" t="str">
            <v>UD</v>
          </cell>
          <cell r="D2756">
            <v>401.16</v>
          </cell>
          <cell r="E2756">
            <v>5.16</v>
          </cell>
          <cell r="F2756">
            <v>44.43</v>
          </cell>
          <cell r="I2756">
            <v>450.75000000000006</v>
          </cell>
          <cell r="J2756">
            <v>585.98</v>
          </cell>
        </row>
        <row r="2758">
          <cell r="A2758" t="str">
            <v>18.28.141</v>
          </cell>
          <cell r="B2758" t="str">
            <v>FORNECIMENTO E SUBSTITUIÇÃO DE REATOR UI VAPOR METÁLICO DE 400W, IGNITOR E CAPACITOR PARA LUMINÁRIA COM UMA PÉTALA EM POSTE DE 23M.</v>
          </cell>
          <cell r="C2758" t="str">
            <v>UD</v>
          </cell>
          <cell r="D2758">
            <v>149.47</v>
          </cell>
          <cell r="E2758">
            <v>5.73</v>
          </cell>
          <cell r="F2758">
            <v>44.43</v>
          </cell>
          <cell r="I2758">
            <v>199.63</v>
          </cell>
          <cell r="J2758">
            <v>259.52</v>
          </cell>
        </row>
        <row r="2760">
          <cell r="A2760" t="str">
            <v>18.28.142</v>
          </cell>
          <cell r="B2760" t="str">
            <v>FORNECIMENTO E SUBSTITUIÇÃO DE REATOR UI VAPOR METÁLICO DE 400W, IGNITOR E CAPACITOR PARA LUMINÁRIA COM DUAS PÉTALAS EM POSTE DE 23M.</v>
          </cell>
          <cell r="C2760" t="str">
            <v>UD</v>
          </cell>
          <cell r="D2760">
            <v>298.94</v>
          </cell>
          <cell r="E2760">
            <v>5.73</v>
          </cell>
          <cell r="F2760">
            <v>44.43</v>
          </cell>
          <cell r="I2760">
            <v>349.1</v>
          </cell>
          <cell r="J2760">
            <v>453.83</v>
          </cell>
        </row>
        <row r="2762">
          <cell r="A2762" t="str">
            <v>18.28.143</v>
          </cell>
          <cell r="B2762" t="str">
            <v>FORNECIMENTO E SUBSTITUIÇÃO DE REATOR UI VAPOR METÁLICO DE 400W, IGNITOR E CAPACITOR PARA LUMINÁRIA COM TRÊS PÉTALAS EM POSTE DE 23M.</v>
          </cell>
          <cell r="C2762" t="str">
            <v>UD</v>
          </cell>
          <cell r="D2762">
            <v>448.41</v>
          </cell>
          <cell r="E2762">
            <v>5.73</v>
          </cell>
          <cell r="F2762">
            <v>44.43</v>
          </cell>
          <cell r="I2762">
            <v>498.57000000000005</v>
          </cell>
          <cell r="J2762">
            <v>648.14</v>
          </cell>
        </row>
        <row r="2763">
          <cell r="I2763">
            <v>0</v>
          </cell>
          <cell r="J2763">
            <v>0</v>
          </cell>
        </row>
        <row r="2764">
          <cell r="A2764" t="str">
            <v>19.00.000</v>
          </cell>
          <cell r="B2764" t="str">
            <v>INSTALAÇÕES HIDRO-SANITÁRIAS</v>
          </cell>
          <cell r="I2764">
            <v>0</v>
          </cell>
          <cell r="J2764">
            <v>0</v>
          </cell>
        </row>
        <row r="2765">
          <cell r="I2765">
            <v>0</v>
          </cell>
          <cell r="J2765">
            <v>0</v>
          </cell>
        </row>
        <row r="2766">
          <cell r="A2766" t="str">
            <v>19.01.000</v>
          </cell>
          <cell r="B2766" t="str">
            <v>PONTOS DE ESGOTO</v>
          </cell>
          <cell r="I2766">
            <v>0</v>
          </cell>
          <cell r="J2766">
            <v>0</v>
          </cell>
        </row>
        <row r="2767">
          <cell r="I2767">
            <v>0</v>
          </cell>
          <cell r="J2767">
            <v>0</v>
          </cell>
        </row>
        <row r="2768">
          <cell r="A2768" t="str">
            <v>19.01.010</v>
          </cell>
          <cell r="B2768" t="str">
            <v>PONTO DE ESGOTO PARA BACIA SANITÁRIA, INCLUSIVE TUBULAÇÕES E CONEXÕES EM PVC RÍGIDO SOLDÁVEIS, ATÉ A COLUNA OU O SUB-COLETOR.</v>
          </cell>
          <cell r="C2768" t="str">
            <v>PT</v>
          </cell>
          <cell r="D2768">
            <v>31.52</v>
          </cell>
          <cell r="E2768">
            <v>14.88</v>
          </cell>
          <cell r="I2768">
            <v>46.4</v>
          </cell>
          <cell r="J2768">
            <v>60.32</v>
          </cell>
        </row>
        <row r="2769">
          <cell r="A2769" t="str">
            <v>19.01.020</v>
          </cell>
          <cell r="B2769" t="str">
            <v>PONTO DE ESGOTO PARA PIA OU LAVANDARIA, INCLUSIVE TUBULAÇÕES E CONEXÕES EM PVC RÍGIDO SOLDÁVEIS, ATÉ A COLUNA OU O SUB-COLETOR.</v>
          </cell>
          <cell r="C2769" t="str">
            <v>PT</v>
          </cell>
          <cell r="D2769">
            <v>23.05</v>
          </cell>
          <cell r="E2769">
            <v>18.760000000000002</v>
          </cell>
          <cell r="I2769">
            <v>41.81</v>
          </cell>
          <cell r="J2769">
            <v>54.35</v>
          </cell>
        </row>
        <row r="2770">
          <cell r="A2770" t="str">
            <v>19.01.030</v>
          </cell>
          <cell r="B2770" t="str">
            <v>PONTO DE ESGOTO PARA LAVATÓRIO OU MICTÓRIO, INCLUSIVE TUBULAÇÕES E CONEXÕES EM PVC RÍGIDO SOLDÁVEIS, ATÉ A COLUNA OU O SUB-COLETOR.</v>
          </cell>
          <cell r="C2770" t="str">
            <v>PT</v>
          </cell>
          <cell r="D2770">
            <v>21</v>
          </cell>
          <cell r="E2770">
            <v>18.760000000000002</v>
          </cell>
          <cell r="I2770">
            <v>39.760000000000005</v>
          </cell>
          <cell r="J2770">
            <v>51.69</v>
          </cell>
        </row>
        <row r="2771">
          <cell r="A2771" t="str">
            <v>19.01.040</v>
          </cell>
          <cell r="B2771" t="str">
            <v>PONTO DE ESGOTO PARA RALO SIFONADO, INCLUSIVE RALO, TUBULAÇÕES E CONEXÕES EM PVC RÍGIDO SOLDÁVEIS, ATÉ A COLUNA OU O SUB-COLETOR.</v>
          </cell>
          <cell r="C2771" t="str">
            <v>PT</v>
          </cell>
          <cell r="D2771">
            <v>30.39</v>
          </cell>
          <cell r="E2771">
            <v>14.88</v>
          </cell>
          <cell r="I2771">
            <v>45.27</v>
          </cell>
          <cell r="J2771">
            <v>58.85</v>
          </cell>
        </row>
        <row r="2772">
          <cell r="I2772">
            <v>0</v>
          </cell>
          <cell r="J2772">
            <v>0</v>
          </cell>
        </row>
        <row r="2773">
          <cell r="A2773" t="str">
            <v>19.02.000</v>
          </cell>
          <cell r="B2773" t="str">
            <v>PONTOS DE ÁGUA</v>
          </cell>
          <cell r="I2773">
            <v>0</v>
          </cell>
          <cell r="J2773">
            <v>0</v>
          </cell>
        </row>
        <row r="2774">
          <cell r="I2774">
            <v>0</v>
          </cell>
          <cell r="J2774">
            <v>0</v>
          </cell>
        </row>
        <row r="2775">
          <cell r="A2775" t="str">
            <v>19.02.010</v>
          </cell>
          <cell r="B2775" t="str">
            <v>PONTO DE ÁGUA, INCLUSIVE TUBULAÇÕES E CONEXÕES DE PVC RÍGIDO ROSQUEÁVEL E ABERTURA DE RASGOS EM ALVENARIA, ATÉ O REGISTRO GERAL DO AMBIENTE.</v>
          </cell>
          <cell r="C2775" t="str">
            <v>PT</v>
          </cell>
          <cell r="D2775">
            <v>24.28</v>
          </cell>
          <cell r="E2775">
            <v>28.92</v>
          </cell>
          <cell r="I2775">
            <v>53.2</v>
          </cell>
          <cell r="J2775">
            <v>69.16</v>
          </cell>
        </row>
        <row r="2776">
          <cell r="A2776" t="str">
            <v>19.02.020</v>
          </cell>
          <cell r="B2776" t="str">
            <v>PONTO DE ÁGUA, INCLUSIVE TUBULAÇÕES E CONEXÕES DE PVC RÍGIDO SOLDÁVEL E ABERTURA DE RASGOS EM ALVENARIA, ATÉ O REGISTRO GERAL DO AMBIENTE.</v>
          </cell>
          <cell r="C2776" t="str">
            <v>PT</v>
          </cell>
          <cell r="D2776">
            <v>17.46</v>
          </cell>
          <cell r="E2776">
            <v>14.06</v>
          </cell>
          <cell r="I2776">
            <v>31.520000000000003</v>
          </cell>
          <cell r="J2776">
            <v>40.98</v>
          </cell>
        </row>
        <row r="2777">
          <cell r="I2777">
            <v>0</v>
          </cell>
          <cell r="J2777">
            <v>0</v>
          </cell>
        </row>
        <row r="2778">
          <cell r="A2778" t="str">
            <v>19.03.000</v>
          </cell>
          <cell r="B2778" t="str">
            <v>TUBOS PARA COLUNAS DE ESGOTO, VENTILAÇÃO OU ÁGUAS PLUVIAIS</v>
          </cell>
          <cell r="I2778">
            <v>0</v>
          </cell>
          <cell r="J2778">
            <v>0</v>
          </cell>
        </row>
        <row r="2779">
          <cell r="I2779">
            <v>0</v>
          </cell>
          <cell r="J2779">
            <v>0</v>
          </cell>
        </row>
        <row r="2780">
          <cell r="A2780" t="str">
            <v>19.03.010</v>
          </cell>
          <cell r="B2780" t="str">
            <v>FORNECIMENTO E ASSENTAMENTO DE TUBOS DE PVC RÍGIDO SOLDÁVEIS, DIAM. 40MM, PARA VENTILAÇÃO DE ESGOTO.</v>
          </cell>
          <cell r="C2780" t="str">
            <v>M</v>
          </cell>
          <cell r="D2780">
            <v>2.75</v>
          </cell>
          <cell r="E2780">
            <v>3.26</v>
          </cell>
          <cell r="I2780">
            <v>6.01</v>
          </cell>
          <cell r="J2780">
            <v>7.81</v>
          </cell>
        </row>
        <row r="2781">
          <cell r="A2781" t="str">
            <v>19.03.020</v>
          </cell>
          <cell r="B2781" t="str">
            <v>FORNECIMENTO E ASSENTAMENTO DE TUBOS DE PVC RÍGIDO SOLDÁVEIS, DIAM. 50MM, PARA VENTILAÇÃO DE ESGOTO.</v>
          </cell>
          <cell r="C2781" t="str">
            <v>M</v>
          </cell>
          <cell r="D2781">
            <v>4.8</v>
          </cell>
          <cell r="E2781">
            <v>3.46</v>
          </cell>
          <cell r="I2781">
            <v>8.26</v>
          </cell>
          <cell r="J2781">
            <v>10.74</v>
          </cell>
        </row>
        <row r="2782">
          <cell r="A2782" t="str">
            <v>19.03.030</v>
          </cell>
          <cell r="B2782" t="str">
            <v>FORNECIMENTO E ASSENTAMENTO DE TUBOS DE PVC RÍGIDO SOLDÁVEIS, DIAM. 75MM, PARA COLUNAS DE ESGOTO, VENTILAÇÃO OU ÁGUAS PLUVIAIS.</v>
          </cell>
          <cell r="C2782" t="str">
            <v>M</v>
          </cell>
          <cell r="D2782">
            <v>6.58</v>
          </cell>
          <cell r="E2782">
            <v>4.57</v>
          </cell>
          <cell r="I2782">
            <v>11.15</v>
          </cell>
          <cell r="J2782">
            <v>14.5</v>
          </cell>
        </row>
        <row r="2783">
          <cell r="A2783" t="str">
            <v>19.03.040</v>
          </cell>
          <cell r="B2783" t="str">
            <v>FORNECIMENTO E ASSENTAMENTO DE TUBOS DE PVC RÍGIDO SOLDÁVEIS, DIAM. 100MM, PARA COLUNAS DE ESGOTO, VENTILAÇÃO OU ÁGUAS PLUVIAIS.</v>
          </cell>
          <cell r="C2783" t="str">
            <v>M</v>
          </cell>
          <cell r="D2783">
            <v>8.26</v>
          </cell>
          <cell r="E2783">
            <v>5.88</v>
          </cell>
          <cell r="I2783">
            <v>14.14</v>
          </cell>
          <cell r="J2783">
            <v>18.38</v>
          </cell>
        </row>
        <row r="2784">
          <cell r="I2784">
            <v>0</v>
          </cell>
          <cell r="J2784">
            <v>0</v>
          </cell>
        </row>
        <row r="2785">
          <cell r="A2785" t="str">
            <v>19.04.000</v>
          </cell>
          <cell r="B2785" t="str">
            <v>TUBOS PARA COLETORES E SUB-COLETORES DE ESGOTO OU ÁGUAS PLUVIAIS</v>
          </cell>
          <cell r="I2785">
            <v>0</v>
          </cell>
          <cell r="J2785">
            <v>0</v>
          </cell>
        </row>
        <row r="2786">
          <cell r="I2786">
            <v>0</v>
          </cell>
          <cell r="J2786">
            <v>0</v>
          </cell>
        </row>
        <row r="2787">
          <cell r="A2787" t="str">
            <v>19.04.010</v>
          </cell>
          <cell r="B2787" t="str">
            <v>FORNECIMENTO E ASSENTAMENTO DE MANILHA BARRO VITRIFICADA CLASSE 'B'(EB-5) DIAM. DE 4 POL., PARA COLETORES E SUB-COLETORES DE ESGOTO E ÁGUAS PLUVIAIS, INCLUSIVE ABERTURA E FECHAMENTO DE VALAS.</v>
          </cell>
          <cell r="C2787" t="str">
            <v>M</v>
          </cell>
          <cell r="D2787">
            <v>8.76</v>
          </cell>
          <cell r="E2787">
            <v>6.38</v>
          </cell>
          <cell r="I2787">
            <v>15.14</v>
          </cell>
          <cell r="J2787">
            <v>19.68</v>
          </cell>
        </row>
        <row r="2788">
          <cell r="A2788" t="str">
            <v>19.04.015</v>
          </cell>
          <cell r="B2788" t="str">
            <v>ASSENTAMENTO DE MANILHA DE BARRO VITRIFICADO DIÂMETRO DE 4 POL, PARA COLETORES E SUB-COLETORES DE ESGOTO E ÁGUAS PLUVIAIS, SEM O FORNECIMENTO DA MANILHA.</v>
          </cell>
          <cell r="C2788" t="str">
            <v>M</v>
          </cell>
          <cell r="D2788">
            <v>0.68</v>
          </cell>
          <cell r="E2788">
            <v>6.38</v>
          </cell>
          <cell r="I2788">
            <v>7.06</v>
          </cell>
          <cell r="J2788">
            <v>9.18</v>
          </cell>
        </row>
        <row r="2789">
          <cell r="A2789" t="str">
            <v>19.04.020</v>
          </cell>
          <cell r="B2789" t="str">
            <v>FORNECIMENTO ASSENTAMENTO DE MANILHA DE BARRO VITRIFICADA CLASSE 'B' (EB-5), DIAM. DE 6 POL., PARA COLETORES E SUB-COLETORES DE ESGOTO E ÁGUAS PLUVIAIS, INCLUSIVE ABERTURA E FECHAMENTO DE VALAS.</v>
          </cell>
          <cell r="C2789" t="str">
            <v>M</v>
          </cell>
          <cell r="D2789">
            <v>12.9</v>
          </cell>
          <cell r="E2789">
            <v>8.07</v>
          </cell>
          <cell r="I2789">
            <v>20.97</v>
          </cell>
          <cell r="J2789">
            <v>27.26</v>
          </cell>
        </row>
        <row r="2790">
          <cell r="A2790" t="str">
            <v>19.04.025</v>
          </cell>
          <cell r="B2790" t="str">
            <v xml:space="preserve">ASSENTAMENTO DE MANILHA DE BARRO VITRIFICADA, DIAM, DE 6 POL, PARA COLETORES E SUB-COLETORES DE ESGOTO E ÁGUAS PLUVIAIS, SEM O FORNECIMENTO DA MANILHA. </v>
          </cell>
          <cell r="C2790" t="str">
            <v>M</v>
          </cell>
          <cell r="D2790">
            <v>0.78</v>
          </cell>
          <cell r="E2790">
            <v>8.07</v>
          </cell>
          <cell r="I2790">
            <v>8.85</v>
          </cell>
          <cell r="J2790">
            <v>11.51</v>
          </cell>
        </row>
        <row r="2791">
          <cell r="A2791" t="str">
            <v>19.04.030</v>
          </cell>
          <cell r="B2791" t="str">
            <v>FORNECIMENTO ASSENTAMENTO DE MANILHA DE BARRO VITRIFICADA CLASE 'B '(EB-5), DIAM. DE 8 POL., PARA COLETORES E SUB-COLETORES DE ESGOTO E ÁGUAS PLUVIAIS, INCLUSIVE ABERTURA E FECHAMENTO DE VALAS.</v>
          </cell>
          <cell r="C2791" t="str">
            <v>M</v>
          </cell>
          <cell r="D2791">
            <v>16.489999999999998</v>
          </cell>
          <cell r="E2791">
            <v>10.72</v>
          </cell>
          <cell r="I2791">
            <v>27.21</v>
          </cell>
          <cell r="J2791">
            <v>35.369999999999997</v>
          </cell>
        </row>
        <row r="2792">
          <cell r="A2792" t="str">
            <v>19.04.035</v>
          </cell>
          <cell r="B2792" t="str">
            <v>ASSENTAMENTO DE MANILHA DE BARRO VITRIFICADA, DIAM 8 POL., PARA COLETORES E SUB-COLETORES DE ESGOTO E AGUAS PLUVIAIS, SEM O FORNECIMENTO DA MANILHA.</v>
          </cell>
          <cell r="C2792" t="str">
            <v>M</v>
          </cell>
          <cell r="D2792">
            <v>1.04</v>
          </cell>
          <cell r="E2792">
            <v>10.72</v>
          </cell>
          <cell r="I2792">
            <v>11.760000000000002</v>
          </cell>
          <cell r="J2792">
            <v>15.29</v>
          </cell>
        </row>
        <row r="2793">
          <cell r="A2793" t="str">
            <v>19.04.040</v>
          </cell>
          <cell r="B2793" t="str">
            <v>FORNECIMENTO ASSENTAMENTO DE TUBOS DE PVC RÍGIDO SOLDÁVEIS DIAM. 100MM, PARA COLETORES E SUB-COLETORES DE ESGOTO OU ÁGUAS PLUVIAIS, INCLUSIVE ABERTURA E FECHAMENTO DE VALAS.</v>
          </cell>
          <cell r="C2793" t="str">
            <v>M</v>
          </cell>
          <cell r="D2793">
            <v>8.26</v>
          </cell>
          <cell r="E2793">
            <v>6.74</v>
          </cell>
          <cell r="I2793">
            <v>15</v>
          </cell>
          <cell r="J2793">
            <v>19.5</v>
          </cell>
        </row>
        <row r="2794">
          <cell r="A2794" t="str">
            <v>19.04.050</v>
          </cell>
          <cell r="B2794" t="str">
            <v>FORNECIMENTO ASSENTAMENTO DE TUBO DE PVC RÍGIDO SOLDÁVEL DIAM. 150MM PARA COLETORES E SUB-COLETORES DE ESGOTO OU ÁGUAS PLUVIAIS, INCLUSIVE ABERTURA E FECHAMENTO DE VALAS .</v>
          </cell>
          <cell r="C2794" t="str">
            <v>M</v>
          </cell>
          <cell r="D2794">
            <v>19.38</v>
          </cell>
          <cell r="E2794">
            <v>8.73</v>
          </cell>
          <cell r="I2794">
            <v>28.11</v>
          </cell>
          <cell r="J2794">
            <v>36.54</v>
          </cell>
        </row>
        <row r="2795">
          <cell r="I2795">
            <v>0</v>
          </cell>
          <cell r="J2795">
            <v>0</v>
          </cell>
        </row>
        <row r="2796">
          <cell r="A2796" t="str">
            <v>19.05.000</v>
          </cell>
          <cell r="B2796" t="str">
            <v>TUBOS PARA COLUNAS DE ÁGUA</v>
          </cell>
          <cell r="I2796">
            <v>0</v>
          </cell>
          <cell r="J2796">
            <v>0</v>
          </cell>
        </row>
        <row r="2797">
          <cell r="I2797">
            <v>0</v>
          </cell>
          <cell r="J2797">
            <v>0</v>
          </cell>
        </row>
        <row r="2798">
          <cell r="A2798" t="str">
            <v>19.05.010</v>
          </cell>
          <cell r="B2798" t="str">
            <v>FORNECIMENTO E ASSENTAMENTO DE TUBOS SOLDÁVEIS DE PVC RÍGIDO DIAM. 20MM, INCLUSIVE CONEXÕES E ABERTURA DE RASGOS EM ALVENARIA, PARA COLUNAS DE ÁGUA.</v>
          </cell>
          <cell r="C2798" t="str">
            <v>M</v>
          </cell>
          <cell r="D2798">
            <v>2.37</v>
          </cell>
          <cell r="E2798">
            <v>3.26</v>
          </cell>
          <cell r="I2798">
            <v>5.63</v>
          </cell>
          <cell r="J2798">
            <v>7.32</v>
          </cell>
        </row>
        <row r="2799">
          <cell r="A2799" t="str">
            <v>19.05.020</v>
          </cell>
          <cell r="B2799" t="str">
            <v>FORNECIMENTO E ASSENTAMENTO DE TUBOS SOLDÁVEIS DE PVC RÍGIDO DIAM. 25MM, INCLUSIVE CONEXÕES E ABERTURA DE RASGOS EM ALVENARIA, PARA COLUNAS DE ÁGUA.</v>
          </cell>
          <cell r="C2799" t="str">
            <v>M</v>
          </cell>
          <cell r="D2799">
            <v>3.2</v>
          </cell>
          <cell r="E2799">
            <v>3.26</v>
          </cell>
          <cell r="I2799">
            <v>6.46</v>
          </cell>
          <cell r="J2799">
            <v>8.4</v>
          </cell>
        </row>
        <row r="2800">
          <cell r="A2800" t="str">
            <v>19.05.030</v>
          </cell>
          <cell r="B2800" t="str">
            <v>FORNECIMENTO E ASSENTAMENTO DE TUBOS SOLDÁVEIS DE PVC RÍGIDO DIAM. 32MM, INCLUSIVE CONEXÕES E ABERTURA DE RASGOS EM ALVENARIA, PARA COLUNAS DE ÁGUA.</v>
          </cell>
          <cell r="C2800" t="str">
            <v>M</v>
          </cell>
          <cell r="D2800">
            <v>6.15</v>
          </cell>
          <cell r="E2800">
            <v>3.56</v>
          </cell>
          <cell r="I2800">
            <v>9.7100000000000009</v>
          </cell>
          <cell r="J2800">
            <v>12.62</v>
          </cell>
        </row>
        <row r="2801">
          <cell r="A2801" t="str">
            <v>19.05.040</v>
          </cell>
          <cell r="B2801" t="str">
            <v>FORNECIMENTO E ASSENTAMENTO DE TUBOS SOLDÁVEIS DE PVC RÍGIDO DIAM. 40MM, INCLUSIVE CONEXÕES E ABERTURA DE RASGOS EM ALVENARIA, PARA COLUNAS DE ÁGUA.</v>
          </cell>
          <cell r="C2801" t="str">
            <v>M</v>
          </cell>
          <cell r="D2801">
            <v>9.01</v>
          </cell>
          <cell r="E2801">
            <v>3.56</v>
          </cell>
          <cell r="I2801">
            <v>12.57</v>
          </cell>
          <cell r="J2801">
            <v>16.34</v>
          </cell>
        </row>
        <row r="2802">
          <cell r="A2802" t="str">
            <v>19.05.050</v>
          </cell>
          <cell r="B2802" t="str">
            <v>FORNECIMENTO E ASSENTAMENTO DE TUBOS SOLDÁVEIS DE PVC RÍGIDO DIAM. 50MM, INCLUSIVE CONEXÕES E ABERTURA DE RASGOS EM ALVENARIA, PARA COLUNAS DE ÁGUA.</v>
          </cell>
          <cell r="C2802" t="str">
            <v>M</v>
          </cell>
          <cell r="D2802">
            <v>10.53</v>
          </cell>
          <cell r="E2802">
            <v>4</v>
          </cell>
          <cell r="I2802">
            <v>14.53</v>
          </cell>
          <cell r="J2802">
            <v>18.89</v>
          </cell>
        </row>
        <row r="2803">
          <cell r="A2803" t="str">
            <v>19.05.060</v>
          </cell>
          <cell r="B2803" t="str">
            <v>FORNECIMENTO E ASSENTAMENTO DE TUBOS SOLDÁVEIS DE PVC RÍGIDO DIAM. 60MM, INCLUSIVE CONEXÕES E ABERTURA DE RASGOS EM ALVENARIA, PARA COLUNAS DE ÁGUA.</v>
          </cell>
          <cell r="C2803" t="str">
            <v>M</v>
          </cell>
          <cell r="D2803">
            <v>16.95</v>
          </cell>
          <cell r="E2803">
            <v>4</v>
          </cell>
          <cell r="I2803">
            <v>20.95</v>
          </cell>
          <cell r="J2803">
            <v>27.24</v>
          </cell>
        </row>
        <row r="2804">
          <cell r="A2804" t="str">
            <v>19.05.070</v>
          </cell>
          <cell r="B2804" t="str">
            <v>FORNECIMENTO E ASSENTAMENTO DE TUBOS SOLDÁVEIS DE PVC RÍGIDO DIAM. 75MM, INCLUSIVE CONEXÕES E ABERTURA DE RASGOS EM ALVENARIA, PARA COLUNAS DE ÁGUA.</v>
          </cell>
          <cell r="C2804" t="str">
            <v>M</v>
          </cell>
          <cell r="D2804">
            <v>25.47</v>
          </cell>
          <cell r="E2804">
            <v>5.0599999999999996</v>
          </cell>
          <cell r="I2804">
            <v>30.529999999999998</v>
          </cell>
          <cell r="J2804">
            <v>39.69</v>
          </cell>
        </row>
        <row r="2805">
          <cell r="A2805" t="str">
            <v>19.05.080</v>
          </cell>
          <cell r="B2805" t="str">
            <v>FORNECIMENTO E ASSENTAMENTO DE TUBOS SOLDÁVEIS DE PVC RÍGIDO DIAM. 85MM, INCLUSIVE CONEXÕES E ABERTURA DE RASGOS EM ALVENARIA, PARA COLUNAS DE ÁGUA.</v>
          </cell>
          <cell r="C2805" t="str">
            <v>M</v>
          </cell>
          <cell r="D2805">
            <v>30.34</v>
          </cell>
          <cell r="E2805">
            <v>5.0599999999999996</v>
          </cell>
          <cell r="I2805">
            <v>35.4</v>
          </cell>
          <cell r="J2805">
            <v>46.02</v>
          </cell>
        </row>
        <row r="2806">
          <cell r="A2806" t="str">
            <v>19.05.090</v>
          </cell>
          <cell r="B2806" t="str">
            <v>FORNECIMENTO E ASSENTAMENTO DE TUBOS SOLDÁVEIS DE PVC RÍGIDO DIAM. 110MM, INCLUSIVE CONEXÕES E ABERTURA DE RASGOS EM ALVENARIA, PARA COLUNAS DE ÁGUA.</v>
          </cell>
          <cell r="C2806" t="str">
            <v>M</v>
          </cell>
          <cell r="D2806">
            <v>46.4</v>
          </cell>
          <cell r="E2806">
            <v>6.13</v>
          </cell>
          <cell r="I2806">
            <v>52.53</v>
          </cell>
          <cell r="J2806">
            <v>68.290000000000006</v>
          </cell>
        </row>
        <row r="2807">
          <cell r="A2807" t="str">
            <v>19.05.100</v>
          </cell>
          <cell r="B2807" t="str">
            <v>FORNECIMENTO E ASSENTAMENTO DE TUBOS ROSQUEÁVEIS DE PVC RÍGIDO DIAM. DE 1/2 POL., INCLUSIVE CONEXÕES E ABERTURA DE RASGOS EM ALVENARIA, PARA COLUNAS DE ÁGUA.</v>
          </cell>
          <cell r="C2807" t="str">
            <v>M</v>
          </cell>
          <cell r="D2807">
            <v>4.8099999999999996</v>
          </cell>
          <cell r="E2807">
            <v>8.84</v>
          </cell>
          <cell r="I2807">
            <v>13.649999999999999</v>
          </cell>
          <cell r="J2807">
            <v>17.75</v>
          </cell>
        </row>
        <row r="2808">
          <cell r="A2808" t="str">
            <v>19.05.110</v>
          </cell>
          <cell r="B2808" t="str">
            <v>FORNECIMENTO E ASSENTAMENTO DE TUBOS ROSQUEÁVEIS DE PVC RÍGIDO DIAM. DE 3/4 POL., INCLUSIVE CONEXÕES E ABERTURA DE RASGOS EM ALVENARIA, PARA COLUNAS DE ÁGUA.</v>
          </cell>
          <cell r="C2808" t="str">
            <v>M</v>
          </cell>
          <cell r="D2808">
            <v>6.49</v>
          </cell>
          <cell r="E2808">
            <v>9.85</v>
          </cell>
          <cell r="I2808">
            <v>16.34</v>
          </cell>
          <cell r="J2808">
            <v>21.24</v>
          </cell>
        </row>
        <row r="2809">
          <cell r="A2809" t="str">
            <v>19.05.120</v>
          </cell>
          <cell r="B2809" t="str">
            <v>FORNECIMENTO E ASSENTAMENTO DE TUBOS ROSQUEÁVEIS DE PVC RÍGIDO DIAM. DE 1 POL., INCLUSIVE CONEXÕES E ABERTURA DE RASGOS EM ALVENARIA, PARA COLUNAS DE ÁGUA.</v>
          </cell>
          <cell r="C2809" t="str">
            <v>M</v>
          </cell>
          <cell r="D2809">
            <v>11.56</v>
          </cell>
          <cell r="E2809">
            <v>12.89</v>
          </cell>
          <cell r="I2809">
            <v>24.450000000000003</v>
          </cell>
          <cell r="J2809">
            <v>31.79</v>
          </cell>
        </row>
        <row r="2810">
          <cell r="A2810" t="str">
            <v>19.05.130</v>
          </cell>
          <cell r="B2810" t="str">
            <v>FORNECIMENTO E ASSENTAMENTO DE TUBOS ROSQUEÁVEIS DE PVC RÍGIDO DIAM. DE 1 1/4 POL., INCLUSIVE CONEXÕES E ABERTURA DE RASGOS EM ALVENARIA, PARA COLUNAS DE ÁGUA.</v>
          </cell>
          <cell r="C2810" t="str">
            <v>M</v>
          </cell>
          <cell r="D2810">
            <v>15.78</v>
          </cell>
          <cell r="E2810">
            <v>14.89</v>
          </cell>
          <cell r="I2810">
            <v>30.67</v>
          </cell>
          <cell r="J2810">
            <v>39.869999999999997</v>
          </cell>
        </row>
        <row r="2811">
          <cell r="A2811" t="str">
            <v>19.05.140</v>
          </cell>
          <cell r="B2811" t="str">
            <v>FORNECIMENTO E ASSENTAMENTO DE TUBOS ROSQUEÁVEIS DE PVC RÍGIDO DIAM. DE 1 1/2 POL., INCLUSIVE CONEXÕES E ABERTURA DE RASGOS EM ALVENARIA, PARA COLUNAS DE ÁGUA.</v>
          </cell>
          <cell r="C2811" t="str">
            <v>M</v>
          </cell>
          <cell r="D2811">
            <v>17.829999999999998</v>
          </cell>
          <cell r="E2811">
            <v>16.920000000000002</v>
          </cell>
          <cell r="I2811">
            <v>34.75</v>
          </cell>
          <cell r="J2811">
            <v>45.18</v>
          </cell>
        </row>
        <row r="2812">
          <cell r="A2812" t="str">
            <v>19.05.150</v>
          </cell>
          <cell r="B2812" t="str">
            <v>FORNECIMENTO E ASSENTAMENTO DE TUBOS ROSQUEÁVEIS DE PVC RÍGIDO DIAM. DE 2 POL., INCLUSIVE CONEXÕES E ABERTURA DE RASGOS EM ALVENARIA, PARA COLUNAS DE ÁGUA.</v>
          </cell>
          <cell r="C2812" t="str">
            <v>M</v>
          </cell>
          <cell r="D2812">
            <v>24.9</v>
          </cell>
          <cell r="E2812">
            <v>18.95</v>
          </cell>
          <cell r="I2812">
            <v>43.849999999999994</v>
          </cell>
          <cell r="J2812">
            <v>57.01</v>
          </cell>
        </row>
        <row r="2813">
          <cell r="A2813" t="str">
            <v>19.05.160</v>
          </cell>
          <cell r="B2813" t="str">
            <v>FORNECIMENTO E ASSENTAMENTO DE TUBOS ROSQUEÁVEIS DE PVC RÍGIDO DIAM. DE 2 1/2 POL., INCLUSIVE CONEXÕES E ABERTURA DE RASGOS EM ALVENARIA, PARA COLUNAS DE ÁGUA.</v>
          </cell>
          <cell r="C2813" t="str">
            <v>M</v>
          </cell>
          <cell r="D2813">
            <v>39.950000000000003</v>
          </cell>
          <cell r="E2813">
            <v>22.22</v>
          </cell>
          <cell r="I2813">
            <v>62.17</v>
          </cell>
          <cell r="J2813">
            <v>80.819999999999993</v>
          </cell>
        </row>
        <row r="2814">
          <cell r="A2814" t="str">
            <v>19.05.170</v>
          </cell>
          <cell r="B2814" t="str">
            <v>FORNECIMENTO E ASSENTAMENTO DE TUBOS ROSQUEÁVEIS DE PVC RÍGIDO DIAM. DE 3 POL., INCLUSIVE CONEXÕES E ABERTURA DE RASGOS EM ALVENARIA, PARA COLUNAS DE ÁGUA.</v>
          </cell>
          <cell r="C2814" t="str">
            <v>M</v>
          </cell>
          <cell r="D2814">
            <v>47.98</v>
          </cell>
          <cell r="E2814">
            <v>24.24</v>
          </cell>
          <cell r="I2814">
            <v>72.22</v>
          </cell>
          <cell r="J2814">
            <v>93.89</v>
          </cell>
        </row>
        <row r="2815">
          <cell r="A2815" t="str">
            <v>19.05.180</v>
          </cell>
          <cell r="B2815" t="str">
            <v>FORNECIMENTO E ASSENTAMENTO DE TUBOS ROSQUEÁVEIS DE PVC RÍGIDO DIAM. DE 4 POL., INCLUSIVE CONEXÕES E ABERTURA DE RASGOS EM ALVENARIA, PARA COLUNAS DE ÁGUA.</v>
          </cell>
          <cell r="C2815" t="str">
            <v>M</v>
          </cell>
          <cell r="D2815">
            <v>59.91</v>
          </cell>
          <cell r="E2815">
            <v>26.27</v>
          </cell>
          <cell r="I2815">
            <v>86.179999999999993</v>
          </cell>
          <cell r="J2815">
            <v>112.03</v>
          </cell>
        </row>
        <row r="2816">
          <cell r="A2816" t="str">
            <v>19.05.250</v>
          </cell>
          <cell r="B2816" t="str">
            <v>FORNECIMENTO E ASSENTAMENTO DE TUBOS DE FERRO GALVANIZADO, DIAM. 2 1/2 POL, INCLUSIVE CONEXÕES E ABERTURA DE RASGOS EM ALVENARIA, P/ COLUNAS DE ÁGUA.</v>
          </cell>
          <cell r="C2816" t="str">
            <v>M</v>
          </cell>
          <cell r="D2816">
            <v>64.36</v>
          </cell>
          <cell r="E2816">
            <v>24.84</v>
          </cell>
          <cell r="I2816">
            <v>89.2</v>
          </cell>
          <cell r="J2816">
            <v>115.96</v>
          </cell>
        </row>
        <row r="2817">
          <cell r="A2817" t="str">
            <v>19.05.270</v>
          </cell>
          <cell r="B2817" t="str">
            <v>FORNECIMENTO E ASSENTAMENTO DE TUBOS DE FERRO GALVANIZADO, DIAM. 4 POL, INCLUSIVE CONEXÕES E ABERTURA DE RASGOS EM ALVENARIA, P/ COLUNAS DE ÁGUA.</v>
          </cell>
          <cell r="C2817" t="str">
            <v>M</v>
          </cell>
          <cell r="D2817">
            <v>99.33</v>
          </cell>
          <cell r="E2817">
            <v>29.41</v>
          </cell>
          <cell r="I2817">
            <v>128.74</v>
          </cell>
          <cell r="J2817">
            <v>167.36</v>
          </cell>
        </row>
        <row r="2818">
          <cell r="I2818">
            <v>0</v>
          </cell>
          <cell r="J2818">
            <v>0</v>
          </cell>
        </row>
        <row r="2819">
          <cell r="A2819" t="str">
            <v>19.06.000</v>
          </cell>
          <cell r="B2819" t="str">
            <v>CAIXAS PARA COLETORES DE ESGOTOS OU ÁGUAS PLUVIAIS</v>
          </cell>
          <cell r="I2819">
            <v>0</v>
          </cell>
          <cell r="J2819">
            <v>0</v>
          </cell>
        </row>
        <row r="2820">
          <cell r="I2820">
            <v>0</v>
          </cell>
          <cell r="J2820">
            <v>0</v>
          </cell>
        </row>
        <row r="2821">
          <cell r="A2821" t="str">
            <v>19.06.010</v>
          </cell>
          <cell r="B2821" t="str">
            <v>CAIXA COLETORA DE INSPEÇÃO OU DE AREIA COM PAREDES EM ALVENARIA, LAJE DE TAMPA E DE FUNDO EM CONCRETO, REVESTIDA INTERNAMENTE COM ARGAMASSA DE CIMENTO E AREIA 1:4, DIMENSÕES INTERNAS 0,50 X 0,50M, COM PROFUNDIDADE ATÉ 0,8M.</v>
          </cell>
          <cell r="C2821" t="str">
            <v>UN</v>
          </cell>
          <cell r="D2821">
            <v>67.19</v>
          </cell>
          <cell r="E2821">
            <v>91.9</v>
          </cell>
          <cell r="I2821">
            <v>159.09</v>
          </cell>
          <cell r="J2821">
            <v>206.82</v>
          </cell>
        </row>
        <row r="2822">
          <cell r="A2822" t="str">
            <v>19.06.020</v>
          </cell>
          <cell r="B2822" t="str">
            <v>CAIXA COLETORA DE INSPEÇÃO OU DE AREIA COM PAREDES EM ALVENARIA, LAJE DE TAMPA E DE FUNDO EM CONCRETO, REVESTIDA INTERNAMENTE COM ARGAMASSA DE CIMENTO E AREIA 1:4, DIMENSÕES INTERNAS 0,60 X 0,60M, COM PROFUNDIDADE ATÉ 1,0M.</v>
          </cell>
          <cell r="C2822" t="str">
            <v>UN</v>
          </cell>
          <cell r="D2822">
            <v>91.93</v>
          </cell>
          <cell r="E2822">
            <v>131.51</v>
          </cell>
          <cell r="I2822">
            <v>223.44</v>
          </cell>
          <cell r="J2822">
            <v>290.47000000000003</v>
          </cell>
        </row>
        <row r="2823">
          <cell r="A2823" t="str">
            <v>19.06.030</v>
          </cell>
          <cell r="B2823" t="str">
            <v>CAIXA DE GORDURA COM PAREDES EM ALVENARIA, LAJE DE TAMPA E DE FUNDO EM CONCRETO, REVESTIDA INTERNAMENTE COM ARGAMASSA DE CIMENTO E AREIA 1:4, DIMENSÕES INTERNAS 0,50 X 0,50 X 0,50M COM CHICANA DE CONCRETO.</v>
          </cell>
          <cell r="C2823" t="str">
            <v>UN</v>
          </cell>
          <cell r="D2823">
            <v>76.44</v>
          </cell>
          <cell r="E2823">
            <v>72.61</v>
          </cell>
          <cell r="I2823">
            <v>149.05000000000001</v>
          </cell>
          <cell r="J2823">
            <v>193.77</v>
          </cell>
        </row>
        <row r="2824">
          <cell r="A2824" t="str">
            <v>19.06.040</v>
          </cell>
          <cell r="B2824" t="str">
            <v>CAIXA DE BRITA PARA COLETA DE ÁGUAS PLUVIAIS, COM PAREDES EM ALVENARIA, DIMENSÕES INTERNAS 0,50 X 0,50 X 0,50 M ABERTA, SEM LAJE DE FUNDO, PREENCHIDA COM BRITA Nº 25.</v>
          </cell>
          <cell r="C2824" t="str">
            <v>UN</v>
          </cell>
          <cell r="D2824">
            <v>17.64</v>
          </cell>
          <cell r="E2824">
            <v>29.99</v>
          </cell>
          <cell r="I2824">
            <v>47.629999999999995</v>
          </cell>
          <cell r="J2824">
            <v>61.92</v>
          </cell>
        </row>
        <row r="2825">
          <cell r="A2825" t="str">
            <v>19.06.050</v>
          </cell>
          <cell r="B2825" t="str">
            <v>CAIXA DE BRITA PARA COLETA DE ÁGUAS PLUVIAIS, COM PAREDES EM ALVENARIA, DIMENSÕES INTERNAS 1,00 X 0,50 X 0,30 M ABERTA, SEM LAJE DE FUNDO, PREENCHIDA COM BRITA Nº 25.</v>
          </cell>
          <cell r="C2825" t="str">
            <v>UN</v>
          </cell>
          <cell r="D2825">
            <v>17.09</v>
          </cell>
          <cell r="E2825">
            <v>25.78</v>
          </cell>
          <cell r="I2825">
            <v>42.870000000000005</v>
          </cell>
          <cell r="J2825">
            <v>55.73</v>
          </cell>
        </row>
        <row r="2826">
          <cell r="I2826">
            <v>0</v>
          </cell>
          <cell r="J2826">
            <v>0</v>
          </cell>
        </row>
        <row r="2827">
          <cell r="A2827" t="str">
            <v>19.07.000</v>
          </cell>
          <cell r="B2827" t="str">
            <v>APARELHOS E METAIS SANITÁRIOS</v>
          </cell>
          <cell r="I2827">
            <v>0</v>
          </cell>
          <cell r="J2827">
            <v>0</v>
          </cell>
        </row>
        <row r="2828">
          <cell r="I2828">
            <v>0</v>
          </cell>
          <cell r="J2828">
            <v>0</v>
          </cell>
        </row>
        <row r="2829">
          <cell r="A2829" t="str">
            <v>19.07.010</v>
          </cell>
          <cell r="B2829" t="str">
            <v>FORNECIMENTO E ASSENTAMENTO DE BACIA SANITÁRIA DE LOUÇA BRANCA, CELITE LINHA SAVEIRO OU SIMILAR, TAMPA E ACESSÓRIOS CORRESPONDENTES.</v>
          </cell>
          <cell r="C2829" t="str">
            <v>CJ</v>
          </cell>
          <cell r="D2829">
            <v>96.28</v>
          </cell>
          <cell r="E2829">
            <v>12.27</v>
          </cell>
          <cell r="I2829">
            <v>108.55</v>
          </cell>
          <cell r="J2829">
            <v>141.12</v>
          </cell>
        </row>
        <row r="2830">
          <cell r="A2830" t="str">
            <v>19.07.020</v>
          </cell>
          <cell r="B2830" t="str">
            <v>FORNECIMENTO E ASSENTAMENTO DE BACIA SANITÁRIA COM CAIXA ACOPLADA, LOUÇA BRANCA, CELITE, LINHA SAVEIRO OU SIMILAR, INCLUSIVE TAMPA E ACESSÓRIOS CORRESPONDENTES.</v>
          </cell>
          <cell r="C2830" t="str">
            <v>CJ</v>
          </cell>
          <cell r="D2830">
            <v>167.11</v>
          </cell>
          <cell r="E2830">
            <v>28.61</v>
          </cell>
          <cell r="I2830">
            <v>195.72000000000003</v>
          </cell>
          <cell r="J2830">
            <v>254.44</v>
          </cell>
        </row>
        <row r="2831">
          <cell r="A2831" t="str">
            <v>19.07.025</v>
          </cell>
          <cell r="B2831" t="str">
            <v>FORNECIMENTO DE BACIA TURCA DE LOUÇA BRANCA, LINHA INSTITUCIONAIS, CELITE OU SIMILAR,INCLUSIVE ACESSÉRIOS CORRESPONDENTES.</v>
          </cell>
          <cell r="C2831" t="str">
            <v>CJ</v>
          </cell>
          <cell r="D2831">
            <v>122.03</v>
          </cell>
          <cell r="E2831">
            <v>35.979999999999997</v>
          </cell>
          <cell r="I2831">
            <v>158.01</v>
          </cell>
          <cell r="J2831">
            <v>205.41</v>
          </cell>
        </row>
        <row r="2832">
          <cell r="A2832" t="str">
            <v>19.07.030</v>
          </cell>
          <cell r="B2832" t="str">
            <v>FORNECIMENTO E ASSENTAMENTO DE LAVATÓRIO SIMPLES, GRANDE, SEM COLUNA, DE LOUÇA BRANCA, CELITE LINHA SAVEIRO OU SIMILAR, INCLUSIVE ACESSÓRIOS CORRESPONDENTES.</v>
          </cell>
          <cell r="C2832" t="str">
            <v>CJ</v>
          </cell>
          <cell r="D2832">
            <v>63.79</v>
          </cell>
          <cell r="E2832">
            <v>12.27</v>
          </cell>
          <cell r="I2832">
            <v>76.06</v>
          </cell>
          <cell r="J2832">
            <v>98.88</v>
          </cell>
        </row>
        <row r="2833">
          <cell r="A2833" t="str">
            <v>19.07.060</v>
          </cell>
          <cell r="B2833" t="str">
            <v>FORNECIMENTO E ASSENTAMENTO DE MICTÓRIO SIFONADO PARA PAREDE DE LOUÇA BRANCA CELITE LINHA INTITUCIONAIS OU SIMILAR, INCLUSIVE  ACESSÓRIOS CORRESPONDENTES.</v>
          </cell>
          <cell r="C2833" t="str">
            <v>CJ</v>
          </cell>
          <cell r="D2833">
            <v>128.1</v>
          </cell>
          <cell r="E2833">
            <v>12.27</v>
          </cell>
          <cell r="I2833">
            <v>140.37</v>
          </cell>
          <cell r="J2833">
            <v>182.48</v>
          </cell>
        </row>
        <row r="2834">
          <cell r="A2834" t="str">
            <v>19.07.070</v>
          </cell>
          <cell r="B2834" t="str">
            <v>FORNECIMENTO E ASSENTAMENTO DE SABONETEIRA DE LOUÇA BRANCA, CELITE OU SIMILAR, NAS DIMENSÕES 7,5 X 15CM .</v>
          </cell>
          <cell r="C2834" t="str">
            <v>UN</v>
          </cell>
          <cell r="D2834">
            <v>12.13</v>
          </cell>
          <cell r="E2834">
            <v>5.73</v>
          </cell>
          <cell r="I2834">
            <v>17.86</v>
          </cell>
          <cell r="J2834">
            <v>23.22</v>
          </cell>
        </row>
        <row r="2835">
          <cell r="A2835" t="str">
            <v>19.07.080</v>
          </cell>
          <cell r="B2835" t="str">
            <v>FORNECIMENTO E ASSENTAMENTO DE CABIDE DE LOUÇA BRANCA, CELITE OU SIMILAR, COM UM GANCHO.</v>
          </cell>
          <cell r="C2835" t="str">
            <v>UN</v>
          </cell>
          <cell r="D2835">
            <v>3.79</v>
          </cell>
          <cell r="E2835">
            <v>5.73</v>
          </cell>
          <cell r="I2835">
            <v>9.52</v>
          </cell>
          <cell r="J2835">
            <v>12.38</v>
          </cell>
        </row>
        <row r="2836">
          <cell r="A2836" t="str">
            <v>19.07.090</v>
          </cell>
          <cell r="B2836" t="str">
            <v>FORNECIMENTO E ASSENTAMENTO DE PAPELEIRA DE LOUÇA BRANCA, CELITE OU SIMILAR, NAS DIMENSÕES 15 X 15 CM.</v>
          </cell>
          <cell r="C2836" t="str">
            <v>UN</v>
          </cell>
          <cell r="D2836">
            <v>13.07</v>
          </cell>
          <cell r="E2836">
            <v>5.73</v>
          </cell>
          <cell r="I2836">
            <v>18.8</v>
          </cell>
          <cell r="J2836">
            <v>24.44</v>
          </cell>
        </row>
        <row r="2837">
          <cell r="A2837" t="str">
            <v>19.07.100</v>
          </cell>
          <cell r="B2837" t="str">
            <v>FORNECIMENTO E ASSENTAMENTO DE PIA DE COZINHA COM CUBA SIMPLES DE AÇO INOXIDÁVEL, MEKAL OU SIMILAR, NAS DIMENSÕES 0,40 X 0,34 X 0,15M, INCLUSIVE ACESSÓRIOS CORRESPONDENTES.</v>
          </cell>
          <cell r="C2837" t="str">
            <v>CJ</v>
          </cell>
          <cell r="D2837">
            <v>142.97</v>
          </cell>
          <cell r="E2837">
            <v>21.17</v>
          </cell>
          <cell r="I2837">
            <v>164.14</v>
          </cell>
          <cell r="J2837">
            <v>213.38</v>
          </cell>
        </row>
        <row r="2838">
          <cell r="A2838" t="str">
            <v>19.07.110</v>
          </cell>
          <cell r="B2838" t="str">
            <v>FORNECIMENTO E ASSENTAMENTO DE LAVANDARIA PRE-FABRICADA, DE CONCRETO, NAS DIMENSÕES 1,20 X 0,60 X 0,90M, INCLUSIVE ACESSÓRIOS CORRESPONDENTES.</v>
          </cell>
          <cell r="C2838" t="str">
            <v>CJ</v>
          </cell>
          <cell r="D2838">
            <v>107.17</v>
          </cell>
          <cell r="E2838">
            <v>21.17</v>
          </cell>
          <cell r="I2838">
            <v>128.34</v>
          </cell>
          <cell r="J2838">
            <v>166.84</v>
          </cell>
        </row>
        <row r="2839">
          <cell r="A2839" t="str">
            <v>19.07.120</v>
          </cell>
          <cell r="B2839" t="str">
            <v>FORNECIMENTO E ASSENTAMENTO DE CAIXA D'ÁGUA ELEVADA DE FIBRO-CIMENTO, COM TAMPA, CAPACIDADE PARA 500 LITROS, INCLUSIVE COLOCAÇÃO.</v>
          </cell>
          <cell r="C2839" t="str">
            <v>UN</v>
          </cell>
          <cell r="D2839">
            <v>140</v>
          </cell>
          <cell r="E2839">
            <v>39.119999999999997</v>
          </cell>
          <cell r="I2839">
            <v>179.12</v>
          </cell>
          <cell r="J2839">
            <v>232.86</v>
          </cell>
        </row>
        <row r="2840">
          <cell r="A2840" t="str">
            <v>19.07.140</v>
          </cell>
          <cell r="B2840" t="str">
            <v>FORNECIMENTO E ASSENTAMENTO DE CAIXA D'ÁGUA ELEVADA DE FIBRO-CIMENTO, COM TAMPA, CAPACIDADE PARA 1000 LITROS, INCLUSIVE COLOCAÇÃO.</v>
          </cell>
          <cell r="C2840" t="str">
            <v>UN</v>
          </cell>
          <cell r="D2840">
            <v>280</v>
          </cell>
          <cell r="E2840">
            <v>39.119999999999997</v>
          </cell>
          <cell r="I2840">
            <v>319.12</v>
          </cell>
          <cell r="J2840">
            <v>414.86</v>
          </cell>
        </row>
        <row r="2841">
          <cell r="A2841" t="str">
            <v>19.07.145</v>
          </cell>
          <cell r="B2841" t="str">
            <v>FORNECIMENTO DE CAIXA D´AGUA ELEVADA DE PVC, COM TAMPA, CAPACIDADE PARA 500 LITROS, INCLUSIVE COLOCAÇÃO.</v>
          </cell>
          <cell r="C2841" t="str">
            <v>UN</v>
          </cell>
          <cell r="D2841">
            <v>172.65</v>
          </cell>
          <cell r="E2841">
            <v>39.119999999999997</v>
          </cell>
          <cell r="I2841">
            <v>211.77</v>
          </cell>
          <cell r="J2841">
            <v>275.3</v>
          </cell>
        </row>
        <row r="2842">
          <cell r="A2842" t="str">
            <v>19.07.146</v>
          </cell>
          <cell r="B2842" t="str">
            <v>FORNECIMENTO DE CAIXA D´AGUA ELEVADA DE PVC, COM TAMPA, CAPACIDADE PARA 1000 LITROS, INCLUSIVE COLOCAÇÃO.</v>
          </cell>
          <cell r="C2842" t="str">
            <v>UN</v>
          </cell>
          <cell r="D2842">
            <v>280</v>
          </cell>
          <cell r="E2842">
            <v>39.119999999999997</v>
          </cell>
          <cell r="I2842">
            <v>319.12</v>
          </cell>
          <cell r="J2842">
            <v>414.86</v>
          </cell>
        </row>
        <row r="2843">
          <cell r="A2843" t="str">
            <v>19.07.147</v>
          </cell>
          <cell r="B2843" t="str">
            <v>FORNECIMENTO DE CAIXA D´AGUA ELEVADA DE PVC, COM TAMPA, CAPACIDADE PARA 2000 LITROS, INCLUSIVE COLOCAÇÃO.</v>
          </cell>
          <cell r="C2843" t="str">
            <v>UN</v>
          </cell>
          <cell r="D2843">
            <v>540</v>
          </cell>
          <cell r="E2843">
            <v>39.119999999999997</v>
          </cell>
          <cell r="I2843">
            <v>579.12</v>
          </cell>
          <cell r="J2843">
            <v>752.86</v>
          </cell>
        </row>
        <row r="2844">
          <cell r="A2844" t="str">
            <v>19.07.150</v>
          </cell>
          <cell r="B2844" t="str">
            <v>FORNECIMENTO DE FILTRO DE PRESSÃO PARA PAREDE SALUS, STEFANNI, STILLA OU SIMILAR, INCLUSIVE FIXAÇÃO.</v>
          </cell>
          <cell r="C2844" t="str">
            <v>UN</v>
          </cell>
          <cell r="D2844">
            <v>99.53</v>
          </cell>
          <cell r="E2844">
            <v>4.26</v>
          </cell>
          <cell r="I2844">
            <v>103.79</v>
          </cell>
          <cell r="J2844">
            <v>134.93</v>
          </cell>
        </row>
        <row r="2845">
          <cell r="A2845" t="str">
            <v>19.07.170</v>
          </cell>
          <cell r="B2845" t="str">
            <v>FORNECIMENTO DE DUCHA MANUAL, ACQUA JET, REF 2195 JR FABRIMAR OU SIMILAR, INCLUSIVE FIXAÇÃO.</v>
          </cell>
          <cell r="C2845" t="str">
            <v>UN</v>
          </cell>
          <cell r="D2845">
            <v>59.68</v>
          </cell>
          <cell r="E2845">
            <v>3.44</v>
          </cell>
          <cell r="I2845">
            <v>63.12</v>
          </cell>
          <cell r="J2845">
            <v>82.06</v>
          </cell>
        </row>
        <row r="2846">
          <cell r="A2846" t="str">
            <v>19.07.180</v>
          </cell>
          <cell r="B2846" t="str">
            <v>FORNECIMENTO DE CHUVEIRO COM ARTICULAÇÃO, DIAM. 1/2 POL, COM ACABAMENTO CROMADO, REF-C 1991 FABRIMAR OU SIMILAR, INCLUSIVE FIXAÇÃO.</v>
          </cell>
          <cell r="C2846" t="str">
            <v>UN</v>
          </cell>
          <cell r="D2846">
            <v>94.34</v>
          </cell>
          <cell r="E2846">
            <v>3.44</v>
          </cell>
          <cell r="I2846">
            <v>97.78</v>
          </cell>
          <cell r="J2846">
            <v>127.11</v>
          </cell>
        </row>
        <row r="2847">
          <cell r="A2847" t="str">
            <v>19.07.190</v>
          </cell>
          <cell r="B2847" t="str">
            <v xml:space="preserve">FORNECIMENTO DE CHUVEIRO DE METAL, DIAM. 1/2 POL, INCLUSIVE FIXAÇÃO. </v>
          </cell>
          <cell r="C2847" t="str">
            <v>UN</v>
          </cell>
          <cell r="D2847">
            <v>48.36</v>
          </cell>
          <cell r="E2847">
            <v>3.44</v>
          </cell>
          <cell r="I2847">
            <v>51.8</v>
          </cell>
          <cell r="J2847">
            <v>67.34</v>
          </cell>
        </row>
        <row r="2848">
          <cell r="A2848" t="str">
            <v>19.07.200</v>
          </cell>
          <cell r="B2848" t="str">
            <v>FORNECIMENTO DE CHUVEIRO COM HASTE DE PLÁSTICO, DIAM. 1/2 POL. TIGRE OU SIMILAR, INCLUSIVE FICAÇÃO.</v>
          </cell>
          <cell r="C2848" t="str">
            <v>UN</v>
          </cell>
          <cell r="D2848">
            <v>5.95</v>
          </cell>
          <cell r="E2848">
            <v>3.44</v>
          </cell>
          <cell r="I2848">
            <v>9.39</v>
          </cell>
          <cell r="J2848">
            <v>12.21</v>
          </cell>
        </row>
        <row r="2849">
          <cell r="A2849" t="str">
            <v>19.07.210</v>
          </cell>
          <cell r="B2849" t="str">
            <v>FORNECIMENTO DE CAIXA DE DESCARGA DE SOBREPOR (TUBO ALTO), DE PLÁSTICO (AKROS) OU SIMILAR, INCLUSIVE FIXAÇÃO E ACESSÓRIOS CORRESPONDENTES.</v>
          </cell>
          <cell r="C2849" t="str">
            <v>CJ</v>
          </cell>
          <cell r="D2849">
            <v>47.41</v>
          </cell>
          <cell r="E2849">
            <v>33.18</v>
          </cell>
          <cell r="I2849">
            <v>80.59</v>
          </cell>
          <cell r="J2849">
            <v>104.77</v>
          </cell>
        </row>
        <row r="2850">
          <cell r="A2850" t="str">
            <v>19.07.240</v>
          </cell>
          <cell r="B2850" t="str">
            <v>FORNECIMENTO DE VÁLVULA DE DESCARGA COM REGISTRO, HIDRA OU SIMILAR, INCLUSIVE FIXAÇÃO.</v>
          </cell>
          <cell r="C2850" t="str">
            <v>UN</v>
          </cell>
          <cell r="D2850">
            <v>151.31</v>
          </cell>
          <cell r="E2850">
            <v>22.88</v>
          </cell>
          <cell r="I2850">
            <v>174.19</v>
          </cell>
          <cell r="J2850">
            <v>226.45</v>
          </cell>
        </row>
        <row r="2851">
          <cell r="A2851" t="str">
            <v>19.07.250</v>
          </cell>
          <cell r="B2851" t="str">
            <v>FORNECIMENTO DE VÁLVULA DE DESCARGA COM REGISTRO, DOCOL OU SIMILAR, INCLUSIVE FIXAÇÃO.</v>
          </cell>
          <cell r="C2851" t="str">
            <v>UN</v>
          </cell>
          <cell r="D2851">
            <v>139.03</v>
          </cell>
          <cell r="E2851">
            <v>22.88</v>
          </cell>
          <cell r="I2851">
            <v>161.91</v>
          </cell>
          <cell r="J2851">
            <v>210.48</v>
          </cell>
        </row>
        <row r="2852">
          <cell r="A2852" t="str">
            <v>19.07.260</v>
          </cell>
          <cell r="B2852" t="str">
            <v>FORNECIMENTO DE TORNEIRA DE PRESSÃO PARA PIA, COM AREJADOR DIÂMETRO 1/2", REF. 1159 C-39, DECA OU SIMILAR, INCLUSIVE FIXAÇÃO .</v>
          </cell>
          <cell r="C2852" t="str">
            <v>UN</v>
          </cell>
          <cell r="D2852">
            <v>72.56</v>
          </cell>
          <cell r="E2852">
            <v>3.44</v>
          </cell>
          <cell r="I2852">
            <v>76</v>
          </cell>
          <cell r="J2852">
            <v>98.8</v>
          </cell>
        </row>
        <row r="2853">
          <cell r="A2853" t="str">
            <v>19.07.270</v>
          </cell>
          <cell r="B2853" t="str">
            <v xml:space="preserve">FORNECIMENTO DE TORNEIRA DE PRESSÃO PARA PIA, COM ACABAMENTO CROMADO, DIÂMETRO 1/2", REF. 1158 ,  JR FABRIMAR OU SIMILAR, INCLUSIVE FIXAÇÃO. </v>
          </cell>
          <cell r="C2853" t="str">
            <v>UN</v>
          </cell>
          <cell r="D2853">
            <v>51.36</v>
          </cell>
          <cell r="E2853">
            <v>3.44</v>
          </cell>
          <cell r="I2853">
            <v>54.8</v>
          </cell>
          <cell r="J2853">
            <v>71.239999999999995</v>
          </cell>
        </row>
        <row r="2854">
          <cell r="A2854" t="str">
            <v>19.07.275</v>
          </cell>
          <cell r="B2854" t="str">
            <v>FORNECIMENTO DE TORNEIRA DE PRESSÃO PARA PIA, COM ACABAMENTO CROMADO, DIAM. 1/2",  POL., COM AREJADOR, REF.1158, LINHA C-33, SIGMA OU SIMILAR, INCLUSIVE FIXAÇÃO.</v>
          </cell>
          <cell r="C2854" t="str">
            <v>UN</v>
          </cell>
          <cell r="D2854">
            <v>33.35</v>
          </cell>
          <cell r="E2854">
            <v>3.44</v>
          </cell>
          <cell r="I2854">
            <v>36.79</v>
          </cell>
          <cell r="J2854">
            <v>47.83</v>
          </cell>
        </row>
        <row r="2855">
          <cell r="A2855" t="str">
            <v>19.07.280</v>
          </cell>
          <cell r="B2855" t="str">
            <v>FORNECIMENTO DE TORNEIRA DE PRESSÃO PARA LAVATÓRIO COM ACABAMENTO CROMADO, DIAMETRO DE 1/2 POL., REF. 1193, LINHA C-39, DECA OU SIMILAR, INCLUSIVE FIXAÇÃO.</v>
          </cell>
          <cell r="C2855" t="str">
            <v>UN</v>
          </cell>
          <cell r="D2855">
            <v>79.36</v>
          </cell>
          <cell r="E2855">
            <v>3.44</v>
          </cell>
          <cell r="I2855">
            <v>82.8</v>
          </cell>
          <cell r="J2855">
            <v>107.64</v>
          </cell>
        </row>
        <row r="2856">
          <cell r="A2856" t="str">
            <v>19.07.285</v>
          </cell>
          <cell r="B2856" t="str">
            <v>FORNECIMENTO DE TORNEIRA DE PRESSÃO PARA LAVATÓRIO, COM ACABAMENTO CROMADO, DIÂMETRO DE 1/2 POL., REF 1190 DL, FABRIMAR OU SIMILAR, INCLUSIVE FIXAÇÃO.</v>
          </cell>
          <cell r="C2856" t="str">
            <v>UN</v>
          </cell>
          <cell r="D2856">
            <v>78.209999999999994</v>
          </cell>
          <cell r="E2856">
            <v>3.44</v>
          </cell>
          <cell r="I2856">
            <v>81.649999999999991</v>
          </cell>
          <cell r="J2856">
            <v>106.15</v>
          </cell>
        </row>
        <row r="2857">
          <cell r="A2857" t="str">
            <v>19.07.290</v>
          </cell>
          <cell r="B2857" t="str">
            <v>FORNECIMENTO DE TORNEIRA DE PRESSÃO PARA LAVATÓRIO, COM ACABAMENTO CROMADO, DIÂMETRO 1/2 POL., REF. 1193, LINHA C-33 SIGMA OU SIMILAR, INCLUSIVE FIXAÇÃO.</v>
          </cell>
          <cell r="C2857" t="str">
            <v>UN</v>
          </cell>
          <cell r="D2857">
            <v>28.66</v>
          </cell>
          <cell r="E2857">
            <v>3.44</v>
          </cell>
          <cell r="I2857">
            <v>32.1</v>
          </cell>
          <cell r="J2857">
            <v>41.73</v>
          </cell>
        </row>
        <row r="2858">
          <cell r="A2858" t="str">
            <v>19.07.300</v>
          </cell>
          <cell r="B2858" t="str">
            <v>FORNECIMENTO DE TORNEIRA DE PRESSÃO PARA LAVANDARIA, COM ACABAMENTO CROMADO, DIÂMETRO 1/2 POL., REF. 1152, FABRIMAR OU SIMILAR, LINHA JUNIOR, INCLUSIVE FIXAÇÃO.</v>
          </cell>
          <cell r="C2858" t="str">
            <v>UN</v>
          </cell>
          <cell r="D2858">
            <v>28.35</v>
          </cell>
          <cell r="E2858">
            <v>3.44</v>
          </cell>
          <cell r="I2858">
            <v>31.790000000000003</v>
          </cell>
          <cell r="J2858">
            <v>41.33</v>
          </cell>
        </row>
        <row r="2859">
          <cell r="A2859" t="str">
            <v>19.07.310</v>
          </cell>
          <cell r="B2859" t="str">
            <v>FORNECIMENTO DE TORNEIRA DE PRESSÃO PARA LEVANDERIA, COM ACABAMENTO CROMADO, DIÂMETRO 1/2 POL.,REF.1153, LINHA C-33, SIGMA OU SIMILAR.</v>
          </cell>
          <cell r="C2859" t="str">
            <v>UN</v>
          </cell>
          <cell r="D2859">
            <v>20.75</v>
          </cell>
          <cell r="E2859">
            <v>3.44</v>
          </cell>
          <cell r="I2859">
            <v>24.19</v>
          </cell>
          <cell r="J2859">
            <v>31.45</v>
          </cell>
        </row>
        <row r="2860">
          <cell r="A2860" t="str">
            <v>19.07.320</v>
          </cell>
          <cell r="B2860" t="str">
            <v>FORNECIMENTO DE TORNEIRA AMARELA PARA JARDIM, DIÂMETRO 3/4 POL., INCLUSIVE FIXAÇÃO.</v>
          </cell>
          <cell r="C2860" t="str">
            <v>UN</v>
          </cell>
          <cell r="D2860">
            <v>10.56</v>
          </cell>
          <cell r="E2860">
            <v>3.44</v>
          </cell>
          <cell r="I2860">
            <v>14</v>
          </cell>
          <cell r="J2860">
            <v>18.2</v>
          </cell>
        </row>
        <row r="2861">
          <cell r="A2861" t="str">
            <v>19.07.340</v>
          </cell>
          <cell r="B2861" t="str">
            <v>FORNECIMENTO DE REGISTRO DE PRESSÃO COM CANOPLA, ACABAMENTO CROMADO, REF. 1416, MIL OU SIMILAR, DIAMETRO DE 1/2 POL, INCLUSIVE FIXAÇÃO .</v>
          </cell>
          <cell r="C2861" t="str">
            <v>UN</v>
          </cell>
          <cell r="D2861">
            <v>38.71</v>
          </cell>
          <cell r="E2861">
            <v>6.98</v>
          </cell>
          <cell r="I2861">
            <v>45.69</v>
          </cell>
          <cell r="J2861">
            <v>59.4</v>
          </cell>
        </row>
        <row r="2862">
          <cell r="A2862" t="str">
            <v>19.07.350</v>
          </cell>
          <cell r="B2862" t="str">
            <v>FORNECIMENTO DE REGISTRO DE PRESSÃO COM CANOPLA, ACABAMENTO CROMADO, REF. 1416-C50, DECA OU SIMILAR, LINHA PRATA, DIAMETRO DE 3/4 POL, INCLUSIVE FIXAÇÃO.</v>
          </cell>
          <cell r="C2862" t="str">
            <v>UN</v>
          </cell>
          <cell r="D2862">
            <v>63.2</v>
          </cell>
          <cell r="E2862">
            <v>6.98</v>
          </cell>
          <cell r="I2862">
            <v>70.180000000000007</v>
          </cell>
          <cell r="J2862">
            <v>91.23</v>
          </cell>
        </row>
        <row r="2863">
          <cell r="A2863" t="str">
            <v>19.07.360</v>
          </cell>
          <cell r="B2863" t="str">
            <v>FORNECIMENTO DE REGISTRO DE PRESSÃO COM CANOPLA, ACABAMENTO CROMADO, REF. 1416, FABRIMAR OU SIMILAR, DIAMETRO DE 3/4 POL, INCLUSIVE FIXAÇÃO.</v>
          </cell>
          <cell r="C2863" t="str">
            <v>UN</v>
          </cell>
          <cell r="D2863">
            <v>44.22</v>
          </cell>
          <cell r="E2863">
            <v>6.98</v>
          </cell>
          <cell r="I2863">
            <v>51.2</v>
          </cell>
          <cell r="J2863">
            <v>66.56</v>
          </cell>
        </row>
        <row r="2864">
          <cell r="A2864" t="str">
            <v>19.07.365</v>
          </cell>
          <cell r="B2864" t="str">
            <v>FORNECIMENTO DE REGISTRO DE GAVETA COM CANOPLA, ACABAMENTO CROMADO, REF. 1509 , FABRIMAR OU SIMILAR, LINHA ASCOT, DIAM. DE 1/2 POL, INCLUSIVE FIXAÇÃO.</v>
          </cell>
          <cell r="C2864" t="str">
            <v>UN</v>
          </cell>
          <cell r="D2864">
            <v>37.43</v>
          </cell>
          <cell r="E2864">
            <v>6.98</v>
          </cell>
          <cell r="I2864">
            <v>44.41</v>
          </cell>
          <cell r="J2864">
            <v>57.73</v>
          </cell>
        </row>
        <row r="2865">
          <cell r="A2865" t="str">
            <v>19.07.390</v>
          </cell>
          <cell r="B2865" t="str">
            <v>FORNECIMENTO DE REGISTRO DE GAVETA COM CANOPLA, ACABAMENTO CROMADO, REF. 1509-C39, DECA OU SIMILAR, LINHA PRATA, DIAMETRO DE 3/4 POL, INCLUSIVE FIXAÇÃO.</v>
          </cell>
          <cell r="C2865" t="str">
            <v>UN</v>
          </cell>
          <cell r="D2865">
            <v>53.22</v>
          </cell>
          <cell r="E2865">
            <v>6.98</v>
          </cell>
          <cell r="I2865">
            <v>60.2</v>
          </cell>
          <cell r="J2865">
            <v>78.260000000000005</v>
          </cell>
        </row>
        <row r="2866">
          <cell r="A2866" t="str">
            <v>19.07.410</v>
          </cell>
          <cell r="B2866" t="str">
            <v xml:space="preserve">FORNECIMENTO DE REGISTRO DE GAVETA COM CANOPLA, ACABAMENTO CROMADO, REF. 1509-C39, DECA OU SIMILAR, LINHA PRATA, DIAMETRO DE 1POL, INCLUSIVE FIXAÇÃO. </v>
          </cell>
          <cell r="C2866" t="str">
            <v>UN</v>
          </cell>
          <cell r="D2866">
            <v>72.36</v>
          </cell>
          <cell r="E2866">
            <v>6.98</v>
          </cell>
          <cell r="I2866">
            <v>79.34</v>
          </cell>
          <cell r="J2866">
            <v>103.14</v>
          </cell>
        </row>
        <row r="2867">
          <cell r="A2867" t="str">
            <v>19.07.420</v>
          </cell>
          <cell r="B2867" t="str">
            <v>FORNECIMENTO DE REGISTRO DE GAVETA COM CANOPLA, ACABAMENTO CROMADO, REF. 1509-C39, DECA OU SIMILAR, LINHA PRATA, DIAMETRO DE 1 1/4 POL, INCLUSIVE FIXAÇÃO</v>
          </cell>
          <cell r="C2867" t="str">
            <v>UN</v>
          </cell>
          <cell r="D2867">
            <v>100.25</v>
          </cell>
          <cell r="E2867">
            <v>10.87</v>
          </cell>
          <cell r="I2867">
            <v>111.12</v>
          </cell>
          <cell r="J2867">
            <v>144.46</v>
          </cell>
        </row>
        <row r="2868">
          <cell r="A2868" t="str">
            <v>19.07.430</v>
          </cell>
          <cell r="B2868" t="str">
            <v>FORNECIMENTO DE REGISTRO DE GAVETA COM CANOPLA, ACABAMENTO CROMADO, REF. 1509-C39, DECA OU SIMILAR, LINHA PRATA, DIAMETRO DE 1 1/2 POL. INCLUSIVE FIXAÇÃO.</v>
          </cell>
          <cell r="C2868" t="str">
            <v>UN</v>
          </cell>
          <cell r="D2868">
            <v>110.74</v>
          </cell>
          <cell r="E2868">
            <v>10.87</v>
          </cell>
          <cell r="I2868">
            <v>121.61</v>
          </cell>
          <cell r="J2868">
            <v>158.09</v>
          </cell>
        </row>
        <row r="2869">
          <cell r="A2869" t="str">
            <v>19.07.440</v>
          </cell>
          <cell r="B2869" t="str">
            <v>FORNECIMENTO DE REGISTRO DE GAVETA BRUTO, REF. 1502, DECA OU SIMILAR, DIAMETRO DE 1/2 POL, INCLUSIVE FIXAÇÃO.</v>
          </cell>
          <cell r="C2869" t="str">
            <v>UN</v>
          </cell>
          <cell r="D2869">
            <v>21.73</v>
          </cell>
          <cell r="E2869">
            <v>6.18</v>
          </cell>
          <cell r="I2869">
            <v>27.91</v>
          </cell>
          <cell r="J2869">
            <v>36.28</v>
          </cell>
        </row>
        <row r="2870">
          <cell r="A2870" t="str">
            <v>19.07.450</v>
          </cell>
          <cell r="B2870" t="str">
            <v>FORNECIMENTO DE REGISTRO DE GAVETA BRUTO, REF. 1502, DECA OU SIMILAR, DIAMETRO DE 3/4 POL, INCLUSIVE FIXAÇÃO.</v>
          </cell>
          <cell r="C2870" t="str">
            <v>UN</v>
          </cell>
          <cell r="D2870">
            <v>23.12</v>
          </cell>
          <cell r="E2870">
            <v>6.18</v>
          </cell>
          <cell r="I2870">
            <v>29.3</v>
          </cell>
          <cell r="J2870">
            <v>38.090000000000003</v>
          </cell>
        </row>
        <row r="2871">
          <cell r="A2871" t="str">
            <v>19.07.460</v>
          </cell>
          <cell r="B2871" t="str">
            <v>FORNECIMENTO DE REGISTRO DE GAVETA BRUTO, REF. 1502, DECA OU SIMILAR, DIAMETRO DE 1 POL, INCLUSIVE FIXAÇÃO.</v>
          </cell>
          <cell r="C2871" t="str">
            <v>UN</v>
          </cell>
          <cell r="D2871">
            <v>31.56</v>
          </cell>
          <cell r="E2871">
            <v>6.18</v>
          </cell>
          <cell r="I2871">
            <v>37.739999999999995</v>
          </cell>
          <cell r="J2871">
            <v>49.06</v>
          </cell>
        </row>
        <row r="2872">
          <cell r="A2872" t="str">
            <v>19.07.470</v>
          </cell>
          <cell r="B2872" t="str">
            <v>FORNECIMENTO DE REGISTRO DE GAVETA BRUTO, REF, 1502, DECA OU SIMILAR, DIAMETRO DE 1 1/4 POL, INCLUSIVE FIXAÇÃO.</v>
          </cell>
          <cell r="C2872" t="str">
            <v>UN</v>
          </cell>
          <cell r="D2872">
            <v>42.03</v>
          </cell>
          <cell r="E2872">
            <v>9.73</v>
          </cell>
          <cell r="I2872">
            <v>51.760000000000005</v>
          </cell>
          <cell r="J2872">
            <v>67.290000000000006</v>
          </cell>
        </row>
        <row r="2873">
          <cell r="A2873" t="str">
            <v>19.07.480</v>
          </cell>
          <cell r="B2873" t="str">
            <v>FORNECIMENTO DE REGISTRO DE GAVETA BRUTO, REF, 1502, DECA OU SIMILAR, DIAMETRO DE 1 1/2 POL, INCLUSIVE FIXAÇÃO.</v>
          </cell>
          <cell r="C2873" t="str">
            <v>UN</v>
          </cell>
          <cell r="D2873">
            <v>55.22</v>
          </cell>
          <cell r="E2873" t="str">
            <v>9,73,</v>
          </cell>
          <cell r="I2873" t="e">
            <v>#VALUE!</v>
          </cell>
          <cell r="J2873" t="e">
            <v>#VALUE!</v>
          </cell>
        </row>
        <row r="2874">
          <cell r="A2874" t="str">
            <v>19.07.490</v>
          </cell>
          <cell r="B2874" t="str">
            <v xml:space="preserve">FORNECIMENTO  DE REGISTRO DE GAVETA BRUTO, REF, 1502, DECA OU SIMILAR, DIAMETRO 2 POL, INCLUSIVE FIXAÇÃO. </v>
          </cell>
          <cell r="C2874" t="str">
            <v>UN</v>
          </cell>
          <cell r="D2874">
            <v>83.92</v>
          </cell>
          <cell r="E2874">
            <v>9.73</v>
          </cell>
          <cell r="I2874">
            <v>93.65</v>
          </cell>
          <cell r="J2874">
            <v>121.75</v>
          </cell>
        </row>
        <row r="2875">
          <cell r="A2875" t="str">
            <v>19.07.500</v>
          </cell>
          <cell r="B2875" t="str">
            <v>FORNECIMENTO DE REGISTRO DE GAVETA BRUTO, REF, 1502, DECA OU SIMILAR, DIAMETRO 2 1/2 POL, INCLUSIVE FIXAÇÃO.</v>
          </cell>
          <cell r="C2875" t="str">
            <v>UN</v>
          </cell>
          <cell r="D2875">
            <v>180.37</v>
          </cell>
          <cell r="E2875">
            <v>13.15</v>
          </cell>
          <cell r="I2875">
            <v>193.52</v>
          </cell>
          <cell r="J2875">
            <v>251.58</v>
          </cell>
        </row>
        <row r="2876">
          <cell r="A2876" t="str">
            <v>19.07.510</v>
          </cell>
          <cell r="B2876" t="str">
            <v>FORNECIMENTO DE REGISTRO DE GAVETA BRUTO, REF. 1502, DECA OU SIMILAR DIAMETRO 3 POL, INCLUSIVE FIXAÇÃO.</v>
          </cell>
          <cell r="C2876" t="str">
            <v>UN</v>
          </cell>
          <cell r="D2876">
            <v>288.16000000000003</v>
          </cell>
          <cell r="E2876">
            <v>13.15</v>
          </cell>
          <cell r="I2876">
            <v>301.31</v>
          </cell>
          <cell r="J2876">
            <v>391.7</v>
          </cell>
        </row>
        <row r="2877">
          <cell r="A2877" t="str">
            <v>19.07.520</v>
          </cell>
          <cell r="B2877" t="str">
            <v>FORNECIMENTO DE BOMBA 1/3 HP, INCLUSIVE ACESSÓRIOS FIXAÇÃO E INSTALAÇÃO.</v>
          </cell>
          <cell r="C2877" t="str">
            <v>CJ</v>
          </cell>
          <cell r="D2877">
            <v>352.05</v>
          </cell>
          <cell r="E2877">
            <v>32.659999999999997</v>
          </cell>
          <cell r="I2877">
            <v>384.71000000000004</v>
          </cell>
          <cell r="J2877">
            <v>500.12</v>
          </cell>
        </row>
        <row r="2878">
          <cell r="A2878" t="str">
            <v>19.07.525</v>
          </cell>
          <cell r="B2878" t="str">
            <v>FORNECIMENTO DE BOMBA 3/4 HP, INCLUSIVE ACESSÓRIOS FIXAÇÃO E INSTALAÇÃO.</v>
          </cell>
          <cell r="C2878" t="str">
            <v>CJ</v>
          </cell>
          <cell r="D2878">
            <v>527.72</v>
          </cell>
          <cell r="E2878">
            <v>32.659999999999997</v>
          </cell>
          <cell r="I2878">
            <v>560.38</v>
          </cell>
          <cell r="J2878">
            <v>728.49</v>
          </cell>
        </row>
        <row r="2879">
          <cell r="A2879" t="str">
            <v>19.07.530</v>
          </cell>
          <cell r="B2879" t="str">
            <v>FORNECIMENTO DE VÁLVULA DE RETENÇÃO HORIZONTAL DIAMETRO 1 POL, INCLUSIVE INSTALAÇÃO.</v>
          </cell>
          <cell r="C2879" t="str">
            <v>UN</v>
          </cell>
          <cell r="D2879">
            <v>52.56</v>
          </cell>
          <cell r="E2879">
            <v>6.18</v>
          </cell>
          <cell r="I2879">
            <v>58.74</v>
          </cell>
          <cell r="J2879">
            <v>76.36</v>
          </cell>
        </row>
        <row r="2880">
          <cell r="A2880" t="str">
            <v>19.07.540</v>
          </cell>
          <cell r="B2880" t="str">
            <v>FORNECIMENTO  DE VÁLVULA DE RETENÇÃO VERTICAL DIAMETRO DE 1 POL, INCLUSIVE INSTALAÇÃO.</v>
          </cell>
          <cell r="C2880" t="str">
            <v>UN</v>
          </cell>
          <cell r="D2880">
            <v>27.56</v>
          </cell>
          <cell r="E2880">
            <v>6.18</v>
          </cell>
          <cell r="I2880">
            <v>33.739999999999995</v>
          </cell>
          <cell r="J2880">
            <v>43.86</v>
          </cell>
        </row>
        <row r="2881">
          <cell r="A2881" t="str">
            <v>19.07.550</v>
          </cell>
          <cell r="B2881" t="str">
            <v>INSTALAÇÃO DE CAIXA D'ÁGUA DE FIBRO-CIMENTO, (CAPACIDADE 500L), INCLUSIVE FORNECIMENTO DA MESMA, COLOCAÇÃO E MONTAGEM DAS TUBULAÇÕES E CONEXÕES.</v>
          </cell>
          <cell r="C2881" t="str">
            <v>UD</v>
          </cell>
          <cell r="D2881">
            <v>190.26</v>
          </cell>
          <cell r="E2881">
            <v>91.52</v>
          </cell>
          <cell r="I2881">
            <v>281.77999999999997</v>
          </cell>
          <cell r="J2881">
            <v>366.31</v>
          </cell>
        </row>
        <row r="2882">
          <cell r="A2882" t="str">
            <v>19.07.560</v>
          </cell>
          <cell r="B2882" t="str">
            <v>INSTALAÇÃO DE CAIXA D'ÁGUA DE FIBRO-CIMENTO, (CAPACIDADE 1000L), INCLUSIVE FORNECIMENTO DA MESMA, COLOCAÇÃO E MONTAGEM DAS TUBULAÇÕES E CONEXÕES.</v>
          </cell>
          <cell r="C2882" t="str">
            <v>UD</v>
          </cell>
          <cell r="D2882">
            <v>330.06</v>
          </cell>
          <cell r="E2882">
            <v>91.52</v>
          </cell>
          <cell r="I2882">
            <v>421.58</v>
          </cell>
          <cell r="J2882">
            <v>548.04999999999995</v>
          </cell>
        </row>
        <row r="2883">
          <cell r="A2883" t="str">
            <v>19.07.565</v>
          </cell>
          <cell r="B2883" t="str">
            <v>INSTALAÇÃO DE CAIXA D'ÁGUA DE PVC, (CAPACIDADE 500L), INCLUSIVE FORNECIMENTO DA MESMA, COLOCAÇÃO E MONTAGEM DAS TUBULAÇÕES E CONEXÕES.</v>
          </cell>
          <cell r="C2883" t="str">
            <v>UD</v>
          </cell>
          <cell r="D2883">
            <v>222.91</v>
          </cell>
          <cell r="E2883">
            <v>91.52</v>
          </cell>
          <cell r="I2883">
            <v>314.43</v>
          </cell>
          <cell r="J2883">
            <v>408.76</v>
          </cell>
        </row>
        <row r="2884">
          <cell r="A2884" t="str">
            <v>19.07.566</v>
          </cell>
          <cell r="B2884" t="str">
            <v>INSTALAÇÃO DE CAIXA D'ÁGUA DE PVC, (CAPACIDADE 1000L), INCLUSIVE FORNECIMENTO DA MESMA, COLOCAÇÃO E MONTAGEM DAS TUBULAÇÕES E CONEXÕES.</v>
          </cell>
          <cell r="C2884" t="str">
            <v>UD</v>
          </cell>
          <cell r="D2884">
            <v>330.26</v>
          </cell>
          <cell r="E2884">
            <v>91.52</v>
          </cell>
          <cell r="I2884">
            <v>421.78</v>
          </cell>
          <cell r="J2884">
            <v>548.30999999999995</v>
          </cell>
        </row>
        <row r="2885">
          <cell r="A2885" t="str">
            <v>19.07.567</v>
          </cell>
          <cell r="B2885" t="str">
            <v>INSTALAÇÃO DE CAIXA D'ÁGUA DE PVC, (CAPACIDADE 2000L), INCLUSIVE FORNECIMENTO DA MESMA, COLOCAÇÃO E MONTAGEM DAS TUBULAÇÕES E CONEXÕES.</v>
          </cell>
          <cell r="C2885" t="str">
            <v>UD</v>
          </cell>
          <cell r="D2885">
            <v>590.26</v>
          </cell>
          <cell r="E2885">
            <v>91.52</v>
          </cell>
          <cell r="I2885">
            <v>681.78</v>
          </cell>
          <cell r="J2885">
            <v>886.31</v>
          </cell>
        </row>
        <row r="2886">
          <cell r="A2886" t="str">
            <v>19.07.570</v>
          </cell>
          <cell r="B2886" t="str">
            <v>INSTALAÇÃO DE TORNEIRA DE BOIA DIAMETRO 3/4 POL., INCLUSIVE O FORNECIMENTO DA MESMA.</v>
          </cell>
          <cell r="C2886" t="str">
            <v>UD</v>
          </cell>
          <cell r="D2886">
            <v>5.2</v>
          </cell>
          <cell r="E2886">
            <v>1.83</v>
          </cell>
          <cell r="I2886">
            <v>7.03</v>
          </cell>
          <cell r="J2886">
            <v>9.14</v>
          </cell>
        </row>
        <row r="2887">
          <cell r="A2887" t="str">
            <v>19.07.580</v>
          </cell>
          <cell r="B2887" t="str">
            <v>REBAIXAMENTO DE PENA D'ÁGUA, INCLUINDO COMPLEMENTO DE TUBULAÇÃO, CONEXÕES, ESCAVAÇÃO E REATERRO.</v>
          </cell>
          <cell r="C2887" t="str">
            <v>UD</v>
          </cell>
          <cell r="D2887">
            <v>3.64</v>
          </cell>
          <cell r="E2887">
            <v>21.22</v>
          </cell>
          <cell r="I2887">
            <v>24.86</v>
          </cell>
          <cell r="J2887">
            <v>32.32</v>
          </cell>
        </row>
        <row r="2888">
          <cell r="A2888" t="str">
            <v>19.07.585</v>
          </cell>
          <cell r="B2888" t="str">
            <v>IMPLANTAÇÃO DE PENA D'AGUA, INCLUINDO TUBULAÇÃO, CONEXÕES, ESCAVAÇÃO E REATERRO.</v>
          </cell>
          <cell r="C2888" t="str">
            <v>UD</v>
          </cell>
          <cell r="D2888">
            <v>10.55</v>
          </cell>
          <cell r="E2888">
            <v>32.659999999999997</v>
          </cell>
          <cell r="I2888">
            <v>43.209999999999994</v>
          </cell>
          <cell r="J2888">
            <v>56.17</v>
          </cell>
        </row>
        <row r="2889">
          <cell r="A2889" t="str">
            <v>19.07.590</v>
          </cell>
          <cell r="B2889" t="str">
            <v>REBAIXAMENTO DE DISTRIBUIDOR DE 110MM, INCLUSIVE ESCAVAÇÃO E REATERRO.</v>
          </cell>
          <cell r="C2889" t="str">
            <v>M</v>
          </cell>
          <cell r="D2889">
            <v>7.8</v>
          </cell>
          <cell r="E2889">
            <v>4.8899999999999997</v>
          </cell>
          <cell r="I2889">
            <v>12.69</v>
          </cell>
          <cell r="J2889">
            <v>16.5</v>
          </cell>
        </row>
        <row r="2890">
          <cell r="A2890" t="str">
            <v>19.07.595</v>
          </cell>
          <cell r="B2890" t="str">
            <v>INSTALAÇÃO DAS CONEXÕES, INCLUSIVE COMPLEMENTO DE TUBULAÇÃO NO CASO DE REBAIXAMENTO DE DISTRIBUIDOR DE 110MM.</v>
          </cell>
          <cell r="C2890" t="str">
            <v>UD</v>
          </cell>
          <cell r="D2890">
            <v>285.7</v>
          </cell>
          <cell r="E2890">
            <v>3.28</v>
          </cell>
          <cell r="I2890">
            <v>288.97999999999996</v>
          </cell>
          <cell r="J2890">
            <v>375.67</v>
          </cell>
        </row>
        <row r="2891">
          <cell r="A2891" t="str">
            <v>19.07.600</v>
          </cell>
          <cell r="B2891" t="str">
            <v>IMPLANTAÇÃO DE DISTRIBUIDOR, INCLUSIVE TUBULAÇÃO DE 50MM, CONEXÕES, ESCAVAÇÃO, ESCORAMENTO E ATERRO.</v>
          </cell>
          <cell r="C2891" t="str">
            <v>M</v>
          </cell>
          <cell r="D2891">
            <v>22.18</v>
          </cell>
          <cell r="E2891">
            <v>8.17</v>
          </cell>
          <cell r="I2891">
            <v>30.35</v>
          </cell>
          <cell r="J2891">
            <v>39.46</v>
          </cell>
        </row>
        <row r="2892">
          <cell r="A2892" t="str">
            <v>19.07.605</v>
          </cell>
          <cell r="B2892" t="str">
            <v>IMPLANTAÇÃO DE DISTRIBUIDOR, INCLUSIVE TUBULAÇÃO DE 60MM, CONEXÕES, ESCAVAÇÃO, ESCORAMENTO E ATERRO.</v>
          </cell>
          <cell r="C2892" t="str">
            <v>M</v>
          </cell>
          <cell r="D2892">
            <v>27.01</v>
          </cell>
          <cell r="E2892">
            <v>8.17</v>
          </cell>
          <cell r="I2892">
            <v>35.18</v>
          </cell>
          <cell r="J2892">
            <v>45.73</v>
          </cell>
        </row>
        <row r="2893">
          <cell r="A2893" t="str">
            <v>19.07.610</v>
          </cell>
          <cell r="B2893" t="str">
            <v>IMPLANTAÇÃO DE DISTRIBUIDOR, INCLUSIVE TUBULAÇÃO DE 75MM, CONEXÕES, ESCAVAÇÃO, ESCORAMENTO E ATERRO.</v>
          </cell>
          <cell r="C2893" t="str">
            <v>M</v>
          </cell>
          <cell r="D2893">
            <v>33.07</v>
          </cell>
          <cell r="E2893">
            <v>8.17</v>
          </cell>
          <cell r="I2893">
            <v>41.24</v>
          </cell>
          <cell r="J2893">
            <v>53.61</v>
          </cell>
        </row>
        <row r="2894">
          <cell r="A2894" t="str">
            <v>19.07.615</v>
          </cell>
          <cell r="B2894" t="str">
            <v>IMPLANTAÇÃO DE DISTRIBUIDOR, INCLUSIVE TUBULAÇÃO DE 85MM, CONEXÕES, ESCAVAÇÃO, ESCORAMENTO E ATERRO.</v>
          </cell>
          <cell r="C2894" t="str">
            <v>M</v>
          </cell>
          <cell r="D2894">
            <v>38.200000000000003</v>
          </cell>
          <cell r="E2894">
            <v>8.17</v>
          </cell>
          <cell r="I2894">
            <v>46.370000000000005</v>
          </cell>
          <cell r="J2894">
            <v>60.28</v>
          </cell>
        </row>
        <row r="2895">
          <cell r="A2895" t="str">
            <v>19.07.620</v>
          </cell>
          <cell r="B2895" t="str">
            <v>IMPLANTAÇÃO DE DISTRIBUIDOR, INCLUSIVE TUBULAÇÃO DE 110MM, CONEXÕES, ESCAVAÇÃO, ESCORAMENTO E ATERRO.</v>
          </cell>
          <cell r="C2895" t="str">
            <v>M</v>
          </cell>
          <cell r="D2895">
            <v>50.5</v>
          </cell>
          <cell r="E2895">
            <v>8.17</v>
          </cell>
          <cell r="I2895">
            <v>58.67</v>
          </cell>
          <cell r="J2895">
            <v>76.27</v>
          </cell>
        </row>
        <row r="2896">
          <cell r="I2896">
            <v>0</v>
          </cell>
          <cell r="J2896">
            <v>0</v>
          </cell>
        </row>
        <row r="2897">
          <cell r="A2897" t="str">
            <v>19.08.000</v>
          </cell>
          <cell r="B2897" t="str">
            <v>ESGOTO CONDOMINIAL</v>
          </cell>
          <cell r="I2897">
            <v>0</v>
          </cell>
          <cell r="J2897">
            <v>0</v>
          </cell>
        </row>
        <row r="2898">
          <cell r="I2898">
            <v>0</v>
          </cell>
          <cell r="J2898">
            <v>0</v>
          </cell>
        </row>
        <row r="2899">
          <cell r="A2899" t="str">
            <v>19.08.010</v>
          </cell>
          <cell r="B2899" t="str">
            <v>CORTE E RELIGAÇÃO DE TUBULAÇÃO DOMICILIAR DE ÁGUA, INCLUINDO REMANEJAMENTO .</v>
          </cell>
          <cell r="C2899" t="str">
            <v>UN</v>
          </cell>
          <cell r="D2899">
            <v>8.19</v>
          </cell>
          <cell r="E2899">
            <v>22.88</v>
          </cell>
          <cell r="I2899">
            <v>31.07</v>
          </cell>
          <cell r="J2899">
            <v>40.39</v>
          </cell>
        </row>
        <row r="2900">
          <cell r="A2900" t="str">
            <v>19.08.020</v>
          </cell>
          <cell r="B2900" t="str">
            <v>ESGOTAMENTO MANUAL DE FOSSA, INCLUSIVE TRANSPORTE DO MATERIAL COM CARRO DE MÃO A UMA DISTÂNCIA MÁXIMA DE 30M.</v>
          </cell>
          <cell r="C2900" t="str">
            <v>M³</v>
          </cell>
          <cell r="D2900">
            <v>34.72</v>
          </cell>
          <cell r="I2900">
            <v>34.72</v>
          </cell>
          <cell r="J2900">
            <v>45.14</v>
          </cell>
        </row>
        <row r="2901">
          <cell r="A2901" t="str">
            <v>19.08.030</v>
          </cell>
          <cell r="B2901" t="str">
            <v>CAIXA DE INSPEÇÃO COM TAMPA E ANÉIS PREMOLDADOS DE CONCRETO ARMADO DIAMETRO DE 0,40M, ISENTA DE CARGA MÓVEL (MODELO1).</v>
          </cell>
          <cell r="C2901" t="str">
            <v>UN</v>
          </cell>
          <cell r="D2901">
            <v>16.14</v>
          </cell>
          <cell r="E2901">
            <v>30.82</v>
          </cell>
          <cell r="I2901">
            <v>46.96</v>
          </cell>
          <cell r="J2901">
            <v>61.05</v>
          </cell>
        </row>
        <row r="2902">
          <cell r="A2902" t="str">
            <v>19.08.040</v>
          </cell>
          <cell r="B2902" t="str">
            <v>CAIXA DE INSPEÇÃO COM TAMPA E ANÉIS PREMOLDADOS DE CONCRETO ARMADO DIAMETRO DE 0,40M, SUJEITA A CARGA MÓVEL (MODELO 2).</v>
          </cell>
          <cell r="C2902" t="str">
            <v>UN</v>
          </cell>
          <cell r="D2902">
            <v>23.44</v>
          </cell>
          <cell r="E2902">
            <v>35.64</v>
          </cell>
          <cell r="I2902">
            <v>59.08</v>
          </cell>
          <cell r="J2902">
            <v>76.8</v>
          </cell>
        </row>
        <row r="2903">
          <cell r="A2903" t="str">
            <v>19.08.050</v>
          </cell>
          <cell r="B2903" t="str">
            <v>CAIXA DE INSPEÇÃO COM TAMPA E ANÉIS PREMOLDADOS DE CONCRETO ARMADO DIAMETRO DE 0,60M, ISENTA DE CARGA MÓVEL (MODELO 3).</v>
          </cell>
          <cell r="C2903" t="str">
            <v>UN</v>
          </cell>
          <cell r="D2903">
            <v>41.63</v>
          </cell>
          <cell r="E2903">
            <v>56.57</v>
          </cell>
          <cell r="I2903">
            <v>98.2</v>
          </cell>
          <cell r="J2903">
            <v>127.66</v>
          </cell>
        </row>
        <row r="2904">
          <cell r="A2904" t="str">
            <v>19.08.060</v>
          </cell>
          <cell r="B2904" t="str">
            <v>CAIXA DE INSPEÇÃO COM TAMPA E ANÉIS PREMOLDADOS DE CONCRETO ARMADO DIAMETRO DE 0,60M, SUJEITA A CARGA MÓVEL (MODELO 4).</v>
          </cell>
          <cell r="C2904" t="str">
            <v>UN</v>
          </cell>
          <cell r="D2904">
            <v>65.739999999999995</v>
          </cell>
          <cell r="E2904">
            <v>61.18</v>
          </cell>
          <cell r="I2904">
            <v>126.91999999999999</v>
          </cell>
          <cell r="J2904">
            <v>165</v>
          </cell>
        </row>
        <row r="2905">
          <cell r="A2905" t="str">
            <v>19.08.070</v>
          </cell>
          <cell r="B2905" t="str">
            <v>COLCHÃO DE AREIA, INCLUSIVE MÃO-DE-OBRA DE ESPALHAMENTO E TRANSPORTE COM CARRO DE MÃO.</v>
          </cell>
          <cell r="C2905" t="str">
            <v>M³</v>
          </cell>
          <cell r="D2905">
            <v>36.75</v>
          </cell>
          <cell r="E2905">
            <v>13.2</v>
          </cell>
          <cell r="I2905">
            <v>49.95</v>
          </cell>
          <cell r="J2905">
            <v>64.94</v>
          </cell>
        </row>
        <row r="2906">
          <cell r="I2906">
            <v>0</v>
          </cell>
          <cell r="J2906">
            <v>0</v>
          </cell>
        </row>
        <row r="2907">
          <cell r="A2907" t="str">
            <v>20.00.000</v>
          </cell>
          <cell r="B2907" t="str">
            <v>PAVIMENTAÇÃO</v>
          </cell>
          <cell r="I2907">
            <v>0</v>
          </cell>
          <cell r="J2907">
            <v>0</v>
          </cell>
        </row>
        <row r="2908">
          <cell r="I2908">
            <v>0</v>
          </cell>
          <cell r="J2908">
            <v>0</v>
          </cell>
        </row>
        <row r="2909">
          <cell r="A2909" t="str">
            <v>20.01.000</v>
          </cell>
          <cell r="B2909" t="str">
            <v>SUBLEITO</v>
          </cell>
          <cell r="I2909">
            <v>0</v>
          </cell>
          <cell r="J2909">
            <v>0</v>
          </cell>
        </row>
        <row r="2910">
          <cell r="I2910">
            <v>0</v>
          </cell>
          <cell r="J2910">
            <v>0</v>
          </cell>
        </row>
        <row r="2911">
          <cell r="A2911" t="str">
            <v>20.01.010</v>
          </cell>
          <cell r="B2911" t="str">
            <v>REGULARIZAÇÃO DO SUBLEITO, ABRANGENDO ESCARIFICAÇÃO, HOMOGENEIZAÇÃO, UMEDECIMENTO E COMPACTAÇÃO COM ESPESSURA DE 15CM, TEOR DE COMPACTAÇÃO A 100 POR CENTO AASHO NORMAL (DNER-ME 47-64)</v>
          </cell>
          <cell r="C2911" t="str">
            <v>M²</v>
          </cell>
          <cell r="E2911">
            <v>0.06</v>
          </cell>
          <cell r="F2911">
            <v>0.81</v>
          </cell>
          <cell r="G2911">
            <v>0.14000000000000001</v>
          </cell>
          <cell r="I2911">
            <v>1.0100000000000002</v>
          </cell>
          <cell r="J2911">
            <v>1.31</v>
          </cell>
        </row>
        <row r="2912">
          <cell r="A2912" t="str">
            <v>20.01.020</v>
          </cell>
          <cell r="B2912" t="str">
            <v>EXECUÇÃO DE REFORÇO DO SUBLEITO, ABRANGENDO ESPALHAMENTO, HOMOGENEIZAÇÃO, UMEDECIMENTO E COMPACTAÇÃO, TEOR DE COMPACTAÇÃO A 100 POR CENTO AASHO INTERMEDIÁRIO (DNER-ME-48-64), INCLUSIVE FORNECIMENTO DO MATERIAL PROVENIENTE DE JAZIDA (CBR 10 POR CENTO), D.M</v>
          </cell>
          <cell r="C2912" t="str">
            <v>M³</v>
          </cell>
          <cell r="D2912">
            <v>9.5</v>
          </cell>
          <cell r="E2912">
            <v>0.24</v>
          </cell>
          <cell r="F2912">
            <v>4.3</v>
          </cell>
          <cell r="G2912">
            <v>0.22</v>
          </cell>
          <cell r="H2912">
            <v>13.37</v>
          </cell>
          <cell r="I2912">
            <v>27.63</v>
          </cell>
          <cell r="J2912">
            <v>35.92</v>
          </cell>
        </row>
        <row r="2913">
          <cell r="I2913">
            <v>0</v>
          </cell>
          <cell r="J2913">
            <v>0</v>
          </cell>
        </row>
        <row r="2914">
          <cell r="A2914" t="str">
            <v>20.02.000</v>
          </cell>
          <cell r="B2914" t="str">
            <v>SUB-BASE</v>
          </cell>
          <cell r="I2914">
            <v>0</v>
          </cell>
          <cell r="J2914">
            <v>0</v>
          </cell>
        </row>
        <row r="2915">
          <cell r="I2915">
            <v>0</v>
          </cell>
          <cell r="J2915">
            <v>0</v>
          </cell>
        </row>
        <row r="2916">
          <cell r="A2916" t="str">
            <v>20.02.010</v>
          </cell>
          <cell r="B2916" t="str">
            <v>EXECUÇÃO DE SUB-BASE ESTABILIZADA GRANULOMETR. ABRANGENDO ESPALHAMENTO, HOMOGENEIZAÇÃO, UMEDECIMENTO E COMPACTAÇÃO COM ESPESSURA DE 12,0 CM, TEOR DE COMPACTAÇÃO A 100 POR CENTO AASHO INTERMEDIÁRIO (DNER-ME-48-64) INCLUSIVE FORNECIMENTO DO MATERIAL PROV. D</v>
          </cell>
          <cell r="C2916" t="str">
            <v>M²</v>
          </cell>
          <cell r="D2916">
            <v>1.18</v>
          </cell>
          <cell r="E2916">
            <v>0.15</v>
          </cell>
          <cell r="F2916">
            <v>1.57</v>
          </cell>
          <cell r="G2916">
            <v>0.24</v>
          </cell>
          <cell r="H2916">
            <v>1.69</v>
          </cell>
          <cell r="I2916">
            <v>4.83</v>
          </cell>
          <cell r="J2916">
            <v>6.28</v>
          </cell>
        </row>
        <row r="2917">
          <cell r="A2917" t="str">
            <v>20.02.020</v>
          </cell>
          <cell r="B2917" t="str">
            <v>EXECUÇÃO DE SUB-BASE ESTABILIZADA GRANULOMETR. ABRANGENDO ESPALHAMENO, HOMOGÊNIO, UMEDECIMENTO E COMPACTAÇÃO COM ESPESSURA DE 15,0CM, TEOR DE COMPACTAÇÃO A 100 POR CENTO AASHO INTERMED. (DNER - ME-48-64), INCLUSIVE FORNECIMENTO DO MATERIAL PROV. DE JAZIDA</v>
          </cell>
          <cell r="C2917" t="str">
            <v>M²</v>
          </cell>
          <cell r="D2917">
            <v>1.48</v>
          </cell>
          <cell r="E2917">
            <v>0.24</v>
          </cell>
          <cell r="F2917">
            <v>1.6</v>
          </cell>
          <cell r="G2917">
            <v>0.24</v>
          </cell>
          <cell r="H2917">
            <v>2.11</v>
          </cell>
          <cell r="I2917">
            <v>5.67</v>
          </cell>
          <cell r="J2917">
            <v>7.37</v>
          </cell>
        </row>
        <row r="2918">
          <cell r="A2918" t="str">
            <v>20.02.030</v>
          </cell>
          <cell r="B2918" t="str">
            <v>EXECUÇÃO DE SUB-BASE ESTABILIZADA GRANULOMET., ABRANGENDO ESPALH., HOMOG., UMED. E COMPAC. COM ESP. DE 20,0CM, TEOR DE COMPACTAÇÃO A 100 POR CENTO AASHO INTERMED. (DNER-ME-48-64), INCL. FORNEC. DO MATERIAL PROV. DE JAZIDA (CBR 20 POR CENTO), D.M.T.12 KM.</v>
          </cell>
          <cell r="C2918" t="str">
            <v>M²</v>
          </cell>
          <cell r="D2918">
            <v>1.97</v>
          </cell>
          <cell r="E2918">
            <v>0.15</v>
          </cell>
          <cell r="F2918">
            <v>1.61</v>
          </cell>
          <cell r="G2918">
            <v>0.25</v>
          </cell>
          <cell r="H2918">
            <v>2.84</v>
          </cell>
          <cell r="I2918">
            <v>6.82</v>
          </cell>
          <cell r="J2918">
            <v>8.8699999999999992</v>
          </cell>
        </row>
        <row r="2919">
          <cell r="A2919" t="str">
            <v>20.02.040</v>
          </cell>
          <cell r="B2919" t="str">
            <v>EXECUÇÃO DE SUB-BASE ESTABILIZADA GRANULOMETR. ABRANGENDO ESPALHAMENTO, HOMOG. , UMEDECIMENTO E COMPACTAÇÃO, TEOR DE COMPACTAÇÃO A 100 POR CENTO AASHO INTERMEDIÁRIO (DNER- ME-48-64), INCLUSIVE FORNECIMENTO DO MATERIAL PROVENIENTE DE JAZIDA (CBR 20 POR CEN</v>
          </cell>
          <cell r="C2919" t="str">
            <v>M³</v>
          </cell>
          <cell r="D2919">
            <v>9.8699999999999992</v>
          </cell>
          <cell r="E2919">
            <v>0.31</v>
          </cell>
          <cell r="F2919">
            <v>3.36</v>
          </cell>
          <cell r="G2919">
            <v>0.5</v>
          </cell>
          <cell r="H2919">
            <v>14.23</v>
          </cell>
          <cell r="I2919">
            <v>28.27</v>
          </cell>
          <cell r="J2919">
            <v>36.75</v>
          </cell>
        </row>
        <row r="2920">
          <cell r="A2920" t="str">
            <v>20.02.050</v>
          </cell>
          <cell r="B2920" t="str">
            <v xml:space="preserve">EXECUÇÃO DE SUB-BASE OU BASE COM APROVEITAMENTO DO MATERIAL EXISTENTE (CBR 20 POR CENTO), UMEDECIMENTO E COMPACTAÇÃO COM ESPESSURA DE 20,0CM, TEOR DE COMPACTAÇÃO A 100 POR CENTO AASHO INTERMEDIÁRIO (DNER- ME-48-64) </v>
          </cell>
          <cell r="C2920" t="str">
            <v>M²</v>
          </cell>
          <cell r="E2920">
            <v>0.08</v>
          </cell>
          <cell r="F2920">
            <v>0.91</v>
          </cell>
          <cell r="G2920">
            <v>0.13</v>
          </cell>
          <cell r="I2920">
            <v>1.1200000000000001</v>
          </cell>
          <cell r="J2920">
            <v>1.46</v>
          </cell>
        </row>
        <row r="2921">
          <cell r="I2921">
            <v>0</v>
          </cell>
          <cell r="J2921">
            <v>0</v>
          </cell>
        </row>
        <row r="2922">
          <cell r="A2922" t="str">
            <v>20.03.000</v>
          </cell>
          <cell r="B2922" t="str">
            <v>BASE</v>
          </cell>
          <cell r="I2922">
            <v>0</v>
          </cell>
          <cell r="J2922">
            <v>0</v>
          </cell>
        </row>
        <row r="2923">
          <cell r="I2923">
            <v>0</v>
          </cell>
          <cell r="J2923">
            <v>0</v>
          </cell>
        </row>
        <row r="2924">
          <cell r="A2924" t="str">
            <v>20.03.010</v>
          </cell>
          <cell r="B2924" t="str">
            <v>EXECUÇÃO DE BASE DE MACADAME BETUMINOSO, INCLUSIVE FORNECIMENTO DO MATERIAL .</v>
          </cell>
          <cell r="C2924" t="str">
            <v>M³</v>
          </cell>
          <cell r="D2924">
            <v>206.74</v>
          </cell>
          <cell r="E2924">
            <v>14.67</v>
          </cell>
          <cell r="F2924">
            <v>29.62</v>
          </cell>
          <cell r="I2924">
            <v>251.03</v>
          </cell>
          <cell r="J2924">
            <v>326.33999999999997</v>
          </cell>
        </row>
        <row r="2925">
          <cell r="A2925" t="str">
            <v>20.03.020</v>
          </cell>
          <cell r="B2925" t="str">
            <v>EXECUÇÃO DE BASE DE MACADAME HIDRÁULICO COM ESPESSURA DE 0,10M, INCLUSIVE FORNECIMENTO DO MATERIAL.</v>
          </cell>
          <cell r="C2925" t="str">
            <v>M²</v>
          </cell>
          <cell r="D2925">
            <v>7.38</v>
          </cell>
          <cell r="E2925">
            <v>1.86</v>
          </cell>
          <cell r="F2925">
            <v>0.85</v>
          </cell>
          <cell r="I2925">
            <v>10.09</v>
          </cell>
          <cell r="J2925">
            <v>13.12</v>
          </cell>
        </row>
        <row r="2926">
          <cell r="A2926" t="str">
            <v>20.03.030</v>
          </cell>
          <cell r="B2926" t="str">
            <v>EXECUÇÃO DE BASE DE MACADAME HIDRÁULICO COM ESPESSURA DE 0,12M, INCLUSIVE FORNECIMENTO DO MATERIAL.</v>
          </cell>
          <cell r="C2926" t="str">
            <v>M²</v>
          </cell>
          <cell r="D2926">
            <v>8.86</v>
          </cell>
          <cell r="E2926">
            <v>2.23</v>
          </cell>
          <cell r="F2926">
            <v>1.01</v>
          </cell>
          <cell r="I2926">
            <v>12.1</v>
          </cell>
          <cell r="J2926">
            <v>15.73</v>
          </cell>
        </row>
        <row r="2927">
          <cell r="A2927" t="str">
            <v>20.03.040</v>
          </cell>
          <cell r="B2927" t="str">
            <v>EXECUÇÃO DE BASE DE MACADAME HIDRÁULICO COM ESPESSURA DE 0,15M, INCLUSIVE FORNECIMENTO DO MATERIAL..</v>
          </cell>
          <cell r="C2927" t="str">
            <v>M²</v>
          </cell>
          <cell r="D2927">
            <v>11.08</v>
          </cell>
          <cell r="E2927">
            <v>2.79</v>
          </cell>
          <cell r="F2927">
            <v>1.27</v>
          </cell>
          <cell r="I2927">
            <v>15.14</v>
          </cell>
          <cell r="J2927">
            <v>19.68</v>
          </cell>
        </row>
        <row r="2928">
          <cell r="A2928" t="str">
            <v>20.03.050</v>
          </cell>
          <cell r="B2928" t="str">
            <v>EXECUÇÃO DE BASE DE MACADAME HIDRÁULICO COM ESPESSURA DE 0,20M, INCLUSIVE FORNECIMENTO DO MATERIAL.</v>
          </cell>
          <cell r="C2928" t="str">
            <v>M²</v>
          </cell>
          <cell r="D2928">
            <v>14.77</v>
          </cell>
          <cell r="E2928">
            <v>3.72</v>
          </cell>
          <cell r="F2928">
            <v>1.69</v>
          </cell>
          <cell r="I2928">
            <v>20.18</v>
          </cell>
          <cell r="J2928">
            <v>26.23</v>
          </cell>
        </row>
        <row r="2929">
          <cell r="A2929" t="str">
            <v>20.03.060</v>
          </cell>
          <cell r="B2929" t="str">
            <v>EXECUÇÃO DE BASE DE MACADAME HIDRÁULICO, INCLUSIVE FORNECIMENTO DO MATERIAL.</v>
          </cell>
          <cell r="C2929" t="str">
            <v>M³</v>
          </cell>
          <cell r="D2929">
            <v>73.84</v>
          </cell>
          <cell r="E2929">
            <v>18.579999999999998</v>
          </cell>
          <cell r="F2929">
            <v>8.48</v>
          </cell>
          <cell r="I2929">
            <v>100.9</v>
          </cell>
          <cell r="J2929">
            <v>131.16999999999999</v>
          </cell>
        </row>
        <row r="2930">
          <cell r="A2930" t="str">
            <v>20.03.070</v>
          </cell>
          <cell r="B2930" t="str">
            <v>EXECUÇÃO DE BASE DE MACADAME VIBRADO A SECO COM ESPESSURA DE 0,10M, INCLUSIVE FORNECIMENTO DO MATERIAL.</v>
          </cell>
          <cell r="C2930" t="str">
            <v>M²</v>
          </cell>
          <cell r="D2930">
            <v>7.38</v>
          </cell>
          <cell r="E2930">
            <v>1.86</v>
          </cell>
          <cell r="F2930">
            <v>0.53</v>
          </cell>
          <cell r="I2930">
            <v>9.77</v>
          </cell>
          <cell r="J2930">
            <v>12.7</v>
          </cell>
        </row>
        <row r="2931">
          <cell r="A2931" t="str">
            <v>20.03.080</v>
          </cell>
          <cell r="B2931" t="str">
            <v>EXECUÇÃO DE BASE DE MACADAME VIBRADO A SECO COM ESPESSURA DE 0,12M, INCLUSIVE FORNECIMENTO DO MATERIAL.</v>
          </cell>
          <cell r="C2931" t="str">
            <v>M²</v>
          </cell>
          <cell r="D2931">
            <v>8.86</v>
          </cell>
          <cell r="E2931">
            <v>2.23</v>
          </cell>
          <cell r="F2931">
            <v>0.64</v>
          </cell>
          <cell r="I2931">
            <v>11.73</v>
          </cell>
          <cell r="J2931">
            <v>15.25</v>
          </cell>
        </row>
        <row r="2932">
          <cell r="A2932" t="str">
            <v>20.03.090</v>
          </cell>
          <cell r="B2932" t="str">
            <v>EXECUÇÃO DE BASE DE MACADAME VIBRADO A SECO COM ESPESSURA DE 0,15M, INCLUSIVE FORNECIMENTO DO MATERIAL.</v>
          </cell>
          <cell r="C2932" t="str">
            <v>M²</v>
          </cell>
          <cell r="D2932">
            <v>11.08</v>
          </cell>
          <cell r="E2932">
            <v>2.79</v>
          </cell>
          <cell r="F2932">
            <v>0.8</v>
          </cell>
          <cell r="I2932">
            <v>14.670000000000002</v>
          </cell>
          <cell r="J2932">
            <v>19.07</v>
          </cell>
        </row>
        <row r="2933">
          <cell r="A2933" t="str">
            <v>20.03.100</v>
          </cell>
          <cell r="B2933" t="str">
            <v>EXECUÇÃO DE BASE DE MACADAME VIBRADO A SECO COM ESPESSURA DE 0,20M, INCLUSIVE FORNECIMENTO DO MATERIAL.</v>
          </cell>
          <cell r="C2933" t="str">
            <v>M²</v>
          </cell>
          <cell r="D2933">
            <v>14.77</v>
          </cell>
          <cell r="E2933">
            <v>3.72</v>
          </cell>
          <cell r="F2933">
            <v>1.07</v>
          </cell>
          <cell r="I2933">
            <v>19.559999999999999</v>
          </cell>
          <cell r="J2933">
            <v>25.43</v>
          </cell>
        </row>
        <row r="2934">
          <cell r="A2934" t="str">
            <v>20.03.110</v>
          </cell>
          <cell r="B2934" t="str">
            <v>EXECUÇÃO DE BASE DE MACADAME VIBRADO A SECO, INCLUSIVE FORNECIMENTO DO MATERIAL.</v>
          </cell>
          <cell r="C2934" t="str">
            <v>M³</v>
          </cell>
          <cell r="D2934">
            <v>73.84</v>
          </cell>
          <cell r="E2934">
            <v>18.579999999999998</v>
          </cell>
          <cell r="F2934">
            <v>5.33</v>
          </cell>
          <cell r="I2934">
            <v>97.75</v>
          </cell>
          <cell r="J2934">
            <v>127.08</v>
          </cell>
        </row>
        <row r="2935">
          <cell r="A2935" t="str">
            <v>20.03.120</v>
          </cell>
          <cell r="B2935" t="str">
            <v>EXECUÇÃO DE BASE DE SOLO MELHORADO COM CIMENTO COM MISTURA NA PISTA, C/ 4 POR CENTO EM PESO DE CIMENTO, INCLUSIVE FORNECIMENTO DO MATERIAL.</v>
          </cell>
          <cell r="C2935" t="str">
            <v>M³</v>
          </cell>
          <cell r="D2935">
            <v>45.26</v>
          </cell>
          <cell r="E2935">
            <v>8.51</v>
          </cell>
          <cell r="F2935">
            <v>4.55</v>
          </cell>
          <cell r="G2935">
            <v>0.95</v>
          </cell>
          <cell r="H2935">
            <v>13.18</v>
          </cell>
          <cell r="I2935">
            <v>72.449999999999989</v>
          </cell>
          <cell r="J2935">
            <v>94.19</v>
          </cell>
        </row>
        <row r="2936">
          <cell r="A2936" t="str">
            <v>20.03.130</v>
          </cell>
          <cell r="B2936" t="str">
            <v>EXECUÇÃO DE BASE DE SOLO CIMENTO COM MISTURA NA PISTA, COM 6 POR CENTO EM PESO DE CIMENTO, INCLUSIVE FORNECIMENTO DO MATERIAL.</v>
          </cell>
          <cell r="C2936" t="str">
            <v>M³</v>
          </cell>
          <cell r="D2936">
            <v>65.040000000000006</v>
          </cell>
          <cell r="E2936">
            <v>0.73</v>
          </cell>
          <cell r="F2936">
            <v>4.83</v>
          </cell>
          <cell r="G2936">
            <v>1.39</v>
          </cell>
          <cell r="H2936">
            <v>13.18</v>
          </cell>
          <cell r="I2936">
            <v>85.170000000000016</v>
          </cell>
          <cell r="J2936">
            <v>110.72</v>
          </cell>
        </row>
        <row r="2937">
          <cell r="A2937" t="str">
            <v>20.03.140</v>
          </cell>
          <cell r="B2937" t="str">
            <v>EXECUÇÃO DE BASE DE SOLO CIMENTO COM MISTURA NA PISTA, COM 8 POR CENTO EM PESO DE CIMENTO, INCLUSIVE FORNECIMENTO DE MATERIAL.</v>
          </cell>
          <cell r="C2937" t="str">
            <v>M³</v>
          </cell>
          <cell r="D2937">
            <v>82.24</v>
          </cell>
          <cell r="E2937">
            <v>0.73</v>
          </cell>
          <cell r="F2937">
            <v>4.83</v>
          </cell>
          <cell r="G2937">
            <v>1.39</v>
          </cell>
          <cell r="H2937">
            <v>13.18</v>
          </cell>
          <cell r="I2937">
            <v>102.37</v>
          </cell>
          <cell r="J2937">
            <v>133.08000000000001</v>
          </cell>
        </row>
        <row r="2938">
          <cell r="A2938" t="str">
            <v>20.03.150</v>
          </cell>
          <cell r="B2938" t="str">
            <v>EXECUÇÃO DE BASE DE SOLO BRITA 25 COM 25 POR CENTO DE PEDRA EM PESO, INCLUSIVE FORNECIMENTO DO MATERIAL.</v>
          </cell>
          <cell r="C2938" t="str">
            <v>M³</v>
          </cell>
          <cell r="D2938">
            <v>24.77</v>
          </cell>
          <cell r="E2938">
            <v>1.06</v>
          </cell>
          <cell r="F2938">
            <v>5.9</v>
          </cell>
          <cell r="G2938">
            <v>0.68</v>
          </cell>
          <cell r="H2938">
            <v>11.49</v>
          </cell>
          <cell r="I2938">
            <v>43.9</v>
          </cell>
          <cell r="J2938">
            <v>57.07</v>
          </cell>
        </row>
        <row r="2939">
          <cell r="A2939" t="str">
            <v>20.03.160</v>
          </cell>
          <cell r="B2939" t="str">
            <v>EXECUÇÃO DE BASE DE SOLO BRITA 25 COM 35 POR CENTO DE PEDRA EM PESO, INCLUSIVE FORNECIMENTO DO MATERIAL.</v>
          </cell>
          <cell r="C2939" t="str">
            <v>M³</v>
          </cell>
          <cell r="D2939">
            <v>30.39</v>
          </cell>
          <cell r="E2939">
            <v>1.06</v>
          </cell>
          <cell r="F2939">
            <v>5.89</v>
          </cell>
          <cell r="G2939">
            <v>0.68</v>
          </cell>
          <cell r="H2939">
            <v>9.9</v>
          </cell>
          <cell r="I2939">
            <v>47.919999999999995</v>
          </cell>
          <cell r="J2939">
            <v>62.3</v>
          </cell>
        </row>
        <row r="2940">
          <cell r="A2940" t="str">
            <v>20.03.170</v>
          </cell>
          <cell r="B2940" t="str">
            <v>EXECUÇÃO DE BASE DE SOLO BRITA 25 COM 50 POR CENTO EM PEDRA EM PESO, INCLUSIVE FORNECIMENTO DO MATERIAL.</v>
          </cell>
          <cell r="C2940" t="str">
            <v>M³</v>
          </cell>
          <cell r="D2940">
            <v>38.94</v>
          </cell>
          <cell r="E2940">
            <v>1.06</v>
          </cell>
          <cell r="F2940">
            <v>5.89</v>
          </cell>
          <cell r="G2940">
            <v>0.68</v>
          </cell>
          <cell r="H2940">
            <v>7.69</v>
          </cell>
          <cell r="I2940">
            <v>54.26</v>
          </cell>
          <cell r="J2940">
            <v>70.540000000000006</v>
          </cell>
        </row>
        <row r="2941">
          <cell r="I2941">
            <v>0</v>
          </cell>
          <cell r="J2941">
            <v>0</v>
          </cell>
        </row>
        <row r="2942">
          <cell r="A2942" t="str">
            <v>20.04.000</v>
          </cell>
          <cell r="B2942" t="str">
            <v>IMPRIMAÇÃO, PINTURA DE LIGAÇÃO</v>
          </cell>
          <cell r="I2942">
            <v>0</v>
          </cell>
          <cell r="J2942">
            <v>0</v>
          </cell>
        </row>
        <row r="2943">
          <cell r="I2943">
            <v>0</v>
          </cell>
          <cell r="J2943">
            <v>0</v>
          </cell>
        </row>
        <row r="2944">
          <cell r="A2944" t="str">
            <v>20.04.010</v>
          </cell>
          <cell r="B2944" t="str">
            <v>IMPRIMAÇÃO MECÂNICA COM CM-30, TAXA 1,2L/M².</v>
          </cell>
          <cell r="C2944" t="str">
            <v>M²</v>
          </cell>
          <cell r="D2944">
            <v>2.5</v>
          </cell>
          <cell r="E2944">
            <v>0.15</v>
          </cell>
          <cell r="F2944">
            <v>0.6</v>
          </cell>
          <cell r="G2944">
            <v>0.01</v>
          </cell>
          <cell r="I2944">
            <v>3.26</v>
          </cell>
          <cell r="J2944">
            <v>4.24</v>
          </cell>
        </row>
        <row r="2945">
          <cell r="A2945" t="str">
            <v>20.04.020</v>
          </cell>
          <cell r="B2945" t="str">
            <v>IMPRIMAÇÃO MANUAL (MÃO DE OBRA).</v>
          </cell>
          <cell r="C2945" t="str">
            <v>M²</v>
          </cell>
          <cell r="E2945">
            <v>0.98</v>
          </cell>
          <cell r="I2945">
            <v>0.98</v>
          </cell>
          <cell r="J2945">
            <v>1.27</v>
          </cell>
        </row>
        <row r="2946">
          <cell r="A2946" t="str">
            <v>20.04.030</v>
          </cell>
          <cell r="B2946" t="str">
            <v>IMPRIMAÇÃO MANUAL (MÃO DE OBRA) - SERVIÇO NOTURNO.</v>
          </cell>
          <cell r="C2946" t="str">
            <v>M²</v>
          </cell>
          <cell r="E2946">
            <v>1.17</v>
          </cell>
          <cell r="I2946">
            <v>1.17</v>
          </cell>
          <cell r="J2946">
            <v>1.52</v>
          </cell>
        </row>
        <row r="2947">
          <cell r="A2947" t="str">
            <v>20.04.040</v>
          </cell>
          <cell r="B2947" t="str">
            <v>PINTURA ASFÁLTICA COM APLICAÇÃO MANUAL, EMULSÃO CATIÔNICA RR-1C, TAXA DE 0,5L/M².</v>
          </cell>
          <cell r="C2947" t="str">
            <v>M²</v>
          </cell>
          <cell r="D2947">
            <v>0.55000000000000004</v>
          </cell>
          <cell r="E2947">
            <v>0.98</v>
          </cell>
          <cell r="I2947">
            <v>1.53</v>
          </cell>
          <cell r="J2947">
            <v>1.99</v>
          </cell>
        </row>
        <row r="2948">
          <cell r="A2948" t="str">
            <v>20.04.050</v>
          </cell>
          <cell r="B2948" t="str">
            <v>PINTURA ASFÁLTICA COM EMULSÃO CATIÔNICA RR-1C, TAXA DE 0,5 L/M² - SERVIÇO NOTURNO.</v>
          </cell>
          <cell r="C2948" t="str">
            <v>M²</v>
          </cell>
          <cell r="D2948">
            <v>0.55000000000000004</v>
          </cell>
          <cell r="E2948">
            <v>1.17</v>
          </cell>
          <cell r="I2948">
            <v>1.72</v>
          </cell>
          <cell r="J2948">
            <v>2.2400000000000002</v>
          </cell>
        </row>
        <row r="2949">
          <cell r="A2949" t="str">
            <v>20.04.060</v>
          </cell>
          <cell r="B2949" t="str">
            <v>PINTURA ASFÁLTICA COM APLICAÇÃO MECÂNICA, COM EMULSÃO CATIÔNICA RR-1C, TAXA 0,5L/M².</v>
          </cell>
          <cell r="C2949" t="str">
            <v>M²</v>
          </cell>
          <cell r="D2949">
            <v>0.55000000000000004</v>
          </cell>
          <cell r="E2949">
            <v>0.15</v>
          </cell>
          <cell r="F2949">
            <v>0.6</v>
          </cell>
          <cell r="G2949">
            <v>0.01</v>
          </cell>
          <cell r="I2949">
            <v>1.31</v>
          </cell>
          <cell r="J2949">
            <v>1.7</v>
          </cell>
        </row>
        <row r="2950">
          <cell r="I2950">
            <v>0</v>
          </cell>
          <cell r="J2950">
            <v>0</v>
          </cell>
        </row>
        <row r="2951">
          <cell r="A2951" t="str">
            <v>20.05.000</v>
          </cell>
          <cell r="B2951" t="str">
            <v>REVESTIMENTO BETUMINOSO</v>
          </cell>
          <cell r="I2951">
            <v>0</v>
          </cell>
          <cell r="J2951">
            <v>0</v>
          </cell>
        </row>
        <row r="2952">
          <cell r="I2952">
            <v>0</v>
          </cell>
          <cell r="J2952">
            <v>0</v>
          </cell>
        </row>
        <row r="2953">
          <cell r="A2953" t="str">
            <v>20.05.010</v>
          </cell>
          <cell r="B2953" t="str">
            <v>FABRICAÇÃO DE PRÉ-MISTURADO A FRIO GROSSO COM 6,5% DE EMULSÃO (PRODUÇÃO COMPACTADA).</v>
          </cell>
          <cell r="C2953" t="str">
            <v>M³</v>
          </cell>
          <cell r="D2953">
            <v>251.56</v>
          </cell>
          <cell r="E2953">
            <v>24.82</v>
          </cell>
          <cell r="I2953">
            <v>276.38</v>
          </cell>
          <cell r="J2953">
            <v>359.29</v>
          </cell>
        </row>
        <row r="2954">
          <cell r="A2954" t="str">
            <v>20.05.015</v>
          </cell>
          <cell r="B2954" t="str">
            <v>FABRICAÇÃO DE PRÉ-MISTURADO A FRIO GROSSO PARA CAMADA DE BASE (BINDER) COM 7% DE EMULSÃO  (PRODUÇÃO COMPACTADA).</v>
          </cell>
          <cell r="C2954" t="str">
            <v>M³</v>
          </cell>
          <cell r="D2954">
            <v>266</v>
          </cell>
          <cell r="E2954">
            <v>24.82</v>
          </cell>
          <cell r="I2954">
            <v>290.82</v>
          </cell>
          <cell r="J2954">
            <v>378.07</v>
          </cell>
        </row>
        <row r="2955">
          <cell r="A2955" t="str">
            <v>20.05.020</v>
          </cell>
          <cell r="B2955" t="str">
            <v>FABRICAÇÃO DE PRÉ-MISTURADO A FRIO FINO PARA CAMADA DE ROLAMENTO COM 7,0 % DE EMULSÃO  (PRODUÇÃO COMPACTADA).</v>
          </cell>
          <cell r="C2955" t="str">
            <v>M³</v>
          </cell>
          <cell r="D2955">
            <v>264.82</v>
          </cell>
          <cell r="E2955">
            <v>24.82</v>
          </cell>
          <cell r="I2955">
            <v>289.64</v>
          </cell>
          <cell r="J2955">
            <v>376.53</v>
          </cell>
        </row>
        <row r="2956">
          <cell r="A2956" t="str">
            <v>20.05.025</v>
          </cell>
          <cell r="B2956" t="str">
            <v>FABRICAÇÃO DE PRÉ-MISTURADO A FRIO FINO PARA CAMADA DE ROLAMENTO COM 7,5% DE EMULSÃO  (PRODUÇÃO COMPACTADA).</v>
          </cell>
          <cell r="C2956" t="str">
            <v>M³</v>
          </cell>
          <cell r="D2956">
            <v>280.58</v>
          </cell>
          <cell r="E2956">
            <v>24.82</v>
          </cell>
          <cell r="I2956">
            <v>305.39999999999998</v>
          </cell>
          <cell r="J2956">
            <v>397.02</v>
          </cell>
        </row>
        <row r="2957">
          <cell r="A2957" t="str">
            <v>20.05.030</v>
          </cell>
          <cell r="B2957" t="str">
            <v>CARGA OU DESCARGA MANUAL PRÉ-MISTURADO A FRIO FINO OU GROSSO (CURADO).</v>
          </cell>
          <cell r="C2957" t="str">
            <v>M³</v>
          </cell>
          <cell r="E2957">
            <v>4.96</v>
          </cell>
          <cell r="I2957">
            <v>4.96</v>
          </cell>
          <cell r="J2957">
            <v>6.45</v>
          </cell>
        </row>
        <row r="2958">
          <cell r="A2958" t="str">
            <v>20.05.040</v>
          </cell>
          <cell r="B2958" t="str">
            <v>CARGA OU DESCARGA MANUAL PRÉ-MISTURADO A FRIO FINO OU GROSSO (CURADO) SERVIÇO NOTURNO.</v>
          </cell>
          <cell r="C2958" t="str">
            <v>M³</v>
          </cell>
          <cell r="E2958">
            <v>5.95</v>
          </cell>
          <cell r="I2958">
            <v>5.95</v>
          </cell>
          <cell r="J2958">
            <v>7.74</v>
          </cell>
        </row>
        <row r="2959">
          <cell r="A2959" t="str">
            <v>20.05.050</v>
          </cell>
          <cell r="B2959" t="str">
            <v>TRANSPORTE DE PRÉ-MISTURADO A FRIO FINO OU GROSSO, NO CASO DE REPOSIÇÃO (CAMINHÃO ACOMPANHANDO A TURMA), D.M.T. 24 KM.</v>
          </cell>
          <cell r="C2959" t="str">
            <v>M³</v>
          </cell>
          <cell r="G2959">
            <v>41.99</v>
          </cell>
          <cell r="H2959">
            <v>19.7</v>
          </cell>
          <cell r="I2959">
            <v>61.69</v>
          </cell>
          <cell r="J2959">
            <v>80.2</v>
          </cell>
        </row>
        <row r="2960">
          <cell r="A2960" t="str">
            <v>20.05.060</v>
          </cell>
          <cell r="B2960" t="str">
            <v>TRANSPORTE DE PRÉ-MISTURADO A FRIO FINO OU GROSSO, NO CASO DE REPOSIÇÃO ( CAMINHÃO ACOMPANHANDO A TURMA), SERVIÇO NOTURNO, D.M.T. 24KM.</v>
          </cell>
          <cell r="C2960" t="str">
            <v>M³</v>
          </cell>
          <cell r="G2960">
            <v>44.84</v>
          </cell>
          <cell r="H2960">
            <v>20.13</v>
          </cell>
          <cell r="I2960">
            <v>64.97</v>
          </cell>
          <cell r="J2960">
            <v>84.46</v>
          </cell>
        </row>
        <row r="2961">
          <cell r="A2961" t="str">
            <v>20.05.070</v>
          </cell>
          <cell r="B2961" t="str">
            <v>ESPALHAMENTO E COMPACTAÇÃO DE PRÉ-MISTURADO A FRIO FINO OU GROSSO.</v>
          </cell>
          <cell r="C2961" t="str">
            <v>M³</v>
          </cell>
          <cell r="E2961">
            <v>0.49</v>
          </cell>
          <cell r="F2961">
            <v>1.73</v>
          </cell>
          <cell r="I2961">
            <v>2.2199999999999998</v>
          </cell>
          <cell r="J2961">
            <v>2.89</v>
          </cell>
        </row>
        <row r="2962">
          <cell r="A2962" t="str">
            <v>20.05.080</v>
          </cell>
          <cell r="B2962" t="str">
            <v>ESPALHAMENTO E COMPACTAÇÃO DE PRÉ-MISTURADO A FRIO FINO OU GROSSO, NO CASO DE REPOSIÇÃO (TAPA BURACO).</v>
          </cell>
          <cell r="C2962" t="str">
            <v>M³</v>
          </cell>
          <cell r="E2962">
            <v>2.69</v>
          </cell>
          <cell r="F2962">
            <v>0.93</v>
          </cell>
          <cell r="G2962">
            <v>1.87</v>
          </cell>
          <cell r="I2962">
            <v>5.49</v>
          </cell>
          <cell r="J2962">
            <v>7.14</v>
          </cell>
        </row>
        <row r="2963">
          <cell r="A2963" t="str">
            <v>20.05.090</v>
          </cell>
          <cell r="B2963" t="str">
            <v>ESPALHAMENTO E COMPACTAÇÃO DE PRÉ-MISTURADO A FRIO FINO OU GROSSO, NO CASO DE REPOSIÇÃO (TAPA BURACO) SERVIÇO NOTURNO.</v>
          </cell>
          <cell r="C2963" t="str">
            <v>M³</v>
          </cell>
          <cell r="E2963">
            <v>3.23</v>
          </cell>
          <cell r="F2963">
            <v>0.93</v>
          </cell>
          <cell r="G2963">
            <v>1.87</v>
          </cell>
          <cell r="I2963">
            <v>6.03</v>
          </cell>
          <cell r="J2963">
            <v>7.84</v>
          </cell>
        </row>
        <row r="2964">
          <cell r="A2964" t="str">
            <v>20.05.100</v>
          </cell>
          <cell r="B2964" t="str">
            <v>ESCARIFICAÇÃO DE PAVIMENTAÇÃO ASFÁLTICA.</v>
          </cell>
          <cell r="C2964" t="str">
            <v>M²</v>
          </cell>
          <cell r="E2964">
            <v>4.3</v>
          </cell>
          <cell r="I2964">
            <v>4.3</v>
          </cell>
          <cell r="J2964">
            <v>5.59</v>
          </cell>
        </row>
        <row r="2965">
          <cell r="A2965" t="str">
            <v>20.05.110</v>
          </cell>
          <cell r="B2965" t="str">
            <v>ESCARIFICAÇÃO DE PAVIMENTAÇÃO ASFÁLTICA ( SERVIÇO NOTURNO).</v>
          </cell>
          <cell r="C2965" t="str">
            <v>M²</v>
          </cell>
          <cell r="E2965">
            <v>5.09</v>
          </cell>
          <cell r="I2965">
            <v>5.09</v>
          </cell>
          <cell r="J2965">
            <v>6.62</v>
          </cell>
        </row>
        <row r="2966">
          <cell r="A2966" t="str">
            <v>20.05.120</v>
          </cell>
          <cell r="B2966" t="str">
            <v>CONCRETO BETUMINOSO USINADO A QUENTE, PARA CAMADA DE ROLAMENTO, 6% DE CAPACIDADE EM MÉDIA, INCLUSIVE APLICAÇÃO E COMPACTAÇÃO.</v>
          </cell>
          <cell r="C2966" t="str">
            <v>M³</v>
          </cell>
          <cell r="D2966">
            <v>336.03</v>
          </cell>
          <cell r="E2966">
            <v>6.11</v>
          </cell>
          <cell r="F2966">
            <v>76.27</v>
          </cell>
          <cell r="H2966">
            <v>53.54</v>
          </cell>
          <cell r="I2966">
            <v>471.95</v>
          </cell>
          <cell r="J2966">
            <v>613.54</v>
          </cell>
        </row>
        <row r="2967">
          <cell r="A2967" t="str">
            <v>20.05.130</v>
          </cell>
          <cell r="B2967" t="str">
            <v>TRATAMENTO SUPERFICIAL DUPLO COM 0,025M DE ESPESSURA.</v>
          </cell>
          <cell r="C2967" t="str">
            <v>M²</v>
          </cell>
          <cell r="D2967">
            <v>4.13</v>
          </cell>
          <cell r="E2967">
            <v>0.14000000000000001</v>
          </cell>
          <cell r="F2967">
            <v>0.47</v>
          </cell>
          <cell r="G2967">
            <v>0.06</v>
          </cell>
          <cell r="I2967">
            <v>4.7999999999999989</v>
          </cell>
          <cell r="J2967">
            <v>6.24</v>
          </cell>
        </row>
        <row r="2968">
          <cell r="A2968" t="str">
            <v>20.05.140</v>
          </cell>
          <cell r="B2968" t="str">
            <v>FORNECIMENTO DE EMULSÃO ASFÁLTICA CATIÔNICA RR-1C.</v>
          </cell>
          <cell r="C2968" t="str">
            <v>L</v>
          </cell>
          <cell r="D2968">
            <v>1.0900000000000001</v>
          </cell>
          <cell r="I2968">
            <v>1.0900000000000001</v>
          </cell>
          <cell r="J2968">
            <v>1.42</v>
          </cell>
        </row>
        <row r="2969">
          <cell r="A2969" t="str">
            <v>20.05.150</v>
          </cell>
          <cell r="B2969" t="str">
            <v>CONCRETO BETUMINOSO USINADO À QUENTE PARA CAMADA DE LIGAÇÃO OU REGULARIZAÇÃO (BINDER), 4,5% DE CAP. NO MÍNIMO, INCLUSIVE APLICAÇÃO E COMPACTAÇÃO.</v>
          </cell>
          <cell r="C2969" t="str">
            <v>M³</v>
          </cell>
          <cell r="D2969">
            <v>222.04</v>
          </cell>
          <cell r="E2969">
            <v>6.54</v>
          </cell>
          <cell r="F2969">
            <v>86.21</v>
          </cell>
          <cell r="I2969">
            <v>314.78999999999996</v>
          </cell>
          <cell r="J2969">
            <v>409.23</v>
          </cell>
        </row>
        <row r="2970">
          <cell r="A2970" t="str">
            <v>20.05.160</v>
          </cell>
          <cell r="B2970" t="str">
            <v>FORNECIMENTO E APLICAÇÃO DE LAMA ASFÁLTICA.</v>
          </cell>
          <cell r="C2970" t="str">
            <v>M²</v>
          </cell>
          <cell r="D2970">
            <v>3.08</v>
          </cell>
          <cell r="E2970">
            <v>0.09</v>
          </cell>
          <cell r="F2970">
            <v>0.57999999999999996</v>
          </cell>
          <cell r="I2970">
            <v>3.75</v>
          </cell>
          <cell r="J2970">
            <v>4.88</v>
          </cell>
        </row>
        <row r="2971">
          <cell r="I2971">
            <v>0</v>
          </cell>
          <cell r="J2971">
            <v>0</v>
          </cell>
        </row>
        <row r="2972">
          <cell r="A2972" t="str">
            <v>20.06.000</v>
          </cell>
          <cell r="B2972" t="str">
            <v>PAVIMENTO EM CONCRETO DE CIMENTO PORTLAND</v>
          </cell>
          <cell r="I2972">
            <v>0</v>
          </cell>
          <cell r="J2972">
            <v>0</v>
          </cell>
        </row>
        <row r="2973">
          <cell r="I2973">
            <v>0</v>
          </cell>
          <cell r="J2973">
            <v>0</v>
          </cell>
        </row>
        <row r="2974">
          <cell r="A2974" t="str">
            <v>20.06.010</v>
          </cell>
          <cell r="B2974" t="str">
            <v>PAVIMENTO EM CONCRETO DE CIMENTO PORTLAND DE FCK 33 MPA, COM EXECUÇÃO MECANIZADA (VIBRO ACABADORA), INCLUSIVE COLCHÃO DE AREIA (5CM), AÇO, CURA E PREENCHIMENTO DE JUNTAS COM SELANTE A BASE DE ASFALTO.</v>
          </cell>
          <cell r="C2974" t="str">
            <v>M³</v>
          </cell>
          <cell r="D2974">
            <v>268.5</v>
          </cell>
          <cell r="E2974">
            <v>7.03</v>
          </cell>
          <cell r="F2974">
            <v>16.72</v>
          </cell>
          <cell r="G2974">
            <v>3.49</v>
          </cell>
          <cell r="H2974">
            <v>9.0299999999999994</v>
          </cell>
          <cell r="I2974">
            <v>304.77</v>
          </cell>
          <cell r="J2974">
            <v>396.2</v>
          </cell>
        </row>
        <row r="2975">
          <cell r="A2975" t="str">
            <v>20.06.020</v>
          </cell>
          <cell r="B2975" t="str">
            <v>PAVIMENTO EM CONCRETO DE CIMENTO PORTLAND DE FCK 33 MPA, COM EXECUÇÃO MANUAL INCLUSIVE COLCHÃO DE AREIA (5CM), AÇO, CURA E PREENCHIMENTO DE JUNTAS COM SELANTE A BASE DE ASFALTO.</v>
          </cell>
          <cell r="C2975" t="str">
            <v>M³</v>
          </cell>
          <cell r="D2975">
            <v>268.5</v>
          </cell>
          <cell r="E2975">
            <v>102.44</v>
          </cell>
          <cell r="F2975">
            <v>1.0900000000000001</v>
          </cell>
          <cell r="I2975">
            <v>372.03</v>
          </cell>
          <cell r="J2975">
            <v>483.64</v>
          </cell>
        </row>
        <row r="2976">
          <cell r="A2976" t="str">
            <v>20.06.030</v>
          </cell>
          <cell r="B2976" t="str">
            <v>PAVIMENTO EM CONCRETO DE CIMENTO PORTLAND DE FCK 33 MPA, PARA RECONSTRUÇÃO DE PLACAS, INCLUSIVE COLCHÃO DE AREIA (5CM), CURA E PREENCHIMENTO DE JUNTAS COM SELANTE A BASE DE ASFALTO.</v>
          </cell>
          <cell r="C2976" t="str">
            <v>M³</v>
          </cell>
          <cell r="D2976">
            <v>262.26</v>
          </cell>
          <cell r="E2976">
            <v>110.66</v>
          </cell>
          <cell r="F2976">
            <v>2.0099999999999998</v>
          </cell>
          <cell r="I2976">
            <v>374.92999999999995</v>
          </cell>
          <cell r="J2976">
            <v>487.41</v>
          </cell>
        </row>
        <row r="2977">
          <cell r="A2977" t="str">
            <v>20.06.040</v>
          </cell>
          <cell r="B2977" t="str">
            <v>PAVIMENTO EM CONCRETO DE CIMENTO PORTLAND DE FCK 33 MPA, PARA RECONSTRUÇÃO DE PLACAS,, UTILIZANDO-SE DE CONCRETO PRE MISTURADO, EM USINA, INCLUSIVE COLCHÃO DE AREIA (5CM), CURA E PREENCHIMENTO DE JUNTAS COM SELANTE A BASE DE ASFALTO.</v>
          </cell>
          <cell r="C2977" t="str">
            <v>M³</v>
          </cell>
          <cell r="D2977">
            <v>269.76</v>
          </cell>
          <cell r="E2977">
            <v>29.96</v>
          </cell>
          <cell r="F2977">
            <v>2.1</v>
          </cell>
          <cell r="I2977">
            <v>301.82</v>
          </cell>
          <cell r="J2977">
            <v>392.37</v>
          </cell>
        </row>
        <row r="2978">
          <cell r="A2978" t="str">
            <v>20.06.050</v>
          </cell>
          <cell r="B2978" t="str">
            <v>PREENCHOMENTO DE JUNTAS COM SELANTE A BASE DE ASFALTO.</v>
          </cell>
          <cell r="C2978" t="str">
            <v>M</v>
          </cell>
          <cell r="D2978">
            <v>0.72</v>
          </cell>
          <cell r="E2978">
            <v>0.66</v>
          </cell>
          <cell r="F2978">
            <v>0.64</v>
          </cell>
          <cell r="I2978">
            <v>2.02</v>
          </cell>
          <cell r="J2978">
            <v>2.63</v>
          </cell>
        </row>
        <row r="2979">
          <cell r="A2979" t="str">
            <v>20.06.060</v>
          </cell>
          <cell r="B2979" t="str">
            <v>PREENCHOMENTO DE JUNTAS COM SELANTE A BASE DE ASFALTO, INCLUSIVE REMOÇÃO DO SELANTE ANTERIOR.</v>
          </cell>
          <cell r="C2979" t="str">
            <v>M</v>
          </cell>
          <cell r="D2979">
            <v>0.72</v>
          </cell>
          <cell r="E2979">
            <v>1.3</v>
          </cell>
          <cell r="F2979">
            <v>0.86</v>
          </cell>
          <cell r="G2979">
            <v>7.0000000000000007E-2</v>
          </cell>
          <cell r="I2979">
            <v>2.9499999999999997</v>
          </cell>
          <cell r="J2979">
            <v>3.84</v>
          </cell>
        </row>
        <row r="2980">
          <cell r="A2980" t="str">
            <v>20.06.070</v>
          </cell>
          <cell r="B2980" t="str">
            <v>PREENCHIMENTO DE JUNTAS DE PLACAS DE CONCRETO COM MASTIQUE ASFALTICO, INCLUSIVE PENEIRAMENTO DA AREIA E LIMPESA DAS JUNTA COM JATO DE AR ALTA PRESSÃO (SERVIÇO DIURNO).</v>
          </cell>
          <cell r="C2980" t="str">
            <v>M</v>
          </cell>
          <cell r="D2980">
            <v>0.36</v>
          </cell>
          <cell r="E2980">
            <v>0.75</v>
          </cell>
          <cell r="F2980">
            <v>0.43</v>
          </cell>
          <cell r="G2980">
            <v>0.01</v>
          </cell>
          <cell r="I2980">
            <v>1.5499999999999998</v>
          </cell>
          <cell r="J2980">
            <v>2.02</v>
          </cell>
        </row>
        <row r="2981">
          <cell r="A2981" t="str">
            <v>20.06.080</v>
          </cell>
          <cell r="B2981" t="str">
            <v>PREENCHIMENTO DE JUNTAS DE PLACAS DE CONCRETO COM MASTIQUE ASFALTICO, INCLUSIVE PENEIRAMENTO DA AREIA E LIMPESA DAS JUNTA COM JATO DE AR ALTA PRESSÃO (SERVIÇO NOTURNO)</v>
          </cell>
          <cell r="C2981" t="str">
            <v>M</v>
          </cell>
          <cell r="D2981">
            <v>0.36</v>
          </cell>
          <cell r="E2981">
            <v>0.89</v>
          </cell>
          <cell r="F2981">
            <v>0.43</v>
          </cell>
          <cell r="G2981">
            <v>0.01</v>
          </cell>
          <cell r="I2981">
            <v>1.69</v>
          </cell>
          <cell r="J2981">
            <v>2.2000000000000002</v>
          </cell>
        </row>
        <row r="2982">
          <cell r="A2982" t="str">
            <v>20.06.090</v>
          </cell>
          <cell r="B2982" t="str">
            <v>PREENCHIMENTO DE JUNTAS DE PLACAS DE CONCRETO COM MASTIQUE ASFALTICO, INCLUSIVE PENEIRAMENTO DA AREIA E LIMPESA DAS JUNTA COM JATO DE AR ALTA PRESSÃO E REMOÇÃO DO SELANTE ANTERIOR COM USO DE FERRAMENTAS LEVES (SERVIÇO DIURNO)</v>
          </cell>
          <cell r="C2982" t="str">
            <v>M</v>
          </cell>
          <cell r="D2982">
            <v>0.36</v>
          </cell>
          <cell r="E2982">
            <v>1.4</v>
          </cell>
          <cell r="F2982">
            <v>0.43</v>
          </cell>
          <cell r="G2982">
            <v>0.08</v>
          </cell>
          <cell r="I2982">
            <v>2.27</v>
          </cell>
          <cell r="J2982">
            <v>2.95</v>
          </cell>
        </row>
        <row r="2983">
          <cell r="A2983" t="str">
            <v>20.06.100</v>
          </cell>
          <cell r="B2983" t="str">
            <v>PREENCHIMENTO DE JUNTAS DE PLACAS DE COMCRETO COM MASTIQUE ASFALTICO, INCLUSIVE PENEIRAMENTO DA AREIA E LIMPESA DAS JUNTA COM JATO DE AR ALTA PRESSÃO E REMOÇÃO DO SELANTE ANTERIOR COM USO DE FERRAMENTAS LEVES (SERVIÇO NOTURNO)</v>
          </cell>
          <cell r="C2983" t="str">
            <v>M</v>
          </cell>
          <cell r="D2983">
            <v>0.36</v>
          </cell>
          <cell r="E2983">
            <v>1.68</v>
          </cell>
          <cell r="F2983">
            <v>0.43</v>
          </cell>
          <cell r="G2983">
            <v>0.08</v>
          </cell>
          <cell r="I2983">
            <v>2.5500000000000003</v>
          </cell>
          <cell r="J2983">
            <v>3.32</v>
          </cell>
        </row>
        <row r="2984">
          <cell r="I2984">
            <v>0</v>
          </cell>
          <cell r="J2984">
            <v>0</v>
          </cell>
        </row>
        <row r="2985">
          <cell r="A2985" t="str">
            <v>20.07.000</v>
          </cell>
          <cell r="B2985" t="str">
            <v>PAVIMENTO COM PARALELEPIPEDOS GRANÍTICOS</v>
          </cell>
          <cell r="I2985">
            <v>0</v>
          </cell>
          <cell r="J2985">
            <v>0</v>
          </cell>
        </row>
        <row r="2986">
          <cell r="I2986">
            <v>0</v>
          </cell>
          <cell r="J2986">
            <v>0</v>
          </cell>
        </row>
        <row r="2987">
          <cell r="A2987" t="str">
            <v>20.07.005</v>
          </cell>
          <cell r="B2987" t="str">
            <v>PAVIMENTO COM PARALELEPÍPEDOS GRANÍTICOS ASSENTADOS SOBRE COLCHÃO DE PÓ DE PEDRA COM 6,0 CM DE ESPESSURA E REJUNTADOS COM ARGAMASSA DE CIMENTO E AREIA NO TRAÇO 1:2</v>
          </cell>
          <cell r="C2987" t="str">
            <v>M²</v>
          </cell>
          <cell r="D2987">
            <v>16.36</v>
          </cell>
          <cell r="E2987">
            <v>9.9700000000000006</v>
          </cell>
          <cell r="I2987">
            <v>26.33</v>
          </cell>
          <cell r="J2987">
            <v>34.229999999999997</v>
          </cell>
        </row>
        <row r="2988">
          <cell r="A2988" t="str">
            <v>20.07.010</v>
          </cell>
          <cell r="B2988" t="str">
            <v>PAVIMENTO COM PARALELEPÍPEDOS GRANÍTICOS ASSENTADOS SOBRE COLCHÃO DE AREIA COM 6.0 CM DE ESPESSURA, E REJUNTADOS COM ARGAMASSA DE CIMENTO E AREIA NO TRAÇO 1:2.</v>
          </cell>
          <cell r="C2988" t="str">
            <v>M²</v>
          </cell>
          <cell r="D2988">
            <v>16.96</v>
          </cell>
          <cell r="E2988">
            <v>9.9700000000000006</v>
          </cell>
          <cell r="I2988">
            <v>26.93</v>
          </cell>
          <cell r="J2988">
            <v>35.01</v>
          </cell>
        </row>
        <row r="2989">
          <cell r="A2989" t="str">
            <v>20.07.020</v>
          </cell>
          <cell r="B2989" t="str">
            <v>PAVIMENTO COM PARALELEPÍPEDOS GRANÍTICOS (TAPA BURACO), ASSENTADOS SOBRE COLCHÃO DE AREIA DE 6 CM DE ESPESSURA E REJUNTADOS COM ARGAMASSA DE CIMENTO E AREIA 1:2( ÁREA TOTAL POR RUA INFERIOR OU IGUAL A 30M²).</v>
          </cell>
          <cell r="C2989" t="str">
            <v>M²</v>
          </cell>
          <cell r="D2989">
            <v>19.03</v>
          </cell>
          <cell r="E2989">
            <v>11.95</v>
          </cell>
          <cell r="I2989">
            <v>30.98</v>
          </cell>
          <cell r="J2989">
            <v>40.270000000000003</v>
          </cell>
        </row>
        <row r="2990">
          <cell r="A2990" t="str">
            <v>20.07.030</v>
          </cell>
          <cell r="B2990" t="str">
            <v>PAVIMENTO COM PARALELEPÍPEDOS GRANÍTICOS ASSENTADOS SOBRE MISTURA DE CIMENTO E AREIA NO TRAÇO 1:6 COM 6 CM DE ESPESSURA, E REJUNTADO COM ARGAMASSA DE CIMENTO E AREIA NO TRAÇO 1:2.</v>
          </cell>
          <cell r="C2990" t="str">
            <v>M²</v>
          </cell>
          <cell r="D2990">
            <v>23.5</v>
          </cell>
          <cell r="E2990">
            <v>12.9</v>
          </cell>
          <cell r="I2990">
            <v>36.4</v>
          </cell>
          <cell r="J2990">
            <v>47.32</v>
          </cell>
        </row>
        <row r="2991">
          <cell r="A2991" t="str">
            <v>20.07.040</v>
          </cell>
          <cell r="B2991" t="str">
            <v>PAVIMENTO COM PARALELEPÍPEDOS GRANÍTICOS (TAPA BURACO), ASSENTADOS SOBRE MISTURA DE CIMENTO E AREIA NO TRAÇO 1:6 COM 6 CM DE ESPESSURA E REJUNTADOS COM ARGAMASSA DE CIMENTO E AREIA NO TRAÇO 1:2 (ÁREA TOTAL POR RUA INFERIOR OU IGUAL A 30M²).</v>
          </cell>
          <cell r="C2991" t="str">
            <v>M²</v>
          </cell>
          <cell r="D2991">
            <v>26.99</v>
          </cell>
          <cell r="E2991">
            <v>15.48</v>
          </cell>
          <cell r="I2991">
            <v>42.47</v>
          </cell>
          <cell r="J2991">
            <v>55.21</v>
          </cell>
        </row>
        <row r="2992">
          <cell r="A2992" t="str">
            <v>20.07.050</v>
          </cell>
          <cell r="B2992" t="str">
            <v>REPOSIÇÃO DE PAVIMENTO COM PARALELEPÍPEDOS GRANÍTICOS ASSENTADOS SOBRE COLCHÃO DE AREIA COM 6 CM DE ESPESSURA E REJUNTADOS COM ARGAMASSA DE CIMENTO E AREIA NO TRAÇO 1:2.</v>
          </cell>
          <cell r="C2992" t="str">
            <v>M²</v>
          </cell>
          <cell r="D2992">
            <v>6.86</v>
          </cell>
          <cell r="E2992">
            <v>9.9700000000000006</v>
          </cell>
          <cell r="I2992">
            <v>16.830000000000002</v>
          </cell>
          <cell r="J2992">
            <v>21.88</v>
          </cell>
        </row>
        <row r="2993">
          <cell r="A2993" t="str">
            <v>20.07.060</v>
          </cell>
          <cell r="B2993" t="str">
            <v>REPOSIÇÃO DE PAVIMENTO COM PARALELEPÍPEDOS GRANÍTICOS - (TAPA BURACO) ASSENTADOS SOBRE COLCHÃO DE AREIA COM 6 CM DE ESPESSURA, E REJUNTADOS COM ARGAMASSA DE CIMENTO E AREIA NO TRAÇO 1:2 (ÁREA TOTAL POR RUA INFERIOR OU IGUAL A 30 M²).</v>
          </cell>
          <cell r="C2993" t="str">
            <v>M²</v>
          </cell>
          <cell r="D2993">
            <v>8.23</v>
          </cell>
          <cell r="E2993">
            <v>11.95</v>
          </cell>
          <cell r="I2993">
            <v>20.18</v>
          </cell>
          <cell r="J2993">
            <v>26.23</v>
          </cell>
        </row>
        <row r="2994">
          <cell r="A2994" t="str">
            <v>20.07.070</v>
          </cell>
          <cell r="B2994" t="str">
            <v>REPOSIÇÃO DE PAVIMENTO COM PARALELEPÍPEDOS GRANÍTICOS ASSENTADOS SOBRE MISTURA DE CIMENTO E AREIA NO TRAÇO 1:6 COM 6 CM DE ESPESSURA E REJUNTADOS COM ARGAMASSA DE CIMENTO E AREIA NO TRAÇO 1:2.</v>
          </cell>
          <cell r="C2994" t="str">
            <v>M²</v>
          </cell>
          <cell r="D2994">
            <v>13.5</v>
          </cell>
          <cell r="E2994">
            <v>12.9</v>
          </cell>
          <cell r="I2994">
            <v>26.4</v>
          </cell>
          <cell r="J2994">
            <v>34.32</v>
          </cell>
        </row>
        <row r="2995">
          <cell r="A2995" t="str">
            <v>20.07.080</v>
          </cell>
          <cell r="B2995" t="str">
            <v>REPOSIÇÃO DE PAVIMENTO COM PARALELPÍPEDOS GRANÍTICOS (TAPA BURACO) ASSENTADOS SOBRE MISTURA DE CIMENTO E AREIA NO TRAÇO 1:6 COM 6 CM DE ESPESSURA E REJUNTADOS COM ARGAMASSA DE CIMENTO E AREIA NO TRAÇO 1:2 (ÁREA TOTAL POR RUA INFERIOR OU IGUAL A 30M²).</v>
          </cell>
          <cell r="C2995" t="str">
            <v>M²</v>
          </cell>
          <cell r="D2995">
            <v>16.190000000000001</v>
          </cell>
          <cell r="E2995">
            <v>15.48</v>
          </cell>
          <cell r="I2995">
            <v>31.67</v>
          </cell>
          <cell r="J2995">
            <v>41.17</v>
          </cell>
        </row>
        <row r="2996">
          <cell r="A2996" t="str">
            <v>20.07.090</v>
          </cell>
          <cell r="B2996" t="str">
            <v>PAVIMENTO COM PARALELEPÍPEDOS GRANÍTICOS COM REJUNTE ASFÁLTICO, SOBRE COLCHÃO DE AREIA DE 10CM DE ESPESSURA (MÉTODO BRIPAR).</v>
          </cell>
          <cell r="C2996" t="str">
            <v>M²</v>
          </cell>
          <cell r="D2996">
            <v>22.09</v>
          </cell>
          <cell r="E2996">
            <v>7.84</v>
          </cell>
          <cell r="F2996">
            <v>14.23</v>
          </cell>
          <cell r="I2996">
            <v>44.16</v>
          </cell>
          <cell r="J2996">
            <v>57.41</v>
          </cell>
        </row>
        <row r="2997">
          <cell r="A2997" t="str">
            <v>20.07.100</v>
          </cell>
          <cell r="B2997" t="str">
            <v>PAVIMENTO COM PARALELEPÍPEDOS GRANÍTICOS (TAPA BURACO), COM REJUNTE ASFÁLTICO, SOBRE COLCHÃO DE AREIA DE 10CM DE ESPESSURA (MÉTODO BRIPAR ), (ÁREA TOTAL POR RUA INFERIOR OU IGUAL A 30M²).</v>
          </cell>
          <cell r="C2997" t="str">
            <v>M²</v>
          </cell>
          <cell r="D2997">
            <v>25.17</v>
          </cell>
          <cell r="E2997">
            <v>9.41</v>
          </cell>
          <cell r="F2997">
            <v>17.079999999999998</v>
          </cell>
          <cell r="I2997">
            <v>51.66</v>
          </cell>
          <cell r="J2997">
            <v>67.16</v>
          </cell>
        </row>
        <row r="2998">
          <cell r="I2998">
            <v>0</v>
          </cell>
          <cell r="J2998">
            <v>0</v>
          </cell>
        </row>
        <row r="2999">
          <cell r="A2999" t="str">
            <v>20.08.000</v>
          </cell>
          <cell r="B2999" t="str">
            <v>PAVIMENTO COM PRE MOLDADOS DE CONCRETO</v>
          </cell>
          <cell r="I2999">
            <v>0</v>
          </cell>
          <cell r="J2999">
            <v>0</v>
          </cell>
        </row>
        <row r="3000">
          <cell r="I3000">
            <v>0</v>
          </cell>
          <cell r="J3000">
            <v>0</v>
          </cell>
        </row>
        <row r="3001">
          <cell r="A3001" t="str">
            <v>20.08.030</v>
          </cell>
          <cell r="B3001" t="str">
            <v>PAVIMENTO SOBRE BASE JÁ EXECUTADA COM BLOCOS PRÉ-MOLDADOS COM 6,5 CM DE ESPESSURA (TIPO BLOKRET OU SIMILAR) ASSENTADOS SOBRE COLCHÃO DE AREIA DE 5 CM, INCLUSIVE REJUNTAMENTO COM ASFALTO.</v>
          </cell>
          <cell r="C3001" t="str">
            <v>M²</v>
          </cell>
          <cell r="D3001">
            <v>28.97</v>
          </cell>
          <cell r="E3001">
            <v>3.25</v>
          </cell>
          <cell r="F3001">
            <v>0.34</v>
          </cell>
          <cell r="I3001">
            <v>32.56</v>
          </cell>
          <cell r="J3001">
            <v>42.33</v>
          </cell>
        </row>
        <row r="3002">
          <cell r="A3002" t="str">
            <v>20.08.040</v>
          </cell>
          <cell r="B3002" t="str">
            <v xml:space="preserve">PAVIMENTO SOBRE BASE JÁ EXECUTADA COM BLOCOS PRÉ-MOLDADOS COM 8,0CM DE ESPESSURA (TIPO BLOKRET OU SIMILAR) ASSENTADOS SOBRE COLCHÃO DE AREIA DE 5 CM, INCLUSIVE REJUNTAMENTO COM ASFALTO. </v>
          </cell>
          <cell r="C3002" t="str">
            <v>M²</v>
          </cell>
          <cell r="D3002">
            <v>36.57</v>
          </cell>
          <cell r="E3002">
            <v>3.25</v>
          </cell>
          <cell r="F3002">
            <v>0.34</v>
          </cell>
          <cell r="I3002">
            <v>40.160000000000004</v>
          </cell>
          <cell r="J3002">
            <v>52.21</v>
          </cell>
        </row>
        <row r="3003">
          <cell r="A3003" t="str">
            <v>20.08.050</v>
          </cell>
          <cell r="B3003" t="str">
            <v xml:space="preserve">PAVIMENTO SOBRE BASE JÁ EXECUTADA COM BLOCOS PRÉ-MOLDADOS COM 10,0CM DE ESPESSURA (TIPO BLOKRET OU SIMILAR) ASSENTADOS SOBRE COLCHÃO DE AREIA DE 5 CM, INCLUSIVE REJUNTAMENTO COM ASFALTO. </v>
          </cell>
          <cell r="C3003" t="str">
            <v>M²</v>
          </cell>
          <cell r="D3003">
            <v>41.57</v>
          </cell>
          <cell r="E3003">
            <v>3.25</v>
          </cell>
          <cell r="F3003">
            <v>0.34</v>
          </cell>
          <cell r="I3003">
            <v>45.160000000000004</v>
          </cell>
          <cell r="J3003">
            <v>58.71</v>
          </cell>
        </row>
        <row r="3004">
          <cell r="A3004" t="str">
            <v>20.08.060</v>
          </cell>
          <cell r="B3004" t="str">
            <v>REPOSIÇÃO DE BLOCOS PRÉ-MOLDADOS (TIPO BLOKRET OU SIMILAR), INCLUSIVE REJUNTAMENTO COM ASFALTO.</v>
          </cell>
          <cell r="C3004" t="str">
            <v>M²</v>
          </cell>
          <cell r="D3004">
            <v>5.57</v>
          </cell>
          <cell r="E3004">
            <v>4.1500000000000004</v>
          </cell>
          <cell r="F3004">
            <v>0.34</v>
          </cell>
          <cell r="I3004">
            <v>10.06</v>
          </cell>
          <cell r="J3004">
            <v>13.08</v>
          </cell>
        </row>
        <row r="3005">
          <cell r="I3005">
            <v>0</v>
          </cell>
          <cell r="J3005">
            <v>0</v>
          </cell>
        </row>
        <row r="3006">
          <cell r="A3006" t="str">
            <v>20.09.000</v>
          </cell>
          <cell r="B3006" t="str">
            <v>CONSTRUÇÃO E REPOSIÇÃO DE MEIO FIO E LINHA DE AGUA</v>
          </cell>
          <cell r="I3006">
            <v>0</v>
          </cell>
          <cell r="J3006">
            <v>0</v>
          </cell>
        </row>
        <row r="3007">
          <cell r="I3007">
            <v>0</v>
          </cell>
          <cell r="J3007">
            <v>0</v>
          </cell>
        </row>
        <row r="3008">
          <cell r="A3008" t="str">
            <v>20.09.010</v>
          </cell>
          <cell r="B3008" t="str">
            <v>FORNECIMENTO E ASSENTAMENTO DE MEIO FIO DE PEDRA GRANÍTICA REJUNTADO COM ARGAMASSA DE CIMENTO E AREIA NO TRAÇO 1:2.</v>
          </cell>
          <cell r="C3008" t="str">
            <v>M</v>
          </cell>
          <cell r="D3008">
            <v>8.6</v>
          </cell>
          <cell r="E3008">
            <v>4.6500000000000004</v>
          </cell>
          <cell r="I3008">
            <v>13.25</v>
          </cell>
          <cell r="J3008">
            <v>17.23</v>
          </cell>
        </row>
        <row r="3009">
          <cell r="A3009" t="str">
            <v>20.09.020</v>
          </cell>
          <cell r="B3009" t="str">
            <v>FORNECIMENTO E ASSENTAMENTO DE MEIO FIO DE CONCRETO, PARA PAVIMENTAÇÃO PRENSADO (PADRÃO DNER) REJUNTADO COM ARGAMASSA DE CIMENTO E AREIA NO TRAÇO 1:2.</v>
          </cell>
          <cell r="C3009" t="str">
            <v>M</v>
          </cell>
          <cell r="D3009">
            <v>12.1</v>
          </cell>
          <cell r="E3009">
            <v>4.6500000000000004</v>
          </cell>
          <cell r="I3009">
            <v>16.75</v>
          </cell>
          <cell r="J3009">
            <v>21.78</v>
          </cell>
        </row>
        <row r="3010">
          <cell r="A3010" t="str">
            <v>20.09.021</v>
          </cell>
          <cell r="B3010" t="str">
            <v>FORNECIMENTO E ASSENTAMENTO DE MEIO FIO DE CONCRETO PRE-MOLDADO PARA JARDIM, DIMENSÕES (1,00X0,20X0,75)M, REJUNTADO COM ARGAMASSA DE CIMENTO E AREIA 1:2.</v>
          </cell>
          <cell r="C3010" t="str">
            <v>M</v>
          </cell>
          <cell r="D3010">
            <v>9.35</v>
          </cell>
          <cell r="E3010">
            <v>2.29</v>
          </cell>
          <cell r="I3010">
            <v>11.64</v>
          </cell>
          <cell r="J3010">
            <v>15.13</v>
          </cell>
        </row>
        <row r="3011">
          <cell r="A3011" t="str">
            <v>20.09.022</v>
          </cell>
          <cell r="B3011" t="str">
            <v>FORNECIMENTO E ASSENTAMENTO DE MEIO FIO DE CONCRETO PRE-MOLDADO, DIMENSÕES (1,00X0,25X0,10)M, REJUNTADO COM ARGAMASSA DE CIMENTO E AREIA 1:2.</v>
          </cell>
          <cell r="C3011" t="str">
            <v>M</v>
          </cell>
          <cell r="D3011">
            <v>10.16</v>
          </cell>
          <cell r="E3011">
            <v>2.29</v>
          </cell>
          <cell r="I3011">
            <v>12.45</v>
          </cell>
          <cell r="J3011">
            <v>16.190000000000001</v>
          </cell>
        </row>
        <row r="3012">
          <cell r="A3012" t="str">
            <v>20.09.030</v>
          </cell>
          <cell r="B3012" t="str">
            <v>FORNECIMENTO E ASSENTAMENTO DE LINHA D'ÁGUA COM PARALELEPÍPEDOS GRANÍTICOS ASSENTADOS SOBRE MISTURA DE CIMENTO E AREIA NO TRAÇO 1:6 COM 6 CM DE ESPES. E REJUNT. COM ARG. DE CIMENTO E AREIA NO TRAÇO 1:2, INCL. BASE DE CONCRETO 1:4:8 COM 10 CM DE ESPESSURA.</v>
          </cell>
          <cell r="C3012" t="str">
            <v>M</v>
          </cell>
          <cell r="D3012">
            <v>9.75</v>
          </cell>
          <cell r="E3012">
            <v>5.31</v>
          </cell>
          <cell r="I3012">
            <v>15.059999999999999</v>
          </cell>
          <cell r="J3012">
            <v>19.579999999999998</v>
          </cell>
        </row>
        <row r="3013">
          <cell r="A3013" t="str">
            <v>20.09.040</v>
          </cell>
          <cell r="B3013" t="str">
            <v>FORNECIMENTO E ASSENTAMENTO DE MEIO-FIO DE PEDRA GRANÍTICA REJUNTADO COM ARGAMASSA DE CIMENTO E AREIA 1:2 E LINHA D'ÁGUA DE PARALELEPÍPEDOS ASSENTADOS SOBRE MISTURA DE CIMENTO E AREIA 1:6 COM 6 CM DE ESP. E REJUNTADOS COM ARGAMASSA DE CIMENTO E AREIA 1:2,</v>
          </cell>
          <cell r="C3013" t="str">
            <v>M</v>
          </cell>
          <cell r="D3013">
            <v>18.350000000000001</v>
          </cell>
          <cell r="E3013">
            <v>9.9700000000000006</v>
          </cell>
          <cell r="I3013">
            <v>28.32</v>
          </cell>
          <cell r="J3013">
            <v>36.82</v>
          </cell>
        </row>
        <row r="3014">
          <cell r="A3014" t="str">
            <v>20.09.050</v>
          </cell>
          <cell r="B3014" t="str">
            <v>REPOSIÇÃO DE MEIO-FIO DE PEDRA GRANÍTICA OU DE CONCRETO, REJUNTADOS COM ARGAMASSA DE CIMENTO E AREIA NO TRAÇO 1:2.</v>
          </cell>
          <cell r="C3014" t="str">
            <v>M</v>
          </cell>
          <cell r="D3014">
            <v>0.6</v>
          </cell>
          <cell r="E3014">
            <v>4.6500000000000004</v>
          </cell>
          <cell r="I3014">
            <v>5.25</v>
          </cell>
          <cell r="J3014">
            <v>6.83</v>
          </cell>
        </row>
        <row r="3015">
          <cell r="A3015" t="str">
            <v>20.09.060</v>
          </cell>
          <cell r="B3015" t="str">
            <v>REPOSIÇÃO DE LINHA D'ÁGUA DE PARALELEPÍPEDOS GRANÍTICOS ASSENTADOS SOBRE MISTURA DE CIMENTO E AREIA NO TRAÇO 1:6 COM 6 CM DE ESPESSURA E REJUNTADOS COM ARGAMASSA DE CIMENTO E AREIA 1:2, INCLUSIVE BASE DE CONCRETO 1:4:8 COM 10CM DE ESPESSURA.</v>
          </cell>
          <cell r="C3015" t="str">
            <v>M</v>
          </cell>
          <cell r="D3015">
            <v>7.35</v>
          </cell>
          <cell r="E3015">
            <v>5.31</v>
          </cell>
          <cell r="I3015">
            <v>12.66</v>
          </cell>
          <cell r="J3015">
            <v>16.46</v>
          </cell>
        </row>
        <row r="3016">
          <cell r="A3016" t="str">
            <v>20.09.070</v>
          </cell>
          <cell r="B3016" t="str">
            <v>REPOSIÇÃO DE MEIO-FIO DE PEDRA GRANÍTICA OU DE CONCRETO, REJUNTADO COM ARGAMASSA DE CIMENTO E AREIA 1:2, E LINHA D'ÁGUA DE PARALELEPÍPEDO ASSENTADO SOBRE MISTURA DE CIMENTO E AREIA 1:6 COM 6 CM DE ESPESSURA E REJUNTADO COM ARGAMASSA DE CIMENTO E AREIA 1:2</v>
          </cell>
          <cell r="C3016" t="str">
            <v>M</v>
          </cell>
          <cell r="D3016">
            <v>7.95</v>
          </cell>
          <cell r="E3016">
            <v>9.9700000000000006</v>
          </cell>
          <cell r="I3016">
            <v>17.920000000000002</v>
          </cell>
          <cell r="J3016">
            <v>23.3</v>
          </cell>
        </row>
        <row r="3017">
          <cell r="I3017">
            <v>0</v>
          </cell>
          <cell r="J3017">
            <v>0</v>
          </cell>
        </row>
        <row r="3018">
          <cell r="A3018" t="str">
            <v>21.00.000</v>
          </cell>
          <cell r="B3018" t="str">
            <v>DRENAGEM</v>
          </cell>
          <cell r="I3018">
            <v>0</v>
          </cell>
          <cell r="J3018">
            <v>0</v>
          </cell>
        </row>
        <row r="3019">
          <cell r="I3019">
            <v>0</v>
          </cell>
          <cell r="J3019">
            <v>0</v>
          </cell>
        </row>
        <row r="3020">
          <cell r="A3020" t="str">
            <v>21.01.000</v>
          </cell>
          <cell r="B3020" t="str">
            <v>GRADES E TAMPÕES</v>
          </cell>
          <cell r="I3020">
            <v>0</v>
          </cell>
          <cell r="J3020">
            <v>0</v>
          </cell>
        </row>
        <row r="3021">
          <cell r="I3021">
            <v>0</v>
          </cell>
          <cell r="J3021">
            <v>0</v>
          </cell>
        </row>
        <row r="3022">
          <cell r="A3022" t="str">
            <v>21.01.030</v>
          </cell>
          <cell r="B3022" t="str">
            <v>GRADE DE CONCRETO DE 0,30 X 0,95M, INCLUSIVE ASSENTAMENTO.</v>
          </cell>
          <cell r="C3022" t="str">
            <v>UN</v>
          </cell>
          <cell r="D3022">
            <v>45</v>
          </cell>
          <cell r="E3022">
            <v>4.8899999999999997</v>
          </cell>
          <cell r="H3022">
            <v>1</v>
          </cell>
          <cell r="I3022">
            <v>50.89</v>
          </cell>
          <cell r="J3022">
            <v>66.16</v>
          </cell>
        </row>
        <row r="3023">
          <cell r="A3023" t="str">
            <v>21.01.060</v>
          </cell>
          <cell r="B3023" t="str">
            <v>TAMPÃO (TAMPA E CAIXILHO) DE CONCRETO COM 0,60M DE DIAMETRO, INCLUSIVE ASSENTAMENTO (LOGOMARCA PCR).</v>
          </cell>
          <cell r="C3023" t="str">
            <v>UN</v>
          </cell>
          <cell r="D3023">
            <v>90.2</v>
          </cell>
          <cell r="E3023">
            <v>34.32</v>
          </cell>
          <cell r="H3023">
            <v>1.99</v>
          </cell>
          <cell r="I3023">
            <v>126.51</v>
          </cell>
          <cell r="J3023">
            <v>164.46</v>
          </cell>
        </row>
        <row r="3024">
          <cell r="A3024" t="str">
            <v>21.01.070</v>
          </cell>
          <cell r="B3024" t="str">
            <v>TAMPA DE CONCRETO PARA TAMPÃO COM 0,60M DE DIAMETRO, INCLUSIVE ASSENTAMENTO (LOGOMARCA PCR).</v>
          </cell>
          <cell r="C3024" t="str">
            <v>UN</v>
          </cell>
          <cell r="D3024">
            <v>62.7</v>
          </cell>
          <cell r="E3024">
            <v>4.8899999999999997</v>
          </cell>
          <cell r="H3024">
            <v>1.99</v>
          </cell>
          <cell r="I3024">
            <v>69.58</v>
          </cell>
          <cell r="J3024">
            <v>90.45</v>
          </cell>
        </row>
        <row r="3025">
          <cell r="A3025" t="str">
            <v>21.01.080</v>
          </cell>
          <cell r="B3025" t="str">
            <v>SOBRETAMPA DE CONCRETO NAS DIMENSÕES 0,60 X 0,60 X 0,08 (LOGOMARCA PCR).</v>
          </cell>
          <cell r="C3025" t="str">
            <v>UN</v>
          </cell>
          <cell r="D3025">
            <v>47.03</v>
          </cell>
          <cell r="E3025">
            <v>4.8899999999999997</v>
          </cell>
          <cell r="H3025">
            <v>0.5</v>
          </cell>
          <cell r="I3025">
            <v>52.42</v>
          </cell>
          <cell r="J3025">
            <v>68.150000000000006</v>
          </cell>
        </row>
        <row r="3026">
          <cell r="A3026" t="str">
            <v>21.01.090</v>
          </cell>
          <cell r="B3026" t="str">
            <v>LEVANTAMENTO DE TAMPÃO DE POÇO DE VISITA EXISTENTE (ELEVAÇÃO DA COTA DE NÍVEL), DEVIDO A SERVIÇO DE RECAPEAMENTO ASFÁLTICO.</v>
          </cell>
          <cell r="C3026" t="str">
            <v>UN</v>
          </cell>
          <cell r="D3026">
            <v>5.21</v>
          </cell>
          <cell r="E3026">
            <v>31.83</v>
          </cell>
          <cell r="I3026">
            <v>37.04</v>
          </cell>
          <cell r="J3026">
            <v>48.15</v>
          </cell>
        </row>
        <row r="3027">
          <cell r="I3027">
            <v>0</v>
          </cell>
          <cell r="J3027">
            <v>0</v>
          </cell>
        </row>
        <row r="3028">
          <cell r="A3028" t="str">
            <v>21.02.000</v>
          </cell>
          <cell r="B3028" t="str">
            <v>CAIXAS COLETORAS</v>
          </cell>
          <cell r="I3028">
            <v>0</v>
          </cell>
          <cell r="J3028">
            <v>0</v>
          </cell>
        </row>
        <row r="3029">
          <cell r="I3029">
            <v>0</v>
          </cell>
          <cell r="J3029">
            <v>0</v>
          </cell>
        </row>
        <row r="3030">
          <cell r="A3030" t="str">
            <v>21.02.010</v>
          </cell>
          <cell r="B3030" t="str">
            <v>CONSTRUÇÃO DE CAIXA COLETORA, TIPO "COM GRADE", EM ALVENARIA DE 1 VEZ - TIJOLOS MACIÇOS PRENSADOS (REF DR-01-OBRAS RECIFE) NAS DIMENSÕES INTERNAS DE 0,25 X 0,85 X 1,00M, INCLUSIVE ESCAVAÇÃO, REATERRO COMPACTADO E REMOÇÃO DO MATERIAL EXCEDENTE (SEM A GRADE</v>
          </cell>
          <cell r="C3030" t="str">
            <v>UN</v>
          </cell>
          <cell r="D3030">
            <v>145.62</v>
          </cell>
          <cell r="E3030">
            <v>187.16</v>
          </cell>
          <cell r="F3030">
            <v>8.4</v>
          </cell>
          <cell r="I3030">
            <v>341.17999999999995</v>
          </cell>
          <cell r="J3030">
            <v>443.53</v>
          </cell>
        </row>
        <row r="3031">
          <cell r="A3031" t="str">
            <v>21.02.020</v>
          </cell>
          <cell r="B3031" t="str">
            <v xml:space="preserve">CONSTRUÇÃO DE CAIXA COLETORA TIPO "COM GAVETA", EM ALVENARIA DE 1 VEZ DE TIJOLOS MACIÇOS PRENSADOS (REF DR-03-OBRAS RECIFE) NAS DIMENSÕES INTERNAS 0,25 X 0,90 X 1,00M, INCLUSIVE ESCAVAÇÃO, REATERRO COMPACTADO E REMOÇÃO DO MATERIAL EXCEDENTE (COM TAMPA DE </v>
          </cell>
          <cell r="C3031" t="str">
            <v>UN</v>
          </cell>
          <cell r="D3031">
            <v>297.17</v>
          </cell>
          <cell r="E3031">
            <v>273.95999999999998</v>
          </cell>
          <cell r="F3031">
            <v>7.54</v>
          </cell>
          <cell r="I3031">
            <v>578.66999999999996</v>
          </cell>
          <cell r="J3031">
            <v>752.27</v>
          </cell>
        </row>
        <row r="3032">
          <cell r="A3032" t="str">
            <v>21.02.030</v>
          </cell>
          <cell r="B3032" t="str">
            <v>CONSTRUÇÃO DE CAIXA COLETORA, TIPO "COM GAVETA", EM ALVENARIA DE 1 VEZ DE TIJOLOS MACIÇOS PRENSADOS (REF. DR-06-OBRAS RECIFE) NAS DIMENSÕES INTERNAS 0,8 X 0,8 X 0,90M, INCLUSIVE ESCAVAÇÃO, REATERRO COMPACTADO E REMOÇÃO DO MATERIAL EXCEDENTE (COM SOBRETAMP</v>
          </cell>
          <cell r="C3032" t="str">
            <v>UN</v>
          </cell>
          <cell r="D3032">
            <v>448.48</v>
          </cell>
          <cell r="E3032">
            <v>319.32</v>
          </cell>
          <cell r="H3032">
            <v>9.77</v>
          </cell>
          <cell r="I3032">
            <v>777.56999999999994</v>
          </cell>
          <cell r="J3032">
            <v>1010.84</v>
          </cell>
        </row>
        <row r="3033">
          <cell r="I3033">
            <v>0</v>
          </cell>
          <cell r="J3033">
            <v>0</v>
          </cell>
        </row>
        <row r="3034">
          <cell r="A3034" t="str">
            <v>21.03.000</v>
          </cell>
          <cell r="B3034" t="str">
            <v>POÇOS DE VISITA</v>
          </cell>
          <cell r="I3034">
            <v>0</v>
          </cell>
          <cell r="J3034">
            <v>0</v>
          </cell>
        </row>
        <row r="3035">
          <cell r="I3035">
            <v>0</v>
          </cell>
          <cell r="J3035">
            <v>0</v>
          </cell>
        </row>
        <row r="3036">
          <cell r="A3036" t="str">
            <v>21.03.060</v>
          </cell>
          <cell r="B3036" t="str">
            <v>CONSTRUÇÃO DE POÇO DE VISITA EM ALVENARIA DE 1 VEZ, TIJOLOS MACIÇOS PRENSADOS, (REF DR-05-OBRAS RECIFE) NAS DIMENSÕES INTERNAS 1,0 X 1,0 X 1,5M, INCLUSIVE ESCAVAÇÃO, REATERRO COMPACTADO E REMOÇÃO DO MATERIAL EXCEDENTE (SEM O TAMPÃO).</v>
          </cell>
          <cell r="C3036" t="str">
            <v>UN</v>
          </cell>
          <cell r="D3036">
            <v>632.89</v>
          </cell>
          <cell r="E3036">
            <v>678.71</v>
          </cell>
          <cell r="F3036">
            <v>27.93</v>
          </cell>
          <cell r="I3036">
            <v>1339.53</v>
          </cell>
          <cell r="J3036">
            <v>1741.39</v>
          </cell>
        </row>
        <row r="3037">
          <cell r="A3037" t="str">
            <v>21.03.070</v>
          </cell>
          <cell r="B3037" t="str">
            <v>CONSTRUÇÃO DE POÇO DE VISITA EM ALVENARIA DE 1 VEZ DE TIJOLOS MACIÇOS PRENSADOS (REF DR-05-OBRAS RECIFE) NAS DIMENSÕES INTERNAS 1,2 X 1,2 X 1,5M, INCLUSIVE ESCAVAÇÃO, REATERRO COMPACTADO E REMOÇÃO DO MATERIAL EXCEDENTE (SEM O TAMPÃO).</v>
          </cell>
          <cell r="C3037" t="str">
            <v>UN</v>
          </cell>
          <cell r="D3037">
            <v>736.1</v>
          </cell>
          <cell r="E3037">
            <v>787.9</v>
          </cell>
          <cell r="F3037">
            <v>38.21</v>
          </cell>
          <cell r="I3037">
            <v>1562.21</v>
          </cell>
          <cell r="J3037">
            <v>2030.87</v>
          </cell>
        </row>
        <row r="3038">
          <cell r="A3038" t="str">
            <v>21.03.080</v>
          </cell>
          <cell r="B3038" t="str">
            <v>CONSTRUÇÃO DE POÇO DE VISITA EM ALVENARIA DE 1 VEZ DE TIJOLOS MACIÇOS PRENSADOS (REF DR-05-OBRAS RECIFE) NAS DIMENSÕES INTERNAS 1,5 X 1,5 X 2,0M INCLUSIVE ESCAVAÇÃO, REATERRO COMPACTADO E REMOÇÃO DO MATERIAL EXCEDENTE (SEM O TAMPÃO).</v>
          </cell>
          <cell r="C3038" t="str">
            <v>UN</v>
          </cell>
          <cell r="D3038">
            <v>994.17</v>
          </cell>
          <cell r="E3038">
            <v>1165.9100000000001</v>
          </cell>
          <cell r="F3038">
            <v>61</v>
          </cell>
          <cell r="I3038">
            <v>2221.08</v>
          </cell>
          <cell r="J3038">
            <v>2887.4</v>
          </cell>
        </row>
        <row r="3039">
          <cell r="A3039" t="str">
            <v>21.03.090</v>
          </cell>
          <cell r="B3039" t="str">
            <v>CONSTRUÇÃO DE POÇO DE VISITA EM ALVENARIA DE 1 VEZ DE TIJOLOS MACIÇOS PRENSADOS (REF DR-05-OBRAS RECIFE) NAS DIMENSÕES INTERNAS 1,8 X 1,8 X 2,5M, INCLUSIVE ESCAVAÇÃO, REATERRO COMPACTADO E REMOÇÃO DO MATERIAL EXCEDENTE (SEM O TAMPÃO).</v>
          </cell>
          <cell r="C3039" t="str">
            <v>UN</v>
          </cell>
          <cell r="D3039">
            <v>1557.45</v>
          </cell>
          <cell r="E3039">
            <v>1777.06</v>
          </cell>
          <cell r="F3039">
            <v>95.27</v>
          </cell>
          <cell r="I3039">
            <v>3429.78</v>
          </cell>
          <cell r="J3039">
            <v>4458.71</v>
          </cell>
        </row>
        <row r="3040">
          <cell r="A3040" t="str">
            <v>21.03.100</v>
          </cell>
          <cell r="B3040" t="str">
            <v>CONSTRUÇÃO DE POÇO DE VISITA EM ALVENARIA DE 1 VEZ DE TIJOLOS MACIÇOS PRENSADOS (REF DR-05-OBRAS RECIFE) NAS DIMENSÕES INTERNAS 2,2 X 2,2 X 2,5M INCLUSIVE ESCAVAÇÃO, REATERRO COMPACTADO E REMOÇÃO DO MATERIAL EXCEDENTE (SEM O TAMPÃO).</v>
          </cell>
          <cell r="C3040" t="str">
            <v>UN</v>
          </cell>
          <cell r="D3040">
            <v>1991.29</v>
          </cell>
          <cell r="E3040">
            <v>2266.6</v>
          </cell>
          <cell r="F3040">
            <v>145.12</v>
          </cell>
          <cell r="I3040">
            <v>4403.0099999999993</v>
          </cell>
          <cell r="J3040">
            <v>5723.91</v>
          </cell>
        </row>
        <row r="3041">
          <cell r="A3041" t="str">
            <v>21.03.110</v>
          </cell>
          <cell r="B3041" t="str">
            <v>CONSTRUÇÃO DE POÇO DE VISITA, TIPO COM GAVETA, EM ALVENARIA DE 1 VEZ DE TIJOLOS MACIÇOS PRENSADOS (REF DR-02-OBRAS RECIFE) NAS DIMENSÕES INTERNAS 1,0 X 1,0 X 1,5M, INCLUSIVE ESCAVAÇÃO, REATERRO COMPACTADO E REMOÇÃO DO MATERIAL EXCEDENTE (COM SOBRETAMPA DE</v>
          </cell>
          <cell r="C3041" t="str">
            <v>UN</v>
          </cell>
          <cell r="D3041">
            <v>707.31</v>
          </cell>
          <cell r="E3041">
            <v>647.72</v>
          </cell>
          <cell r="F3041">
            <v>26.13</v>
          </cell>
          <cell r="I3041">
            <v>1381.16</v>
          </cell>
          <cell r="J3041">
            <v>1795.51</v>
          </cell>
        </row>
        <row r="3042">
          <cell r="A3042" t="str">
            <v>21.03.120</v>
          </cell>
          <cell r="B3042" t="str">
            <v xml:space="preserve">CONSTRUÇÃO DE POÇO DE VISITA TIPO COM GAVETA, EM ALVENARIA DE 1 VEZ DE TIJOLOS MACIÇOS PRENSADOS (REF DR-02-OBRAS RECIFE) NAS DIMENSÕES INTERNAS 1,2 X 1,2 X 1,5M, INCLUSIVE ESCAVAÇÃO, REATERRO COMPACTADO E REMOÇÃO DO MATERIAL EXCEDENTE (COM SOBRETAMPA DE </v>
          </cell>
          <cell r="C3042" t="str">
            <v>UN</v>
          </cell>
          <cell r="D3042">
            <v>811.18</v>
          </cell>
          <cell r="E3042">
            <v>747.12</v>
          </cell>
          <cell r="F3042">
            <v>30.41</v>
          </cell>
          <cell r="I3042">
            <v>1588.71</v>
          </cell>
          <cell r="J3042">
            <v>2065.3200000000002</v>
          </cell>
        </row>
        <row r="3043">
          <cell r="A3043" t="str">
            <v>21.03.130</v>
          </cell>
          <cell r="B3043" t="str">
            <v xml:space="preserve">CONSTRUÇÃO DE POÇO DE VISITA TIPO COM GAVETA, EM ALVENARIA DE 1 VEZ DE TIJOLOS MACIÇOS PENSADOS (REF  DR-02-OBRAS RECIFE) NAS DIMENSÕES INTERNAS 1,5 X 1,5 X 2,0M, INCLUSIVE ESCAVAÇÃO, REATERRO COMPACTADO E REMOÇÃO DO MATERIAL EXCEDENTE (COM SOBRETAMPA DE </v>
          </cell>
          <cell r="C3043" t="str">
            <v>UN</v>
          </cell>
          <cell r="D3043">
            <v>1205.48</v>
          </cell>
          <cell r="E3043">
            <v>1173.51</v>
          </cell>
          <cell r="F3043">
            <v>53.54</v>
          </cell>
          <cell r="I3043">
            <v>2432.5299999999997</v>
          </cell>
          <cell r="J3043">
            <v>3162.29</v>
          </cell>
        </row>
        <row r="3044">
          <cell r="A3044" t="str">
            <v>21.03.140</v>
          </cell>
          <cell r="B3044" t="str">
            <v>CONSTRUÇÃO DE POÇO DE VISITA, TIPO COM GAVETA, EM ALVENARIA DE 1 VEZ DE TIJOLOS MACIÇOS PRENSADOS (REF DR-02-OBRAS RECIFE) NAS DIMENSÕES INTERNAS 1,8 X 1,8 X 2,5M, INCLUSIVE ESCAVAÇÃO, REATERRO COMPACTADO E REMOÇÃO DO MATERIAL EXCEDENTE (COM SOBRETAMPA DE</v>
          </cell>
          <cell r="C3044" t="str">
            <v>UN</v>
          </cell>
          <cell r="D3044">
            <v>1572.81</v>
          </cell>
          <cell r="E3044">
            <v>1658.39</v>
          </cell>
          <cell r="F3044">
            <v>86.44</v>
          </cell>
          <cell r="I3044">
            <v>3317.64</v>
          </cell>
          <cell r="J3044">
            <v>4312.93</v>
          </cell>
        </row>
        <row r="3045">
          <cell r="A3045" t="str">
            <v>21.03.150</v>
          </cell>
          <cell r="B3045" t="str">
            <v xml:space="preserve">CONSTRUÇÃO DE POÇO DE VISITA, TIPO COM GRADE, EM ALVENARIA DE 1 VEZ DE TIJOLOS MACIÇOS PRENSADOS (REF DR-04-OBRAS RECIFE) NAS DIMENSÕES INTERNAS DE 1,0 X 1,0 X 1,5M, INCLUSIVE ESCAVAÇÃO, REATERRO COMPACTADO E REMOÇÃO DO MATERIAL EXCEDENTE (COM SOBRETAMPA </v>
          </cell>
          <cell r="C3045" t="str">
            <v>UN</v>
          </cell>
          <cell r="D3045">
            <v>813.17</v>
          </cell>
          <cell r="E3045">
            <v>792.05</v>
          </cell>
          <cell r="F3045">
            <v>29.64</v>
          </cell>
          <cell r="I3045">
            <v>1634.86</v>
          </cell>
          <cell r="J3045">
            <v>2125.3200000000002</v>
          </cell>
        </row>
        <row r="3046">
          <cell r="A3046" t="str">
            <v>21.03.160</v>
          </cell>
          <cell r="B3046" t="str">
            <v>CONSTRUÇÃO DE POÇO DE VISITA TIPO COM GRADE, EM ALVENARIA DE 1 VEZ DE TIJOLOS MACIÇOS PRENSADOS (REF. DR-04-OBRAS RECIFE)NAS DIMENSÕES INTERNAS 1,2 X 1,2 X 1,5 M, INCLUSIVE ESCAVAÇÃO, REATERRO COMPACTADO E REMOÇÃO DO MATERIAL EXCEDIENTE (COM SOBRETAMPA DE</v>
          </cell>
          <cell r="C3046" t="str">
            <v>UN</v>
          </cell>
          <cell r="D3046">
            <v>911.05</v>
          </cell>
          <cell r="E3046">
            <v>841.28</v>
          </cell>
          <cell r="F3046">
            <v>36.67</v>
          </cell>
          <cell r="I3046">
            <v>1789</v>
          </cell>
          <cell r="J3046">
            <v>2325.6999999999998</v>
          </cell>
        </row>
        <row r="3047">
          <cell r="A3047" t="str">
            <v>21.03.170</v>
          </cell>
          <cell r="B3047" t="str">
            <v xml:space="preserve">CONSTRUÇÃO DE POÇO DE VISITA, TIPO COM GRADE, EM ALVENARIA DE 1 VEZ DE TIJOLOS MACIÇOS PRENSADOS (REF DR-04-OBRAS RECIFE) NAS DIMENSÕES INTERNAS 1,5 X 1,5 X 2,0M, INCLUSIVE ESCAVAÇÃO, REATERRO COMPACTADO E REMOÇÃO DO MATERIAL EXCEDENTE (COM SOBRETAMPA DE </v>
          </cell>
          <cell r="C3047" t="str">
            <v>UN</v>
          </cell>
          <cell r="D3047">
            <v>1400.45</v>
          </cell>
          <cell r="E3047">
            <v>1348.8</v>
          </cell>
          <cell r="F3047">
            <v>61.34</v>
          </cell>
          <cell r="I3047">
            <v>2810.59</v>
          </cell>
          <cell r="J3047">
            <v>3653.77</v>
          </cell>
        </row>
        <row r="3048">
          <cell r="A3048" t="str">
            <v>21.03.180</v>
          </cell>
          <cell r="B3048" t="str">
            <v>CONSTRUÇÃO DE POÇO DE VISITA, TIPO COM GRADE, EM ALVENARIA DE 1 VEZ DE TIJOLOS MACIÇOS PRENSADOS (REF DR-04-OBRAS RECIFE) NAS DIMENSÕES INTERNAS 1,8 X 1,8 X 2,5 M, INCLUSIVE ESCAVAÇÃO, REATERRO COMPACTADO E REMOÇÃO DO MATERIAL EXCEDENTE (COM SOBRETAMPA DE</v>
          </cell>
          <cell r="C3048" t="str">
            <v>UN</v>
          </cell>
          <cell r="D3048">
            <v>1806.45</v>
          </cell>
          <cell r="E3048">
            <v>1883.2</v>
          </cell>
          <cell r="F3048">
            <v>95.09</v>
          </cell>
          <cell r="I3048">
            <v>3784.7400000000002</v>
          </cell>
          <cell r="J3048">
            <v>4920.16</v>
          </cell>
        </row>
        <row r="3049">
          <cell r="I3049">
            <v>0</v>
          </cell>
          <cell r="J3049">
            <v>0</v>
          </cell>
        </row>
        <row r="3050">
          <cell r="A3050" t="str">
            <v>21.04.000</v>
          </cell>
          <cell r="B3050" t="str">
            <v>ESCORAMENTO DE VALAS PARA CONSTRUÇÃO DE GALERIAS OU CANAIS</v>
          </cell>
          <cell r="I3050">
            <v>0</v>
          </cell>
          <cell r="J3050">
            <v>0</v>
          </cell>
        </row>
        <row r="3051">
          <cell r="I3051">
            <v>0</v>
          </cell>
          <cell r="J3051">
            <v>0</v>
          </cell>
        </row>
        <row r="3052">
          <cell r="A3052" t="str">
            <v>21.04.030</v>
          </cell>
          <cell r="B3052" t="str">
            <v>ENSECADEIRA COM PRANCHÕES DE MADEIRA DE LEI DE 3 X 6 POLEGADAS E QUADROS UTILIZANDO LONGARINAS DE MADEIRA DE 3 X 5 POLEGADAS, INCLUSIVE POSTERIOR RETIRADA (ÁREA NÃO CRAVADA).</v>
          </cell>
          <cell r="C3052" t="str">
            <v>M²</v>
          </cell>
          <cell r="D3052">
            <v>49.42</v>
          </cell>
          <cell r="E3052">
            <v>16.02</v>
          </cell>
          <cell r="I3052">
            <v>65.44</v>
          </cell>
          <cell r="J3052">
            <v>85.07</v>
          </cell>
        </row>
        <row r="3053">
          <cell r="A3053" t="str">
            <v>21.04.035</v>
          </cell>
          <cell r="B3053" t="str">
            <v>ENSECADEIRA COM PRANCHÕES DE MADEIRA DE LEI COM 3 X 6 POLEGADAS E QUADROS UTILIZANDO LONGARINAS DE MADEIRA DE 3 X 5 POLEGADAS, INCLUSIVE POSTERIOR RETIRADA (ÁREA CRAVADA).</v>
          </cell>
          <cell r="C3053" t="str">
            <v>M²</v>
          </cell>
          <cell r="D3053">
            <v>49.42</v>
          </cell>
          <cell r="E3053">
            <v>18.8</v>
          </cell>
          <cell r="F3053">
            <v>11.73</v>
          </cell>
          <cell r="G3053">
            <v>6.24</v>
          </cell>
          <cell r="I3053">
            <v>86.19</v>
          </cell>
          <cell r="J3053">
            <v>112.05</v>
          </cell>
        </row>
        <row r="3054">
          <cell r="A3054" t="str">
            <v>21.04.040</v>
          </cell>
          <cell r="B3054" t="str">
            <v>ESCORAMENTO DE VALAS COM PRANCHÕES METÁLICOS E QUADROS UTILIZANDO LONGARINAS DE MADEIRA DE 3 X 5 POLEGADAS, INCLUSIVE POSTERIOR RETIRADA (ÁREA CRAVADA).</v>
          </cell>
          <cell r="C3054" t="str">
            <v>M²</v>
          </cell>
          <cell r="D3054">
            <v>6.44</v>
          </cell>
          <cell r="E3054">
            <v>13.1</v>
          </cell>
          <cell r="F3054">
            <v>4.34</v>
          </cell>
          <cell r="G3054">
            <v>3.68</v>
          </cell>
          <cell r="I3054">
            <v>27.56</v>
          </cell>
          <cell r="J3054">
            <v>35.83</v>
          </cell>
        </row>
        <row r="3055">
          <cell r="A3055" t="str">
            <v>21.04.050</v>
          </cell>
          <cell r="B3055" t="str">
            <v>ESCORAMENTO DE VALAS COM PRANCHÕES METÁLICOS E QUADROS UTILIZANDO LONGARINAS DE MADEIRA DE 3 X 5 POLEGADAS, INCLUSIVE POSTERIOR RETIRADA (ÁREA NÃO CRAVADA).</v>
          </cell>
          <cell r="C3055" t="str">
            <v>M²</v>
          </cell>
          <cell r="D3055">
            <v>11.58</v>
          </cell>
          <cell r="E3055">
            <v>6.44</v>
          </cell>
          <cell r="I3055">
            <v>18.02</v>
          </cell>
          <cell r="J3055">
            <v>23.43</v>
          </cell>
        </row>
        <row r="3056">
          <cell r="A3056" t="str">
            <v>21.04.060</v>
          </cell>
          <cell r="B3056" t="str">
            <v>ESCORAMENTO DESCONTÍNUO DE VALAS.</v>
          </cell>
          <cell r="C3056" t="str">
            <v>M²</v>
          </cell>
          <cell r="D3056">
            <v>8.42</v>
          </cell>
          <cell r="E3056">
            <v>11.44</v>
          </cell>
          <cell r="I3056">
            <v>19.86</v>
          </cell>
          <cell r="J3056">
            <v>25.82</v>
          </cell>
        </row>
        <row r="3057">
          <cell r="A3057" t="str">
            <v>21.04.070</v>
          </cell>
          <cell r="B3057" t="str">
            <v>CONSTRUÇÃO DE ENSECADEIRA DUPLA EM CHAPA DE MADEIRA COMPENSADA RESINADA DE 12MM DE ESPESSURA COM AFASTAMENTO INTERNO DE 30CM, ESCORADA EM ESTRONCAS CRAVADAS A CADA 1,0M, COSTELAMENTO COM BARROTES DE 3 X 3 POLEGADAS E PREENCHIDA COM MATERIAL ARGILOSO, INCL</v>
          </cell>
          <cell r="C3057" t="str">
            <v>M²</v>
          </cell>
          <cell r="D3057">
            <v>9.6300000000000008</v>
          </cell>
          <cell r="E3057">
            <v>19.989999999999998</v>
          </cell>
          <cell r="H3057">
            <v>0.55000000000000004</v>
          </cell>
          <cell r="I3057">
            <v>30.169999999999998</v>
          </cell>
          <cell r="J3057">
            <v>39.22</v>
          </cell>
        </row>
        <row r="3058">
          <cell r="I3058">
            <v>0</v>
          </cell>
          <cell r="J3058">
            <v>0</v>
          </cell>
        </row>
        <row r="3059">
          <cell r="A3059" t="str">
            <v>21.05.00</v>
          </cell>
          <cell r="B3059" t="str">
            <v>ESGOTAMENTO DE ÁGUA</v>
          </cell>
          <cell r="I3059">
            <v>0</v>
          </cell>
          <cell r="J3059">
            <v>0</v>
          </cell>
        </row>
        <row r="3060">
          <cell r="I3060">
            <v>0</v>
          </cell>
          <cell r="J3060">
            <v>0</v>
          </cell>
        </row>
        <row r="3061">
          <cell r="A3061" t="str">
            <v>21.05.010</v>
          </cell>
          <cell r="B3061" t="str">
            <v>ESGOTAMENTO DE ÁGUA COM MOTO-BOMBA A GASOLINA DE 3,4 HP INCLUSIVE 10 METRO DE MANGOTE DE 2 COM COMBUSTIVEL.</v>
          </cell>
          <cell r="C3061" t="str">
            <v>H</v>
          </cell>
          <cell r="F3061">
            <v>3.25</v>
          </cell>
          <cell r="G3061">
            <v>0.24</v>
          </cell>
          <cell r="I3061">
            <v>3.49</v>
          </cell>
          <cell r="J3061">
            <v>4.54</v>
          </cell>
        </row>
        <row r="3062">
          <cell r="A3062" t="str">
            <v>21.05.020</v>
          </cell>
          <cell r="B3062" t="str">
            <v>ESGOTAMENTO DE ÁGUA COM BOMBA ELÉTRICA SUBMERSA - POT 4 CV,  INCLUSIVE 10 METRO DE MANGOTE DE 3 COM COMBUSTIVEL.</v>
          </cell>
          <cell r="C3062" t="str">
            <v>M³</v>
          </cell>
          <cell r="E3062">
            <v>0.1</v>
          </cell>
          <cell r="F3062">
            <v>0.03</v>
          </cell>
          <cell r="I3062">
            <v>0.13</v>
          </cell>
          <cell r="J3062">
            <v>0.17</v>
          </cell>
        </row>
        <row r="3063">
          <cell r="I3063">
            <v>0</v>
          </cell>
          <cell r="J3063">
            <v>0</v>
          </cell>
        </row>
        <row r="3064">
          <cell r="A3064" t="str">
            <v>21.06.00</v>
          </cell>
          <cell r="B3064" t="str">
            <v>GALERIA DE TUBOS DE CONCRETO - CLASSES C2 E CA1 (COM FORNECIMENTO DE TUBOS)</v>
          </cell>
          <cell r="I3064">
            <v>0</v>
          </cell>
          <cell r="J3064">
            <v>0</v>
          </cell>
        </row>
        <row r="3065">
          <cell r="I3065">
            <v>0</v>
          </cell>
          <cell r="J3065">
            <v>0</v>
          </cell>
        </row>
        <row r="3066">
          <cell r="A3066" t="str">
            <v>21.06.010</v>
          </cell>
          <cell r="B3066" t="str">
            <v>GALERIA DE TUBOS DE CONCRETO C2 - 0,20M DE DIAMETRO, INCLUSIVE ESCAVAÇÃO MANUAL DAS VALAS ATÉ 1,5M DE PROFUNDIDADE, REATERRO COMPACTADO, REMOÇÃO DO MATERIAL EXCEDENTE E AINDA FORNECIMENTO E ASSENTAMENTO DOS TUBOS.</v>
          </cell>
          <cell r="C3066" t="str">
            <v>M</v>
          </cell>
          <cell r="D3066">
            <v>11.58</v>
          </cell>
          <cell r="E3066">
            <v>20.72</v>
          </cell>
          <cell r="H3066">
            <v>0.34</v>
          </cell>
          <cell r="I3066">
            <v>32.64</v>
          </cell>
          <cell r="J3066">
            <v>42.43</v>
          </cell>
        </row>
        <row r="3067">
          <cell r="A3067" t="str">
            <v>21.06.020</v>
          </cell>
          <cell r="B3067" t="str">
            <v>GALERIA DE TUBOS DE CONCRETO C2 - 0,20M DE DIAMETRO, INCLUSIVE ESCAVAÇÃO MANUAL DAS VALAS ATÉ 1,5M DE PROFUNDIDADE, REATERRO COMPACTADO, REMOÇÃO DO MATERIAL EXCEDENTE E AINDA FORNECIMENTO E ASSENTAMENTO DOS TUBOS  (SERVIÇO NOTURNO).</v>
          </cell>
          <cell r="C3067" t="str">
            <v>M</v>
          </cell>
          <cell r="D3067">
            <v>11.58</v>
          </cell>
          <cell r="E3067">
            <v>24.87</v>
          </cell>
          <cell r="H3067">
            <v>0.35</v>
          </cell>
          <cell r="I3067">
            <v>36.800000000000004</v>
          </cell>
          <cell r="J3067">
            <v>47.84</v>
          </cell>
        </row>
        <row r="3068">
          <cell r="A3068" t="str">
            <v>21.06.030</v>
          </cell>
          <cell r="B3068" t="str">
            <v>GALERIA DE TUBOS DE CONCRETO C2 - 0,20M DE DIAMETRO, INCLUSIVE ESCAVAÇÃO MECÂNICA DAS VALAS ATÉ 1,5M DE PROFUNDIDADE, REATERRO COMPACTADO, REMOÇÃO DO MATERIAL EXCEDENTE E AINDA FORNECIMENTO E ASSENTAMENTO DOS TUBOS .</v>
          </cell>
          <cell r="C3068" t="str">
            <v>M</v>
          </cell>
          <cell r="D3068">
            <v>11.58</v>
          </cell>
          <cell r="E3068">
            <v>14.91</v>
          </cell>
          <cell r="F3068">
            <v>1.68</v>
          </cell>
          <cell r="H3068">
            <v>0.33</v>
          </cell>
          <cell r="I3068">
            <v>28.5</v>
          </cell>
          <cell r="J3068">
            <v>37.049999999999997</v>
          </cell>
        </row>
        <row r="3069">
          <cell r="A3069" t="str">
            <v>21.06.040</v>
          </cell>
          <cell r="B3069" t="str">
            <v>GALERIA DE TUBOS DE CONCRETO C2 - 0,20M DE DIAMETRO, INCLUSIVE ESCAVAÇÃO MECÂNICA DAS VALAS ATÉ 1,5M DE PROFUNDIDADE, REATERRO COMPACTADO, REMOÇÃO DO MATERIAL EXCEDENTE E AINDA FORNECIMENTO E ASSENTAMENTO DOS TUBOS (SERVIÇO NOTURNO).</v>
          </cell>
          <cell r="C3069" t="str">
            <v>M</v>
          </cell>
          <cell r="D3069">
            <v>11.58</v>
          </cell>
          <cell r="E3069">
            <v>17.91</v>
          </cell>
          <cell r="F3069">
            <v>1.74</v>
          </cell>
          <cell r="H3069">
            <v>0.35</v>
          </cell>
          <cell r="I3069">
            <v>31.580000000000002</v>
          </cell>
          <cell r="J3069">
            <v>41.05</v>
          </cell>
        </row>
        <row r="3070">
          <cell r="A3070" t="str">
            <v>21.06.050</v>
          </cell>
          <cell r="B3070" t="str">
            <v>GALERIA DE TUBOS DE CONCRETO C2 - 0,30M DE DIAMETRO, INCLUSIVE ESCAVAÇÃO MANUAL DAS VALAS ATÉ 1,5M DE PROFUNDIDADE, REATERRO COMPACTADO, REMOÇÃO DO MATERIAL EXCEDENTE E AINDA FORNECIMENTO E ASSENTAMENTO DOS TUBOS .</v>
          </cell>
          <cell r="C3070" t="str">
            <v>M</v>
          </cell>
          <cell r="D3070">
            <v>17.579999999999998</v>
          </cell>
          <cell r="E3070">
            <v>30.14</v>
          </cell>
          <cell r="H3070">
            <v>0.59</v>
          </cell>
          <cell r="I3070">
            <v>48.31</v>
          </cell>
          <cell r="J3070">
            <v>62.8</v>
          </cell>
        </row>
        <row r="3071">
          <cell r="A3071" t="str">
            <v>21.06.060</v>
          </cell>
          <cell r="B3071" t="str">
            <v>GALERIA DE TUBOS DE CONCRETO C2 - 0,30M DE DIAMETRO, INCLUSIVE ESCAVAÇÃO MANUAL DAS VALAS ATÉ 1,5M DE PROFUNDIDADE, REATERRO COMPACTADO, REMOÇÃO DO MATERIAL EXCEDENTE E AINDA FORNECIMENTO E ASSENTAMENTO DOS TUBOS (SERVIÇO NOTURNO).</v>
          </cell>
          <cell r="C3071" t="str">
            <v>M</v>
          </cell>
          <cell r="D3071">
            <v>17.579999999999998</v>
          </cell>
          <cell r="E3071">
            <v>36.15</v>
          </cell>
          <cell r="H3071">
            <v>0.6</v>
          </cell>
          <cell r="I3071">
            <v>54.33</v>
          </cell>
          <cell r="J3071">
            <v>70.63</v>
          </cell>
        </row>
        <row r="3072">
          <cell r="A3072" t="str">
            <v>21.06.070</v>
          </cell>
          <cell r="B3072" t="str">
            <v>GALERIA DE TUBOS DE CONCRETO C2 - 0,30M DE DIAMETRO, INCLUSIVE ESCAVAÇÃO MECÂNICA DAS VALAS ATÉ 1,5M DE PROFUNDIDADE, REATERRO COMPACTADO, REMOÇÃO DO MATERIAL EXCEDENTE E AINDA FORNECIMENTO E ASSENTAMENTO DOS TUBOS.</v>
          </cell>
          <cell r="C3072" t="str">
            <v>M</v>
          </cell>
          <cell r="D3072">
            <v>17.579999999999998</v>
          </cell>
          <cell r="E3072">
            <v>21.43</v>
          </cell>
          <cell r="F3072">
            <v>2.54</v>
          </cell>
          <cell r="H3072">
            <v>0.59</v>
          </cell>
          <cell r="I3072">
            <v>42.14</v>
          </cell>
          <cell r="J3072">
            <v>54.78</v>
          </cell>
        </row>
        <row r="3073">
          <cell r="A3073" t="str">
            <v>21.06.080</v>
          </cell>
          <cell r="B3073" t="str">
            <v>GALERIA DE TUBOS DE CONCRETO C2 - 0,30M DE DIAMETRO, INCLUSIVE ESCAVAÇÃO MECÂNICA DAS VALAS ATÉ 1,5M DE PROFUNDIDADE, REATERRO COMPACTADO, REMOÇÃO DO MATERIAL EXCEDENTE E AINDA FORNECIMENTO E ASSENTAMENTO DOS TUBOS (SERVIÇO NOTURNO).</v>
          </cell>
          <cell r="C3073" t="str">
            <v>M</v>
          </cell>
          <cell r="D3073">
            <v>17.579999999999998</v>
          </cell>
          <cell r="E3073">
            <v>25.73</v>
          </cell>
          <cell r="F3073">
            <v>2.63</v>
          </cell>
          <cell r="H3073">
            <v>0.6</v>
          </cell>
          <cell r="I3073">
            <v>46.540000000000006</v>
          </cell>
          <cell r="J3073">
            <v>60.5</v>
          </cell>
        </row>
        <row r="3074">
          <cell r="A3074" t="str">
            <v>21.06.090</v>
          </cell>
          <cell r="B3074" t="str">
            <v>GALERIA DE TUBOS DE CONCRETO C2 - 0,40M DE DIAMETRO, INCLUSIVE ESCAVAÇÃO MANUAL DAS VALAS ATÉ 1,5M DE PROFUNDIDADE, REATERRO COMPACTADO, REMOÇÃO DO MATERIAL EXCEDENTE E AINDA FORNECIMENTO E ASSENTAMENTO DOS TUBOS .</v>
          </cell>
          <cell r="C3074" t="str">
            <v>M</v>
          </cell>
          <cell r="D3074">
            <v>23.29</v>
          </cell>
          <cell r="E3074">
            <v>39.39</v>
          </cell>
          <cell r="H3074">
            <v>0.89</v>
          </cell>
          <cell r="I3074">
            <v>63.57</v>
          </cell>
          <cell r="J3074">
            <v>82.64</v>
          </cell>
        </row>
        <row r="3075">
          <cell r="A3075" t="str">
            <v>21.06.100</v>
          </cell>
          <cell r="B3075" t="str">
            <v>GALERIA DE TUBOS DE CONCRETO CS - 0,40M DE DIAMETRO, INCLUSIVE ESCAVAÇÃO MANUAL DAS VALAS ATÉ 1,5M DE PROFUNDIDADE, REATERRO COMPACTADO, REMOÇÃO DO MATERIAL EXCEDENTE E AINDA FORNECIMENTO E ASSENTAMENTO DOS TUBOS (SERVIÇO NOTURNO).</v>
          </cell>
          <cell r="C3075" t="str">
            <v>M</v>
          </cell>
          <cell r="D3075">
            <v>23.29</v>
          </cell>
          <cell r="E3075">
            <v>47.27</v>
          </cell>
          <cell r="H3075">
            <v>0.91</v>
          </cell>
          <cell r="I3075">
            <v>71.47</v>
          </cell>
          <cell r="J3075">
            <v>92.91</v>
          </cell>
        </row>
        <row r="3076">
          <cell r="A3076" t="str">
            <v>21.06.110</v>
          </cell>
          <cell r="B3076" t="str">
            <v xml:space="preserve">GALERIA DE TUBOS DE CONCRETO CS - 0,40M DE DIAMETRO, INCLUSIVE ESCAVAÇÃO MECÂNICA DAS VALAS ATÉ 1,5M DE PROFUNDIDADE, REATERRO COMPACTADO, REMOÇÃO DO MATERIAL EXCEDENTE E AINDA FORNECIMENTO E ASSENTAMENTO DOS TUBOS. </v>
          </cell>
          <cell r="C3076" t="str">
            <v>M</v>
          </cell>
          <cell r="D3076">
            <v>23.29</v>
          </cell>
          <cell r="E3076">
            <v>27.78</v>
          </cell>
          <cell r="F3076">
            <v>3.39</v>
          </cell>
          <cell r="H3076">
            <v>0.89</v>
          </cell>
          <cell r="I3076">
            <v>55.35</v>
          </cell>
          <cell r="J3076">
            <v>71.959999999999994</v>
          </cell>
        </row>
        <row r="3077">
          <cell r="A3077" t="str">
            <v>21.06.120</v>
          </cell>
          <cell r="B3077" t="str">
            <v>GALERIA DE TUBOS DE CONCRETO CS - 0,40M DE DIAMETRO, INCLUSIVE ESCAVAÇÃO MECÂNICA DAS VALAS ATÉ 1,5M DE PROFUNDIDADE, REATERRO COMPACTADO, REMOÇÃO DO MATERIAL EXCEDENTE E AINDA FORNECIMENTO E ASSENTAMENTO DOS TUBOS (SERVIÇO NOTURNO).</v>
          </cell>
          <cell r="C3077" t="str">
            <v>M</v>
          </cell>
          <cell r="D3077">
            <v>23.29</v>
          </cell>
          <cell r="E3077">
            <v>33.340000000000003</v>
          </cell>
          <cell r="F3077">
            <v>3.5</v>
          </cell>
          <cell r="H3077">
            <v>0.91</v>
          </cell>
          <cell r="I3077">
            <v>61.04</v>
          </cell>
          <cell r="J3077">
            <v>79.349999999999994</v>
          </cell>
        </row>
        <row r="3078">
          <cell r="A3078" t="str">
            <v>21.06.130</v>
          </cell>
          <cell r="B3078" t="str">
            <v xml:space="preserve">GALERIA DE TUBOS DE CONCRETO C2 - 0,50M DE DIAMETRO, INCLUSIVE ESCAVAÇÃO MANUAL DAS VALAS ATÉ 1,5M DE PROFUNDIDADE, REATERRO COMPACTADO, REMOÇÃO DO MATERIAL EXCEDENTE E AINDA FORNECIMENTO E ASSENTAMENTO DOS TUBOS. </v>
          </cell>
          <cell r="C3078" t="str">
            <v>M</v>
          </cell>
          <cell r="D3078">
            <v>32.67</v>
          </cell>
          <cell r="E3078">
            <v>49.54</v>
          </cell>
          <cell r="H3078">
            <v>1.24</v>
          </cell>
          <cell r="I3078">
            <v>83.45</v>
          </cell>
          <cell r="J3078">
            <v>108.49</v>
          </cell>
        </row>
        <row r="3079">
          <cell r="A3079" t="str">
            <v>21.06.140</v>
          </cell>
          <cell r="B3079" t="str">
            <v>GALERIA DE TUBOS DE CONCRETO C2 - 0,50M DE DIAMETRO, INCLUSIVE ESCAVAÇÃO MANUAL DAS VALAS ATÉ 1,5M DE PROFUNDIDADE, REATERRO COMPACTADO, REMOÇÃO DO MATERIAL EXCEDENTE E AINDA FORNECIMENTO E ASSENTAMENTO DOS TUBOS (SERVIÇO NOTURNO).</v>
          </cell>
          <cell r="C3079" t="str">
            <v>M</v>
          </cell>
          <cell r="D3079">
            <v>32.67</v>
          </cell>
          <cell r="E3079">
            <v>59.43</v>
          </cell>
          <cell r="H3079">
            <v>1.27</v>
          </cell>
          <cell r="I3079">
            <v>93.36999999999999</v>
          </cell>
          <cell r="J3079">
            <v>121.38</v>
          </cell>
        </row>
        <row r="3080">
          <cell r="A3080" t="str">
            <v>21.06.150</v>
          </cell>
          <cell r="B3080" t="str">
            <v>GALERIA DE TUBOS DE CONCRETO C2 - 0,50M DE DIAMETRO, INCLUSIVE ESCAVAÇÃO MECÂNICA DAS VALAS ATÉ 1,5M DE PROFUNDIDADE, REATERRO COMPACTADO, REMOÇÃO DO MATERIAL EXCEDENTE E AINDA FORNECIMENTO E ASSENTAMENTO DOS TUBOS .</v>
          </cell>
          <cell r="C3080" t="str">
            <v>M</v>
          </cell>
          <cell r="D3080">
            <v>32.67</v>
          </cell>
          <cell r="E3080">
            <v>35.04</v>
          </cell>
          <cell r="F3080">
            <v>4.2300000000000004</v>
          </cell>
          <cell r="H3080">
            <v>1.24</v>
          </cell>
          <cell r="I3080">
            <v>73.180000000000007</v>
          </cell>
          <cell r="J3080">
            <v>95.13</v>
          </cell>
        </row>
        <row r="3081">
          <cell r="A3081" t="str">
            <v>21.06.160</v>
          </cell>
          <cell r="B3081" t="str">
            <v>GALERIA DE TUBOS DE CONCRETO C2 - 0,50M DE DIAMETRO, INCLUSIVE ESCAVAÇÃO MECÂNICA DAS VALAS ATÉ 1,5M DE PROFUNDIDADE, REATERRO COMPACTADO, REMOÇÃO DO MATERIAL EXCEDENTE E AINDA FORNECIMENTO E ASSENTAMENTO DOS TUBOS (SERVIÇO NOTURNO).</v>
          </cell>
          <cell r="C3081" t="str">
            <v>M</v>
          </cell>
          <cell r="D3081">
            <v>32.67</v>
          </cell>
          <cell r="E3081">
            <v>42.03</v>
          </cell>
          <cell r="F3081">
            <v>4.38</v>
          </cell>
          <cell r="H3081">
            <v>1.27</v>
          </cell>
          <cell r="I3081">
            <v>80.349999999999994</v>
          </cell>
          <cell r="J3081">
            <v>104.46</v>
          </cell>
        </row>
        <row r="3082">
          <cell r="A3082" t="str">
            <v>21.06.170</v>
          </cell>
          <cell r="B3082" t="str">
            <v xml:space="preserve">GALERIA DE TUBOS DE CONCRETO C2 - 0,60M DE DIAMETRO, INCLUSIVE ESCAVAÇÃO MANUAL DAS VALAS ATÉ 1,5M DE PROFUNDIDADE, REATERRO COMPACTADO, REMOÇÃO DO MATERIAL EXCEDENTE E AINDA FORNECIMENTO E ASSENTAMENTO DOS TUBOS. </v>
          </cell>
          <cell r="C3082" t="str">
            <v>M</v>
          </cell>
          <cell r="D3082">
            <v>47.85</v>
          </cell>
          <cell r="E3082">
            <v>60.09</v>
          </cell>
          <cell r="H3082">
            <v>1.65</v>
          </cell>
          <cell r="I3082">
            <v>109.59</v>
          </cell>
          <cell r="J3082">
            <v>142.47</v>
          </cell>
        </row>
        <row r="3083">
          <cell r="A3083" t="str">
            <v>21.06.180</v>
          </cell>
          <cell r="B3083" t="str">
            <v>GALERIA DE TUBOS DE CONCRETO C2 - 0,60M DE DIAMETRO, INCLUSIVE ESCAVAÇÃO MANUAL DAS VALAS ATÉ 1,5M DE PROFUNDIDADE, REATERRO COMPACTADO, REMOÇÃO DO MATERIAL EXCEDENTE E AINDA FORNECIMENTO E ASSENTAMENTO DOS TUBOS (SERVIÇO NOTURNO).</v>
          </cell>
          <cell r="C3083" t="str">
            <v>M</v>
          </cell>
          <cell r="D3083">
            <v>47.85</v>
          </cell>
          <cell r="E3083">
            <v>72.099999999999994</v>
          </cell>
          <cell r="H3083">
            <v>1.69</v>
          </cell>
          <cell r="I3083">
            <v>121.63999999999999</v>
          </cell>
          <cell r="J3083">
            <v>158.13</v>
          </cell>
        </row>
        <row r="3084">
          <cell r="A3084" t="str">
            <v>21.06.190</v>
          </cell>
          <cell r="B3084" t="str">
            <v xml:space="preserve">GALERIA DE TUBOS DE CONCRETO C2 - 0,60M DE DIAMETRO, INCLUSIVE ESCAVAÇÃO MECÂNICA DAS VALAS ATÉ 1,5M DE PROFUNDIDADE, REATERRO COMPACTADO, REMOÇÃO DO MATERIAL EXCEDENTE E AINDA FORNECIMENTO E ASSENTAMENTO DOS TUBOS. </v>
          </cell>
          <cell r="C3084" t="str">
            <v>M</v>
          </cell>
          <cell r="D3084">
            <v>47.85</v>
          </cell>
          <cell r="E3084">
            <v>42.67</v>
          </cell>
          <cell r="F3084">
            <v>5.08</v>
          </cell>
          <cell r="H3084">
            <v>1.65</v>
          </cell>
          <cell r="I3084">
            <v>97.250000000000014</v>
          </cell>
          <cell r="J3084">
            <v>126.43</v>
          </cell>
        </row>
        <row r="3085">
          <cell r="A3085" t="str">
            <v>21.06.200</v>
          </cell>
          <cell r="B3085" t="str">
            <v>GALERIA DE TUBOS DE CONCRETO C2 - 0,60M DE DIAMETRO, INCLUSIVE ESCAVAÇÃO MECÂNICA DAS VALAS ATÉ 1,5M DE PROFUNDIDADE, REATERRO COMPACTADO, REMOÇÃO DO MATERIAL EXCEDENTE E AINDA FORNECIMENTO E ASSENTAMENTO DOS TUBOS (SERVIÇO NOTURNO).</v>
          </cell>
          <cell r="C3085" t="str">
            <v>M</v>
          </cell>
          <cell r="D3085">
            <v>47.85</v>
          </cell>
          <cell r="E3085">
            <v>51.21</v>
          </cell>
          <cell r="F3085">
            <v>5.25</v>
          </cell>
          <cell r="H3085">
            <v>1.69</v>
          </cell>
          <cell r="I3085">
            <v>106</v>
          </cell>
          <cell r="J3085">
            <v>137.80000000000001</v>
          </cell>
        </row>
        <row r="3086">
          <cell r="A3086" t="str">
            <v>21.06.210</v>
          </cell>
          <cell r="B3086" t="str">
            <v xml:space="preserve">GALERIA DE TUBOS DE CONCRETO CS - 0,70M DE DIAMETRO, INCLUSIVE ESCAVAÇÃO MANUAL DAS VALAS ATÉ 1,5M DE PROFUNDIDADE, REATERRO COMPACTADO, REMOÇÃO DO MATERIAL EXCEDENTE E AINDA FORNECIMENTO E ASSENTAMENTO DOS TUBOS. </v>
          </cell>
          <cell r="C3086" t="str">
            <v>M</v>
          </cell>
          <cell r="D3086">
            <v>61.34</v>
          </cell>
          <cell r="E3086">
            <v>69.930000000000007</v>
          </cell>
          <cell r="H3086">
            <v>2.14</v>
          </cell>
          <cell r="I3086">
            <v>133.41</v>
          </cell>
          <cell r="J3086">
            <v>173.43</v>
          </cell>
        </row>
        <row r="3087">
          <cell r="A3087" t="str">
            <v>21.06.220</v>
          </cell>
          <cell r="B3087" t="str">
            <v>GALERIA DE TUBOS DE CONCRETO CS - 0,70M DE DIAMETRO, INCLUSIVE ESCAVAÇÃO MANUAL DAS VALAS ATÉ 1,5M DE PROFUNDIDADE, REATERRO COMPACTADO, REMOÇÃO DO MATERIAL EXCEDENTE E AINDA FORNECIMENTO E ASSENTAMENTO DOS TUBOS (SERVIÇO NOTURNO).</v>
          </cell>
          <cell r="C3087" t="str">
            <v>M</v>
          </cell>
          <cell r="D3087">
            <v>61.34</v>
          </cell>
          <cell r="E3087">
            <v>83.94</v>
          </cell>
          <cell r="H3087">
            <v>2.19</v>
          </cell>
          <cell r="I3087">
            <v>147.47</v>
          </cell>
          <cell r="J3087">
            <v>191.71</v>
          </cell>
        </row>
        <row r="3088">
          <cell r="A3088" t="str">
            <v>21.06.230</v>
          </cell>
          <cell r="B3088" t="str">
            <v xml:space="preserve">GALERIA DE TUBOS DE CONCRETO CS - 0,70M DE DIAMETRO, INCLUSIVE ESCAVAÇÃO MECÂNICA DAS VALAS ATÉ 1,5M DE PROFUNDIDADE, REATERRO COMPACTADO, REMOÇÃO DO MATERIAL EXCEDENTE E AINDA FORNECIMENTO E ASSENTAMENTO DOS TUBOS. </v>
          </cell>
          <cell r="C3088" t="str">
            <v>M</v>
          </cell>
          <cell r="D3088">
            <v>61.34</v>
          </cell>
          <cell r="E3088">
            <v>49.61</v>
          </cell>
          <cell r="F3088">
            <v>5.93</v>
          </cell>
          <cell r="H3088">
            <v>2.14</v>
          </cell>
          <cell r="I3088">
            <v>119.02</v>
          </cell>
          <cell r="J3088">
            <v>154.72999999999999</v>
          </cell>
        </row>
        <row r="3089">
          <cell r="A3089" t="str">
            <v>21.06.240</v>
          </cell>
          <cell r="B3089" t="str">
            <v>GALERIA DE TUBOS DE CONCRETO CS - 0,70M DE DIAMETRO, INCLUSIVE ESCAVAÇÃO MECÂNICA DAS VALAS ATÉ 1,5M DE PROFUNDIDADE, REATERRO COMPACTADO, REMOÇÃO DO MATERIAL EXCEDENTE E AINDA FORNECIMENTO E ASSENTAMENTO DOS TUBOS (SERVIÇO NOTURNO).</v>
          </cell>
          <cell r="C3089" t="str">
            <v>M</v>
          </cell>
          <cell r="D3089">
            <v>61.34</v>
          </cell>
          <cell r="E3089">
            <v>59.57</v>
          </cell>
          <cell r="F3089">
            <v>6.13</v>
          </cell>
          <cell r="H3089">
            <v>2.19</v>
          </cell>
          <cell r="I3089">
            <v>129.22999999999999</v>
          </cell>
          <cell r="J3089">
            <v>168</v>
          </cell>
        </row>
        <row r="3090">
          <cell r="A3090" t="str">
            <v>21.06.250</v>
          </cell>
          <cell r="B3090" t="str">
            <v xml:space="preserve">GALERIA DE TUBOS DE CONCRETO CS - 0,80M DE DIAMETRO, INCLUSIVE ESCAVAÇÃO MANUAL DAS VALAS ATÉ 1,5M DE PROFUNDIDADE, REATERRO COMPACTADO, REMOÇÃO DO MATERIAL EXCEDENTE E AINDA FORNECIMENTO E ASSENTAMENTO DOS TUBOS. </v>
          </cell>
          <cell r="C3090" t="str">
            <v>M</v>
          </cell>
          <cell r="D3090">
            <v>90.58</v>
          </cell>
          <cell r="E3090">
            <v>80.05</v>
          </cell>
          <cell r="H3090">
            <v>2.85</v>
          </cell>
          <cell r="I3090">
            <v>173.48</v>
          </cell>
          <cell r="J3090">
            <v>225.52</v>
          </cell>
        </row>
        <row r="3091">
          <cell r="A3091" t="str">
            <v>21.06.260</v>
          </cell>
          <cell r="B3091" t="str">
            <v>GALERIA DE TUBOS DE CONCRETO CS - 0,80M DE DIAMETRO, INCLUSIVE ESCAVAÇÃO MANUAL DAS VALAS ATÉ 1,5M DE PROFUNDIDADE, REATERRO COMPACTADO, REMOÇÃO DO MATERIAL EXCEDENTE E AINDA FORNECIMENTO E ASSENTAMENTO DOS TUBOS (SERVIÇO NOTURNO).</v>
          </cell>
          <cell r="C3091" t="str">
            <v>M</v>
          </cell>
          <cell r="D3091">
            <v>90.58</v>
          </cell>
          <cell r="E3091">
            <v>96.08</v>
          </cell>
          <cell r="H3091">
            <v>2.91</v>
          </cell>
          <cell r="I3091">
            <v>189.57</v>
          </cell>
          <cell r="J3091">
            <v>246.44</v>
          </cell>
        </row>
        <row r="3092">
          <cell r="A3092" t="str">
            <v>21.06.270</v>
          </cell>
          <cell r="B3092" t="str">
            <v xml:space="preserve">GALERIA DE TUBOS DE CONCRETO CS - 0,80M DE DIAMETRO, INCLUSIVE ESCAVAÇÃO MECÂNICA DAS VALAS ATÉ 1,5M DE PROFUNDIDADE, REATERRO COMPACTADO, REMOÇÃO DO MATERIAL EXCEDENTE E AINDA FORNECIMENTO E ASSENTAMENTO DOS TUBOS. </v>
          </cell>
          <cell r="C3092" t="str">
            <v>M</v>
          </cell>
          <cell r="D3092">
            <v>90.58</v>
          </cell>
          <cell r="E3092">
            <v>56.83</v>
          </cell>
          <cell r="F3092">
            <v>6.78</v>
          </cell>
          <cell r="H3092">
            <v>2.85</v>
          </cell>
          <cell r="I3092">
            <v>157.04</v>
          </cell>
          <cell r="J3092">
            <v>204.15</v>
          </cell>
        </row>
        <row r="3093">
          <cell r="A3093" t="str">
            <v>21.06.280</v>
          </cell>
          <cell r="B3093" t="str">
            <v>GALERIA DE TUBOS DE CONCRETO CS - 0,80M DE DIAMETRO, INCLUSIVE ESCAVAÇÃO MECÂNICA DAS VALAS ATÉ 1,5M DE PROFUNDIDADE, REATERRO COMPACTADO, REMOÇÃO DO MATERIAL EXCEDENTE E AINDA FORNECIMENTO E ASSENTAMENTO DOS TUBOS (SERVIÇO NOTURNO).</v>
          </cell>
          <cell r="C3093" t="str">
            <v>M</v>
          </cell>
          <cell r="D3093">
            <v>90.58</v>
          </cell>
          <cell r="E3093">
            <v>68.2</v>
          </cell>
          <cell r="F3093">
            <v>7</v>
          </cell>
          <cell r="H3093">
            <v>2.91</v>
          </cell>
          <cell r="I3093">
            <v>168.69</v>
          </cell>
          <cell r="J3093">
            <v>219.3</v>
          </cell>
        </row>
        <row r="3094">
          <cell r="A3094" t="str">
            <v>21.06.290</v>
          </cell>
          <cell r="B3094" t="str">
            <v xml:space="preserve">GALERIA DE TUBOS DE CONCRETO CS - 0,90M DE DIAMETRO, INCLUSIVE ESCAVAÇÃO MANUAL DAS VALAS ATÉ 1,5M DE PROFUNDIDADE, REATERRO COMPACTADO, REMOÇÃO DO MATERIAL EXCEDENTE E AINDA FORNECIMENTO E ASSENTAMENTO DOS TUBOS. </v>
          </cell>
          <cell r="C3094" t="str">
            <v>M</v>
          </cell>
          <cell r="D3094">
            <v>94.89</v>
          </cell>
          <cell r="E3094">
            <v>92.07</v>
          </cell>
          <cell r="H3094">
            <v>3.44</v>
          </cell>
          <cell r="I3094">
            <v>190.39999999999998</v>
          </cell>
          <cell r="J3094">
            <v>247.52</v>
          </cell>
        </row>
        <row r="3095">
          <cell r="A3095" t="str">
            <v>21.06.300</v>
          </cell>
          <cell r="B3095" t="str">
            <v>GALERIA DE TUBOS DE CONCRETO CS - 0,90M DE DIAMETRO, INCLUSIVE ESCAVAÇÃO MANUAL DAS VALAS ATÉ 1,5M DE PROFUNDIDADE, REATERRO COMPACTADO, REMOÇÃO DO MATERIAL EXCEDENTE E AINDA FORNECIMENTO E ASSENTAMENTO DOS TUBOS (SERVIÇO NOTURNO).</v>
          </cell>
          <cell r="C3095" t="str">
            <v>M</v>
          </cell>
          <cell r="D3095">
            <v>94.89</v>
          </cell>
          <cell r="E3095">
            <v>110.46</v>
          </cell>
          <cell r="H3095">
            <v>3.52</v>
          </cell>
          <cell r="I3095">
            <v>208.87</v>
          </cell>
          <cell r="J3095">
            <v>271.52999999999997</v>
          </cell>
        </row>
        <row r="3096">
          <cell r="A3096" t="str">
            <v>21.06.310</v>
          </cell>
          <cell r="B3096" t="str">
            <v xml:space="preserve">GALERIA DE TUBOS DE CONCRETO CS - 0,90M DE DIAMETRO, INCLUSIVE ESCAVAÇÃO MECÂNICA DAS VALAS ATÉ 1,5M DE PROFUNDIDADE, REATERRO COMPACTADO, REMOÇÃO DO MATERIAL EXCEDENTE E AINDA FORNECIMENTO E ASSENTAMENTO DOS TUBOS. </v>
          </cell>
          <cell r="C3096" t="str">
            <v>M</v>
          </cell>
          <cell r="D3096">
            <v>94.89</v>
          </cell>
          <cell r="E3096">
            <v>65.94</v>
          </cell>
          <cell r="F3096">
            <v>7.62</v>
          </cell>
          <cell r="H3096">
            <v>3.44</v>
          </cell>
          <cell r="I3096">
            <v>171.89</v>
          </cell>
          <cell r="J3096">
            <v>223.46</v>
          </cell>
        </row>
        <row r="3097">
          <cell r="A3097" t="str">
            <v>21.06.320</v>
          </cell>
          <cell r="B3097" t="str">
            <v>GALERIA DE TUBOS DE CONCRETO CS - 0,90M DE DIAMETRO, INCLUSIVE ESCAVAÇÃO MECÂNICA DAS VALAS ATÉ 1,5M DE PROFUNDIDADE, REATERRO COMPACTADO, REMOÇÃO DO MATERIAL EXCEDENTE E AINDA FORNECIMENTO E ASSENTAMENTO DOS TUBOS (SERVIÇO NOTURNO).</v>
          </cell>
          <cell r="C3097" t="str">
            <v>M</v>
          </cell>
          <cell r="D3097">
            <v>94.89</v>
          </cell>
          <cell r="E3097">
            <v>79.2</v>
          </cell>
          <cell r="F3097">
            <v>7.88</v>
          </cell>
          <cell r="H3097">
            <v>3.52</v>
          </cell>
          <cell r="I3097">
            <v>185.49</v>
          </cell>
          <cell r="J3097">
            <v>241.14</v>
          </cell>
        </row>
        <row r="3098">
          <cell r="A3098" t="str">
            <v>21.06.330</v>
          </cell>
          <cell r="B3098" t="str">
            <v xml:space="preserve">GALERIA DE TUBOS DE CONCRETO CS - 1,0M DE DIAMETRO, INCLUSIVE ESCAVAÇÃO MANUAL DAS VALAS ATÉ 2,0 M DE PROFUNDIDADE, REATERRO COMPACTADO, REMOÇÃO DO MATERIAL EXCEDENTE E AINDA FORNECIMENTO E ASSENTAMENTO DOS TUBOS. </v>
          </cell>
          <cell r="C3098" t="str">
            <v>M</v>
          </cell>
          <cell r="D3098">
            <v>138.26</v>
          </cell>
          <cell r="E3098">
            <v>142.53</v>
          </cell>
          <cell r="H3098">
            <v>4.3899999999999997</v>
          </cell>
          <cell r="I3098">
            <v>285.17999999999995</v>
          </cell>
          <cell r="J3098">
            <v>370.73</v>
          </cell>
        </row>
        <row r="3099">
          <cell r="A3099" t="str">
            <v>21.06.340</v>
          </cell>
          <cell r="B3099" t="str">
            <v>GALERIA DE TUBOS DE CONCRETO CS - 1,0M DE DIAMETRO, INCLUSIVE ESCAVAÇÃO MANUAL DAS VALAS ATÉ 2,0 M DE PROFUNDIDADE, REATERRO COMPACTADO, REMOÇÃO DO MATERIAL EXCEDENTE E AINDA FORNECIMENTO E ASSENTAMENTO DOS TUBOS (SERVIÇO NOTURNO).</v>
          </cell>
          <cell r="C3099" t="str">
            <v>M</v>
          </cell>
          <cell r="D3099">
            <v>138.26</v>
          </cell>
          <cell r="E3099">
            <v>171.06</v>
          </cell>
          <cell r="H3099">
            <v>4.4800000000000004</v>
          </cell>
          <cell r="I3099">
            <v>313.8</v>
          </cell>
          <cell r="J3099">
            <v>407.94</v>
          </cell>
        </row>
        <row r="3100">
          <cell r="A3100" t="str">
            <v>21.06.350</v>
          </cell>
          <cell r="B3100" t="str">
            <v xml:space="preserve">GALERIA DE TUBOS DE CONCRETO CS - 1,0M DE DIAMETRO, INCLUSIVE ESCAVAÇÃO MECÂNICA DAS VALAS ATÉ 2,0 M DE PROFUNDIDADE, REATERRO COMPACTADO, REMOÇÃO DO MATERIAL EXCEDENTE E AINDA FORNECIMENTO E ASSENTAMENTO DOS TUBOS. </v>
          </cell>
          <cell r="C3100" t="str">
            <v>M</v>
          </cell>
          <cell r="D3100">
            <v>138.26</v>
          </cell>
          <cell r="E3100">
            <v>97.01</v>
          </cell>
          <cell r="F3100">
            <v>11.28</v>
          </cell>
          <cell r="H3100">
            <v>4.3899999999999997</v>
          </cell>
          <cell r="I3100">
            <v>250.93999999999997</v>
          </cell>
          <cell r="J3100">
            <v>326.22000000000003</v>
          </cell>
        </row>
        <row r="3101">
          <cell r="A3101" t="str">
            <v>21.06.360</v>
          </cell>
          <cell r="B3101" t="str">
            <v>GALERIA DE TUBOS DE CONCRETO CS - 1,0M DE DIAMETRO, INCLUSIVE ESCAVAÇÃO MECÂNICA DAS VALAS ATÉ 2,0 M DE PROFUNDIDADE, REATERRO COMPACTADO, REMOÇÃO DO MATERIAL EXCEDENTE E AINDA FORNECIMENTO E ASSENTAMENTO DOS TUBOS (SERVIÇO NOTURNO).</v>
          </cell>
          <cell r="C3101" t="str">
            <v>M</v>
          </cell>
          <cell r="D3101">
            <v>138.26</v>
          </cell>
          <cell r="E3101">
            <v>116.44</v>
          </cell>
          <cell r="F3101">
            <v>11.66</v>
          </cell>
          <cell r="H3101">
            <v>4.4800000000000004</v>
          </cell>
          <cell r="I3101">
            <v>270.84000000000003</v>
          </cell>
          <cell r="J3101">
            <v>352.09</v>
          </cell>
        </row>
        <row r="3102">
          <cell r="A3102" t="str">
            <v>21.06.370</v>
          </cell>
          <cell r="B3102" t="str">
            <v xml:space="preserve">GALERIA DE TUBOS DE CONCRETO CA1 - 0,60 M DE DIAMETRO, INCLUSIVE ESCAVAÇÃO MANUAL DAS VALAS ATÉ 1,5 M DE PROFUNDIDADE, REATERRO COMPACTADO, REMOÇÃO DO MATERIAL EXCEDENTE E AINDA FORNECIMENTO E ASSENTAMENTO DOS TUBOS. </v>
          </cell>
          <cell r="C3102" t="str">
            <v>M</v>
          </cell>
          <cell r="D3102">
            <v>88.5</v>
          </cell>
          <cell r="E3102">
            <v>60.09</v>
          </cell>
          <cell r="H3102">
            <v>1.65</v>
          </cell>
          <cell r="I3102">
            <v>150.24</v>
          </cell>
          <cell r="J3102">
            <v>195.31</v>
          </cell>
        </row>
        <row r="3103">
          <cell r="A3103" t="str">
            <v>21.06.380</v>
          </cell>
          <cell r="B3103" t="str">
            <v>GALERIA DE TUBOS DE CONCRETO CA1 - 0,60 M DE DIAMETRO, INCLUSIVE ESCAVAÇÃO MANUAL DAS VALAS ATÉ 1,5 M DE PROFUNDIDADE, REATERRO COMPACTADO, REMOÇÃO DO MATERIAL EXCEDENTE E AINDA FORNECIMENTO E ASSENTAMENTO DOS TUBOS (SERVIÇO NOTURNO).</v>
          </cell>
          <cell r="C3103" t="str">
            <v>M</v>
          </cell>
          <cell r="D3103">
            <v>88.5</v>
          </cell>
          <cell r="E3103">
            <v>72.099999999999994</v>
          </cell>
          <cell r="H3103">
            <v>1.69</v>
          </cell>
          <cell r="I3103">
            <v>162.29</v>
          </cell>
          <cell r="J3103">
            <v>210.98</v>
          </cell>
        </row>
        <row r="3104">
          <cell r="A3104" t="str">
            <v>21.06.390</v>
          </cell>
          <cell r="B3104" t="str">
            <v xml:space="preserve">GALERIA DE TUBOS DE CONCRETO CA1 - 0,60 M DE DIAMETRO, INCLUSIVE ESCAVAÇÃO MECÂNICA DAS VALAS ATÉ 1,5 M DE PROFUNDIDADE, REATERRO COMPACTADO, REMOÇÃO DO MATERIAL EXCEDENTE E AINDA FORNECIMENTO E ASSENTAMENTO DOS TUBOS. </v>
          </cell>
          <cell r="C3104" t="str">
            <v>M</v>
          </cell>
          <cell r="D3104">
            <v>88.5</v>
          </cell>
          <cell r="E3104">
            <v>42.67</v>
          </cell>
          <cell r="F3104">
            <v>5.08</v>
          </cell>
          <cell r="H3104">
            <v>1.65</v>
          </cell>
          <cell r="I3104">
            <v>137.90000000000003</v>
          </cell>
          <cell r="J3104">
            <v>179.27</v>
          </cell>
        </row>
        <row r="3105">
          <cell r="A3105" t="str">
            <v>21.06.400</v>
          </cell>
          <cell r="B3105" t="str">
            <v>GALERIA DE TUBOS DE CONCRETO CA1 - 0,60 M DE DIAMETRO, INCLUSIVE ESCAVAÇÃO MECÂNICA DAS VALAS ATÉ 1,5 M DE PROFUNDIDADE, REATERRO COMPACTADO, REMOÇÃO DO MATERIAL EXCEDENTE E AINDA FORNECIMENTO E ASSENTAMENTO DOS TUBOS (SERVIÇO NOTURNO).</v>
          </cell>
          <cell r="C3105" t="str">
            <v>M</v>
          </cell>
          <cell r="D3105">
            <v>88.5</v>
          </cell>
          <cell r="E3105">
            <v>51.21</v>
          </cell>
          <cell r="F3105">
            <v>5.25</v>
          </cell>
          <cell r="H3105">
            <v>1.69</v>
          </cell>
          <cell r="I3105">
            <v>146.65</v>
          </cell>
          <cell r="J3105">
            <v>190.65</v>
          </cell>
        </row>
        <row r="3106">
          <cell r="A3106" t="str">
            <v>21.06.410</v>
          </cell>
          <cell r="B3106" t="str">
            <v xml:space="preserve">GALERIA DE TUBOS DE CONCRETO CA1 - 0,70 M DE DIAMETRO, INCLUSIVE ESCAVAÇÃO MANUAL DAS VALAS ATÉ 1,5 M DE PROFUNDIDADE, REATERRO COMPACTADO, REMOÇÃO DO MATERIAL EXCEDENTE E AINDA FORNECIMENTO E ASSENTAMENTO DOS TUBOS. </v>
          </cell>
          <cell r="C3106" t="str">
            <v>M</v>
          </cell>
          <cell r="D3106">
            <v>90.34</v>
          </cell>
          <cell r="E3106">
            <v>69.930000000000007</v>
          </cell>
          <cell r="H3106">
            <v>2.14</v>
          </cell>
          <cell r="I3106">
            <v>162.41</v>
          </cell>
          <cell r="J3106">
            <v>211.13</v>
          </cell>
        </row>
        <row r="3107">
          <cell r="A3107" t="str">
            <v>21.06.420</v>
          </cell>
          <cell r="B3107" t="str">
            <v>GALERIA DE TUBOS DE CONCRETO CA1 - 0,70 M DE DIAMETRO, INCLUSIVE ESCAVAÇÃO MANUAL DAS VALAS ATÉ 1,5 M DE PROFUNDIDADE, REATERRO COMPACTADO, REMOÇÃO DO MATERIAL EXCEDENTE E AINDA FORNECIMENTO E ASSENTAMENTO DOS TUBOS (SERVIÇO NOTURNO).</v>
          </cell>
          <cell r="C3107" t="str">
            <v>M</v>
          </cell>
          <cell r="D3107">
            <v>90.34</v>
          </cell>
          <cell r="E3107">
            <v>83.94</v>
          </cell>
          <cell r="H3107">
            <v>2.19</v>
          </cell>
          <cell r="I3107">
            <v>176.47</v>
          </cell>
          <cell r="J3107">
            <v>229.41</v>
          </cell>
        </row>
        <row r="3108">
          <cell r="A3108" t="str">
            <v>21.06.430</v>
          </cell>
          <cell r="B3108" t="str">
            <v xml:space="preserve">GALERIA DE TUBOS DE CONCRETO CA1 - 0,70 M DE DIAMETRO, INCLUSIVE ESCAVAÇÃO MECÂNICA DAS VALAS ATÉ 1,5 M DE PROFUNDIDADE, REATERRO COMPACTADO, REMOÇÃO DO MATERIAL EXCEDENTE E AINDA FORNECIMENTO E ASSENTAMENTO DOS TUBOS. </v>
          </cell>
          <cell r="C3108" t="str">
            <v>M</v>
          </cell>
          <cell r="D3108">
            <v>90.34</v>
          </cell>
          <cell r="E3108">
            <v>49.61</v>
          </cell>
          <cell r="F3108">
            <v>5.93</v>
          </cell>
          <cell r="H3108">
            <v>2.14</v>
          </cell>
          <cell r="I3108">
            <v>148.01999999999998</v>
          </cell>
          <cell r="J3108">
            <v>192.43</v>
          </cell>
        </row>
        <row r="3109">
          <cell r="A3109" t="str">
            <v>21.06.440</v>
          </cell>
          <cell r="B3109" t="str">
            <v>GALERIA DE TUBOS DE CONCRETO CA1 - 0,70 M DE DIAMETRO, INCLUSIVE ESCAVAÇÃO MECÂNICA DAS VALAS ATÉ 1,5 M DE PROFUNDIDADE, REATERRO COMPACTADO, REMOÇÃO DO MATERIAL EXCEDENTE E AINDA FORNECIMENTO E ASSENTAMENTO DOS TUBOS (SERVIÇO NOTURNO).</v>
          </cell>
          <cell r="C3109" t="str">
            <v>M</v>
          </cell>
          <cell r="D3109">
            <v>90.34</v>
          </cell>
          <cell r="E3109">
            <v>59.57</v>
          </cell>
          <cell r="F3109">
            <v>6.13</v>
          </cell>
          <cell r="H3109">
            <v>2.19</v>
          </cell>
          <cell r="I3109">
            <v>158.22999999999999</v>
          </cell>
          <cell r="J3109">
            <v>205.7</v>
          </cell>
        </row>
        <row r="3110">
          <cell r="A3110" t="str">
            <v>21.06.450</v>
          </cell>
          <cell r="B3110" t="str">
            <v xml:space="preserve">GALERIA DE TUBOS DE CONCRETO CA1 - 0,80 M DE DIAMETRO, INCLUSIVE ESCAVAÇÃO MANUAL DAS VALAS ATÉ 1,5 M DE PROFUNDIDADE, REATERRO COMPACTADO, REMOÇÃO DO MATERIAL EXCEDENTE E AINDA FORNECIMENTO E ASSENTAMENTO DOS TUBOS. </v>
          </cell>
          <cell r="C3110" t="str">
            <v>M</v>
          </cell>
          <cell r="D3110">
            <v>141.28</v>
          </cell>
          <cell r="E3110">
            <v>80.05</v>
          </cell>
          <cell r="H3110">
            <v>2.85</v>
          </cell>
          <cell r="I3110">
            <v>224.17999999999998</v>
          </cell>
          <cell r="J3110">
            <v>291.43</v>
          </cell>
        </row>
        <row r="3111">
          <cell r="A3111" t="str">
            <v>21.06.460</v>
          </cell>
          <cell r="B3111" t="str">
            <v>GALERIA DE TUBOS DE CONCRETO CA1 - 0,80 M DE DIAMETRO, INCLUSIVE ESCAVAÇÃO MANUAL DAS VALAS ATÉ 1,5 M DE PROFUNDIDADE, REATERRO COMPACTADO, REMOÇÃO DO MATERIAL EXCEDENTE E AINDA FORNECIMENTO E ASSENTAMENTO DOS TUBOS (SERVIÇO NOTURNO).</v>
          </cell>
          <cell r="C3111" t="str">
            <v>M</v>
          </cell>
          <cell r="D3111">
            <v>141.28</v>
          </cell>
          <cell r="E3111">
            <v>96.08</v>
          </cell>
          <cell r="H3111">
            <v>2.91</v>
          </cell>
          <cell r="I3111">
            <v>240.27</v>
          </cell>
          <cell r="J3111">
            <v>312.35000000000002</v>
          </cell>
        </row>
        <row r="3112">
          <cell r="A3112" t="str">
            <v>21.06.470</v>
          </cell>
          <cell r="B3112" t="str">
            <v xml:space="preserve">GALERIA DE TUBOS DE CONCRETO CA1 - 0,80 M DE DIAMETRO, INCLUSIVE ESCAVAÇÃO MECÂNICA DAS VALAS ATÉ 1,5 M DE PROFUNDIDADE, REATERRO COMPACTADO, REMOÇÃO DO MATERIAL EXCEDENTE E AINDA FORNECIMENTO E ASSENTAMENTO DOS TUBOS. </v>
          </cell>
          <cell r="C3112" t="str">
            <v>M</v>
          </cell>
          <cell r="D3112">
            <v>141.28</v>
          </cell>
          <cell r="E3112">
            <v>56.83</v>
          </cell>
          <cell r="F3112">
            <v>6.78</v>
          </cell>
          <cell r="H3112">
            <v>2.85</v>
          </cell>
          <cell r="I3112">
            <v>207.74</v>
          </cell>
          <cell r="J3112">
            <v>270.06</v>
          </cell>
        </row>
        <row r="3113">
          <cell r="A3113" t="str">
            <v>21.06.480</v>
          </cell>
          <cell r="B3113" t="str">
            <v>GALERIA DE TUBOS DE CONCRETO CA1 - 0,80 M DE DIAMETRO, INCLUSIVE ESCAVAÇÃO MECÂNICA DAS VALAS ATÉ 1,5 M DE PROFUNDIDADE, REATERRO COMPACTADO, REMOÇÃO DO MATERIAL EXCEDENTE E AINDA FORNECIMENTO E ASSENTAMENTO DOS TUBOS (SERVIÇO NOTURNO).</v>
          </cell>
          <cell r="C3113" t="str">
            <v>M</v>
          </cell>
          <cell r="D3113">
            <v>141.28</v>
          </cell>
          <cell r="E3113">
            <v>68.2</v>
          </cell>
          <cell r="F3113">
            <v>7</v>
          </cell>
          <cell r="H3113">
            <v>2.91</v>
          </cell>
          <cell r="I3113">
            <v>219.39000000000001</v>
          </cell>
          <cell r="J3113">
            <v>285.20999999999998</v>
          </cell>
        </row>
        <row r="3114">
          <cell r="A3114" t="str">
            <v>21.06.490</v>
          </cell>
          <cell r="B3114" t="str">
            <v xml:space="preserve">GALERIA DE TUBOS DE CONCRETO CA1 - 0,90 M DE DIAMETRO, INCLUSIVE ESCAVAÇÃO MANUAL DAS VALAS ATÉ 1,5 M DE PROFUNDIDADE, REATERRO COMPACTADO, REMOÇÃO DO MATERIAL EXCEDENTE E AINDA FORNECIMENTO E ASSENTAMENTO DOS TUBOS. </v>
          </cell>
          <cell r="C3114" t="str">
            <v>M</v>
          </cell>
          <cell r="D3114">
            <v>157.59</v>
          </cell>
          <cell r="E3114">
            <v>92.07</v>
          </cell>
          <cell r="H3114">
            <v>3.44</v>
          </cell>
          <cell r="I3114">
            <v>253.1</v>
          </cell>
          <cell r="J3114">
            <v>329.03</v>
          </cell>
        </row>
        <row r="3115">
          <cell r="A3115" t="str">
            <v>21.06.500</v>
          </cell>
          <cell r="B3115" t="str">
            <v>GALERIA DE TUBOS DE CONCRETO CA1 - 0,90 M DE DIAMETRO, INCLUSIVE ESCAVAÇÃO MANUAL DAS VALAS ATÉ 1,5 M DE PROFUNDIDADE, REATERRO COMPACTADO, REMOÇÃO DO MATERIAL EXCEDENTE E AINDA FORNECIMENTO E ASSENTAMENTO DOS TUBOS (SERVIÇO NOTURNO).</v>
          </cell>
          <cell r="C3115" t="str">
            <v>M</v>
          </cell>
          <cell r="D3115">
            <v>157.59</v>
          </cell>
          <cell r="E3115">
            <v>110.46</v>
          </cell>
          <cell r="H3115">
            <v>3.52</v>
          </cell>
          <cell r="I3115">
            <v>271.57</v>
          </cell>
          <cell r="J3115">
            <v>353.04</v>
          </cell>
        </row>
        <row r="3116">
          <cell r="A3116" t="str">
            <v>21.06.510</v>
          </cell>
          <cell r="B3116" t="str">
            <v xml:space="preserve">GALERIA DE TUBOS DE CONCRETO CA1 - 0,90 M DE DIAMETRO, INCLUSIVE ESCAVAÇÃO MECÂNICA DAS VALAS ATÉ 1,5 M DE PROFUNDIDADE, REATERRO COMPACTADO, REMOÇÃO DO MATERIAL EXCEDENTE E AINDA FORNECIMENTO E ASSENTAMENTO DOS TUBOS. </v>
          </cell>
          <cell r="C3116" t="str">
            <v>M</v>
          </cell>
          <cell r="D3116">
            <v>157.59</v>
          </cell>
          <cell r="E3116">
            <v>65.94</v>
          </cell>
          <cell r="F3116">
            <v>7.62</v>
          </cell>
          <cell r="H3116">
            <v>3.44</v>
          </cell>
          <cell r="I3116">
            <v>234.59</v>
          </cell>
          <cell r="J3116">
            <v>304.97000000000003</v>
          </cell>
        </row>
        <row r="3117">
          <cell r="A3117" t="str">
            <v>21.06.520</v>
          </cell>
          <cell r="B3117" t="str">
            <v>GALERIA DE TUBOS DE CONCRETO CA1 - 0,90 M DE DIAMETRO, INCLUSIVE ESCAVAÇÃO MECÂNICA DAS VALAS ATÉ 1,5 M DE PROFUNDIDADE, REATERRO COMPACTADO, REMOÇÃO DO MATERIAL EXCEDENTE E AINDA FORNECIMENTO E ASSENTAMENTO DOS TUBOS (SERVIÇO NOTURNO).</v>
          </cell>
          <cell r="C3117" t="str">
            <v>M</v>
          </cell>
          <cell r="D3117">
            <v>157.59</v>
          </cell>
          <cell r="E3117">
            <v>79.2</v>
          </cell>
          <cell r="F3117">
            <v>7.88</v>
          </cell>
          <cell r="H3117">
            <v>3.52</v>
          </cell>
          <cell r="I3117">
            <v>248.19000000000003</v>
          </cell>
          <cell r="J3117">
            <v>322.64999999999998</v>
          </cell>
        </row>
        <row r="3118">
          <cell r="A3118" t="str">
            <v>21.06.530</v>
          </cell>
          <cell r="B3118" t="str">
            <v xml:space="preserve">GALERIA DE TUBOS DE CONCRETO CA1 - 1,00 M DE DIAMETRO, INCLUSIVE ESCAVAÇÃO MANUAL DAS VALAS ATÉ 2,0 M DE PROFUNDIDADE, REATERRO COMPACTADO, REMOÇÃO DO MATERIAL EXCEDENTE E AINDA FORNECIMENTO E ASSENTAMENTO DOS TUBOS. </v>
          </cell>
          <cell r="C3118" t="str">
            <v>M</v>
          </cell>
          <cell r="D3118">
            <v>186.06</v>
          </cell>
          <cell r="E3118">
            <v>142.53</v>
          </cell>
          <cell r="H3118">
            <v>4.3899999999999997</v>
          </cell>
          <cell r="I3118">
            <v>332.98</v>
          </cell>
          <cell r="J3118">
            <v>432.87</v>
          </cell>
        </row>
        <row r="3119">
          <cell r="A3119" t="str">
            <v>21.06.540</v>
          </cell>
          <cell r="B3119" t="str">
            <v>GALERIA DE TUBOS DE CONCRETO CA1 - 1,00 M DE DIAMETRO, INCLUSIVE ESCAVAÇÃO MANUAL DAS VALAS ATÉ 2,0 M DE PROFUNDIDADE, REATERRO COMPACTADO, REMOÇÃO DO MATERIAL EXCEDENTE E AINDA FORNECIMENTO E ASSENTAMENTO DOS TUBOS (SERVIÇO NOTURNO).</v>
          </cell>
          <cell r="C3119" t="str">
            <v>M</v>
          </cell>
          <cell r="D3119">
            <v>186.06</v>
          </cell>
          <cell r="E3119">
            <v>171.06</v>
          </cell>
          <cell r="H3119">
            <v>4.4800000000000004</v>
          </cell>
          <cell r="I3119">
            <v>361.6</v>
          </cell>
          <cell r="J3119">
            <v>470.08</v>
          </cell>
        </row>
        <row r="3120">
          <cell r="A3120" t="str">
            <v>21.06.550</v>
          </cell>
          <cell r="B3120" t="str">
            <v xml:space="preserve">GALERIA DE TUBOS DE CONCRETO CA1 - 1,00 M DE DIAMETRO, INCLUSIVE ESCAVAÇÃO MECÂNICA DAS VALAS ATÉ 2,0 M DE PROFUNDIDADE, REATERRO COMPACTADO, REMOÇÃO DO MATERIAL EXCEDENTE E AINDA FORNECIMENTO E ASSENTAMENTO DOS TUBOS. </v>
          </cell>
          <cell r="C3120" t="str">
            <v>M</v>
          </cell>
          <cell r="D3120">
            <v>186.06</v>
          </cell>
          <cell r="E3120">
            <v>97.01</v>
          </cell>
          <cell r="F3120">
            <v>11.28</v>
          </cell>
          <cell r="H3120">
            <v>4.3899999999999997</v>
          </cell>
          <cell r="I3120">
            <v>298.73999999999995</v>
          </cell>
          <cell r="J3120">
            <v>388.36</v>
          </cell>
        </row>
        <row r="3121">
          <cell r="A3121" t="str">
            <v>21.06.560</v>
          </cell>
          <cell r="B3121" t="str">
            <v>GALERIA DE TUBOS DE CONCRETO CA1 - 1,00 M DE DIAMETRO, INCLUSIVE ESCAVAÇÃO MECÂNICA DAS VALAS ATÉ 2,0 M DE PROFUNDIDADE, REATERRO COMPACTADO, REMOÇÃO DO MATERIAL EXCEDENTE E AINDA FORNECIMENTO E ASSENTAMENTO DOS TUBOS (SERVIÇO NOTURNO).</v>
          </cell>
          <cell r="C3121" t="str">
            <v>M</v>
          </cell>
          <cell r="D3121">
            <v>186.06</v>
          </cell>
          <cell r="E3121">
            <v>116.44</v>
          </cell>
          <cell r="F3121">
            <v>11.66</v>
          </cell>
          <cell r="H3121">
            <v>4.4800000000000004</v>
          </cell>
          <cell r="I3121">
            <v>318.64000000000004</v>
          </cell>
          <cell r="J3121">
            <v>414.23</v>
          </cell>
        </row>
        <row r="3122">
          <cell r="A3122" t="str">
            <v>21.06.570</v>
          </cell>
          <cell r="B3122" t="str">
            <v xml:space="preserve">GALERIA DE TUBOS DE CONCRETO CA1 - 1,10 M DE DIAMETRO, INCLUSIVE ESCAVAÇÃO MECÂNICA DAS VALAS ATÉ 2,0 M DE PROFUNDIDADE, REATERRO COMPACTADO, REMOÇÃO DO MATERIAL EXCEDENTE E AINDA FORNECIMENTO E ASSENTAMENTO DOS TUBOS. </v>
          </cell>
          <cell r="C3122" t="str">
            <v>M</v>
          </cell>
          <cell r="D3122">
            <v>197.47</v>
          </cell>
          <cell r="E3122">
            <v>107.87</v>
          </cell>
          <cell r="F3122">
            <v>12.45</v>
          </cell>
          <cell r="H3122">
            <v>5.1100000000000003</v>
          </cell>
          <cell r="I3122">
            <v>322.90000000000003</v>
          </cell>
          <cell r="J3122">
            <v>419.77</v>
          </cell>
        </row>
        <row r="3123">
          <cell r="A3123" t="str">
            <v>21.06.580</v>
          </cell>
          <cell r="B3123" t="str">
            <v>GALERIA DE TUBOS DE CONCRETO CA1 - 1,10 M DE DIAMETRO, INCLUSIVE ESCAVAÇÃO MECÂNICA DAS VALAS ATÉ 2,0 M DE PROFUNDIDADE, REATERRO COMPACTADO, REMOÇÃO DO MATERIAL EXCEDENTE E AINDA FORNECIMENTO E ASSENTAMENTO DOS TUBOS (SERVIÇO NOTURNO).</v>
          </cell>
          <cell r="C3123" t="str">
            <v>M</v>
          </cell>
          <cell r="D3123">
            <v>197.47</v>
          </cell>
          <cell r="E3123">
            <v>129.43</v>
          </cell>
          <cell r="F3123">
            <v>12.87</v>
          </cell>
          <cell r="H3123">
            <v>5.22</v>
          </cell>
          <cell r="I3123">
            <v>344.99</v>
          </cell>
          <cell r="J3123">
            <v>448.49</v>
          </cell>
        </row>
        <row r="3124">
          <cell r="A3124" t="str">
            <v>21.06.590</v>
          </cell>
          <cell r="B3124" t="str">
            <v xml:space="preserve">GALERIA DE TUBOS DE CONCRETO CA1 - 1,20 M DE DIAMETRO, INCLUSIVE ESCAVAÇÃO MECÂNICA DAS VALAS ATÉ 2,0 M DE PROFUNDIDADE, REATERRO COMPACTADO, REMOÇÃO DO MATERIAL EXCEDENTE E AINDA FORNECIMENTO E ASSENTAMENTO DOS TUBOS. </v>
          </cell>
          <cell r="C3124" t="str">
            <v>M</v>
          </cell>
          <cell r="D3124">
            <v>264.58</v>
          </cell>
          <cell r="E3124">
            <v>122.68</v>
          </cell>
          <cell r="F3124">
            <v>13.53</v>
          </cell>
          <cell r="H3124">
            <v>6.25</v>
          </cell>
          <cell r="I3124">
            <v>407.03999999999996</v>
          </cell>
          <cell r="J3124">
            <v>529.15</v>
          </cell>
        </row>
        <row r="3125">
          <cell r="A3125" t="str">
            <v>21.06.600</v>
          </cell>
          <cell r="B3125" t="str">
            <v>GALERIA DE TUBOS DE CONCRETO CA1 - 1,20 M DE DIAMETRO, INCLUSIVE ESCAVAÇÃO MECÂNICA DAS VALAS ATÉ 2,0 M DE PROFUNDIDADE, REATERRO COMPACTADO, REMOÇÃO DO MATERIAL EXCEDENTE E AINDA FORNECIMENTO E ASSENTAMENTO DOS TUBOS (SERVIÇO NOTURNO).</v>
          </cell>
          <cell r="C3125" t="str">
            <v>M</v>
          </cell>
          <cell r="D3125">
            <v>264.58</v>
          </cell>
          <cell r="E3125">
            <v>147.25</v>
          </cell>
          <cell r="F3125">
            <v>13.99</v>
          </cell>
          <cell r="H3125">
            <v>6.39</v>
          </cell>
          <cell r="I3125">
            <v>432.21</v>
          </cell>
          <cell r="J3125">
            <v>561.87</v>
          </cell>
        </row>
        <row r="3126">
          <cell r="A3126" t="str">
            <v>21.06.610</v>
          </cell>
          <cell r="B3126" t="str">
            <v xml:space="preserve">GALERIA DE TUBOS DE CONCRETO CA1 - 1,50 M DE DIAMETRO, INCLUSIVE ESCAVAÇÃO MECÂNICA DAS VALAS ATÉ 2,0 M DE PROFUNDIDADE, REATERRO COMPACTADO, REMOÇÃO DO MATERIAL EXCEDENTE E AINDA FORNECIMENTO E ASSENTAMENTO DOS TUBOS. </v>
          </cell>
          <cell r="C3126" t="str">
            <v>M</v>
          </cell>
          <cell r="D3126">
            <v>428.19</v>
          </cell>
          <cell r="E3126">
            <v>181.04</v>
          </cell>
          <cell r="F3126">
            <v>21.17</v>
          </cell>
          <cell r="H3126">
            <v>9.42</v>
          </cell>
          <cell r="I3126">
            <v>639.81999999999994</v>
          </cell>
          <cell r="J3126">
            <v>831.77</v>
          </cell>
        </row>
        <row r="3127">
          <cell r="A3127" t="str">
            <v>21.06.620</v>
          </cell>
          <cell r="B3127" t="str">
            <v>GALERIA DE TUBOS DE CONCRETO CA1 - 1,50 M DE DIAMETRO, INCLUSIVE ESCAVAÇÃO MECÂNICA DAS VALAS ATÉ 2,0 M DE PROFUNDIDADE, REATERRO COMPACTADO, REMOÇÃO DO MATERIAL EXCEDENTE E AINDA FORNECIMENTO E ASSENTAMENTO DOS TUBOS (SERVIÇO NOTURNO).</v>
          </cell>
          <cell r="C3127" t="str">
            <v>M</v>
          </cell>
          <cell r="D3127">
            <v>428.19</v>
          </cell>
          <cell r="E3127">
            <v>217.28</v>
          </cell>
          <cell r="F3127">
            <v>21.88</v>
          </cell>
          <cell r="H3127">
            <v>9.6300000000000008</v>
          </cell>
          <cell r="I3127">
            <v>676.98</v>
          </cell>
          <cell r="J3127">
            <v>880.07</v>
          </cell>
        </row>
        <row r="3128">
          <cell r="I3128">
            <v>0</v>
          </cell>
          <cell r="J3128">
            <v>0</v>
          </cell>
        </row>
        <row r="3129">
          <cell r="A3129" t="str">
            <v>21.07.000</v>
          </cell>
          <cell r="B3129" t="str">
            <v>GALERIAS DE TUBOS DE CONCRETO - CLASSES C2 E CA1 (SEM FORNECIMENTO DE TUBOS)</v>
          </cell>
          <cell r="I3129">
            <v>0</v>
          </cell>
          <cell r="J3129">
            <v>0</v>
          </cell>
        </row>
        <row r="3130">
          <cell r="I3130">
            <v>0</v>
          </cell>
          <cell r="J3130">
            <v>0</v>
          </cell>
        </row>
        <row r="3131">
          <cell r="A3131" t="str">
            <v>21.07.010</v>
          </cell>
          <cell r="B3131" t="str">
            <v>GALERIA DE TUBO DE CONCRETO C2 - 0,20 M DE DIAMETRO, INCLUSIVE ESCAVAÇÃO MANUAL DAS VALAS ATÉ 1,5 M DE PROFUNDIDADE, REATERRO COMPACTADO, REMOÇÃO DO MATERIAL EXCEDENTE E ASSENTAMENTO DOS TUBOS (SEM O FORNECIMENTO DOS MESMOS).</v>
          </cell>
          <cell r="C3131" t="str">
            <v>M</v>
          </cell>
          <cell r="D3131">
            <v>0.18</v>
          </cell>
          <cell r="E3131">
            <v>20.72</v>
          </cell>
          <cell r="H3131">
            <v>0.34</v>
          </cell>
          <cell r="I3131">
            <v>21.24</v>
          </cell>
          <cell r="J3131">
            <v>27.61</v>
          </cell>
        </row>
        <row r="3132">
          <cell r="A3132" t="str">
            <v>21.07.020</v>
          </cell>
          <cell r="B3132" t="str">
            <v>GALERIA DE TUBO DE CONCRETO C2 - 0,20 M DE DIAMETRO, INCLUSIVE ESCAVAÇÃO MANUAL DAS VALAS ATÉ 1,5 M DE PROFUNDIDADE, REATERRO COMPACTADO, REMOÇÃO DO MATERIAL EXCEDENTE E ASSENTAMENTO DOS TUBOS (SEM O FORNECIMENTO DOS MESMOS) (SERVIÇO NOTURNO).</v>
          </cell>
          <cell r="C3132" t="str">
            <v>M</v>
          </cell>
          <cell r="D3132">
            <v>0.18</v>
          </cell>
          <cell r="E3132">
            <v>24.87</v>
          </cell>
          <cell r="H3132">
            <v>0.35</v>
          </cell>
          <cell r="I3132">
            <v>25.400000000000002</v>
          </cell>
          <cell r="J3132">
            <v>33.020000000000003</v>
          </cell>
        </row>
        <row r="3133">
          <cell r="A3133" t="str">
            <v>21.07.030</v>
          </cell>
          <cell r="B3133" t="str">
            <v>GALERIA DE TUBO DE CONCRETO C2 - 0,20 M DE DIAMETRO, INCLUSIVE ESCAVAÇÃO MECÂNICA DAS VALAS ATÉ 1,5 M DE PROFUNDIDADE, REATERRO COMPACTADO, REMOÇÃO DO MATERIAL EXCEDENTE E ASSENTAMENTO DOS TUBOS (SEM O FORNECIMENTO DOS MESMOS).</v>
          </cell>
          <cell r="C3133" t="str">
            <v>M</v>
          </cell>
          <cell r="D3133">
            <v>0.18</v>
          </cell>
          <cell r="E3133">
            <v>14.91</v>
          </cell>
          <cell r="F3133">
            <v>1.69</v>
          </cell>
          <cell r="H3133">
            <v>0.33</v>
          </cell>
          <cell r="I3133">
            <v>17.11</v>
          </cell>
          <cell r="J3133">
            <v>22.24</v>
          </cell>
        </row>
        <row r="3134">
          <cell r="A3134" t="str">
            <v>21.07.040</v>
          </cell>
          <cell r="B3134" t="str">
            <v>GALERIA DE TUBO DE CONCRETO C2 - 0,20 M DE DIAMETRO, INCLUSIVE ESCAVAÇÃO MECÂNICA DAS VALAS ATÉ 1,5 M DE PROFUNDIDADE, REATERRO COMPACTADO, REMOÇÃO DO MATERIAL EXCEDENTE E ASSENTAMENTO DOS TUBOS (SEM O FORNECIMENTO DOS MESMOS) (SERVIÇO NOTURNO).</v>
          </cell>
          <cell r="C3134" t="str">
            <v>M</v>
          </cell>
          <cell r="D3134">
            <v>0.18</v>
          </cell>
          <cell r="E3134">
            <v>17.91</v>
          </cell>
          <cell r="F3134">
            <v>1.74</v>
          </cell>
          <cell r="H3134">
            <v>0.35</v>
          </cell>
          <cell r="I3134">
            <v>20.18</v>
          </cell>
          <cell r="J3134">
            <v>26.23</v>
          </cell>
        </row>
        <row r="3135">
          <cell r="A3135" t="str">
            <v>21.07.050</v>
          </cell>
          <cell r="B3135" t="str">
            <v xml:space="preserve">GALERIA DE TUBO DE CONCRETO C2 - 0,30 M DE DIAMETRO, INCLUSIVE ESCAVAÇÃO MANUAL DAS VALAS ATÉ 1,5 M DE PROFUNDIDADE, REATERRO COMPACTADO, REMOÇÃO DO MATERIAL EXCEDENTE E ASSENTAMENTO DOS TUBOS (SEM O FORNECIMENTO DOS MESMOS). </v>
          </cell>
          <cell r="C3135" t="str">
            <v>M</v>
          </cell>
          <cell r="D3135">
            <v>0.23</v>
          </cell>
          <cell r="E3135">
            <v>30.14</v>
          </cell>
          <cell r="H3135">
            <v>0.59</v>
          </cell>
          <cell r="I3135">
            <v>30.96</v>
          </cell>
          <cell r="J3135">
            <v>40.25</v>
          </cell>
        </row>
        <row r="3136">
          <cell r="A3136" t="str">
            <v>21.07.060</v>
          </cell>
          <cell r="B3136" t="str">
            <v>GALERIA DE TUBO DE CONCRETO C2 - 0,30 M DE DIAMETRO, INCLUSIVE ESCAVAÇÃO MANUAL DAS VALAS ATÉ 1,5 M DE PROFUNDIDADE, REATERRO COMPACTADO, REMOÇÃO DO MATERIAL EXCEDENTE E ASSENTAMENTO DOS TUBOS (SEM O FORNECIMENTO DOS MESMOS) (SERVIÇO NOTURNO).</v>
          </cell>
          <cell r="C3136" t="str">
            <v>M</v>
          </cell>
          <cell r="D3136">
            <v>0.23</v>
          </cell>
          <cell r="E3136">
            <v>36.15</v>
          </cell>
          <cell r="H3136">
            <v>0.6</v>
          </cell>
          <cell r="I3136">
            <v>36.979999999999997</v>
          </cell>
          <cell r="J3136">
            <v>48.07</v>
          </cell>
        </row>
        <row r="3137">
          <cell r="A3137" t="str">
            <v>21.07.070</v>
          </cell>
          <cell r="B3137" t="str">
            <v xml:space="preserve">GALERIA DE TUBO DE CONCRETO C2 - 0,30 M DE DIAMETRO, INCLUSIVE ESCAVAÇÃO MECÂNICA DAS VALAS ATÉ 1,5 M DE PROFUNDIDADE, REATERRO COMPACTADO, REMOÇÃO DO MATERIAL EXCEDENTE E ASSENTAMENTO DOS TUBOS (SEM O FORNECIMENTO DOS MESMOS). </v>
          </cell>
          <cell r="C3137" t="str">
            <v>M</v>
          </cell>
          <cell r="D3137">
            <v>0.23</v>
          </cell>
          <cell r="E3137">
            <v>21.43</v>
          </cell>
          <cell r="F3137">
            <v>2.54</v>
          </cell>
          <cell r="H3137">
            <v>0.59</v>
          </cell>
          <cell r="I3137">
            <v>24.79</v>
          </cell>
          <cell r="J3137">
            <v>32.229999999999997</v>
          </cell>
        </row>
        <row r="3138">
          <cell r="A3138" t="str">
            <v>21.07.080</v>
          </cell>
          <cell r="B3138" t="str">
            <v>GALERIA DE TUBO DE CONCRETO C2 - 0,30 M DE DIAMETRO, INCLUSIVE ESCAVAÇÃO MECÂNICA DAS VALAS ATÉ 1,5 M DE PROFUNDIDADE, REATERRO COMPACTADO, REMOÇÃO DO MATERIAL EXCEDENTE E ASSENTAMENTO DOS TUBOS (SEM O FORNECIMENTO DOS MESMOS) (SERVIÇO NOTURNO).</v>
          </cell>
          <cell r="C3138" t="str">
            <v>M</v>
          </cell>
          <cell r="D3138">
            <v>0.23</v>
          </cell>
          <cell r="E3138">
            <v>25.73</v>
          </cell>
          <cell r="F3138">
            <v>2.63</v>
          </cell>
          <cell r="H3138">
            <v>0.6</v>
          </cell>
          <cell r="I3138">
            <v>29.19</v>
          </cell>
          <cell r="J3138">
            <v>37.950000000000003</v>
          </cell>
        </row>
        <row r="3139">
          <cell r="A3139" t="str">
            <v>21.07.090</v>
          </cell>
          <cell r="B3139" t="str">
            <v xml:space="preserve">GALERIA DE TUBO DE CONCRETO C2 - 0,40 M DE DIAMETRO, INCLUSIVE ESCAVAÇÃO MANUAL DAS VALAS ATÉ 1,5 M DE PROFUNDIDADE, REATERRO COMPACTADO, REMOÇÃO DO MATERIAL EXCEDENTE E ASSENTAMENTO DOS TUBOS (SEM O FORNECIMENTO DOS MESMOS). </v>
          </cell>
          <cell r="C3139" t="str">
            <v>M</v>
          </cell>
          <cell r="D3139">
            <v>0.44</v>
          </cell>
          <cell r="E3139">
            <v>39.39</v>
          </cell>
          <cell r="H3139">
            <v>0.89</v>
          </cell>
          <cell r="I3139">
            <v>40.72</v>
          </cell>
          <cell r="J3139">
            <v>52.94</v>
          </cell>
        </row>
        <row r="3140">
          <cell r="A3140" t="str">
            <v>21.07.100</v>
          </cell>
          <cell r="B3140" t="str">
            <v>GALERIA DE TUBO DE CONCRETO C2 - 0,40 M DE DIAMETRO, INCLUSIVE ESCAVAÇÃO MANUAL DAS VALAS ATÉ 1,5 M DE PROFUNDIDADE, REATERRO COMPACTADO, REMOÇÃO DO MATERIAL EXCEDENTE E ASSENTAMENTO DOS TUBOS (SEM O FORNECIMENTO DOS MESMOS) (SERVIÇO NOTURNO).</v>
          </cell>
          <cell r="C3140" t="str">
            <v>M</v>
          </cell>
          <cell r="D3140">
            <v>0.44</v>
          </cell>
          <cell r="E3140">
            <v>47.27</v>
          </cell>
          <cell r="H3140">
            <v>0.91</v>
          </cell>
          <cell r="I3140">
            <v>48.62</v>
          </cell>
          <cell r="J3140">
            <v>63.21</v>
          </cell>
        </row>
        <row r="3141">
          <cell r="A3141" t="str">
            <v>21.07.110</v>
          </cell>
          <cell r="B3141" t="str">
            <v xml:space="preserve">GALERIA DE TUBO DE CONCRETO C2 - 0,40 M DE DIAMETRO, INCLUSIVE ESCAVAÇÃO MECÂNICA DAS VALAS ATÉ 1,5 M DE PROFUNDIDADE, REATERRO COMPACTADO, REMOÇÃO DO MATERIAL EXCEDENTE E ASSENTAMENTO DOS TUBOS (SEM O FORNECIMENTO DOS MESMOS). </v>
          </cell>
          <cell r="C3141" t="str">
            <v>M</v>
          </cell>
          <cell r="D3141">
            <v>0.44</v>
          </cell>
          <cell r="E3141">
            <v>27.78</v>
          </cell>
          <cell r="F3141">
            <v>3.39</v>
          </cell>
          <cell r="H3141">
            <v>0.89</v>
          </cell>
          <cell r="I3141">
            <v>32.5</v>
          </cell>
          <cell r="J3141">
            <v>42.25</v>
          </cell>
        </row>
        <row r="3142">
          <cell r="A3142" t="str">
            <v>21.07.120</v>
          </cell>
          <cell r="B3142" t="str">
            <v>GALERIA DE TUBO DE CONCRETO C2 - 0,40 M DE DIAMETRO, INCLUSIVE ESCAVAÇÃO MECÂNICA DAS VALAS ATÉ 1,5 M DE PROFUNDIDADE, REATERRO COMPACTADO, REMOÇÃO DO MATERIAL EXCEDENTE E ASSENTAMENTO DOS TUBOS (SEM O FORNECIMENTO DOS MESMOS) (SERVIÇO NOTURNO).</v>
          </cell>
          <cell r="C3142" t="str">
            <v>M</v>
          </cell>
          <cell r="D3142">
            <v>0.44</v>
          </cell>
          <cell r="E3142">
            <v>33.340000000000003</v>
          </cell>
          <cell r="F3142">
            <v>3.5</v>
          </cell>
          <cell r="H3142">
            <v>0.91</v>
          </cell>
          <cell r="I3142">
            <v>38.19</v>
          </cell>
          <cell r="J3142">
            <v>49.65</v>
          </cell>
        </row>
        <row r="3143">
          <cell r="A3143" t="str">
            <v>21.07.130</v>
          </cell>
          <cell r="B3143" t="str">
            <v xml:space="preserve">GALERIA DE TUBO DE CONCRETO C2 - 0,50 M DE DIAMETRO, INCLUSIVE ESCAVAÇÃO MANUAL DAS VALAS ATÉ 1,5 M DE PROFUNDIDADE, REATERRO COMPACTADO, REMOÇÃO DO MATERIAL EXCEDENTE E ASSENTAMENTO DOS TUBOS (SEM O FORNECIMENTO DOS MESMOS). </v>
          </cell>
          <cell r="C3143" t="str">
            <v>M</v>
          </cell>
          <cell r="D3143">
            <v>0.67</v>
          </cell>
          <cell r="E3143">
            <v>49.54</v>
          </cell>
          <cell r="H3143">
            <v>1.24</v>
          </cell>
          <cell r="I3143">
            <v>51.45</v>
          </cell>
          <cell r="J3143">
            <v>66.89</v>
          </cell>
        </row>
        <row r="3144">
          <cell r="A3144" t="str">
            <v>21.07.140</v>
          </cell>
          <cell r="B3144" t="str">
            <v>GALERIA DE TUBO DE CONCRETO C2 - 0,50 M DE DIAMETRO, INCLUSIVE ESCAVAÇÃO MANUAL DAS VALAS ATÉ 1,5 M DE PROFUNDIDADE, REATERRO COMPACTADO, REMOÇÃO DO MATERIAL EXCEDENTE E ASSENTAMENTO DOS TUBOS (SEM O FORNECIMENTO DOS MESMOS) (SERVIÇO NOTURNO).</v>
          </cell>
          <cell r="C3144" t="str">
            <v>M</v>
          </cell>
          <cell r="D3144">
            <v>0.67</v>
          </cell>
          <cell r="E3144">
            <v>59.43</v>
          </cell>
          <cell r="H3144">
            <v>1.27</v>
          </cell>
          <cell r="I3144">
            <v>61.370000000000005</v>
          </cell>
          <cell r="J3144">
            <v>79.78</v>
          </cell>
        </row>
        <row r="3145">
          <cell r="A3145" t="str">
            <v>21.07.150</v>
          </cell>
          <cell r="B3145" t="str">
            <v xml:space="preserve">GALERIA DE TUBO DE CONCRETO C2 - 0,50 M DE DIAMETRO, INCLUSIVE ESCAVAÇÃO MECÂNICA DAS VALAS ATÉ 1,5 M DE PROFUNDIDADE, REATERRO COMPACTADO, REMOÇÃO DO MATERIAL EXCEDENTE E ASSENTAMENTO DOS TUBOS (SEM O FORNECIMENTO DOS MESMOS). </v>
          </cell>
          <cell r="C3145" t="str">
            <v>M</v>
          </cell>
          <cell r="D3145">
            <v>0.67</v>
          </cell>
          <cell r="E3145">
            <v>35.04</v>
          </cell>
          <cell r="F3145">
            <v>4.2300000000000004</v>
          </cell>
          <cell r="H3145">
            <v>1.27</v>
          </cell>
          <cell r="I3145">
            <v>41.21</v>
          </cell>
          <cell r="J3145">
            <v>53.57</v>
          </cell>
        </row>
        <row r="3146">
          <cell r="A3146" t="str">
            <v>21.07.160</v>
          </cell>
          <cell r="B3146" t="str">
            <v>GALERIA DE TUBO DE CONCRETO C2 - 0,50 M DE DIAMETRO, INCLUSIVE ESCAVAÇÃO MECÂNICA DAS VALAS ATÉ 1,5 M DE PROFUNDIDADE, REATERRO COMPACTADO, REMOÇÃO DO MATERIAL EXCEDENTE E ASSENTAMENTO DOS TUBOS (SEM O FORNECIMENTO DOS MESMOS) (SERVIÇO NOTURNO).</v>
          </cell>
          <cell r="C3146" t="str">
            <v>M</v>
          </cell>
          <cell r="D3146">
            <v>0.67</v>
          </cell>
          <cell r="E3146">
            <v>42.03</v>
          </cell>
          <cell r="F3146">
            <v>4.38</v>
          </cell>
          <cell r="H3146">
            <v>1.27</v>
          </cell>
          <cell r="I3146">
            <v>48.350000000000009</v>
          </cell>
          <cell r="J3146">
            <v>62.86</v>
          </cell>
        </row>
        <row r="3147">
          <cell r="A3147" t="str">
            <v>21.07.170</v>
          </cell>
          <cell r="B3147" t="str">
            <v xml:space="preserve">GALERIA DE TUBO DE CONCRETO C2 OU CA1 - 0,60 M DE DIAMETRO, INCLUSIVE ESCAVAÇÃO MANUAL DAS VALAS ATÉ 1,5 M DE PROFUNDIDADE, REATERRO COMPACTADO, REMOÇÃO DO MATERIAL EXCEDENTE E ASSENTAMENTO DOS TUBOS (SEM O FORNECIMENTO DOS MESMOS). </v>
          </cell>
          <cell r="C3147" t="str">
            <v>M</v>
          </cell>
          <cell r="D3147">
            <v>0.9</v>
          </cell>
          <cell r="E3147">
            <v>60.09</v>
          </cell>
          <cell r="H3147">
            <v>1.65</v>
          </cell>
          <cell r="I3147">
            <v>62.64</v>
          </cell>
          <cell r="J3147">
            <v>81.430000000000007</v>
          </cell>
        </row>
        <row r="3148">
          <cell r="A3148" t="str">
            <v>21.07.180</v>
          </cell>
          <cell r="B3148" t="str">
            <v>GALERIA DE TUBO DE CONCRETO C2 OU CA1 - 0,60 M DE DIAMETRO, INCLUSIVE ESCAVAÇÃO MANUAL DAS VALAS ATÉ 1,5 M DE PROFUNDIDADE, REATERRO COMPACTADO, REMOÇÃO DO MATERIAL EXCEDENTE E ASSENTAMENTO DOS TUBOS (SEM O FORNECIMENTO DOS MESMOS) (SERVIÇO NOTURNO).</v>
          </cell>
          <cell r="C3148" t="str">
            <v>M</v>
          </cell>
          <cell r="D3148">
            <v>0.9</v>
          </cell>
          <cell r="E3148">
            <v>72.099999999999994</v>
          </cell>
          <cell r="H3148">
            <v>1.69</v>
          </cell>
          <cell r="I3148">
            <v>74.69</v>
          </cell>
          <cell r="J3148">
            <v>97.1</v>
          </cell>
        </row>
        <row r="3149">
          <cell r="A3149" t="str">
            <v>21.07.190</v>
          </cell>
          <cell r="B3149" t="str">
            <v xml:space="preserve">GALERIA DE TUBO DE CONCRETO C2 OU CA1 - 0,60 M DE DIAMETRO, INCLUSIVE ESCAVAÇÃO MECÂNICA DAS VALAS ATÉ 1,5 M DE PROFUNDIDADE, REATERRO COMPACTADO, REMOÇÃO DO MATERIAL EXCEDENTE E ASSENTAMENTO DOS TUBOS (SEM O FORNECIMENTO DOS MESMOS). </v>
          </cell>
          <cell r="C3149" t="str">
            <v>M</v>
          </cell>
          <cell r="D3149">
            <v>0.9</v>
          </cell>
          <cell r="E3149">
            <v>42.67</v>
          </cell>
          <cell r="F3149">
            <v>5.08</v>
          </cell>
          <cell r="H3149">
            <v>1.65</v>
          </cell>
          <cell r="I3149">
            <v>50.3</v>
          </cell>
          <cell r="J3149">
            <v>65.39</v>
          </cell>
        </row>
        <row r="3150">
          <cell r="A3150" t="str">
            <v>21.07.200</v>
          </cell>
          <cell r="B3150" t="str">
            <v>GALERIA DE TUBO DE CONCRETO C2 OU CA1 - 0,60 M DE DIAMETRO, INCLUSIVE ESCAVAÇÃO MECÂNICA DAS VALAS ATÉ 1,5 M DE PROFUNDIDADE, REATERRO COMPACTADO, REMOÇÃO DO MATERIAL EXCEDENTE E ASSENTAMENTO DOS TUBOS (SEM O FORNECIMENTO DOS MESMOS) (SERVIÇO NOTURNO).</v>
          </cell>
          <cell r="C3150" t="str">
            <v>M</v>
          </cell>
          <cell r="D3150">
            <v>0.9</v>
          </cell>
          <cell r="E3150">
            <v>51.21</v>
          </cell>
          <cell r="F3150">
            <v>5.25</v>
          </cell>
          <cell r="H3150">
            <v>1.69</v>
          </cell>
          <cell r="I3150">
            <v>59.05</v>
          </cell>
          <cell r="J3150">
            <v>76.77</v>
          </cell>
        </row>
        <row r="3151">
          <cell r="A3151" t="str">
            <v>21.07.210</v>
          </cell>
          <cell r="B3151" t="str">
            <v xml:space="preserve">GALERIA DE TUBO DE CONCRETO CS OU CA1 - 0,70 M DE DIAMETRO, INCLUSIVE ESCAVAÇÃO MANUAL DAS VALAS ATÉ 1,5 M DE PROFUNDIDADE, REATERRO COMPACTADO, REMOÇÃO DO MATERIAL EXCEDENTE E ASSENTAMENTO DOS TUBOS (SEM O FORNECIMENTO DOS MESMOS). </v>
          </cell>
          <cell r="C3151" t="str">
            <v>M</v>
          </cell>
          <cell r="D3151">
            <v>1.34</v>
          </cell>
          <cell r="E3151">
            <v>69.930000000000007</v>
          </cell>
          <cell r="H3151">
            <v>2.14</v>
          </cell>
          <cell r="I3151">
            <v>73.410000000000011</v>
          </cell>
          <cell r="J3151">
            <v>95.43</v>
          </cell>
        </row>
        <row r="3152">
          <cell r="A3152" t="str">
            <v>21.07.220</v>
          </cell>
          <cell r="B3152" t="str">
            <v>GALERIA DE TUBO DE CONCRETO CS OU CA1 - 0,70 M DE DIAMETRO, INCLUSIVE ESCAVAÇÃO MANUAL DAS VALAS ATÉ 1,5 M DE PROFUNDIDADE, REATERRO COMPACTADO, REMOÇÃO DO MATERIAL EXCEDENTE E ASSENTAMENTO DOS TUBOS (SEM O FORNECIMENTO DOS MESMOS) (SERVIÇO NOTURNO).</v>
          </cell>
          <cell r="C3152" t="str">
            <v>M</v>
          </cell>
          <cell r="D3152">
            <v>1.34</v>
          </cell>
          <cell r="E3152">
            <v>83.94</v>
          </cell>
          <cell r="H3152">
            <v>2.19</v>
          </cell>
          <cell r="I3152">
            <v>87.47</v>
          </cell>
          <cell r="J3152">
            <v>113.71</v>
          </cell>
        </row>
        <row r="3153">
          <cell r="A3153" t="str">
            <v>21.07.230</v>
          </cell>
          <cell r="B3153" t="str">
            <v>GALERIA DE TUBO DE CONCRETO CS OU CA1 - 0,70 M DE DIAMETRO, INCLUSIVE ESCAVAÇÃO MECÂNICA DAS VALAS ATÉ 1,5 M DE PROFUNDIDADE, REATERRO COMPACTADO, REMOÇÃO DO MATERIAL EXCEDENTE E ASSENTAMENTO DOS TUBOS (SEM O FORNECIMENTO DOS MESMOS).</v>
          </cell>
          <cell r="C3153" t="str">
            <v>M</v>
          </cell>
          <cell r="D3153">
            <v>1.34</v>
          </cell>
          <cell r="E3153">
            <v>49.61</v>
          </cell>
          <cell r="F3153">
            <v>5.93</v>
          </cell>
          <cell r="H3153">
            <v>2.14</v>
          </cell>
          <cell r="I3153">
            <v>59.02</v>
          </cell>
          <cell r="J3153">
            <v>76.73</v>
          </cell>
        </row>
        <row r="3154">
          <cell r="A3154" t="str">
            <v>21.07.240</v>
          </cell>
          <cell r="B3154" t="str">
            <v>GALERIA DE TUBO DE CONCRETO CS OU CA1 - 0,70 M DE DIAMETRO, INCLUSIVE ESCAVAÇÃO MECÂNICA DAS VALAS ATÉ 1,5 M DE PROFUNDIDADE, REATERRO COMPACTADO, REMOÇÃO DO MATERIAL EXCEDENTE E ASSENTAMENTO DOS TUBOS (SEM O FORNECIMENTO DOS MESMOS) (SERVIÇO NOTURNO).</v>
          </cell>
          <cell r="C3154" t="str">
            <v>M</v>
          </cell>
          <cell r="D3154">
            <v>1.34</v>
          </cell>
          <cell r="E3154">
            <v>59.57</v>
          </cell>
          <cell r="F3154">
            <v>6.13</v>
          </cell>
          <cell r="H3154">
            <v>2.19</v>
          </cell>
          <cell r="I3154">
            <v>69.23</v>
          </cell>
          <cell r="J3154">
            <v>90</v>
          </cell>
        </row>
        <row r="3155">
          <cell r="A3155" t="str">
            <v>21.07.250</v>
          </cell>
          <cell r="B3155" t="str">
            <v xml:space="preserve">GALERIA DE TUBO DE CONCRETO CS OU CA1 - 0,80 M DE DIAMETRO, INCLUSIVE ESCAVAÇÃO MANUAL DAS VALAS ATÉ 1,5 M DE PROFUNDIDADE, REATERRO COMPACTADO, REMOÇÃO DO MATERIAL EXCEDENTE E ASSENTAMENTO DOS TUBOS (SEM O FORNECIMENTO DOS MESMOS). </v>
          </cell>
          <cell r="C3155" t="str">
            <v>M</v>
          </cell>
          <cell r="D3155">
            <v>1.78</v>
          </cell>
          <cell r="E3155">
            <v>80.05</v>
          </cell>
          <cell r="H3155">
            <v>2.85</v>
          </cell>
          <cell r="I3155">
            <v>84.679999999999993</v>
          </cell>
          <cell r="J3155">
            <v>110.08</v>
          </cell>
        </row>
        <row r="3156">
          <cell r="A3156" t="str">
            <v>21.07.260</v>
          </cell>
          <cell r="B3156" t="str">
            <v>GALERIA DE TUBO DE CONCRETO CS OU CA1 - 0,80 M DE DIAMETRO, INCLUSIVE ESCAVAÇÃO MANUAL DAS VALAS ATÉ 1,5 M DE PROFUNDIDADE, REATERRO COMPACTADO, REMOÇÃO DO MATERIAL EXCEDENTE E ASSENTAMENTO DOS TUBOS (SEM O FORNECIMENTO DOS MESMOS) (SERVIÇO NOTURNO).</v>
          </cell>
          <cell r="C3156" t="str">
            <v>M</v>
          </cell>
          <cell r="D3156">
            <v>1.78</v>
          </cell>
          <cell r="E3156">
            <v>96.08</v>
          </cell>
          <cell r="H3156">
            <v>2.91</v>
          </cell>
          <cell r="I3156">
            <v>100.77</v>
          </cell>
          <cell r="J3156">
            <v>131</v>
          </cell>
        </row>
        <row r="3157">
          <cell r="A3157" t="str">
            <v>21.07.270</v>
          </cell>
          <cell r="B3157" t="str">
            <v xml:space="preserve">GALERIA DE TUBO DE CONCRETO CS OU CA1 - 0,80 M DE DIAMETRO, INCLUSIVE ESCAVAÇÃO MECÂNICA DAS VALAS ATÉ 1,5 M DE PROFUNDIDADE, REATERRO COMPACTADO, REMOÇÃO DO MATERIAL EXCEDENTE E ASSENTAMENTO DOS TUBOS (SEM O FORNECIMENTO DOS MESMOS). </v>
          </cell>
          <cell r="C3157" t="str">
            <v>M</v>
          </cell>
          <cell r="D3157">
            <v>1.78</v>
          </cell>
          <cell r="E3157">
            <v>56.83</v>
          </cell>
          <cell r="F3157">
            <v>6.78</v>
          </cell>
          <cell r="H3157">
            <v>2.85</v>
          </cell>
          <cell r="I3157">
            <v>68.239999999999995</v>
          </cell>
          <cell r="J3157">
            <v>88.71</v>
          </cell>
        </row>
        <row r="3158">
          <cell r="A3158" t="str">
            <v>21.07.280</v>
          </cell>
          <cell r="B3158" t="str">
            <v>GALERIA DE TUBO DE CONCRETO CS OU CA1 - 0,80 M DE DIAMETRO, INCLUSIVE ESCAVAÇÃO MECÂNICA DAS VALAS ATÉ 1,5 M DE PROFUNDIDADE, REATERRO COMPACTADO, REMOÇÃO DO MATERIAL EXCEDENTE E ASSENTAMENTO DOS TUBOS (SEM O FORNECIMENTO DOS MESMOS) (SERVIÇO NOTURNO).</v>
          </cell>
          <cell r="C3158" t="str">
            <v>M</v>
          </cell>
          <cell r="D3158">
            <v>1.78</v>
          </cell>
          <cell r="E3158">
            <v>68.2</v>
          </cell>
          <cell r="F3158">
            <v>7</v>
          </cell>
          <cell r="H3158">
            <v>2.91</v>
          </cell>
          <cell r="I3158">
            <v>79.89</v>
          </cell>
          <cell r="J3158">
            <v>103.86</v>
          </cell>
        </row>
        <row r="3159">
          <cell r="A3159" t="str">
            <v>21.07.290</v>
          </cell>
          <cell r="B3159" t="str">
            <v xml:space="preserve">GALERIA DE TUBO DE CONCRETO CS OU CA1 - 0,90 M DE DIAMETRO, INCLUSIVE ESCAVAÇÃO MANUAL DAS VALAS ATÉ 1,5 M DE PROFUNDIDADE, REATERRO COMPACTADO, REMOÇÃO DO MATERIAL EXCEDENTE E ASSENTAMENTO DOS TUBOS (SEM O FORNECIMENTO DOS MESMOS). </v>
          </cell>
          <cell r="C3159" t="str">
            <v>M</v>
          </cell>
          <cell r="D3159">
            <v>2.2400000000000002</v>
          </cell>
          <cell r="E3159">
            <v>92.07</v>
          </cell>
          <cell r="H3159">
            <v>3.44</v>
          </cell>
          <cell r="I3159">
            <v>97.749999999999986</v>
          </cell>
          <cell r="J3159">
            <v>127.08</v>
          </cell>
        </row>
        <row r="3160">
          <cell r="A3160" t="str">
            <v>21.07.300</v>
          </cell>
          <cell r="B3160" t="str">
            <v>GALERIA DE TUBO DE CONCRETO CS OU CA1 - 0,90 M DE DIAMETRO, INCLUSIVE ESCAVAÇÃO MANUAL DAS VALAS ATÉ 1,5 M DE PROFUNDIDADE, REATERRO COMPACTADO, REMOÇÃO DO MATERIAL EXCEDENTE E ASSENTAMENTO DOS TUBOS (SEM O FORNECIMENTO DOS MESMOS) (SERVIÇO NOTURNO).</v>
          </cell>
          <cell r="C3160" t="str">
            <v>M</v>
          </cell>
          <cell r="D3160">
            <v>2.2400000000000002</v>
          </cell>
          <cell r="E3160">
            <v>110.46</v>
          </cell>
          <cell r="H3160">
            <v>3.52</v>
          </cell>
          <cell r="I3160">
            <v>116.21999999999998</v>
          </cell>
          <cell r="J3160">
            <v>151.09</v>
          </cell>
        </row>
        <row r="3161">
          <cell r="A3161" t="str">
            <v>21.07.310</v>
          </cell>
          <cell r="B3161" t="str">
            <v xml:space="preserve">GALERIA DE TUBO DE CONCRETO CS OU CA1 - 0,90 M DE DIAMETRO, INCLUSIVE ESCAVAÇÃO MECÂNICA DAS VALAS ATÉ 1,5 M DE PROFUNDIDADE, REATERRO COMPACTADO, REMOÇÃO DO MATERIAL EXCEDENTE E ASSENTAMENTO DOS TUBOS (SEM O FORNECIMENTO DOS MESMOS). </v>
          </cell>
          <cell r="C3161" t="str">
            <v>M</v>
          </cell>
          <cell r="D3161">
            <v>2.2400000000000002</v>
          </cell>
          <cell r="E3161">
            <v>65.94</v>
          </cell>
          <cell r="F3161">
            <v>7.62</v>
          </cell>
          <cell r="H3161">
            <v>3.44</v>
          </cell>
          <cell r="I3161">
            <v>79.239999999999995</v>
          </cell>
          <cell r="J3161">
            <v>103.01</v>
          </cell>
        </row>
        <row r="3162">
          <cell r="A3162" t="str">
            <v>21.07.320</v>
          </cell>
          <cell r="B3162" t="str">
            <v>GALERIA DE TUBO DE CONCRETO CS OU CA1 - 0,90 M DE DIAMETRO, INCLUSIVE ESCAVAÇÃO MECÂNICA DAS VALAS ATÉ 1,5 M DE PROFUNDIDADE, REATERRO COMPACTADO, REMOÇÃO DO MATERIAL EXCEDENTE E ASSENTAMENTO DOS TUBOS (SEM O FORNECIMENTO DOS MESMOS) (SERVIÇO NOTURNO).</v>
          </cell>
          <cell r="C3162" t="str">
            <v>M</v>
          </cell>
          <cell r="D3162">
            <v>2.2400000000000002</v>
          </cell>
          <cell r="E3162">
            <v>79.2</v>
          </cell>
          <cell r="F3162">
            <v>7.88</v>
          </cell>
          <cell r="H3162">
            <v>3.52</v>
          </cell>
          <cell r="I3162">
            <v>92.839999999999989</v>
          </cell>
          <cell r="J3162">
            <v>120.69</v>
          </cell>
        </row>
        <row r="3163">
          <cell r="A3163" t="str">
            <v>21.07.330</v>
          </cell>
          <cell r="B3163" t="str">
            <v xml:space="preserve">GALERIA DE TUBO DE CONCRETO CS OU CA1 - 1,00 M DE DIAMETRO, INCLUSIVE ESCAVAÇÃO MANUAL DAS VALAS ATÉ 2,0 M DE PROFUNDIDADE, REATERRO COMPACTADO, REMOÇÃO DO MATERIAL EXCEDENTE E ASSENTAMENTO DOS TUBOS (SEM O FORNECIMENTO DOS MESMOS). </v>
          </cell>
          <cell r="C3163" t="str">
            <v>M</v>
          </cell>
          <cell r="D3163">
            <v>3.36</v>
          </cell>
          <cell r="E3163">
            <v>142.53</v>
          </cell>
          <cell r="H3163">
            <v>4.3899999999999997</v>
          </cell>
          <cell r="I3163">
            <v>150.28</v>
          </cell>
          <cell r="J3163">
            <v>195.36</v>
          </cell>
        </row>
        <row r="3164">
          <cell r="A3164" t="str">
            <v>21.07.340</v>
          </cell>
          <cell r="B3164" t="str">
            <v>GALERIA DE TUBO DE CONCRETO CS OU CA1 - 1,00 M DE DIAMETRO, INCLUSIVE ESCAVAÇÃO MANUAL DAS VALAS ATÉ 2,0 M DE PROFUNDIDADE, REATERRO COMPACTADO, REMOÇÃO DO MATERIAL EXCEDENTE E ASSENTAMENTO DOS TUBOS (SEM O FORNECIMENTO DOS MESMOS) (SERVIÇO NOTURNO).</v>
          </cell>
          <cell r="C3164" t="str">
            <v>M</v>
          </cell>
          <cell r="D3164">
            <v>3.36</v>
          </cell>
          <cell r="E3164">
            <v>171.06</v>
          </cell>
          <cell r="H3164">
            <v>4.4800000000000004</v>
          </cell>
          <cell r="I3164">
            <v>178.9</v>
          </cell>
          <cell r="J3164">
            <v>232.57</v>
          </cell>
        </row>
        <row r="3165">
          <cell r="A3165" t="str">
            <v>21.07.350</v>
          </cell>
          <cell r="B3165" t="str">
            <v xml:space="preserve">GALERIA DE TUBO DE CONCRETO CS OU CA1 - 1,00 M DE DIAMETRO, INCLUSIVE ESCAVAÇÃO MECÂNICA DAS VALAS ATÉ 2,0 M DE PROFUNDIDADE, REATERRO COMPACTADO, REMOÇÃO DO MATERIAL EXCEDENTE E ASSENTAMENTO DOS TUBOS (SEM O FORNECIMENTO DOS MESMOS). </v>
          </cell>
          <cell r="C3165" t="str">
            <v>M</v>
          </cell>
          <cell r="D3165">
            <v>3.36</v>
          </cell>
          <cell r="E3165">
            <v>97.01</v>
          </cell>
          <cell r="F3165">
            <v>11.28</v>
          </cell>
          <cell r="H3165">
            <v>4.3899999999999997</v>
          </cell>
          <cell r="I3165">
            <v>116.04</v>
          </cell>
          <cell r="J3165">
            <v>150.85</v>
          </cell>
        </row>
        <row r="3166">
          <cell r="A3166" t="str">
            <v>21.07.360</v>
          </cell>
          <cell r="B3166" t="str">
            <v>GALERIA DE TUBO DE CONCRETO CS OU CA1 - 1,00 M DE DIAMETRO, INCLUSIVE ESCAVAÇÃO MECÂNICA DAS VALAS ATÉ 2,0 M DE PROFUNDIDADE, REATERRO COMPACTADO, REMOÇÃO DO MATERIAL EXCEDENTE E ASSENTAMENTO DOS TUBOS (SEM O FORNECIMENTO DOS MESMOS) (SERVIÇO NOTURNO).</v>
          </cell>
          <cell r="C3166" t="str">
            <v>M</v>
          </cell>
          <cell r="D3166">
            <v>3.36</v>
          </cell>
          <cell r="E3166">
            <v>116.44</v>
          </cell>
          <cell r="F3166">
            <v>11.66</v>
          </cell>
          <cell r="H3166">
            <v>4.4800000000000004</v>
          </cell>
          <cell r="I3166">
            <v>135.94</v>
          </cell>
          <cell r="J3166">
            <v>176.72</v>
          </cell>
        </row>
        <row r="3167">
          <cell r="A3167" t="str">
            <v>21.07.370</v>
          </cell>
          <cell r="B3167" t="str">
            <v xml:space="preserve">GALERIA DE TUBO DE CONCRETO CA1 - 1,10 M DE DIAMETRO, INCLUSIVE ESCAVAÇÃO MECÂNICA DAS VALAS ATÉ 2,0 M DE PROFUNDIDADE, REATERRO COMPACTADO, REMOÇÃO DO MATERIAL EXCEDENTE E ASSENTAMENTO DOS TUBOS (SEM O FORNECIMENTO DOS MESMOS). </v>
          </cell>
          <cell r="C3167" t="str">
            <v>M</v>
          </cell>
          <cell r="D3167">
            <v>4.47</v>
          </cell>
          <cell r="E3167">
            <v>107.87</v>
          </cell>
          <cell r="F3167">
            <v>12.45</v>
          </cell>
          <cell r="H3167">
            <v>5.1100000000000003</v>
          </cell>
          <cell r="I3167">
            <v>129.9</v>
          </cell>
          <cell r="J3167">
            <v>168.87</v>
          </cell>
        </row>
        <row r="3168">
          <cell r="A3168" t="str">
            <v>21.07.380</v>
          </cell>
          <cell r="B3168" t="str">
            <v>GALERIA DE TUBO DE CONCRETO CA1 - 1,10 M DE DIAMETRO, INCLUSIVE ESCAVAÇÃO MECÂNICA DAS VALAS ATÉ 2,0 M DE PROFUNDIDADE, REATERRO COMPACTADO, REMOÇÃO DO MATERIAL EXCEDENTE E ASSENTAMENTO DOS TUBOS (SEM O FORNECIMENTO DOS MESMOS) (SERVIÇO NOTURNO).</v>
          </cell>
          <cell r="C3168" t="str">
            <v>M</v>
          </cell>
          <cell r="D3168">
            <v>4.47</v>
          </cell>
          <cell r="E3168">
            <v>129.43</v>
          </cell>
          <cell r="F3168">
            <v>12.87</v>
          </cell>
          <cell r="H3168">
            <v>5.22</v>
          </cell>
          <cell r="I3168">
            <v>151.99</v>
          </cell>
          <cell r="J3168">
            <v>197.59</v>
          </cell>
        </row>
        <row r="3169">
          <cell r="A3169" t="str">
            <v>21.07.390</v>
          </cell>
          <cell r="B3169" t="str">
            <v xml:space="preserve">GALERIA DE TUBO DE CONCRETO CA1 - 1,20 M DE DIAMETRO, INCLUSIVE ESCAVAÇÃO MECÂNICA DAS VALAS ATÉ 2,0 M DE PROFUNDIDADE, REATERRO COMPACTADO, REMOÇÃO DO MATERIAL EXCEDENTE E ASSENTAMENTO DOS TUBOS (SEM O FORNECIMENTO DOS MESMOS). </v>
          </cell>
          <cell r="C3169" t="str">
            <v>M</v>
          </cell>
          <cell r="D3169">
            <v>5.58</v>
          </cell>
          <cell r="E3169">
            <v>122.68</v>
          </cell>
          <cell r="F3169">
            <v>13.53</v>
          </cell>
          <cell r="H3169">
            <v>6.25</v>
          </cell>
          <cell r="I3169">
            <v>148.04000000000002</v>
          </cell>
          <cell r="J3169">
            <v>192.45</v>
          </cell>
        </row>
        <row r="3170">
          <cell r="A3170" t="str">
            <v>21.07.400</v>
          </cell>
          <cell r="B3170" t="str">
            <v>GALERIA DE TUBO DE CONCRETO CA1 - 1,20 M DE DIAMETRO, INCLUSIVE ESCAVAÇÃO MECÂNICA DAS VALAS ATÉ 2,0 M DE PROFUNDIDADE, REATERRO COMPACTADO, REMOÇÃO DO MATERIAL EXCEDENTE E ASSENTAMENTO DOS TUBOS (SEM O FORNECIMENTO DOS MESMOS) (SERVIÇO NOTURNO).</v>
          </cell>
          <cell r="C3170" t="str">
            <v>M</v>
          </cell>
          <cell r="D3170">
            <v>5.58</v>
          </cell>
          <cell r="E3170">
            <v>147.25</v>
          </cell>
          <cell r="F3170">
            <v>13.99</v>
          </cell>
          <cell r="H3170">
            <v>6.39</v>
          </cell>
          <cell r="I3170">
            <v>173.21</v>
          </cell>
          <cell r="J3170">
            <v>225.17</v>
          </cell>
        </row>
        <row r="3171">
          <cell r="A3171" t="str">
            <v>21.07.410</v>
          </cell>
          <cell r="B3171" t="str">
            <v xml:space="preserve">GALERIA DE TUBO DE CONCRETO CA1 - 1,50 M DE DIAMETRO, INCLUSIVE ESCAVAÇÃO MECÂNICA DAS VALAS ATÉ 2,5 M DE PROFUNDIDADE, REATERRO COMPACTADO, REMOÇÃO DO MATERIAL EXCEDENTE E ASSENTAMENTO DOS TUBOS (SEM O FORNECIMENTO DOS MESMOS). </v>
          </cell>
          <cell r="C3171" t="str">
            <v>M</v>
          </cell>
          <cell r="D3171">
            <v>11.19</v>
          </cell>
          <cell r="E3171">
            <v>181.04</v>
          </cell>
          <cell r="F3171">
            <v>21.17</v>
          </cell>
          <cell r="H3171">
            <v>9.42</v>
          </cell>
          <cell r="I3171">
            <v>222.81999999999996</v>
          </cell>
          <cell r="J3171">
            <v>289.67</v>
          </cell>
        </row>
        <row r="3172">
          <cell r="A3172" t="str">
            <v>21.07.420</v>
          </cell>
          <cell r="B3172" t="str">
            <v>GALERIA DE TUBO DE CONCRETO CA1 - 1,50 M DE DIAMETRO, INCLUSIVE ESCAVAÇÃO MECÂNICA DAS VALAS ATÉ 2,5 M DE PROFUNDIDADE, REATERRO COMPACTADO, REMOÇÃO DO MATERIAL EXCEDENTE E ASSENTAMENTO DOS TUBOS (SEM O FORNECIMENTO DOS MESMOS) (SERVIÇO NOTURNO).</v>
          </cell>
          <cell r="C3172" t="str">
            <v>M</v>
          </cell>
          <cell r="D3172">
            <v>11.19</v>
          </cell>
          <cell r="E3172">
            <v>217.28</v>
          </cell>
          <cell r="F3172">
            <v>21.88</v>
          </cell>
          <cell r="H3172">
            <v>9.6300000000000008</v>
          </cell>
          <cell r="I3172">
            <v>259.98</v>
          </cell>
          <cell r="J3172">
            <v>337.97</v>
          </cell>
        </row>
        <row r="3173">
          <cell r="I3173">
            <v>0</v>
          </cell>
          <cell r="J3173">
            <v>0</v>
          </cell>
        </row>
        <row r="3174">
          <cell r="A3174" t="str">
            <v>21.08.000</v>
          </cell>
          <cell r="B3174" t="str">
            <v>ASSENTAMENTO DE TUBOS PARA GALERIAS</v>
          </cell>
          <cell r="I3174">
            <v>0</v>
          </cell>
          <cell r="J3174">
            <v>0</v>
          </cell>
        </row>
        <row r="3175">
          <cell r="I3175">
            <v>0</v>
          </cell>
          <cell r="J3175">
            <v>0</v>
          </cell>
        </row>
        <row r="3176">
          <cell r="A3176" t="str">
            <v>21.08.010</v>
          </cell>
          <cell r="B3176" t="str">
            <v>ASSENTAMENTO DE TUBOS DE CONCRETO C2 - 0,20 M DE DIAMETRO, INCLUSIVE O FORNECIMENTO DOS MESMOS TRANSPORTE.</v>
          </cell>
          <cell r="C3176" t="str">
            <v>M</v>
          </cell>
          <cell r="D3176">
            <v>11.58</v>
          </cell>
          <cell r="E3176">
            <v>5.71</v>
          </cell>
          <cell r="H3176">
            <v>0.34</v>
          </cell>
          <cell r="I3176">
            <v>17.63</v>
          </cell>
          <cell r="J3176">
            <v>22.92</v>
          </cell>
        </row>
        <row r="3177">
          <cell r="A3177" t="str">
            <v>21.08.020</v>
          </cell>
          <cell r="B3177" t="str">
            <v>ASSENTAMENTO DE TUBOS DE CONCRETO C2 - 0,30M DE DIAMETRO, INCLUSIVE O FORNECIMENTO DOS MESMOS  TRANSPORTE.</v>
          </cell>
          <cell r="C3177" t="str">
            <v>M</v>
          </cell>
          <cell r="D3177">
            <v>17.579999999999998</v>
          </cell>
          <cell r="E3177">
            <v>7.89</v>
          </cell>
          <cell r="H3177">
            <v>0.59</v>
          </cell>
          <cell r="I3177">
            <v>26.06</v>
          </cell>
          <cell r="J3177">
            <v>33.880000000000003</v>
          </cell>
        </row>
        <row r="3178">
          <cell r="A3178" t="str">
            <v>21.08.030</v>
          </cell>
          <cell r="B3178" t="str">
            <v>ASSENTAMENTO DE TUBOS DE CONCRETO C2 - 0,40 M DE DIAMETRO, INCLUSIVE O FORNECIMENTO DOS MESMOS TRANSPORTE.</v>
          </cell>
          <cell r="C3178" t="str">
            <v>M</v>
          </cell>
          <cell r="D3178">
            <v>23.29</v>
          </cell>
          <cell r="E3178">
            <v>10.050000000000001</v>
          </cell>
          <cell r="H3178">
            <v>0.89</v>
          </cell>
          <cell r="I3178">
            <v>34.230000000000004</v>
          </cell>
          <cell r="J3178">
            <v>44.5</v>
          </cell>
        </row>
        <row r="3179">
          <cell r="A3179" t="str">
            <v>21.08.040</v>
          </cell>
          <cell r="B3179" t="str">
            <v xml:space="preserve">ASSENTAMENTO DE TUBOS DE CONCRETO C2 - 0,50 M DE DIAMETRO, INCLUSIVE O FORNECIMENTO DOS MESMOS </v>
          </cell>
          <cell r="C3179" t="str">
            <v>M</v>
          </cell>
          <cell r="D3179">
            <v>32.67</v>
          </cell>
          <cell r="E3179">
            <v>13.21</v>
          </cell>
          <cell r="H3179">
            <v>1.24</v>
          </cell>
          <cell r="I3179">
            <v>47.120000000000005</v>
          </cell>
          <cell r="J3179">
            <v>61.26</v>
          </cell>
        </row>
        <row r="3180">
          <cell r="A3180" t="str">
            <v>21.08.050</v>
          </cell>
          <cell r="B3180" t="str">
            <v xml:space="preserve">ASSENTAMENTO DE TUBOS DE CONCRETO C2 - 0,60 M DE DIAMETRO, INCLUSIVE O FORNECIMENTO DOS MESMOS </v>
          </cell>
          <cell r="C3180" t="str">
            <v>M</v>
          </cell>
          <cell r="D3180">
            <v>47.85</v>
          </cell>
          <cell r="E3180">
            <v>17.010000000000002</v>
          </cell>
          <cell r="H3180">
            <v>1.65</v>
          </cell>
          <cell r="I3180">
            <v>66.510000000000005</v>
          </cell>
          <cell r="J3180">
            <v>86.46</v>
          </cell>
        </row>
        <row r="3181">
          <cell r="A3181" t="str">
            <v>21.08.060</v>
          </cell>
          <cell r="B3181" t="str">
            <v>ASSENTAMENTO DE TUBOS DE CONCRETO CS - 0,70 M DE DIAMETRO, INCLUSIVE O FORNECIMENTO DOS MESMOS  TRANSPORTE.</v>
          </cell>
          <cell r="C3181" t="str">
            <v>M</v>
          </cell>
          <cell r="D3181">
            <v>61.34</v>
          </cell>
          <cell r="E3181">
            <v>20.2</v>
          </cell>
          <cell r="H3181">
            <v>2.14</v>
          </cell>
          <cell r="I3181">
            <v>83.68</v>
          </cell>
          <cell r="J3181">
            <v>108.78</v>
          </cell>
        </row>
        <row r="3182">
          <cell r="A3182" t="str">
            <v>21.08.070</v>
          </cell>
          <cell r="B3182" t="str">
            <v>ASSENTAMENTO DE TUBOS DE CONCRETO CS - 0,80 M DE DIAMETRO, INCLUSIVE O FORNECIMENTO DOS MESMOS  TRANSPORTE.</v>
          </cell>
          <cell r="C3182" t="str">
            <v>M</v>
          </cell>
          <cell r="D3182">
            <v>90.58</v>
          </cell>
          <cell r="E3182">
            <v>24.55</v>
          </cell>
          <cell r="H3182">
            <v>2.85</v>
          </cell>
          <cell r="I3182">
            <v>117.97999999999999</v>
          </cell>
          <cell r="J3182">
            <v>153.37</v>
          </cell>
        </row>
        <row r="3183">
          <cell r="A3183" t="str">
            <v>21.08.080</v>
          </cell>
          <cell r="B3183" t="str">
            <v>ASSENTAMENTO DE TUBOS DE CONCRETO CS - 0,90 M DE DIAMETRO, INCLUSIVE O FORNECIMENTO DOS MESMOS  TRANSPORTE.</v>
          </cell>
          <cell r="C3183" t="str">
            <v>M</v>
          </cell>
          <cell r="D3183">
            <v>94.89</v>
          </cell>
          <cell r="E3183">
            <v>30.35</v>
          </cell>
          <cell r="H3183">
            <v>3.44</v>
          </cell>
          <cell r="I3183">
            <v>128.68</v>
          </cell>
          <cell r="J3183">
            <v>167.28</v>
          </cell>
        </row>
        <row r="3184">
          <cell r="A3184" t="str">
            <v>21.08.090</v>
          </cell>
          <cell r="B3184" t="str">
            <v>ASSENTAMENTO DE TUBOS DE CONCRETO CS - 1,00 M DE DIAMETRO, INCLUSIVE O FORNECIMENTO DOS MESMOS  TRANSPORTE.</v>
          </cell>
          <cell r="C3184" t="str">
            <v>M</v>
          </cell>
          <cell r="D3184">
            <v>138.26</v>
          </cell>
          <cell r="E3184">
            <v>42.09</v>
          </cell>
          <cell r="H3184">
            <v>4.3899999999999997</v>
          </cell>
          <cell r="I3184">
            <v>184.73999999999998</v>
          </cell>
          <cell r="J3184">
            <v>240.16</v>
          </cell>
        </row>
        <row r="3185">
          <cell r="A3185" t="str">
            <v>21.08.100</v>
          </cell>
          <cell r="B3185" t="str">
            <v>ASSENTAMENTO DE TUBOS DE CONCRETO CA1 - 0,60 M DE DIAMETRO, INCLUSIVE O FORNECIMENTO DOS MESMOS  TRANSPORTE.</v>
          </cell>
          <cell r="C3185" t="str">
            <v>M</v>
          </cell>
          <cell r="D3185">
            <v>88.5</v>
          </cell>
          <cell r="E3185">
            <v>17.010000000000002</v>
          </cell>
          <cell r="H3185">
            <v>1.65</v>
          </cell>
          <cell r="I3185">
            <v>107.16000000000001</v>
          </cell>
          <cell r="J3185">
            <v>139.31</v>
          </cell>
        </row>
        <row r="3186">
          <cell r="A3186" t="str">
            <v>21.08.110</v>
          </cell>
          <cell r="B3186" t="str">
            <v>ASSENTAMENTO DE TUBOS DE CONCRETO CA1 - 0,70 M DE DIAMETRO, INCLUSIVE O FORNECIMENTO DOS MESMOS TRANSPORTE.</v>
          </cell>
          <cell r="C3186" t="str">
            <v>M</v>
          </cell>
          <cell r="D3186">
            <v>90.34</v>
          </cell>
          <cell r="E3186">
            <v>20.2</v>
          </cell>
          <cell r="H3186">
            <v>2.14</v>
          </cell>
          <cell r="I3186">
            <v>112.68</v>
          </cell>
          <cell r="J3186">
            <v>146.47999999999999</v>
          </cell>
        </row>
        <row r="3187">
          <cell r="A3187" t="str">
            <v>21.08.120</v>
          </cell>
          <cell r="B3187" t="str">
            <v>ASSENTAMENTO DE TUBOS DE CONCRETO CA1 - 0,80 M DE DIAMETRO, INCLUSIVE O FORNECIMENTO DOS MESMOS  TRANSPORTE.</v>
          </cell>
          <cell r="C3187" t="str">
            <v>M</v>
          </cell>
          <cell r="D3187">
            <v>141.28</v>
          </cell>
          <cell r="E3187">
            <v>24.55</v>
          </cell>
          <cell r="H3187">
            <v>2.85</v>
          </cell>
          <cell r="I3187">
            <v>168.68</v>
          </cell>
          <cell r="J3187">
            <v>219.28</v>
          </cell>
        </row>
        <row r="3188">
          <cell r="A3188" t="str">
            <v>21.08.130</v>
          </cell>
          <cell r="B3188" t="str">
            <v>ASSENTAMENTO DE TUBOS DE CONCRETO CA1 - 0,90 M DE DIAMETRO, INCLUSIVE O FORNECIMENTO DOS MESMOS  TRANSPORTE.</v>
          </cell>
          <cell r="C3188" t="str">
            <v>M</v>
          </cell>
          <cell r="D3188">
            <v>157.35</v>
          </cell>
          <cell r="E3188">
            <v>30.35</v>
          </cell>
          <cell r="H3188">
            <v>3.44</v>
          </cell>
          <cell r="I3188">
            <v>191.14</v>
          </cell>
          <cell r="J3188">
            <v>248.48</v>
          </cell>
        </row>
        <row r="3189">
          <cell r="A3189" t="str">
            <v>21.08.140</v>
          </cell>
          <cell r="B3189" t="str">
            <v>ASSENTAMENTO DE TUBOS DE CONCRETO CA1 - 1,00 M DE DIAMETRO, INCLUSIVE O FORNECIMENTO DOS MESMOS  TRANSPORTE.</v>
          </cell>
          <cell r="C3189" t="str">
            <v>M</v>
          </cell>
          <cell r="D3189">
            <v>186.06</v>
          </cell>
          <cell r="E3189">
            <v>42.09</v>
          </cell>
          <cell r="H3189">
            <v>4.3899999999999997</v>
          </cell>
          <cell r="I3189">
            <v>232.54</v>
          </cell>
          <cell r="J3189">
            <v>302.3</v>
          </cell>
        </row>
        <row r="3190">
          <cell r="A3190" t="str">
            <v>21.08.150</v>
          </cell>
          <cell r="B3190" t="str">
            <v>ASSENTAMENTO DE TUBOS DE CONCRETO CA1 - 1,10 M DE DIAMETRO, INCLUSIVE O FORNECIMENTO DOS MESMOS  TRANSPORTE.</v>
          </cell>
          <cell r="C3190" t="str">
            <v>M</v>
          </cell>
          <cell r="D3190">
            <v>197.47</v>
          </cell>
          <cell r="E3190">
            <v>48.31</v>
          </cell>
          <cell r="H3190">
            <v>4.3899999999999997</v>
          </cell>
          <cell r="I3190">
            <v>250.17</v>
          </cell>
          <cell r="J3190">
            <v>325.22000000000003</v>
          </cell>
        </row>
        <row r="3191">
          <cell r="A3191" t="str">
            <v>21.08.160</v>
          </cell>
          <cell r="B3191" t="str">
            <v>ASSENTAMENTO DE TUBOS DE CONCRETO CA1 - 1,20 M DE DIAMETRO, INCLUSIVE O FORNECIMENTO DOS MESMOS  TRANSPORTE.</v>
          </cell>
          <cell r="C3191" t="str">
            <v>M</v>
          </cell>
          <cell r="D3191">
            <v>264.58</v>
          </cell>
          <cell r="E3191">
            <v>59.75</v>
          </cell>
          <cell r="H3191">
            <v>4.3899999999999997</v>
          </cell>
          <cell r="I3191">
            <v>328.71999999999997</v>
          </cell>
          <cell r="J3191">
            <v>427.34</v>
          </cell>
        </row>
        <row r="3192">
          <cell r="A3192" t="str">
            <v>21.08.170</v>
          </cell>
          <cell r="B3192" t="str">
            <v>ASSENTAMENTO DE TUBOS DE CONCRETO CA1 - 1,50 M DE DIAMETRO, INCLUSIVE O FORNECIMENTO DOS MESMOS  TRANSPORTE.</v>
          </cell>
          <cell r="C3192" t="str">
            <v>M</v>
          </cell>
          <cell r="D3192">
            <v>428.19</v>
          </cell>
          <cell r="E3192">
            <v>81.650000000000006</v>
          </cell>
          <cell r="H3192">
            <v>4.3899999999999997</v>
          </cell>
          <cell r="I3192">
            <v>514.23</v>
          </cell>
          <cell r="J3192">
            <v>668.5</v>
          </cell>
        </row>
        <row r="3193">
          <cell r="A3193" t="str">
            <v>21.08.180</v>
          </cell>
          <cell r="B3193" t="str">
            <v xml:space="preserve">ASSENTAMENTO DE TUBOS DE CONCRETO C2 - 0,20 M DE DIAMETRO, SEM O FORNECIMENTO DOS MESMOS. </v>
          </cell>
          <cell r="C3193" t="str">
            <v>M</v>
          </cell>
          <cell r="D3193">
            <v>0.18</v>
          </cell>
          <cell r="E3193">
            <v>5.71</v>
          </cell>
          <cell r="I3193">
            <v>5.89</v>
          </cell>
          <cell r="J3193">
            <v>7.66</v>
          </cell>
        </row>
        <row r="3194">
          <cell r="A3194" t="str">
            <v>21.08.190</v>
          </cell>
          <cell r="B3194" t="str">
            <v xml:space="preserve">ASSENTAMENTO DE TUBOS DE CONCRETO C2 - 0,30 M DE DIAMETRO, SEM O FORNECIMENTO DOS MESMOS. </v>
          </cell>
          <cell r="C3194" t="str">
            <v>M</v>
          </cell>
          <cell r="D3194">
            <v>0.23</v>
          </cell>
          <cell r="E3194">
            <v>7.89</v>
          </cell>
          <cell r="I3194">
            <v>8.1199999999999992</v>
          </cell>
          <cell r="J3194">
            <v>10.56</v>
          </cell>
        </row>
        <row r="3195">
          <cell r="A3195" t="str">
            <v>21.08.200</v>
          </cell>
          <cell r="B3195" t="str">
            <v xml:space="preserve">ASSENTAMENTO DE TUBOS DE CONCRETO C2 - 0,40 M DE DIAMETRO, SEM O FORNECIMENTO DOS MESMOS. </v>
          </cell>
          <cell r="C3195" t="str">
            <v>M</v>
          </cell>
          <cell r="D3195">
            <v>0.44</v>
          </cell>
          <cell r="E3195">
            <v>10.050000000000001</v>
          </cell>
          <cell r="I3195">
            <v>10.49</v>
          </cell>
          <cell r="J3195">
            <v>13.64</v>
          </cell>
        </row>
        <row r="3196">
          <cell r="A3196" t="str">
            <v>21.08.210</v>
          </cell>
          <cell r="B3196" t="str">
            <v xml:space="preserve">ASSENTAMENTO DE TUBOS DE CONCRETO C2 - 0,50 M DE DIAMETRO, SEM O FORNECIMENTO DOS MESMOS. </v>
          </cell>
          <cell r="C3196" t="str">
            <v>M</v>
          </cell>
          <cell r="D3196">
            <v>0.67</v>
          </cell>
          <cell r="E3196">
            <v>13.21</v>
          </cell>
          <cell r="I3196">
            <v>13.88</v>
          </cell>
          <cell r="J3196">
            <v>18.04</v>
          </cell>
        </row>
        <row r="3197">
          <cell r="A3197" t="str">
            <v>21.08.220</v>
          </cell>
          <cell r="B3197" t="str">
            <v xml:space="preserve">ASSENTAMENTO DE TUBOS DE CONCRETO C2 OU CA1 - 0,60 M DE DIAMETRO, SEM O FORNECIMENTO DOS MESMOS. </v>
          </cell>
          <cell r="C3197" t="str">
            <v>M</v>
          </cell>
          <cell r="D3197">
            <v>0.9</v>
          </cell>
          <cell r="E3197">
            <v>17.010000000000002</v>
          </cell>
          <cell r="I3197">
            <v>17.91</v>
          </cell>
          <cell r="J3197">
            <v>23.28</v>
          </cell>
        </row>
        <row r="3198">
          <cell r="A3198" t="str">
            <v>21.08.230</v>
          </cell>
          <cell r="B3198" t="str">
            <v xml:space="preserve">ASSENTAMENTO DE TUBOS DE CONCRETO CS OU CA1 - 0,70 M DE DIAMETRO, SEM O FORNECIMENTO DOS MESMOS. </v>
          </cell>
          <cell r="C3198" t="str">
            <v>M</v>
          </cell>
          <cell r="D3198">
            <v>1.34</v>
          </cell>
          <cell r="E3198">
            <v>20.2</v>
          </cell>
          <cell r="I3198">
            <v>21.54</v>
          </cell>
          <cell r="J3198">
            <v>28</v>
          </cell>
        </row>
        <row r="3199">
          <cell r="A3199" t="str">
            <v>21.08.240</v>
          </cell>
          <cell r="B3199" t="str">
            <v xml:space="preserve">ASSENTAMENTO DE TUBOS DE CONCRETO CS OU CA1 - 0,80 M DE DIAMETRO, SEM O FORNECIMENTO DOS MESMOS. </v>
          </cell>
          <cell r="C3199" t="str">
            <v>M</v>
          </cell>
          <cell r="D3199">
            <v>1.78</v>
          </cell>
          <cell r="E3199">
            <v>24.55</v>
          </cell>
          <cell r="I3199">
            <v>26.330000000000002</v>
          </cell>
          <cell r="J3199">
            <v>34.229999999999997</v>
          </cell>
        </row>
        <row r="3200">
          <cell r="A3200" t="str">
            <v>21.08.250</v>
          </cell>
          <cell r="B3200" t="str">
            <v xml:space="preserve">ASSENTAMENTO DE TUBOS DE CONCRETO CS OU CA1 - 0,90 M DE DIAMETRO, SEM O FORNECIMENTO DOS MESMOS. </v>
          </cell>
          <cell r="C3200" t="str">
            <v>M</v>
          </cell>
          <cell r="D3200">
            <v>2.2400000000000002</v>
          </cell>
          <cell r="E3200">
            <v>30.35</v>
          </cell>
          <cell r="I3200">
            <v>32.590000000000003</v>
          </cell>
          <cell r="J3200">
            <v>42.37</v>
          </cell>
        </row>
        <row r="3201">
          <cell r="A3201" t="str">
            <v>21.08.260</v>
          </cell>
          <cell r="B3201" t="str">
            <v xml:space="preserve">ASSENTAMENTO DE TUBOS DE CONCRETO CS OU CA1 - 1,00 M DE DIAMETRO, SEM O FORNECIMENTO DOS MESMOS. </v>
          </cell>
          <cell r="C3201" t="str">
            <v>M</v>
          </cell>
          <cell r="D3201">
            <v>3.36</v>
          </cell>
          <cell r="E3201">
            <v>42.09</v>
          </cell>
          <cell r="I3201">
            <v>45.45</v>
          </cell>
          <cell r="J3201">
            <v>59.09</v>
          </cell>
        </row>
        <row r="3202">
          <cell r="A3202" t="str">
            <v>21.08.270</v>
          </cell>
          <cell r="B3202" t="str">
            <v xml:space="preserve">ASSENTAMENTO DE TUBOS DE CONCRETO CA1 - 1,10 M DE DIAMETRO, SEM O FORNECIMENTO DOS MESMOS. </v>
          </cell>
          <cell r="C3202" t="str">
            <v>M</v>
          </cell>
          <cell r="D3202">
            <v>4.47</v>
          </cell>
          <cell r="E3202">
            <v>48.31</v>
          </cell>
          <cell r="I3202">
            <v>52.78</v>
          </cell>
          <cell r="J3202">
            <v>68.61</v>
          </cell>
        </row>
        <row r="3203">
          <cell r="A3203" t="str">
            <v>21.08.280</v>
          </cell>
          <cell r="B3203" t="str">
            <v xml:space="preserve">ASSENTAMENTO DE TUBOS DE CONCRETO CA1 - 1,20 M DE DIAMETRO, SEM O FORNECIMENTO DOS MESMOS. </v>
          </cell>
          <cell r="C3203" t="str">
            <v>M</v>
          </cell>
          <cell r="D3203">
            <v>5.58</v>
          </cell>
          <cell r="E3203">
            <v>59.75</v>
          </cell>
          <cell r="I3203">
            <v>65.33</v>
          </cell>
          <cell r="J3203">
            <v>84.93</v>
          </cell>
        </row>
        <row r="3204">
          <cell r="A3204" t="str">
            <v>21.08.290</v>
          </cell>
          <cell r="B3204" t="str">
            <v xml:space="preserve">ASSENTAMENTO DE TUBOS DE CONCRETO CA1 - 1,50 M DE DIAMETRO, SEM O FORNECIMENTO DOS MESMOS. </v>
          </cell>
          <cell r="C3204" t="str">
            <v>M</v>
          </cell>
          <cell r="D3204">
            <v>11.19</v>
          </cell>
          <cell r="E3204">
            <v>81.650000000000006</v>
          </cell>
          <cell r="I3204">
            <v>92.84</v>
          </cell>
          <cell r="J3204">
            <v>120.69</v>
          </cell>
        </row>
        <row r="3205">
          <cell r="A3205" t="str">
            <v>21.08.370</v>
          </cell>
          <cell r="B3205" t="str">
            <v>ASSENTAMENTO DE TUBOS POROSOS DE CONCRETO COM 0,20 M DE DIAMETRO, INCLUSIVE O FORNECIMENTO DOS MESMOS.</v>
          </cell>
          <cell r="C3205" t="str">
            <v>M</v>
          </cell>
          <cell r="D3205">
            <v>18</v>
          </cell>
          <cell r="E3205">
            <v>5.71</v>
          </cell>
          <cell r="H3205">
            <v>0.34</v>
          </cell>
          <cell r="I3205">
            <v>24.05</v>
          </cell>
          <cell r="J3205">
            <v>31.27</v>
          </cell>
        </row>
        <row r="3206">
          <cell r="I3206">
            <v>0</v>
          </cell>
          <cell r="J3206">
            <v>0</v>
          </cell>
        </row>
        <row r="3207">
          <cell r="A3207" t="str">
            <v>21.09.000</v>
          </cell>
          <cell r="B3207" t="str">
            <v>LIMPEZA DE SISTEMA DE DRENAGEM</v>
          </cell>
          <cell r="I3207">
            <v>0</v>
          </cell>
          <cell r="J3207">
            <v>0</v>
          </cell>
        </row>
        <row r="3208">
          <cell r="I3208">
            <v>0</v>
          </cell>
          <cell r="J3208">
            <v>0</v>
          </cell>
        </row>
        <row r="3209">
          <cell r="A3209" t="str">
            <v>21.09.010</v>
          </cell>
          <cell r="B3209" t="str">
            <v>LIMPEZA DE LINHA D'ÁGUA, SEM A REMOÇÃO DO MATERIAL.</v>
          </cell>
          <cell r="C3209" t="str">
            <v>M</v>
          </cell>
          <cell r="E3209">
            <v>0.35</v>
          </cell>
          <cell r="I3209">
            <v>0.35</v>
          </cell>
          <cell r="J3209">
            <v>0.46</v>
          </cell>
        </row>
        <row r="3210">
          <cell r="A3210" t="str">
            <v>21.09.020</v>
          </cell>
          <cell r="B3210" t="str">
            <v>LIMPEZA DE LINHA D'ÁGUA, SEM A REMOÇÃO DO MATERIAL (SERVIÇO NOTURNO).</v>
          </cell>
          <cell r="C3210" t="str">
            <v>M</v>
          </cell>
          <cell r="E3210">
            <v>0.42</v>
          </cell>
          <cell r="I3210">
            <v>0.42</v>
          </cell>
          <cell r="J3210">
            <v>0.55000000000000004</v>
          </cell>
        </row>
        <row r="3211">
          <cell r="A3211" t="str">
            <v>21.09.030</v>
          </cell>
          <cell r="B3211" t="str">
            <v>LIMPEZA DE CAIXA COLETORA DE 0,30 X 0,90 X 1,00 M.</v>
          </cell>
          <cell r="C3211" t="str">
            <v>UN</v>
          </cell>
          <cell r="E3211">
            <v>4.4000000000000004</v>
          </cell>
          <cell r="I3211">
            <v>4.4000000000000004</v>
          </cell>
          <cell r="J3211">
            <v>5.72</v>
          </cell>
        </row>
        <row r="3212">
          <cell r="A3212" t="str">
            <v>21.09.040</v>
          </cell>
          <cell r="B3212" t="str">
            <v>LIMPEZA DE CAIXA COLETORA DE 0,30 X 0,90 X 1,00 M (SERVIÇO NOTURNO).</v>
          </cell>
          <cell r="C3212" t="str">
            <v>UN</v>
          </cell>
          <cell r="E3212">
            <v>5.28</v>
          </cell>
          <cell r="I3212">
            <v>5.28</v>
          </cell>
          <cell r="J3212">
            <v>6.86</v>
          </cell>
        </row>
        <row r="3213">
          <cell r="A3213" t="str">
            <v>21.09.050</v>
          </cell>
          <cell r="B3213" t="str">
            <v>LIMPEZA DE GALERIA DE 0,20 M, 0,30M, E 0,40M DE DIAMETRO.</v>
          </cell>
          <cell r="C3213" t="str">
            <v>M</v>
          </cell>
          <cell r="E3213">
            <v>9.24</v>
          </cell>
          <cell r="I3213">
            <v>9.24</v>
          </cell>
          <cell r="J3213">
            <v>12.01</v>
          </cell>
        </row>
        <row r="3214">
          <cell r="A3214" t="str">
            <v>21.09.060</v>
          </cell>
          <cell r="B3214" t="str">
            <v>LIMPEZA DE GALERIA DE 0,20 M, 0,30M, E 0,40M DE DIAMETRO (SERVIÇO NOTURNO).</v>
          </cell>
          <cell r="C3214" t="str">
            <v>M</v>
          </cell>
          <cell r="E3214">
            <v>11.09</v>
          </cell>
          <cell r="I3214">
            <v>11.09</v>
          </cell>
          <cell r="J3214">
            <v>14.42</v>
          </cell>
        </row>
        <row r="3215">
          <cell r="A3215" t="str">
            <v>21.09.070</v>
          </cell>
          <cell r="B3215" t="str">
            <v>LIMPEZA DE GALERIA DE 0,50 M, 0,60 M E 0,70 M DE DIAMETRO.</v>
          </cell>
          <cell r="C3215" t="str">
            <v>M</v>
          </cell>
          <cell r="E3215">
            <v>11</v>
          </cell>
          <cell r="I3215">
            <v>11</v>
          </cell>
          <cell r="J3215">
            <v>14.3</v>
          </cell>
        </row>
        <row r="3216">
          <cell r="A3216" t="str">
            <v>21.09.080</v>
          </cell>
          <cell r="B3216" t="str">
            <v>LIMPEZA DE GALERIA DE 0,50 M, 0,60 M E 0,70 M DE DIAMETRO (SERVIÇO NOTURNO).</v>
          </cell>
          <cell r="C3216" t="str">
            <v>M</v>
          </cell>
          <cell r="E3216">
            <v>13.2</v>
          </cell>
          <cell r="I3216">
            <v>13.2</v>
          </cell>
          <cell r="J3216">
            <v>17.16</v>
          </cell>
        </row>
        <row r="3217">
          <cell r="A3217" t="str">
            <v>21.09.090</v>
          </cell>
          <cell r="B3217" t="str">
            <v>LIMPEZA DE GALERIA DE 0,80 M, 0,90 M E 1,00 M DE DIAMETRO.</v>
          </cell>
          <cell r="C3217" t="str">
            <v>M</v>
          </cell>
          <cell r="E3217">
            <v>14.52</v>
          </cell>
          <cell r="I3217">
            <v>14.52</v>
          </cell>
          <cell r="J3217">
            <v>18.88</v>
          </cell>
        </row>
        <row r="3218">
          <cell r="A3218" t="str">
            <v>21.09.100</v>
          </cell>
          <cell r="B3218" t="str">
            <v>LIMPEZA DE GALERIA DE 0,80 M, 0,90 M E 1,00 M DE DIAMETRO (SERVIÇO NOTURNO).</v>
          </cell>
          <cell r="C3218" t="str">
            <v>M</v>
          </cell>
          <cell r="E3218">
            <v>17.43</v>
          </cell>
          <cell r="I3218">
            <v>17.43</v>
          </cell>
          <cell r="J3218">
            <v>22.66</v>
          </cell>
        </row>
        <row r="3219">
          <cell r="A3219" t="str">
            <v>21.09.110</v>
          </cell>
          <cell r="B3219" t="str">
            <v>LIMPEZA DE GALERIA DE 1,10 M E 1,20 M DE DIAMETRO.</v>
          </cell>
          <cell r="C3219" t="str">
            <v>M</v>
          </cell>
          <cell r="E3219">
            <v>17.600000000000001</v>
          </cell>
          <cell r="I3219">
            <v>17.600000000000001</v>
          </cell>
          <cell r="J3219">
            <v>22.88</v>
          </cell>
        </row>
        <row r="3220">
          <cell r="A3220" t="str">
            <v>21.09.120</v>
          </cell>
          <cell r="B3220" t="str">
            <v>LIMPEZA DE GALERIA DE 1,10 M E 1,20 M DE DIAMETRO (SERVIÇO NOTURNO).</v>
          </cell>
          <cell r="C3220" t="str">
            <v>M</v>
          </cell>
          <cell r="E3220">
            <v>21.12</v>
          </cell>
          <cell r="I3220">
            <v>21.12</v>
          </cell>
          <cell r="J3220">
            <v>27.46</v>
          </cell>
        </row>
        <row r="3221">
          <cell r="A3221" t="str">
            <v>21.09.130</v>
          </cell>
          <cell r="B3221" t="str">
            <v>LIMPEZA DE GALERIA DE 1,50 M DE DIAMETRO.</v>
          </cell>
          <cell r="C3221" t="str">
            <v>M</v>
          </cell>
          <cell r="E3221">
            <v>22.01</v>
          </cell>
          <cell r="I3221">
            <v>22.01</v>
          </cell>
          <cell r="J3221">
            <v>28.61</v>
          </cell>
        </row>
        <row r="3222">
          <cell r="A3222" t="str">
            <v>21.09.140</v>
          </cell>
          <cell r="B3222" t="str">
            <v>LIMPEZA DE GALERIA DE 1,50 M DE DIAMETRO (SERVIÇO NOTURNO).</v>
          </cell>
          <cell r="C3222" t="str">
            <v>M</v>
          </cell>
          <cell r="E3222">
            <v>26.41</v>
          </cell>
          <cell r="I3222">
            <v>26.41</v>
          </cell>
          <cell r="J3222">
            <v>34.33</v>
          </cell>
        </row>
        <row r="3223">
          <cell r="A3223" t="str">
            <v>21.09.150</v>
          </cell>
          <cell r="B3223" t="str">
            <v>LIMPEZA DE MANILHA DE 4 POL, 6 POL, E 8 POL. DE DIAMETRO.</v>
          </cell>
          <cell r="C3223" t="str">
            <v>M</v>
          </cell>
          <cell r="E3223">
            <v>7.48</v>
          </cell>
          <cell r="I3223">
            <v>7.48</v>
          </cell>
          <cell r="J3223">
            <v>9.7200000000000006</v>
          </cell>
        </row>
        <row r="3224">
          <cell r="A3224" t="str">
            <v>21.09.160</v>
          </cell>
          <cell r="B3224" t="str">
            <v>LIMPEZA DE MANILHA DE 4 POL, 6 POL, E 8 POL. DE DIAMETRO (SERVIÇO NOTURNO).</v>
          </cell>
          <cell r="C3224" t="str">
            <v>M</v>
          </cell>
          <cell r="E3224">
            <v>8.98</v>
          </cell>
          <cell r="I3224">
            <v>8.98</v>
          </cell>
          <cell r="J3224">
            <v>11.67</v>
          </cell>
        </row>
        <row r="3225">
          <cell r="A3225" t="str">
            <v>21.09.170</v>
          </cell>
          <cell r="B3225" t="str">
            <v>RETIRADA DE BARONESAS DE CANAIS.</v>
          </cell>
          <cell r="C3225" t="str">
            <v>M²</v>
          </cell>
          <cell r="E3225">
            <v>1.08</v>
          </cell>
          <cell r="I3225">
            <v>1.08</v>
          </cell>
          <cell r="J3225">
            <v>1.4</v>
          </cell>
        </row>
        <row r="3226">
          <cell r="A3226" t="str">
            <v>21.09.180</v>
          </cell>
          <cell r="B3226" t="str">
            <v>HORA-HOMEM PARA LIMPEZA DE CANAIS E GALERIAS, INCLUINDO INSALUBRIDADE, EQUIPAMENTOS E FARDAMENTO.</v>
          </cell>
          <cell r="C3226" t="str">
            <v>H</v>
          </cell>
          <cell r="D3226">
            <v>0.61</v>
          </cell>
          <cell r="E3226">
            <v>6.51</v>
          </cell>
          <cell r="I3226">
            <v>7.12</v>
          </cell>
          <cell r="J3226">
            <v>9.26</v>
          </cell>
        </row>
        <row r="3227">
          <cell r="A3227" t="str">
            <v>21.09.190</v>
          </cell>
          <cell r="B3227" t="str">
            <v xml:space="preserve">FORNECIMENTO DE FARDAMENTO COMPOSTO DE DUAS CAMISETAS COM A LOGOMARCA DA "OBRAS RECIFE", UMA BERMUDA DE BRIM E UM PAR DE BOTAS. </v>
          </cell>
          <cell r="C3227" t="str">
            <v>UN</v>
          </cell>
          <cell r="D3227">
            <v>88.89</v>
          </cell>
          <cell r="I3227">
            <v>88.89</v>
          </cell>
          <cell r="J3227">
            <v>115.56</v>
          </cell>
        </row>
        <row r="3228">
          <cell r="A3228" t="str">
            <v>21.09.300</v>
          </cell>
          <cell r="B3228" t="str">
            <v>LIMP. MANUAL DE CANAL OU CANALETA, ABERTA OU C/TAMPA MOVEL, PROF. ATÉ 1,5M EM LOCAIS PROX. DE MORROS, PLANÍCIES OU ALAGADOS, C/TRANSP.MAT. RETIRADO EM CARRO DE MÃO ATE 100M DIST. E CARGA EM CAÇAMBA ESTAC. E/OU CAM. BASC. INC. M.O C/INSAL., EQUIP. E FARDAM</v>
          </cell>
          <cell r="C3228" t="str">
            <v>M³</v>
          </cell>
          <cell r="E3228">
            <v>26.13</v>
          </cell>
          <cell r="I3228">
            <v>26.13</v>
          </cell>
          <cell r="J3228">
            <v>33.97</v>
          </cell>
        </row>
        <row r="3229">
          <cell r="A3229" t="str">
            <v>21.09.310</v>
          </cell>
          <cell r="B3229" t="str">
            <v xml:space="preserve">LIMP. MANUAL DE CANAL OU CANALETA, ABERTA OU COM TAMPA MOVEL, PROF. ACIMA ATE 1,5M EM LOCAIS PROX. DE ENCOSTAS DE MORROS, PLANÍCIES OU ALAGADOS, C/ TRANSP. MAT. RETIRADO EM CARRO DE MÃO ATE 100M DIST. E CARGA EM CAÇAMBA ESTAC. E/OU CAM. BASC. INC. M.O C/ </v>
          </cell>
          <cell r="C3229" t="str">
            <v>M³</v>
          </cell>
          <cell r="E3229">
            <v>34.82</v>
          </cell>
          <cell r="I3229">
            <v>34.82</v>
          </cell>
          <cell r="J3229">
            <v>45.27</v>
          </cell>
        </row>
        <row r="3230">
          <cell r="A3230" t="str">
            <v>21.09.320</v>
          </cell>
          <cell r="B3230" t="str">
            <v>LIMPEZA MANUAL DE GALERIA COM DIAMENTRO 1,5M COM TRANSPORTE MATERIAL RETIRADO EM CARRO DE MÃO ATE 100M DIST. É CARGA EM CAÇAMBA ESTAC. E/OU CAMINHÃO BASCULANTE INCLUSIVE MÃO DE OBRA COM INSALUBRIDADE EQUIBAMENTO E FARDAMENTO.</v>
          </cell>
          <cell r="C3230" t="str">
            <v>M³</v>
          </cell>
          <cell r="E3230">
            <v>100.25</v>
          </cell>
          <cell r="I3230">
            <v>100.25</v>
          </cell>
          <cell r="J3230">
            <v>130.33000000000001</v>
          </cell>
        </row>
        <row r="3231">
          <cell r="E3231" t="str">
            <v xml:space="preserve">                                                                        </v>
          </cell>
          <cell r="I3231" t="e">
            <v>#VALUE!</v>
          </cell>
          <cell r="J3231" t="e">
            <v>#VALUE!</v>
          </cell>
        </row>
        <row r="3232">
          <cell r="A3232" t="str">
            <v>21.10.000</v>
          </cell>
          <cell r="B3232" t="str">
            <v>REVESTIMENTO DE CANAIS</v>
          </cell>
          <cell r="I3232">
            <v>0</v>
          </cell>
          <cell r="J3232">
            <v>0</v>
          </cell>
        </row>
        <row r="3233">
          <cell r="I3233">
            <v>0</v>
          </cell>
          <cell r="J3233">
            <v>0</v>
          </cell>
        </row>
        <row r="3234">
          <cell r="A3234" t="str">
            <v>21.10.010</v>
          </cell>
          <cell r="B3234" t="str">
            <v>REVESTIMENTO COM PEDRAS GRANÍTICAS DE DIMENSÕES MÉDIAS 0,45 X 0,45 X 0,05 M E COM UMA SUPERFÍCIE PLANA (NÃO TRABALHADA), ASSENTADAS E REJUNTADAS COM ARGAMASSA DE CIMENTO E AREIA 1:3.</v>
          </cell>
          <cell r="C3234" t="str">
            <v>M²</v>
          </cell>
          <cell r="D3234">
            <v>30.89</v>
          </cell>
          <cell r="E3234">
            <v>19.600000000000001</v>
          </cell>
          <cell r="I3234">
            <v>50.49</v>
          </cell>
          <cell r="J3234">
            <v>65.64</v>
          </cell>
        </row>
        <row r="3235">
          <cell r="A3235" t="str">
            <v>21.10.020</v>
          </cell>
          <cell r="B3235" t="str">
            <v>REVESTIMENTO COM PEDRAS GRANÍTICAS DE DIMENSÕES MÉDIAS 0,45 X 0,45 X 0,05 M E COM UMA SUPERFÍCIE PLANA (NÃO TRABALHADA), ASSENTADAS E REJUNTADAS COM ARGAMASSA DE CIMENTO E AREIA 1:3 - SEM O FORNECIMENTO DAS PEDRAS.</v>
          </cell>
          <cell r="C3235" t="str">
            <v>M²</v>
          </cell>
          <cell r="D3235">
            <v>12.89</v>
          </cell>
          <cell r="E3235">
            <v>19.600000000000001</v>
          </cell>
          <cell r="I3235">
            <v>32.49</v>
          </cell>
          <cell r="J3235">
            <v>42.24</v>
          </cell>
        </row>
        <row r="3236">
          <cell r="A3236" t="str">
            <v>21.10.026</v>
          </cell>
          <cell r="B3236" t="str">
            <v xml:space="preserve">EXECUÇÃO DE CAMADA DRENANTE COM BRITA 19MM, INCLUSIVE O FORNECIMENTO DA MESMA. </v>
          </cell>
          <cell r="C3236" t="str">
            <v>M³</v>
          </cell>
          <cell r="D3236">
            <v>48</v>
          </cell>
          <cell r="E3236">
            <v>12.23</v>
          </cell>
          <cell r="I3236">
            <v>60.230000000000004</v>
          </cell>
          <cell r="J3236">
            <v>78.3</v>
          </cell>
        </row>
        <row r="3237">
          <cell r="A3237" t="str">
            <v>21.10.028</v>
          </cell>
          <cell r="B3237" t="str">
            <v xml:space="preserve">EXECUÇÃO DE CAMADA DRENANTE COM BRITA 25MM, INCLUSIVE O FORNECIMENTO DA MESMA. </v>
          </cell>
          <cell r="C3237" t="str">
            <v>M³</v>
          </cell>
          <cell r="D3237">
            <v>48</v>
          </cell>
          <cell r="E3237">
            <v>12.23</v>
          </cell>
          <cell r="I3237">
            <v>60.230000000000004</v>
          </cell>
          <cell r="J3237">
            <v>78.3</v>
          </cell>
        </row>
        <row r="3238">
          <cell r="A3238" t="str">
            <v>21.10.030</v>
          </cell>
          <cell r="B3238" t="str">
            <v xml:space="preserve">EXECUÇÃO DE CAMADA DRENANTE COM BRITA Nº 38, INCLUSIVE O FORNECIMENTO DA MESMA. </v>
          </cell>
          <cell r="C3238" t="str">
            <v>M²</v>
          </cell>
          <cell r="D3238">
            <v>48</v>
          </cell>
          <cell r="E3238">
            <v>12.23</v>
          </cell>
          <cell r="I3238">
            <v>60.230000000000004</v>
          </cell>
          <cell r="J3238">
            <v>78.3</v>
          </cell>
        </row>
        <row r="3239">
          <cell r="A3239" t="str">
            <v>21.10.035</v>
          </cell>
          <cell r="B3239" t="str">
            <v>FORNECIMENTO DE GEOTEXTIL TIPO BIDIM OP 30 OU SIMILAR COMO FILTRO EM ATERROS, GABIÕE, ENROCAMENTO, RIP - RAPS, CONTENÇÕES,PROTEÇÃO À EROSÃO E ETC, INCLUSIVE APLICAÇÃO.</v>
          </cell>
          <cell r="C3239" t="str">
            <v>M²</v>
          </cell>
          <cell r="D3239">
            <v>4.83</v>
          </cell>
          <cell r="E3239">
            <v>0.15</v>
          </cell>
          <cell r="I3239">
            <v>4.9800000000000004</v>
          </cell>
          <cell r="J3239">
            <v>6.47</v>
          </cell>
        </row>
        <row r="3240">
          <cell r="A3240" t="str">
            <v>21.10.040</v>
          </cell>
          <cell r="B3240" t="str">
            <v>COLOCAÇÃO DE DRENOS OU BARBACANS DE PVC COM DIAMETRO DE 110MM, INCLUSIVE GEOTEXTIL, (NÃO INCLUI A CAMADA DRENANTE DE BRITA).</v>
          </cell>
          <cell r="C3240" t="str">
            <v>M</v>
          </cell>
          <cell r="D3240">
            <v>35.76</v>
          </cell>
          <cell r="E3240">
            <v>3.91</v>
          </cell>
          <cell r="I3240">
            <v>39.67</v>
          </cell>
          <cell r="J3240">
            <v>51.57</v>
          </cell>
        </row>
        <row r="3241">
          <cell r="I3241">
            <v>0</v>
          </cell>
          <cell r="J3241">
            <v>0</v>
          </cell>
        </row>
        <row r="3242">
          <cell r="A3242" t="str">
            <v>21.11.000</v>
          </cell>
          <cell r="B3242" t="str">
            <v>CALHAS PARA LIMPEZA DE GALERIAS</v>
          </cell>
          <cell r="I3242">
            <v>0</v>
          </cell>
          <cell r="J3242">
            <v>0</v>
          </cell>
        </row>
        <row r="3243">
          <cell r="I3243">
            <v>0</v>
          </cell>
          <cell r="J3243">
            <v>0</v>
          </cell>
        </row>
        <row r="3244">
          <cell r="A3244" t="str">
            <v>21.11.010</v>
          </cell>
          <cell r="B3244" t="str">
            <v>COLOCAÇÃO DE CALHA DE CONCRETO DE 0,30M DE DIAMETRO, INCLUINDO CORTE DO TUBO, ESCAVAÇÃO ATÉ 1,50M DE PROFUNDIDADE, REATERRO COMPACTADO E FORNECIMENTO DA MESMA.</v>
          </cell>
          <cell r="C3244" t="str">
            <v>UN</v>
          </cell>
          <cell r="D3244">
            <v>10.69</v>
          </cell>
          <cell r="E3244">
            <v>47.89</v>
          </cell>
          <cell r="I3244">
            <v>58.58</v>
          </cell>
          <cell r="J3244">
            <v>76.150000000000006</v>
          </cell>
        </row>
        <row r="3245">
          <cell r="A3245" t="str">
            <v>21.11.020</v>
          </cell>
          <cell r="B3245" t="str">
            <v xml:space="preserve">COLOCAÇÃO DE CALHA DE CONCRETO DE 0,30M DE DIAMETRO, INCLUINDO CORTE DO TUBO, ESCAVAÇÃO ATÉ 1,50M, DE PROFUNDIDADE, REATERRO COMPACTADO. </v>
          </cell>
          <cell r="C3245" t="str">
            <v>UN</v>
          </cell>
          <cell r="D3245">
            <v>1.19</v>
          </cell>
          <cell r="E3245">
            <v>47.89</v>
          </cell>
          <cell r="I3245">
            <v>49.08</v>
          </cell>
          <cell r="J3245">
            <v>63.8</v>
          </cell>
        </row>
        <row r="3246">
          <cell r="A3246" t="str">
            <v>21.11.030</v>
          </cell>
          <cell r="B3246" t="str">
            <v>COLOCAÇÃO DE CALHA DE CONCRETO DE 0,40M, DE DIAMENTRO INCLUINDO CORTE DO TUBO, ESCAVAÇÃO ATÉ 1,50M, DE PROFUNDIDADE, REATERRO COMPACTADO E FORNECIMENTO DA MESMA.</v>
          </cell>
          <cell r="C3246" t="str">
            <v>UN</v>
          </cell>
          <cell r="D3246">
            <v>16.420000000000002</v>
          </cell>
          <cell r="E3246">
            <v>61.5</v>
          </cell>
          <cell r="I3246">
            <v>77.92</v>
          </cell>
          <cell r="J3246">
            <v>101.3</v>
          </cell>
        </row>
        <row r="3247">
          <cell r="A3247" t="str">
            <v>21.11.040</v>
          </cell>
          <cell r="B3247" t="str">
            <v>COLOCAÇÃO DE CALHA DE CONCRETO DE 0,40M, DE DIAMENTRO INCLUINDO CORTE DO TUBO, ESCAVAÇÃO ATÉ 1,50M, DE PROFUNDIDADE, REATERRO COMPACTADO.</v>
          </cell>
          <cell r="C3247" t="str">
            <v>UN</v>
          </cell>
          <cell r="D3247">
            <v>1.42</v>
          </cell>
          <cell r="E3247">
            <v>61.5</v>
          </cell>
          <cell r="I3247">
            <v>62.92</v>
          </cell>
          <cell r="J3247">
            <v>81.8</v>
          </cell>
        </row>
        <row r="3248">
          <cell r="A3248" t="str">
            <v>21.11.050</v>
          </cell>
          <cell r="B3248" t="str">
            <v>COLOCAÇÃO DE CALHA DE CONCRETO DE 0,60M, DE DIAMENTRO INCLUINDO CORTE DO TUBO, ESCAVAÇÃO ATÉ 1,50M, DE PROFUNDIDADE, REATERRO COMPACTADO E FORNECIMENTO DA MESMA.</v>
          </cell>
          <cell r="C3248" t="str">
            <v>UN</v>
          </cell>
          <cell r="D3248">
            <v>37.21</v>
          </cell>
          <cell r="E3248">
            <v>91.34</v>
          </cell>
          <cell r="I3248">
            <v>128.55000000000001</v>
          </cell>
          <cell r="J3248">
            <v>167.12</v>
          </cell>
        </row>
        <row r="3249">
          <cell r="A3249" t="str">
            <v>21.11.060</v>
          </cell>
          <cell r="B3249" t="str">
            <v>COLOCAÇÃO DE CALHA DE CONCRETO DE 0,60M, DE DIAMENTRO INCLUINDO CORTE DO TUBO, ESCAVAÇÃO ATÉ 1,50M, DE PROFUNDIDADE, REATERRO COMPACTADO.</v>
          </cell>
          <cell r="C3249" t="str">
            <v>UN</v>
          </cell>
          <cell r="D3249">
            <v>1.86</v>
          </cell>
          <cell r="E3249">
            <v>91.34</v>
          </cell>
          <cell r="I3249">
            <v>93.2</v>
          </cell>
          <cell r="J3249">
            <v>121.16</v>
          </cell>
        </row>
        <row r="3250">
          <cell r="I3250">
            <v>0</v>
          </cell>
          <cell r="J3250">
            <v>0</v>
          </cell>
        </row>
        <row r="3251">
          <cell r="A3251" t="str">
            <v>21.12.000</v>
          </cell>
          <cell r="B3251" t="str">
            <v>ARRANCAMENTO DE TUBOS DE GALERIAS</v>
          </cell>
          <cell r="I3251">
            <v>0</v>
          </cell>
          <cell r="J3251">
            <v>0</v>
          </cell>
        </row>
        <row r="3252">
          <cell r="I3252">
            <v>0</v>
          </cell>
          <cell r="J3252">
            <v>0</v>
          </cell>
        </row>
        <row r="3253">
          <cell r="A3253" t="str">
            <v>21.12.010</v>
          </cell>
          <cell r="B3253" t="str">
            <v>ARRANCAMENTO DE TUBOS DE GALERIA DE DIAMETRO 0,20 M , INCLUSIVE ESCAVAÇÃO.</v>
          </cell>
          <cell r="C3253" t="str">
            <v>M</v>
          </cell>
          <cell r="E3253">
            <v>10.19</v>
          </cell>
          <cell r="I3253">
            <v>10.19</v>
          </cell>
          <cell r="J3253">
            <v>13.25</v>
          </cell>
        </row>
        <row r="3254">
          <cell r="A3254" t="str">
            <v>21.12.020</v>
          </cell>
          <cell r="B3254" t="str">
            <v>ARRANCAMENTO DE TUBOS DE GALERIA DE DIAMETRO 0,30 M , INCLUSIVE ESCAVAÇÃO.</v>
          </cell>
          <cell r="C3254" t="str">
            <v>M</v>
          </cell>
          <cell r="E3254">
            <v>14.75</v>
          </cell>
          <cell r="I3254">
            <v>14.75</v>
          </cell>
          <cell r="J3254">
            <v>19.18</v>
          </cell>
        </row>
        <row r="3255">
          <cell r="A3255" t="str">
            <v>21.12.030</v>
          </cell>
          <cell r="B3255" t="str">
            <v>ARRANCAMENTO DE TUBOS DE GALERIA DE DIAMETRO 0,40 M , INCLUSIVE ESCAVAÇÃO.</v>
          </cell>
          <cell r="C3255" t="str">
            <v>M</v>
          </cell>
          <cell r="E3255">
            <v>18.309999999999999</v>
          </cell>
          <cell r="I3255">
            <v>18.309999999999999</v>
          </cell>
          <cell r="J3255">
            <v>23.8</v>
          </cell>
        </row>
        <row r="3256">
          <cell r="A3256" t="str">
            <v>21.12.040</v>
          </cell>
          <cell r="B3256" t="str">
            <v>ARRANCAMENTO DE TUBOS DE GALERIA DE DIAMETRO 0,50 M , INCLUSIVE ESCAVAÇÃO.</v>
          </cell>
          <cell r="C3256" t="str">
            <v>M</v>
          </cell>
          <cell r="E3256">
            <v>23.91</v>
          </cell>
          <cell r="I3256">
            <v>23.91</v>
          </cell>
          <cell r="J3256">
            <v>31.08</v>
          </cell>
        </row>
        <row r="3257">
          <cell r="A3257" t="str">
            <v>21.12.050</v>
          </cell>
          <cell r="B3257" t="str">
            <v>ARRANCAMENTO DE TUBOS DE GALERIA DE DIAMETRO 0,60 M , INCLUSIVE ESCAVAÇÃO.</v>
          </cell>
          <cell r="C3257" t="str">
            <v>M</v>
          </cell>
          <cell r="E3257">
            <v>30.35</v>
          </cell>
          <cell r="I3257">
            <v>30.35</v>
          </cell>
          <cell r="J3257">
            <v>39.46</v>
          </cell>
        </row>
        <row r="3258">
          <cell r="A3258" t="str">
            <v>21.12.060</v>
          </cell>
          <cell r="B3258" t="str">
            <v>ARRANCAMENTO DE TUBOS DE GALERIA DE DIAMETRO 0,70 M , INCLUSIVE ESCAVAÇÃO.</v>
          </cell>
          <cell r="C3258" t="str">
            <v>M</v>
          </cell>
          <cell r="E3258">
            <v>36.01</v>
          </cell>
          <cell r="I3258">
            <v>36.01</v>
          </cell>
          <cell r="J3258">
            <v>46.81</v>
          </cell>
        </row>
        <row r="3259">
          <cell r="A3259" t="str">
            <v>21.12.070</v>
          </cell>
          <cell r="B3259" t="str">
            <v>ARRANCAMENTO DE TUBOS DE GALERIA DE DIAMETRO 0,80 M , INCLUSIVE ESCAVAÇÃO.</v>
          </cell>
          <cell r="C3259" t="str">
            <v>M</v>
          </cell>
          <cell r="E3259">
            <v>43.27</v>
          </cell>
          <cell r="I3259">
            <v>43.27</v>
          </cell>
          <cell r="J3259">
            <v>56.25</v>
          </cell>
        </row>
        <row r="3260">
          <cell r="A3260" t="str">
            <v>21.12.080</v>
          </cell>
          <cell r="B3260" t="str">
            <v>ARRANCAMENTO DE TUBOS DE GALERIA DE DIAMETRO 0,90 M , INCLUSIVE ESCAVAÇÃO.</v>
          </cell>
          <cell r="C3260" t="str">
            <v>M</v>
          </cell>
          <cell r="E3260">
            <v>52.85</v>
          </cell>
          <cell r="I3260">
            <v>52.85</v>
          </cell>
          <cell r="J3260">
            <v>68.709999999999994</v>
          </cell>
        </row>
        <row r="3261">
          <cell r="A3261" t="str">
            <v>21.12.090</v>
          </cell>
          <cell r="B3261" t="str">
            <v>ARRANCAMENTO DE TUBOS DE GALERIA DE DIAMETRO 1,00 M , INCLUSIVE ESCAVAÇÃO.</v>
          </cell>
          <cell r="C3261" t="str">
            <v>M</v>
          </cell>
          <cell r="E3261">
            <v>71.22</v>
          </cell>
          <cell r="I3261">
            <v>71.22</v>
          </cell>
          <cell r="J3261">
            <v>92.59</v>
          </cell>
        </row>
        <row r="3262">
          <cell r="I3262">
            <v>0</v>
          </cell>
          <cell r="J3262">
            <v>0</v>
          </cell>
        </row>
        <row r="3263">
          <cell r="A3263" t="str">
            <v>21.13.000</v>
          </cell>
          <cell r="B3263" t="str">
            <v>CALHAS DE CONCRETO PARA DRENAGEM</v>
          </cell>
          <cell r="I3263">
            <v>0</v>
          </cell>
          <cell r="J3263">
            <v>0</v>
          </cell>
        </row>
        <row r="3264">
          <cell r="I3264">
            <v>0</v>
          </cell>
          <cell r="J3264">
            <v>0</v>
          </cell>
        </row>
        <row r="3265">
          <cell r="A3265" t="str">
            <v>21.13.010</v>
          </cell>
          <cell r="B3265" t="str">
            <v>CONSTRUÇÃO DE CALHA PRÉ-MOLDADA DE CONCRETO, DIAMETRO 30CM, INCLUSIVE ESCAVAÇÃO, REMOÇÃO, COLCHÃO DE AREIA E REJUNTE COM ARGAMASSA DE CIMENTO E AREIA NO TRAÇO 1:4.</v>
          </cell>
          <cell r="C3265" t="str">
            <v>M</v>
          </cell>
          <cell r="D3265">
            <v>11.2</v>
          </cell>
          <cell r="E3265">
            <v>2.2599999999999998</v>
          </cell>
          <cell r="G3265">
            <v>0.76</v>
          </cell>
          <cell r="H3265">
            <v>0.45</v>
          </cell>
          <cell r="I3265">
            <v>14.669999999999998</v>
          </cell>
          <cell r="J3265">
            <v>19.07</v>
          </cell>
        </row>
        <row r="3266">
          <cell r="A3266" t="str">
            <v>21.13.020</v>
          </cell>
          <cell r="B3266" t="str">
            <v>CONSTRUÇÃO DE CALHA PRÉ-MOLDADA DE CONCRETO, DIAMETRO 40CM, INCLUSIVE ESCAVAÇÃO, REMOÇÃO, COLCHÃO DE AREIA E REJUNTE COM ARGAMASSA DE CIMENTO E AREIA NO TRAÇO 1:4.</v>
          </cell>
          <cell r="C3266" t="str">
            <v>M</v>
          </cell>
          <cell r="D3266">
            <v>17.62</v>
          </cell>
          <cell r="E3266">
            <v>3.33</v>
          </cell>
          <cell r="G3266">
            <v>1.27</v>
          </cell>
          <cell r="H3266">
            <v>0.75</v>
          </cell>
          <cell r="I3266">
            <v>22.970000000000002</v>
          </cell>
          <cell r="J3266">
            <v>29.86</v>
          </cell>
        </row>
        <row r="3267">
          <cell r="A3267" t="str">
            <v>21.13.030</v>
          </cell>
          <cell r="B3267" t="str">
            <v>CONSTRUÇÃO DE CALHA PRÉ-MOLDADA DE CONCRETO, DIAMETRO 50CM, INCLUSIVE ESCAVAÇÃO, REMOÇÃO, COLCHÃO DE AREIA E REJUNTE COM ARGAMASSA DE CIMENTO E AREIA NO TRAÇO 1:4.</v>
          </cell>
          <cell r="C3267" t="str">
            <v>M</v>
          </cell>
          <cell r="D3267">
            <v>23.93</v>
          </cell>
          <cell r="E3267">
            <v>4.6100000000000003</v>
          </cell>
          <cell r="G3267">
            <v>1.9</v>
          </cell>
          <cell r="H3267">
            <v>1.1200000000000001</v>
          </cell>
          <cell r="I3267">
            <v>31.56</v>
          </cell>
          <cell r="J3267">
            <v>41.03</v>
          </cell>
        </row>
        <row r="3268">
          <cell r="A3268" t="str">
            <v>21.13.040</v>
          </cell>
          <cell r="B3268" t="str">
            <v>CONSTRUÇÃO DE CALHA PRÉ-MOLDADA DE CONCRETO, DIAMETRO 60CM, INCLUSIVE ESCAVAÇÃO, REMOÇÃO, COLCHÃO DE AREIA E REJUNTE COM ARGAMASSA DE CIMENTO E AREIA NO TRAÇO 1:4.</v>
          </cell>
          <cell r="C3268" t="str">
            <v>M</v>
          </cell>
          <cell r="D3268">
            <v>40.369999999999997</v>
          </cell>
          <cell r="E3268">
            <v>6.37</v>
          </cell>
          <cell r="G3268">
            <v>2.67</v>
          </cell>
          <cell r="H3268">
            <v>1.57</v>
          </cell>
          <cell r="I3268">
            <v>50.98</v>
          </cell>
          <cell r="J3268">
            <v>66.27</v>
          </cell>
        </row>
        <row r="3269">
          <cell r="A3269" t="str">
            <v>21.13.050</v>
          </cell>
          <cell r="B3269" t="str">
            <v>CONSTRUÇÃO DE CALHA PRÉ-MOLDADA DE CONCRETO, DIAMETRO 80CM, INCLUSIVE ESCAVAÇÃO, REMOÇÃO, COLCHÃO DE AREIA E REJUNTE COM ARGAMASSA DE CIMENTO E AREIA NO TRAÇO 1:4.</v>
          </cell>
          <cell r="C3269" t="str">
            <v>M</v>
          </cell>
          <cell r="D3269">
            <v>56.39</v>
          </cell>
          <cell r="E3269">
            <v>10.039999999999999</v>
          </cell>
          <cell r="G3269">
            <v>4.57</v>
          </cell>
          <cell r="H3269">
            <v>2.7</v>
          </cell>
          <cell r="I3269">
            <v>73.7</v>
          </cell>
          <cell r="J3269">
            <v>95.81</v>
          </cell>
        </row>
        <row r="3270">
          <cell r="I3270">
            <v>0</v>
          </cell>
          <cell r="J3270">
            <v>0</v>
          </cell>
        </row>
        <row r="3271">
          <cell r="A3271" t="str">
            <v>21.14.000</v>
          </cell>
          <cell r="B3271" t="str">
            <v>RECUPERAÇÃO DE ABATIMENTOS</v>
          </cell>
          <cell r="I3271">
            <v>0</v>
          </cell>
          <cell r="J3271">
            <v>0</v>
          </cell>
        </row>
        <row r="3272">
          <cell r="I3272">
            <v>0</v>
          </cell>
          <cell r="J3272">
            <v>0</v>
          </cell>
        </row>
        <row r="3273">
          <cell r="A3273" t="str">
            <v>21.14.010</v>
          </cell>
          <cell r="B3273" t="str">
            <v>RECUPERAÇÃO DE ABATIMENTO EM PAVIMENTAÇÃO COM DIMENSÕES DE (1,0 X 1,0 X 1,0) M.</v>
          </cell>
          <cell r="C3273" t="str">
            <v>UD</v>
          </cell>
          <cell r="D3273">
            <v>22.46</v>
          </cell>
          <cell r="E3273">
            <v>140.94999999999999</v>
          </cell>
          <cell r="G3273">
            <v>10.16</v>
          </cell>
          <cell r="H3273">
            <v>19.46</v>
          </cell>
          <cell r="I3273">
            <v>193.03</v>
          </cell>
          <cell r="J3273">
            <v>250.94</v>
          </cell>
        </row>
        <row r="3274">
          <cell r="A3274" t="str">
            <v>21.14.020</v>
          </cell>
          <cell r="B3274" t="str">
            <v>RECUPERAÇÃO DE ABATIMENTO EM PAVIMENTAÇÃO COM DIMENSÕES DE (2,0 X 1,5 X 1,5) M, INCLUSIVE COM SUBSTITUIÇÃO DE DOIS TUBOS DE 0,60M DE DIAMETRO.</v>
          </cell>
          <cell r="C3274" t="str">
            <v>UD</v>
          </cell>
          <cell r="D3274">
            <v>174.4</v>
          </cell>
          <cell r="E3274">
            <v>326.89</v>
          </cell>
          <cell r="G3274">
            <v>49.88</v>
          </cell>
          <cell r="H3274">
            <v>102.18</v>
          </cell>
          <cell r="I3274">
            <v>653.34999999999991</v>
          </cell>
          <cell r="J3274">
            <v>849.36</v>
          </cell>
        </row>
        <row r="3275">
          <cell r="A3275" t="str">
            <v>21.14.030</v>
          </cell>
          <cell r="B3275" t="str">
            <v>RECUPERAÇÃO DE ABATIMENTO EM PAVIMENTAÇÃO COM DIMENSÕES DE (1,5 X 1,5 X 1,5) M.</v>
          </cell>
          <cell r="C3275" t="str">
            <v>UD</v>
          </cell>
          <cell r="D3275">
            <v>62.02</v>
          </cell>
          <cell r="E3275">
            <v>219.47</v>
          </cell>
          <cell r="G3275">
            <v>37.590000000000003</v>
          </cell>
          <cell r="H3275">
            <v>77.069999999999993</v>
          </cell>
          <cell r="I3275">
            <v>396.15000000000003</v>
          </cell>
          <cell r="J3275">
            <v>515</v>
          </cell>
        </row>
        <row r="3276">
          <cell r="H3276" t="str">
            <v xml:space="preserve"> </v>
          </cell>
        </row>
        <row r="3277">
          <cell r="A3277" t="str">
            <v>22.00.000</v>
          </cell>
          <cell r="B3277" t="str">
            <v>DETALHES DA SEDUC</v>
          </cell>
        </row>
        <row r="3278">
          <cell r="A3278" t="str">
            <v>22.03.030</v>
          </cell>
          <cell r="B3278" t="str">
            <v>DET.44 - FORN. E INST. DE CORRIMÃO EM  TUBO DE FERRO GALVANIZADO DE 1.1/2" (DUPLO) E MONTANTES EM TUBOS DE FERRO GALVANIZADO DE 2" COM ESPAÇAMENTO ENTRE OS MONTANTES DE 1,50M COM ALTURA TOTAL LIVRE DE 0,75M. SEM PINTURA.</v>
          </cell>
          <cell r="C3278" t="str">
            <v>M</v>
          </cell>
          <cell r="I3278">
            <v>121.39</v>
          </cell>
          <cell r="J3278">
            <v>157.81</v>
          </cell>
        </row>
        <row r="3279">
          <cell r="A3279" t="str">
            <v>22.10.012</v>
          </cell>
          <cell r="B3279" t="str">
            <v>DET 01-A e B - FORNECIMENTO E COLOCAÇÃO DE PLACA INDICATIVA (2,50X0,60X0,05)M COM O NOME DA ESCOLA EM CONCRETO ARMADO INCLUSIVE ABERTURA DE LETREIRO COM PINTURA</v>
          </cell>
          <cell r="C3279" t="str">
            <v>UND</v>
          </cell>
          <cell r="I3279">
            <v>263.89</v>
          </cell>
          <cell r="J3279">
            <v>343.06</v>
          </cell>
        </row>
        <row r="3280">
          <cell r="A3280" t="str">
            <v xml:space="preserve">22.10.015   </v>
          </cell>
          <cell r="B3280" t="str">
            <v>DET 01-B- FORNEC. E INST.DE GRADIL DO PÓRTICO,EM MONTANTES DE CANTONEIRAS VERT."L" DE 11/2"X1/4" FORMANDO SEÇÃO QUADRADA A  CADA 1,00M,BARRA CHATA DE FERRO 1"X3/16" EM "X" E DEMAIS BARRAS CHATAS DE FERRO DE 1"X1/4",CHUMBADO C/ ARG. DE CIMENTO E AREIA TRAÇ</v>
          </cell>
          <cell r="C3280" t="str">
            <v>M2</v>
          </cell>
          <cell r="I3280">
            <v>175.21</v>
          </cell>
          <cell r="J3280">
            <v>227.77</v>
          </cell>
        </row>
        <row r="3281">
          <cell r="A3281" t="str">
            <v>22.10.016</v>
          </cell>
          <cell r="B3281" t="str">
            <v>DET 01 B- FORN.E INST.DE PORTÃO PÓRTICO,EM MONTANTES DE CANTON. VERT."L" DE 11/2"X1/4" FORMANDO QUADRADOS A  CADA 1,50M,BARRA CHATA DE FERRO 1"X3/16" EM "X" E DEMAIS BARRAS CHATAS DE FERRO DE 1"X1/4",INC.FECHAD.DOBRAD.E FECHO CREMONA,CHUMBADO COM ARG. C:A</v>
          </cell>
          <cell r="C3281" t="str">
            <v>M2</v>
          </cell>
          <cell r="I3281">
            <v>195.21</v>
          </cell>
          <cell r="J3281">
            <v>253.77</v>
          </cell>
        </row>
        <row r="3282">
          <cell r="A3282" t="str">
            <v>22.10.020</v>
          </cell>
          <cell r="B3282" t="str">
            <v>DET 02-A- BANCO E BANCADA EM CONCRETO ARMADO ENVERNIZADO NO RECREIO COBERTO, ENGASTADO ENTRE PILARES,INCLUSIVE PILARETES DE APOIO EM CONCRETO APARENTE PINTADO COM TINTA A ÓLEO, EMBASAMENTO DE ALVENARIA DE 1 1/2VEZ SOBRE CONCRETO MAGRO.</v>
          </cell>
          <cell r="C3282" t="str">
            <v>M</v>
          </cell>
          <cell r="I3282">
            <v>72.47</v>
          </cell>
          <cell r="J3282">
            <v>94.21</v>
          </cell>
        </row>
        <row r="3283">
          <cell r="A3283" t="str">
            <v>22.10.025</v>
          </cell>
          <cell r="B3283" t="str">
            <v>DET 02-B- BANCADA PARA DEFICIENTE EM CONCRETO APARENTE ENVERNIZADO NO RECREIO COBERTO, ENGASTADA ENTRE PILARES EXISTENTES, INCLUSIVE PILARETE DE APOIO EM CONCRETO APARENTE PINTADO COM TINTA A ÓLEO, EMBASAMENTO DE ALVENARIA DE 1 1/2VEZ SOBRE CONCRETO MAGRO</v>
          </cell>
          <cell r="C3283" t="str">
            <v>M</v>
          </cell>
          <cell r="I3283">
            <v>36.22</v>
          </cell>
          <cell r="J3283">
            <v>47.09</v>
          </cell>
        </row>
        <row r="3284">
          <cell r="A3284" t="str">
            <v>22.10.030</v>
          </cell>
          <cell r="B3284" t="str">
            <v xml:space="preserve">DET 03 E DET 20 - FORNECIMENTO E COLOCAÇÃO DE CUBA EM AÇO INOX 50X40X25CM AISI-304-18/8, INCLUSIVE VÁLVULA METÁLICA 3 1/2"" PARA  CUBA INOX E SIFÃO METÁLICO EM INOX 1 1/2"" X 2"". </v>
          </cell>
          <cell r="C3284" t="str">
            <v>UND</v>
          </cell>
          <cell r="I3284">
            <v>688.31</v>
          </cell>
          <cell r="J3284">
            <v>894.8</v>
          </cell>
        </row>
        <row r="3285">
          <cell r="A3285" t="str">
            <v>22.10.031</v>
          </cell>
          <cell r="B3285" t="str">
            <v>DET 03- PONTO DE GÁS INSTALADO EM BANCADA DE LABORATÓRIO COM DISTÂNCIA A CASA DE GÁS DE 5,00 M INCLUSIVE FORNECIMENTO DE  06 (SEIS) BICOS DE BUSEN , TUBULAÇÕES DE COBRE E ACESSÓRIOS NECESSÁRIOS SEM FORNECIMETO DO BUTIJÃO.</v>
          </cell>
          <cell r="C3285" t="str">
            <v>PT</v>
          </cell>
          <cell r="I3285">
            <v>305.99</v>
          </cell>
          <cell r="J3285">
            <v>397.79</v>
          </cell>
        </row>
        <row r="3286">
          <cell r="A3286" t="str">
            <v>22.10.032</v>
          </cell>
          <cell r="B3286" t="str">
            <v>DET. 03 - PONTO DE TOMADA 2P+T 16A/250V SHUCO - REF.5160 SILENTOQUE - PIAL OU SIMILAR (COMPLETA), INCLUSIVE TUBULAÇÃO PVC RIGIDO, FIAÇÃO, CAIXA 4X2 POL. TIGREFLEX OU SIMILAR, PLACA E DEMAIS ACESSÓRIOS, ATÉ O PONTO DE LUZ OU QUADRO DE DISTRIBUIÇÃO.</v>
          </cell>
          <cell r="C3286" t="str">
            <v>PT</v>
          </cell>
          <cell r="I3286">
            <v>77.22</v>
          </cell>
          <cell r="J3286">
            <v>100.39</v>
          </cell>
        </row>
        <row r="3287">
          <cell r="A3287" t="str">
            <v>22.10.040</v>
          </cell>
          <cell r="B3287" t="str">
            <v>DET 04 - BALCÃO  DE PIA EM AÇO INOX PARA LABORATÓRIO COM 02 CUBAS DE (40X34X12)CM, COMPRIMENTO 2,80M - INCLUINDO COLOCAÇÃO</v>
          </cell>
          <cell r="C3287" t="str">
            <v>UND</v>
          </cell>
          <cell r="I3287">
            <v>2196.83</v>
          </cell>
          <cell r="J3287">
            <v>2855.88</v>
          </cell>
        </row>
        <row r="3288">
          <cell r="A3288" t="str">
            <v>22.10.045</v>
          </cell>
          <cell r="B3288" t="str">
            <v>DET.04 - PORTAS DE ARMÁRIOS PARA FECHAMENTO DE BALCÃO COM 06 PORTAS DE 2,80X0,71M EM COMPENSADO DE 15MM REVESTIDAS EM LAMINADO NA COR AZUL MINERAL EM TODAS AS FACES, INCLUSIVE FERRAGENS.</v>
          </cell>
          <cell r="C3288" t="str">
            <v>M</v>
          </cell>
          <cell r="I3288">
            <v>129.04</v>
          </cell>
          <cell r="J3288">
            <v>167.75</v>
          </cell>
        </row>
        <row r="3289">
          <cell r="A3289" t="str">
            <v>22.10.050</v>
          </cell>
          <cell r="B3289" t="str">
            <v>DET 05 E 06-  BANCO EM CONCRETO APARENTE  DE CONTORNO DAS ÁRVORES OU DE ARREMATE DE CANTEIROS APOIADO EM ALVENARIA DE 1 VEZ, REVESTIDA COM ASSANHADINHO  EMBASAMENTO  DE  0,20 M SOBRE CONCRETO MAGRO .</v>
          </cell>
          <cell r="C3289" t="str">
            <v>M</v>
          </cell>
          <cell r="I3289">
            <v>75.08</v>
          </cell>
          <cell r="J3289">
            <v>97.6</v>
          </cell>
        </row>
        <row r="3290">
          <cell r="A3290" t="str">
            <v>22.10.090</v>
          </cell>
          <cell r="B3290" t="str">
            <v>DET.09-FORNECIMENTO E INSTALAÇÃO DE BARRA DE APOIO AOS DEFICIENTES EM TUBO DE FERRO GALVANIZADO DE 1 1/2" COM FLANGE SOLDADA NAS EXTREMIDADES, INCL.PINTURA EM ESMALTE SINTÉTICO E FUNDO PREPARARDOR GALVOPRIMER TIPO GALVITE DA SHERWIN WILLIAMS OU SIMILAR, C</v>
          </cell>
          <cell r="C3290" t="str">
            <v>M</v>
          </cell>
          <cell r="I3290">
            <v>62.89</v>
          </cell>
          <cell r="J3290">
            <v>81.760000000000005</v>
          </cell>
        </row>
        <row r="3291">
          <cell r="A3291" t="str">
            <v>22.10.091</v>
          </cell>
          <cell r="B3291" t="str">
            <v>DET.09 - FORNECIMENTO E INSTALAÇÃO DE PUXADOR EM TUBO DE FERRO GALVANIZADO DE 1.1/2" COM FLANGE SOLDADA NAS EXTREMIDADES, INCLUSIVE PINTURA EM ESMALTE SINTÉTICO E FUNDO PREPARADOR COM GALVOPRIMER TIPO GALVITE DA SHERWIN WILLIAMS OU SIMILAR, FIXADO EM PORT</v>
          </cell>
          <cell r="C3291" t="str">
            <v>M</v>
          </cell>
          <cell r="I3291">
            <v>89.52</v>
          </cell>
          <cell r="J3291">
            <v>116.38</v>
          </cell>
        </row>
        <row r="3292">
          <cell r="A3292" t="str">
            <v>22.10.092</v>
          </cell>
          <cell r="B3292" t="str">
            <v>DET.09 - FORNECIMENTO E ASSENTAMENTO DE LAVATÓRIO DE CANTO, SEM COLUNA, FAB:DECA, COR:BRANCA, LINHA IZY, REF.L101 OU SIMLAR, FIXADO COM PARAFUSO CROMADO DE COMPRIMENTO 2 1/2" E DIÂMETRO DE 1/4" COM BUCHA DE 8MM, CHICOTE PLÁSTICO COM 30CM DE 1/2", SIFÃO CO</v>
          </cell>
          <cell r="C3292" t="str">
            <v>UND</v>
          </cell>
          <cell r="I3292">
            <v>94.69</v>
          </cell>
          <cell r="J3292">
            <v>123.1</v>
          </cell>
        </row>
        <row r="3293">
          <cell r="A3293" t="str">
            <v>22.10.100</v>
          </cell>
          <cell r="B3293" t="str">
            <v>DET 10 -BALCÃO DE WC (1,80 X 0,55 M)DE GRANITO CINZA ANDORINHA ESP=2,0 CM, INCLUSIVE TESTEIRA E ESPELHO DE GRANITO 5,00 X 2,0 CM INCLUSIVE PLACA DE CONCRETO ARMADO PARA APOIO SEM FORNECIMENTO DE CUBAS.</v>
          </cell>
          <cell r="C3293" t="str">
            <v>M</v>
          </cell>
          <cell r="I3293">
            <v>377.06</v>
          </cell>
          <cell r="J3293">
            <v>490.18</v>
          </cell>
        </row>
        <row r="3294">
          <cell r="A3294" t="str">
            <v>22.10.101</v>
          </cell>
          <cell r="B3294" t="str">
            <v>DET. 10 - FORNECIMENTO E INSTALAÇÃO DE CUBA DE LOUÇA DE EMBUTIR OVAL 490X325MM, REF. 10116 CELITE OU SIMILAR, SEM A TORNEIRA, INCLUSIVE OS DEMAIS ACESSÓRIOS.</v>
          </cell>
          <cell r="C3294" t="str">
            <v>UND</v>
          </cell>
          <cell r="I3294">
            <v>115.59</v>
          </cell>
          <cell r="J3294">
            <v>150.27000000000001</v>
          </cell>
        </row>
        <row r="3295">
          <cell r="A3295" t="str">
            <v>22.10.110</v>
          </cell>
          <cell r="B3295" t="str">
            <v>DET 11  E DET 12 -BANCADA  (2,63X0,72 M) PARA BALCÃO DA SECRETARIA  E BANCADA EM L (2,10+1,78X0,72 M) PRA BALCÃO DA BIBLIOTECA EM  GRANITO CINZA ANDORINHA ESP=2,0 CM , INCLUSIVE TESTEIRA DE GRANITO 5,0X2,0 CM  INCLUSIVE PLACA DE CONCRETO ARMADO PARA APOIO</v>
          </cell>
          <cell r="C3295" t="str">
            <v>M</v>
          </cell>
          <cell r="I3295">
            <v>229.07</v>
          </cell>
          <cell r="J3295">
            <v>297.79000000000002</v>
          </cell>
        </row>
        <row r="3296">
          <cell r="A3296" t="str">
            <v>22.10.115</v>
          </cell>
          <cell r="B3296" t="str">
            <v>DET.11 E DET.12 - TAMPO (2,63X0,72)M PARA BALCÃO DA SECRETARIA E BANCADA EM "L" (2,10+1,78X0,72)M PARA BALCÃO DA BIBLIOTECA - EM GRANITO  CINZA ANDORINHA ESP.2,0CM, INCL. TESTEIRA DE GRANITO 5X2CM, SEM PLACA DE CONCRETO ARMADO PARA APOIO.</v>
          </cell>
          <cell r="C3296" t="str">
            <v>M</v>
          </cell>
          <cell r="I3296">
            <v>182.31</v>
          </cell>
          <cell r="J3296">
            <v>237</v>
          </cell>
        </row>
        <row r="3297">
          <cell r="A3297" t="str">
            <v>22.10.116</v>
          </cell>
          <cell r="B3297" t="str">
            <v>DET.11 - PORTA DE ACESSO FIXADA EM BALCÃO COM 0,80X0,60M EM COMPENSADO DE 15MM REVESTIDA COM LAMINADO TEXTURIZADO NA COR AZUL MINERAL, INCLUSIVE FERRAGENS.</v>
          </cell>
          <cell r="C3297" t="str">
            <v>UND</v>
          </cell>
          <cell r="I3297">
            <v>209.87</v>
          </cell>
          <cell r="J3297">
            <v>272.83</v>
          </cell>
        </row>
        <row r="3298">
          <cell r="A3298" t="str">
            <v>22.10.130</v>
          </cell>
          <cell r="B3298" t="str">
            <v>DET 13-A -FORNECIMENTO E EXECUÇÃO DE PRATELEIRA EM CONCRETO APARENTE POLIDO, PINTADA COM VERNIZ  ACRÍLICO .</v>
          </cell>
          <cell r="C3298" t="str">
            <v>M</v>
          </cell>
          <cell r="I3298">
            <v>35.31</v>
          </cell>
          <cell r="J3298">
            <v>45.9</v>
          </cell>
        </row>
        <row r="3299">
          <cell r="A3299" t="str">
            <v>22.10.131</v>
          </cell>
          <cell r="B3299" t="str">
            <v>DET 13-B -FORNECIMENTO E INSTALAÇÃO DE  PRATELEIRA EM CONCRETO ARMADO REVESTIDA COM AZULEJO 15X15 CM  INCLUSIVE CHAPISCO E EMBOÇO.</v>
          </cell>
          <cell r="C3299" t="str">
            <v>M</v>
          </cell>
          <cell r="I3299">
            <v>49.45</v>
          </cell>
          <cell r="J3299">
            <v>64.290000000000006</v>
          </cell>
        </row>
        <row r="3300">
          <cell r="A3300" t="str">
            <v>22.10.140</v>
          </cell>
          <cell r="B3300" t="str">
            <v>DET. 14-A - QUADRO VERDE/AVISOS DE 4,66X1,33M  EM LAMINADO VERDE PAUTADO E CARPETE CINZA COLADO, INCLUSIVE COMPENSADO DE 10MM FIXADO COM PARAFUSOS, CALHA EM CONCRETO ARMADO COM 3,16M PARA APOIO DO APAGADOR E PINCEL, E MOLDURA DE ARGAMASSA ARMADA.</v>
          </cell>
          <cell r="C3300" t="str">
            <v>UND</v>
          </cell>
          <cell r="I3300">
            <v>481.04</v>
          </cell>
          <cell r="J3300">
            <v>625.35</v>
          </cell>
        </row>
        <row r="3301">
          <cell r="A3301" t="str">
            <v>22.10.141</v>
          </cell>
          <cell r="B3301" t="str">
            <v>DET 14-A -FORNECIMENTO E  COLOCAÇÃO DE LAMINADO FENÓLICO PAUTADO ESCOLAR NA COR VERDE PARA QUADRO ESCOLAR,  INCLUSIVE COMPENSADO DE 10 MM, FIXADO COM PARAFUSOS E BUCHAS S-8.</v>
          </cell>
          <cell r="C3301" t="str">
            <v>M2</v>
          </cell>
          <cell r="I3301">
            <v>70.3</v>
          </cell>
          <cell r="J3301">
            <v>91.39</v>
          </cell>
        </row>
        <row r="3302">
          <cell r="A3302" t="str">
            <v>22.10.142</v>
          </cell>
          <cell r="B3302" t="str">
            <v>DET. 14A E 14B - FORNECIMENTO E COLOCAÇÃO DE CARPETE CINZA 4MM PARA QUADRO ESCOLAR, INCLUSIVE COMPENSADO DE 10MM, FIXADO COM PARAFUSOS E BUCHAS S-8.</v>
          </cell>
          <cell r="C3302" t="str">
            <v>M2</v>
          </cell>
          <cell r="I3302">
            <v>54.02</v>
          </cell>
          <cell r="J3302">
            <v>70.23</v>
          </cell>
        </row>
        <row r="3303">
          <cell r="A3303" t="str">
            <v>22.10.143</v>
          </cell>
          <cell r="B3303" t="str">
            <v>DET. 14 A E 14 B - FORNECIMENTO E COLOCAÇÃO DE CARPETE CINZA 4MM PARA QUADRO DE AVISO, APLICADO SOBRE COMPENSADO EXISTENTE.</v>
          </cell>
          <cell r="C3303" t="str">
            <v>M2</v>
          </cell>
          <cell r="I3303">
            <v>22.79</v>
          </cell>
          <cell r="J3303">
            <v>29.63</v>
          </cell>
        </row>
        <row r="3304">
          <cell r="A3304" t="str">
            <v>22.10.144</v>
          </cell>
          <cell r="B3304" t="str">
            <v>DET.14A - FORNECIMENTO E  COLOCAÇÃO DE LAMINADO FENÓLICO PAUTADO ESCOLAR NA COR VERDE PARA QUADRO ESCOLAR UTILIZANDO COLA.</v>
          </cell>
          <cell r="C3304" t="str">
            <v>M2</v>
          </cell>
          <cell r="I3304">
            <v>39.74</v>
          </cell>
          <cell r="J3304">
            <v>51.66</v>
          </cell>
        </row>
        <row r="3305">
          <cell r="A3305" t="str">
            <v>22.10.145</v>
          </cell>
          <cell r="B3305" t="str">
            <v>DET. 14-B - QUADRO BRANCO/AVISOS DE 4,66X1,33M  EM LAMINADO BRANCO  PAUTADO E CARPETE CINZA COLADO, INCLUSIVE COMPENSADO DE 10MM FIXADO COM PARAFUSOS, CALHA DE 0,30M DE COMPRIMENTO PARA APAGADOR E PINCEL DE CONCRETO ARMADO, E MOLDURA DE ARGAMASSA ARMADA.</v>
          </cell>
          <cell r="C3305" t="str">
            <v>UND</v>
          </cell>
          <cell r="I3305">
            <v>479.39</v>
          </cell>
          <cell r="J3305">
            <v>623.21</v>
          </cell>
        </row>
        <row r="3306">
          <cell r="A3306" t="str">
            <v>22.10.146</v>
          </cell>
          <cell r="B3306" t="str">
            <v>DET. 14B - FORNECIMENTO E COLOCAÇÃO DE LAMINADO FENÓLICO PAUTADO ESCOLAR NA COR BRANCA PARA QUADRO ESCOLAR, INCLUSIVE COMPENSADO DE 10MM, FIXADO COM PARAFUSOS E BUCHAS S-8.</v>
          </cell>
          <cell r="C3306" t="str">
            <v>M2</v>
          </cell>
          <cell r="I3306">
            <v>71.27</v>
          </cell>
          <cell r="J3306">
            <v>92.65</v>
          </cell>
        </row>
        <row r="3307">
          <cell r="A3307" t="str">
            <v>22.10.147</v>
          </cell>
          <cell r="B3307" t="str">
            <v>DET.14B - FORNECIMENTO E COLOCAÇÃO DE LAMINADO FENÓLICO PAUTADO ESCOLAR NA COR BRANCA PARA QUADRO ESCOLAR UTILIZANDO COLA.</v>
          </cell>
          <cell r="C3307" t="str">
            <v>M2</v>
          </cell>
          <cell r="I3307">
            <v>40.71</v>
          </cell>
          <cell r="J3307">
            <v>52.92</v>
          </cell>
        </row>
        <row r="3308">
          <cell r="A3308" t="str">
            <v>22.10.148</v>
          </cell>
          <cell r="B3308" t="str">
            <v>DET. 14B - FORNECIMENTO E COLOCAÇÃO DE LAMINADO LISO ESCOLAR NA COR BRANCA PARA QUADRO ESCOLAR UTILIZANDO COLA.</v>
          </cell>
          <cell r="C3308" t="str">
            <v>M2</v>
          </cell>
          <cell r="I3308">
            <v>40.61</v>
          </cell>
          <cell r="J3308">
            <v>52.79</v>
          </cell>
        </row>
        <row r="3309">
          <cell r="A3309" t="str">
            <v>22.10.150</v>
          </cell>
          <cell r="B3309" t="str">
            <v>DET. 15 - PLATAFORMA DE CONCRETO ARMADO DE 20MPA COM 03 MASTROS DE FERRO GALVANIZADO PINTADOS SENDO 02 COM ALTURA DE 6,00M E 01 COM ALTURA DE 7,00M. FUNDAÇÃO EM ALVENARIA DE 1VEZ, ATERRO COMPACTADO E CONCRETO MAGRO (1:4:8). INCLUSIVE PINTURA DA PLATAFORMA</v>
          </cell>
          <cell r="C3309" t="str">
            <v>UND</v>
          </cell>
          <cell r="I3309">
            <v>2066.35</v>
          </cell>
          <cell r="J3309">
            <v>2686.26</v>
          </cell>
        </row>
        <row r="3310">
          <cell r="A3310" t="str">
            <v>22.10.170</v>
          </cell>
          <cell r="B3310" t="str">
            <v>DET.17A E 17B - APOIO EM GRANITO CINZA ANDORINHA COM 2,00CM DE ESPESSURA DA JANELA DE ATENDIMENTO DA COZINHA E DA SECRETARIA SOBRE PLACA DE CONCRETO ARMADO, CONFORME DETALHE.</v>
          </cell>
          <cell r="C3310" t="str">
            <v>M2</v>
          </cell>
          <cell r="I3310">
            <v>246.67</v>
          </cell>
          <cell r="J3310">
            <v>320.67</v>
          </cell>
        </row>
        <row r="3311">
          <cell r="A3311" t="str">
            <v>22.10.171</v>
          </cell>
          <cell r="B3311" t="str">
            <v>DET.17B - FORNECIMENTO E INSTALAÇÃO DE GRADE DE MADEIRA COM BAGUETES PARA FIXAÇÃO DE VIDROS DIMENSÕES DE 1,20X1,25M, LARGURA DE 15CM, EM MADEIRA MASSARANDUBA OU SIMILAR. NÃO INCLUSO VIDRO.</v>
          </cell>
          <cell r="C3311" t="str">
            <v>UND</v>
          </cell>
          <cell r="I3311">
            <v>149.15</v>
          </cell>
          <cell r="J3311">
            <v>193.9</v>
          </cell>
        </row>
        <row r="3312">
          <cell r="A3312" t="str">
            <v>22.10.172</v>
          </cell>
          <cell r="B3312" t="str">
            <v>DET. 17A E 17B - BANCADA INTERNA AO APOIO DE GRANITO POLIDO CINZA ANDORINHA, ESP.2CM, LARGURA DE 60CM, INCLUSIVE TESTEIRA 5X2CM, SEM ESPELHO, SOBRE PLACA DE CONCRETO ARMADO, CONFORME DETALHE.</v>
          </cell>
          <cell r="C3312" t="str">
            <v>M</v>
          </cell>
          <cell r="I3312">
            <v>210.12</v>
          </cell>
          <cell r="J3312">
            <v>273.16000000000003</v>
          </cell>
        </row>
        <row r="3313">
          <cell r="A3313" t="str">
            <v>22.10.200</v>
          </cell>
          <cell r="B3313" t="str">
            <v>DET. 20 - BANCADA (2,80X0,60)M DA COZINHA EM GRANITO CINZA ANDORINHA PARA 02 CUBAS DE (50X40X25)CM - INCLUSIVE TESTEIRA E ESPELHO DE 2,0X5,0CM.</v>
          </cell>
          <cell r="C3313" t="str">
            <v>M</v>
          </cell>
          <cell r="I3313">
            <v>222.58</v>
          </cell>
          <cell r="J3313">
            <v>289.35000000000002</v>
          </cell>
        </row>
        <row r="3314">
          <cell r="A3314" t="str">
            <v>22.10.201</v>
          </cell>
          <cell r="B3314" t="str">
            <v>DET. 20 - COMPLEMENTO DA BANCADA DA COZINHA EM TAMPO DE GRANITO CINZA ANDORINHA 0,60M DE LARGURA, LISO, SEM FURO - INCLUSIVE TESTEIRA E ESPELHO DE 2,0X5,0CM.</v>
          </cell>
          <cell r="C3314" t="str">
            <v>M</v>
          </cell>
          <cell r="I3314">
            <v>210.55</v>
          </cell>
          <cell r="J3314">
            <v>273.72000000000003</v>
          </cell>
        </row>
        <row r="3315">
          <cell r="A3315" t="str">
            <v>22.10.205</v>
          </cell>
          <cell r="B3315" t="str">
            <v>DET.20 - TAMPO (2,80X0,60)M DA COZINHA EM GRANITO CINZA ANDORINHA PARA 02 CUBAS DE (50X40X25)CM - INCLUSIVE TESTEIRA E ESPELHO DE 2,0X5,0CM. SEM A PLACA DE CONCRETO ARMADO PARA APOIO.</v>
          </cell>
          <cell r="C3315" t="str">
            <v>M</v>
          </cell>
          <cell r="I3315">
            <v>181.62</v>
          </cell>
          <cell r="J3315">
            <v>236.11</v>
          </cell>
        </row>
        <row r="3316">
          <cell r="A3316" t="str">
            <v>22.10.210</v>
          </cell>
          <cell r="B3316" t="str">
            <v>DET.20 - PORTAS DE ARMÁRIOS PARA FECHAMENTO DE BALCÃO COM 05 PORTAS DE 2,50X0,71M EM COMPENSADO DE 15MM REVESTIDAS EM LAMINADO NA COR AZUL MINERAL EM TODAS AS FACES, INCLUSIVE FERRAGENS.</v>
          </cell>
          <cell r="C3316" t="str">
            <v>M</v>
          </cell>
          <cell r="I3316">
            <v>132.37</v>
          </cell>
          <cell r="J3316">
            <v>172.08</v>
          </cell>
        </row>
        <row r="3317">
          <cell r="A3317" t="str">
            <v>22.10.280</v>
          </cell>
          <cell r="B3317" t="str">
            <v>DET 28- FORNEC.E INSTAL.ALAMBRADO, SEM PORTÃO, EM TELA,SIMPLES TORÇÃO,GALVAN.PESADA,MALHA QUADRADA 2"X2",FIO 12BWG E ARAME AMARR.FIO 14BWG,SEM REVEST.EM PVC,FIXADA EM TUBO FERRO GALVAN. 3" E 2", INCL.SOLDA E MONTAGEM,TRATAM.ANTIFER.E PINT.ESMALTE. FUNDAÇÃ</v>
          </cell>
          <cell r="C3317" t="str">
            <v>M</v>
          </cell>
          <cell r="I3317">
            <v>582.63</v>
          </cell>
          <cell r="J3317">
            <v>757.42</v>
          </cell>
        </row>
        <row r="3318">
          <cell r="A3318" t="str">
            <v>22.10.281</v>
          </cell>
          <cell r="B3318" t="str">
            <v>DET 28-FORNEC.E INSTAL.ALAMBRADO C/PORTÃO EM TELA,SIMPLES  TORÇÃO,GALVAN.PESADA,MALHA QUADRADA 2"X2",FIO 12BWG E ARAME AMARR.FIO 14BWG,SEM REVEST.EM PVC,FIXADA EM TUBO FERRO GALVAN. 3" E 2", INCL.SOLDA E MONTAGEM,TRATAM.ANTIFER.E PINT.ESMALTE, FUNDAÇÃO CO</v>
          </cell>
          <cell r="C3318" t="str">
            <v>M</v>
          </cell>
          <cell r="I3318">
            <v>582.63</v>
          </cell>
          <cell r="J3318">
            <v>757.42</v>
          </cell>
        </row>
        <row r="3319">
          <cell r="A3319" t="str">
            <v>22.10.282</v>
          </cell>
          <cell r="B3319" t="str">
            <v>DET. 28 - INSTALAÇÃO DE ALAMBRADO CONFORME DETALHE 28, INCLUSIVE ESCAVAÇÃO, REMOÇÃO DE MATERIAL E FUNDAÇÃO EM CONCRETO MAGRO E ESTRUTURAL DE FCK 20MPA. ALTURA ÚTIL DE 5,50M. SEM O FORNECIMENTO DOS MATERIAIS DO ALAMBRADO.</v>
          </cell>
          <cell r="C3319" t="str">
            <v>M</v>
          </cell>
          <cell r="I3319">
            <v>85.88</v>
          </cell>
          <cell r="J3319">
            <v>111.64</v>
          </cell>
        </row>
        <row r="3320">
          <cell r="A3320" t="str">
            <v>22.10.300</v>
          </cell>
          <cell r="B3320" t="str">
            <v>DET 30-A- BANCO INTERNO COM TAMPO EM CONCRETO APARENTE ENVERNIZADO, MODELO 01 , PRESO NA PAREDE E APOIADO EM ALVENARIA DE 1/2 VEZ PINTADA COM TINTA PVA E EMBASAMENTO  EM ALVENARIA DE  1 VEZ  SOBRE CONCRETO MAGRO.</v>
          </cell>
          <cell r="C3320" t="str">
            <v>M</v>
          </cell>
          <cell r="I3320">
            <v>87.8</v>
          </cell>
          <cell r="J3320">
            <v>114.14</v>
          </cell>
        </row>
        <row r="3321">
          <cell r="A3321" t="str">
            <v>22.10.305</v>
          </cell>
          <cell r="B3321" t="str">
            <v>DET 30-B- BANCO INTERNO COM TAMPO EM CONCRETO APARENTE ENVERNIZADO, MODELO 02 , SOLTO DA PAREDE E APOIADO EM ALVENARIA DE 1 VEZ E PILARETE DE CONCRETO ARMADO, REVESTIDOS, PINTADOS COM TINTA PVA E EMBASAMENTO  EM ALVENARIA DE  1 VEZ  SOBRE CONCRETO MAGRO.</v>
          </cell>
          <cell r="C3321" t="str">
            <v>M</v>
          </cell>
          <cell r="I3321">
            <v>104.34</v>
          </cell>
          <cell r="J3321">
            <v>135.63999999999999</v>
          </cell>
        </row>
        <row r="3322">
          <cell r="A3322" t="str">
            <v>22.10.311</v>
          </cell>
          <cell r="B3322" t="str">
            <v>DET.31A - FORN.E INST.DE CORRIMÃO DUPLO EM TUBOS DE FERRO GALV.DE 1.1/2", ESP.DA PAREDE DO TUBO NA CHAPA 13, CHUMBADOS NA PAREDE ATRAVÉS DE SUPORTES DE APOIO EM TUBOS DE FG DE 3/4", ESP.DA PAREDE NA CHAPA 13, A CADA 1,00M. SEM PINTURA.</v>
          </cell>
          <cell r="C3322" t="str">
            <v>M</v>
          </cell>
          <cell r="I3322">
            <v>132.66999999999999</v>
          </cell>
          <cell r="J3322">
            <v>172.47</v>
          </cell>
        </row>
        <row r="3323">
          <cell r="A3323" t="str">
            <v>22.10.312</v>
          </cell>
          <cell r="B3323" t="str">
            <v>DET.31B - FORNECIMENTO E INSTALAÇÃO DE CORRIMÃO EM TUBO DE FERRO GALVANIZADO DE 1.1/2" (CHAPA 13) E MONTANTES DE 1,00M COM ALTURA UTIL DE 0,60M E SUPORTES DE APOIO EM VARÃO DE FERRO DE 5/8". PINTURA EM GALVOPRIMER</v>
          </cell>
          <cell r="C3323" t="str">
            <v>M</v>
          </cell>
          <cell r="I3323">
            <v>136.9</v>
          </cell>
          <cell r="J3323">
            <v>177.97</v>
          </cell>
        </row>
        <row r="3324">
          <cell r="A3324" t="str">
            <v>22.10.313</v>
          </cell>
          <cell r="B3324" t="str">
            <v>DET.31C - FORNECIMENTO E INST.DE CORRIMÃO EM TUBO DE FERRO GALVANIZADO DE 1.1/2" (CHAPA 13) E MONTANTES EM TUBOS DE FERRO GALV. 1.1/4" (CHAPA 13) C/ESPAÇAMENTO ENTRE OS MONTANTES DE 1,00M C/ ALTURA UTIL DE 0,90M E SUPORTES DE APOIO AO CORRIMÃO EM VARÃO DE</v>
          </cell>
          <cell r="C3324" t="str">
            <v>M</v>
          </cell>
          <cell r="I3324">
            <v>120.23</v>
          </cell>
          <cell r="J3324">
            <v>156.30000000000001</v>
          </cell>
        </row>
        <row r="3325">
          <cell r="A3325" t="str">
            <v>22.10.320</v>
          </cell>
          <cell r="B3325" t="str">
            <v>DET 32 - REVESTIMENTO EM CERÂMICA (10 X 10)CM², TIPO A, ELIZABETH  LINHA CRISTAL OU SIMILAR, ASSENTADA COM ARGAMASSA PRE-FABRICADA DE CIMENTO COLANTE SOBRE EMBOÇO PRONTO E REJUNTADO COM ARGAMASSA DE REJUNTAMENTO WEBER-COLOR FLEXÍVEL - QUARTZOLIT OU SIMILA</v>
          </cell>
          <cell r="C3325" t="str">
            <v>M2</v>
          </cell>
          <cell r="I3325">
            <v>30.35</v>
          </cell>
          <cell r="J3325">
            <v>39.46</v>
          </cell>
        </row>
        <row r="3326">
          <cell r="A3326" t="str">
            <v>22.10.340</v>
          </cell>
          <cell r="B3326" t="str">
            <v>DET 034 - MESA E BANCO DE CONCRETO APARENTE  INCLUSIVE PINTURA EM VERNIZ ACRÍLICO.</v>
          </cell>
          <cell r="C3326" t="str">
            <v>CJ</v>
          </cell>
          <cell r="I3326">
            <v>948.57</v>
          </cell>
          <cell r="J3326">
            <v>1233.1400000000001</v>
          </cell>
        </row>
        <row r="3327">
          <cell r="A3327" t="str">
            <v>22.10.350</v>
          </cell>
          <cell r="B3327" t="str">
            <v>DET 35-FORNECIMENTO E EXECUÇÃO DE REVESTIMENTO EM GRANILITE ESP. 10MM, COR CINZA, PARA BALCÃO OU BANCADA , ACABAMENTO POLIDO.</v>
          </cell>
          <cell r="C3327" t="str">
            <v>M2</v>
          </cell>
          <cell r="I3327">
            <v>40</v>
          </cell>
          <cell r="J3327">
            <v>52</v>
          </cell>
        </row>
        <row r="3328">
          <cell r="A3328" t="str">
            <v>22.10.360</v>
          </cell>
          <cell r="B3328" t="str">
            <v>DET 36- FORN E INST . DE  BICICLETÁRIO EM TUBO GALVANIZADO DE 3" , COM 2,00 M, PINTADO COM  02(DUAS) DEMÃOS DE ESMALTE SINTÉTICO SOBRE GALVOPRIMER TIPO GALVITE DA  SHERWIN WILLIANS OU SIMILAR.( MEDIR PELA PROJEÇÃO DO MESMO).</v>
          </cell>
          <cell r="C3328" t="str">
            <v>M</v>
          </cell>
          <cell r="I3328">
            <v>126.01</v>
          </cell>
          <cell r="J3328">
            <v>163.81</v>
          </cell>
        </row>
        <row r="3329">
          <cell r="A3329" t="str">
            <v>22.10.370</v>
          </cell>
          <cell r="B3329" t="str">
            <v>DET 37- PRANCHA Nº 03/03- ESCADA DE MARINHEIRO EM FERRO COM DEGRAUS EM TUBO DE 1", LATERAIS EM TUBO DE 1 1/4", PROTEÇÃO CIRCULAR E EM BARRAS VERTICAIS DE 1"X3/16" E APOIO SUPERIOR EM TUBOS DE 1" E BARRA CHATA DE 1"X3/16",SEM PINTURA.</v>
          </cell>
          <cell r="C3329" t="str">
            <v>M</v>
          </cell>
          <cell r="I3329">
            <v>186.02</v>
          </cell>
          <cell r="J3329">
            <v>241.83</v>
          </cell>
        </row>
        <row r="3330">
          <cell r="A3330" t="str">
            <v>22.10.420</v>
          </cell>
          <cell r="B3330" t="str">
            <v>FORN.E EXEC.DE PISO E=8CM,CONC.EST.FCK 25 MPA USIN. BOMB. COND. A (NBR-12655), LANÇADO,ADENSADO E NIVELADO, CONF.PROJ.DA SEDUC, ARMADO C/TELA Q61, INCL. LONA PLÁSTICA 150MICRA, ACAB. VÍTREO, FIBRA DE POLIPROPILENO,CORTE DA JUNTA (LARG.4MM E PROF.22MM) E T</v>
          </cell>
          <cell r="C3330" t="str">
            <v>M2</v>
          </cell>
          <cell r="I3330">
            <v>45.36</v>
          </cell>
          <cell r="J3330">
            <v>58.97</v>
          </cell>
        </row>
        <row r="3331">
          <cell r="A3331" t="str">
            <v>22.10.421</v>
          </cell>
          <cell r="B3331" t="str">
            <v>DET. 25, 26 E 27 - FORNECIMENTO E INSTALAÇÃO DE PEITORIL, EM TUBO DE FERRO GALVANIZADO, COM 3,35MM(1/8") DE ESPESSURA DA PAREDE E DIÂMETRO DE 3", PINTADO COM ESMALTE SINTÉTICO, CHUMBADO NA ALVENARIA, CONFORME DETALHE:"GUARDA-CORPO QUADRA". H=30CM.</v>
          </cell>
          <cell r="C3331" t="str">
            <v>M</v>
          </cell>
          <cell r="I3331">
            <v>121.07</v>
          </cell>
          <cell r="J3331">
            <v>157.38999999999999</v>
          </cell>
        </row>
        <row r="3332">
          <cell r="A3332" t="str">
            <v>23.00.000</v>
          </cell>
          <cell r="B3332" t="str">
            <v>INSTALAÇÕES ESPECIAIS</v>
          </cell>
          <cell r="I3332">
            <v>0</v>
          </cell>
          <cell r="J3332">
            <v>0</v>
          </cell>
        </row>
        <row r="3333">
          <cell r="A3333" t="str">
            <v>23.01.025</v>
          </cell>
          <cell r="B3333" t="str">
            <v>FORNECIMENTO E EXECUÇÃO DE PONTO PARA REDE LÓGICA SECO,COM ELETRODUTO DE PVC RÍGIDO DE 3/4", BUCHA E ARRUELA DE ALUMÍNIO, CAIXA PLÁSTICA, RÍGIDA, RETANGULAR 4X2" FAB. TIGRE OU SIMILAR E TAMPA CEGA 4X2" FAB.PIAL OU SIMILAR. INCLUINDO RASGO EM ALVENARIA.</v>
          </cell>
          <cell r="C3333" t="str">
            <v>PT</v>
          </cell>
          <cell r="I3333">
            <v>19.22</v>
          </cell>
          <cell r="J3333">
            <v>24.99</v>
          </cell>
        </row>
        <row r="3334">
          <cell r="A3334" t="str">
            <v xml:space="preserve">23.01.030   </v>
          </cell>
          <cell r="B3334" t="str">
            <v>FORNECIMENTO E INSTALAÇÃO DE CABEAMENTO DE LÓGICA COM CABO UTP CATEGORIA 5E-04 PARES.</v>
          </cell>
          <cell r="C3334" t="str">
            <v>M</v>
          </cell>
          <cell r="I3334">
            <v>2.62</v>
          </cell>
          <cell r="J3334">
            <v>3.41</v>
          </cell>
        </row>
        <row r="3335">
          <cell r="A3335" t="str">
            <v>23.01.031</v>
          </cell>
          <cell r="B3335" t="str">
            <v>RETIRADA E COLOCAÇÃO DE CABOS LÓGICOS, SEM FORNECIMENTO DO MATERIAL.</v>
          </cell>
          <cell r="C3335" t="str">
            <v>M</v>
          </cell>
          <cell r="I3335">
            <v>2.23</v>
          </cell>
          <cell r="J3335">
            <v>2.9</v>
          </cell>
        </row>
        <row r="3336">
          <cell r="A3336" t="str">
            <v>23.01.032</v>
          </cell>
          <cell r="B3336" t="str">
            <v>FORNECIMENTO E INSTALAÇÃO DE CABO DE PAR TRANÇADO, UTP-4 PARES, CATEGORIA 6</v>
          </cell>
          <cell r="C3336" t="str">
            <v>M</v>
          </cell>
          <cell r="I3336">
            <v>3.41</v>
          </cell>
          <cell r="J3336">
            <v>4.43</v>
          </cell>
        </row>
        <row r="3337">
          <cell r="A3337" t="str">
            <v>23.01.033</v>
          </cell>
          <cell r="B3337" t="str">
            <v>FORNECIMENTO E INSTALAÇÃO DE PATCH CABLE 110 IDC - RJ - 2,50 METROS DE COMPRIMENTO.</v>
          </cell>
          <cell r="C3337" t="str">
            <v>UND</v>
          </cell>
          <cell r="I3337">
            <v>17.13</v>
          </cell>
          <cell r="J3337">
            <v>22.27</v>
          </cell>
        </row>
        <row r="3338">
          <cell r="A3338" t="str">
            <v>23.01.034</v>
          </cell>
          <cell r="B3338" t="str">
            <v>CABO FAST-LAN 24 X 4P CATEGORIA 6, 600 MHZ</v>
          </cell>
          <cell r="C3338" t="str">
            <v>M</v>
          </cell>
          <cell r="I3338">
            <v>3.62</v>
          </cell>
          <cell r="J3338">
            <v>4.71</v>
          </cell>
        </row>
        <row r="3339">
          <cell r="A3339" t="str">
            <v>23.01.061</v>
          </cell>
          <cell r="B3339" t="str">
            <v>FORNECIMENTO E EXECUÇÃO DE PONTO SECO DE ANTENA EXTERNA, COM ELETRODUTO DE PVC RÍGIDO DE 3/4", BUCHA E ARRUELA DE ALUMÍNIO, CAIXA PVC 4X2" RÍGIDA FAB. TIGRE OU SIMILAR E TAMPA CEGA 4X2" FAB.PIAL OU SIMILAR. INCLUINDO RASGO EM ALVENARIA.</v>
          </cell>
          <cell r="C3339" t="str">
            <v>PT</v>
          </cell>
          <cell r="I3339">
            <v>37.58</v>
          </cell>
          <cell r="J3339">
            <v>48.85</v>
          </cell>
        </row>
        <row r="3340">
          <cell r="A3340" t="str">
            <v>23.01.062</v>
          </cell>
          <cell r="B3340" t="str">
            <v>PONTO DE ANTENA EXTERNO SECO, EM CONDULETES METÁLICOS, INCLUSIVE ELETRODUTOS DE PVC RÍGIDO ROSCÁVEL 3/4" COM 9,00M, LUVAS E CURVAS EM PVC, ABRAÇADEIRAS TIPO "D" BUCHAS E ARRUELAS DE ALUMÍNIO (INSTALAÇÃO APARENTE).</v>
          </cell>
          <cell r="C3340" t="str">
            <v>PT</v>
          </cell>
          <cell r="I3340">
            <v>71.08</v>
          </cell>
          <cell r="J3340">
            <v>92.4</v>
          </cell>
        </row>
        <row r="3341">
          <cell r="A3341" t="str">
            <v>23.02.010</v>
          </cell>
          <cell r="B3341" t="str">
            <v>JACK RJ45 CAT6 - 586A/B GIGALAN BEGE.</v>
          </cell>
          <cell r="C3341" t="str">
            <v>UND</v>
          </cell>
          <cell r="I3341">
            <v>22.96</v>
          </cell>
          <cell r="J3341">
            <v>29.85</v>
          </cell>
        </row>
        <row r="3342">
          <cell r="A3342" t="str">
            <v>23.02.020</v>
          </cell>
          <cell r="B3342" t="str">
            <v>ADAPTER CABLE CAT.6 - 568-A COMPRIMENTO 2,5 METROS</v>
          </cell>
          <cell r="C3342" t="str">
            <v>UND</v>
          </cell>
          <cell r="I3342">
            <v>24.49</v>
          </cell>
          <cell r="J3342">
            <v>31.84</v>
          </cell>
        </row>
        <row r="3343">
          <cell r="A3343" t="str">
            <v>23.02.030</v>
          </cell>
          <cell r="B3343" t="str">
            <v>GUIAS DE CABOS VERTICAL PARA RACK PLUS 44U</v>
          </cell>
          <cell r="C3343" t="str">
            <v>UND</v>
          </cell>
          <cell r="I3343">
            <v>464.98</v>
          </cell>
          <cell r="J3343">
            <v>604.47</v>
          </cell>
        </row>
        <row r="3344">
          <cell r="A3344" t="str">
            <v>23.02.040</v>
          </cell>
          <cell r="B3344" t="str">
            <v>GUIAS DE CABOS INFERIORES PRETO PARA RACK</v>
          </cell>
          <cell r="C3344" t="str">
            <v>UND</v>
          </cell>
          <cell r="I3344">
            <v>66.959999999999994</v>
          </cell>
          <cell r="J3344">
            <v>87.05</v>
          </cell>
        </row>
        <row r="3345">
          <cell r="A3345" t="str">
            <v>23.02.050</v>
          </cell>
          <cell r="B3345" t="str">
            <v>GUIAS DE CABOS SUPERIOR PRETO PARA RACK</v>
          </cell>
          <cell r="C3345" t="str">
            <v>UND</v>
          </cell>
          <cell r="I3345">
            <v>54.52</v>
          </cell>
          <cell r="J3345">
            <v>70.88</v>
          </cell>
        </row>
        <row r="3346">
          <cell r="A3346" t="str">
            <v>23.02.060</v>
          </cell>
          <cell r="B3346" t="str">
            <v>FORNECIMENTO E INSTALAÇÃO DE PAINEL DE FECHAMENTO 19"X1U</v>
          </cell>
          <cell r="C3346" t="str">
            <v>UND</v>
          </cell>
          <cell r="I3346">
            <v>2694</v>
          </cell>
          <cell r="J3346">
            <v>3502.2</v>
          </cell>
        </row>
        <row r="3347">
          <cell r="A3347" t="str">
            <v>23.02.070</v>
          </cell>
          <cell r="B3347" t="str">
            <v>FORNECIMENTO E INSTALAÇÃO DE PAINEL DE FECHAMENTO 19" X 4U</v>
          </cell>
          <cell r="C3347" t="str">
            <v>UND</v>
          </cell>
          <cell r="I3347">
            <v>82.25</v>
          </cell>
          <cell r="J3347">
            <v>106.93</v>
          </cell>
        </row>
        <row r="3348">
          <cell r="A3348" t="str">
            <v>23.02.080</v>
          </cell>
          <cell r="B3348" t="str">
            <v>FORNECIMENTO E INSTALAÇÃO DE PTCH PANEL 24 PORTAS CAT.6 , 568 A/B GIGALAN.</v>
          </cell>
          <cell r="C3348" t="str">
            <v>UND</v>
          </cell>
          <cell r="I3348">
            <v>471.65</v>
          </cell>
          <cell r="J3348">
            <v>613.15</v>
          </cell>
        </row>
        <row r="3349">
          <cell r="A3349" t="str">
            <v>23.02.090</v>
          </cell>
          <cell r="B3349" t="str">
            <v>FORNECIMENTO E INSTALAÇÃO DE RACK ABERTO PLUS 19" X 44U</v>
          </cell>
          <cell r="C3349" t="str">
            <v>UND</v>
          </cell>
          <cell r="I3349">
            <v>521.6</v>
          </cell>
          <cell r="J3349">
            <v>678.08</v>
          </cell>
        </row>
        <row r="3350">
          <cell r="A3350" t="str">
            <v>23.02.100</v>
          </cell>
          <cell r="B3350" t="str">
            <v>FORNECIMENTO E INSTALAÇÃO DE PAINEL 19" X 4U, COM BLOCO 110IDC, 200 PARES</v>
          </cell>
          <cell r="C3350" t="str">
            <v>UND</v>
          </cell>
          <cell r="I3350">
            <v>395.99</v>
          </cell>
          <cell r="J3350">
            <v>514.79</v>
          </cell>
        </row>
        <row r="3351">
          <cell r="A3351" t="str">
            <v>23.02.105</v>
          </cell>
          <cell r="B3351" t="str">
            <v>PLACA (ESPELHO) PARA CAIXA , 4 X 2 - 1 SAÍDA RJ 45</v>
          </cell>
          <cell r="C3351" t="str">
            <v>UND</v>
          </cell>
          <cell r="I3351">
            <v>3.09</v>
          </cell>
          <cell r="J3351">
            <v>4.0199999999999996</v>
          </cell>
        </row>
        <row r="3352">
          <cell r="A3352" t="str">
            <v>23.02.110</v>
          </cell>
          <cell r="B3352" t="str">
            <v>PLACA (ESPELHO) PARA CAIXA, 4 X 2 - 2 SAÍDAS RJ45</v>
          </cell>
          <cell r="C3352" t="str">
            <v>UND</v>
          </cell>
          <cell r="I3352">
            <v>3.09</v>
          </cell>
          <cell r="J3352">
            <v>4.0199999999999996</v>
          </cell>
        </row>
        <row r="3353">
          <cell r="A3353" t="str">
            <v>23.02.120</v>
          </cell>
          <cell r="B3353" t="str">
            <v>FORNECIMENTO E INSTALAÇÃO DE CONECTOR 110 IDC 5 PARES FÊMEA</v>
          </cell>
          <cell r="C3353" t="str">
            <v>UND</v>
          </cell>
          <cell r="I3353">
            <v>7.85</v>
          </cell>
          <cell r="J3353">
            <v>10.210000000000001</v>
          </cell>
        </row>
        <row r="3354">
          <cell r="A3354" t="str">
            <v>23.03.015</v>
          </cell>
          <cell r="B3354" t="str">
            <v>FORNECIMENTO E FIXAÇÃO DE EXTINTOR DE PÓ QUÍMICO 4KG, COM SUPORTE E PLACA DE SINALIZAÇÃO.</v>
          </cell>
          <cell r="C3354" t="str">
            <v>UND</v>
          </cell>
          <cell r="I3354">
            <v>100.66</v>
          </cell>
          <cell r="J3354">
            <v>130.86000000000001</v>
          </cell>
        </row>
        <row r="3355">
          <cell r="A3355" t="str">
            <v>23.03.025</v>
          </cell>
          <cell r="B3355" t="str">
            <v>FORNECIMENTO E FIXAÇÃO DE EXTINTOR DE PÓ QUÍMICO 6KG, COM SUPORTE E SINALIZAÇÃO</v>
          </cell>
          <cell r="C3355" t="str">
            <v>UND</v>
          </cell>
          <cell r="I3355">
            <v>119.96</v>
          </cell>
          <cell r="J3355">
            <v>155.94999999999999</v>
          </cell>
        </row>
        <row r="3356">
          <cell r="A3356" t="str">
            <v>23.03.035</v>
          </cell>
          <cell r="B3356" t="str">
            <v>FORNECIMENTO E FIXAÇÃO DE EXTINTOR DE GÁS CARBÔNICO 6KG, COM SUPORTE E PLACA DE SINALIZAÇÃO.</v>
          </cell>
          <cell r="C3356" t="str">
            <v>UND</v>
          </cell>
          <cell r="I3356">
            <v>354.59</v>
          </cell>
          <cell r="J3356">
            <v>460.97</v>
          </cell>
        </row>
        <row r="3357">
          <cell r="A3357" t="str">
            <v>23.03.045</v>
          </cell>
          <cell r="B3357" t="str">
            <v>FORNECIMENTO E FIXAÇÃO DE EXTINTOR DE ÁGUA PRESSURIZADA CAP.10L, COM SUPORTE E PLACA DE SINALIZAÇÃO.</v>
          </cell>
          <cell r="C3357" t="str">
            <v>UND</v>
          </cell>
          <cell r="I3357">
            <v>103.27</v>
          </cell>
          <cell r="J3357">
            <v>134.25</v>
          </cell>
        </row>
        <row r="3358">
          <cell r="A3358" t="str">
            <v>23.06.007</v>
          </cell>
          <cell r="B3358" t="str">
            <v>FORNECIMENTO E INSTALAÇÃO DE PLUG PARA TOMADA MONOFÁSICA INSDUSTRIAL DE 16A - 3 POLOS - 220V - COM PARTES PLÁSTICAS EM POLIAMIDA 6.6 AUTO-EXTINGUÍVEL, VEDAÇÕES E GUARNIÇÕES EM SBR E TERMINAIS EM LATÃO MACIÇO - REF. N3076 - STECK, SIEMENS OU SIMILAR.</v>
          </cell>
          <cell r="C3358" t="str">
            <v>UND</v>
          </cell>
          <cell r="I3358">
            <v>12.63</v>
          </cell>
          <cell r="J3358">
            <v>16.420000000000002</v>
          </cell>
        </row>
        <row r="3359">
          <cell r="A3359" t="str">
            <v>23.06.008</v>
          </cell>
          <cell r="B3359" t="str">
            <v>FORNECIMENTO E INSTALAÇÃO DE PLUG PARA TOMADA TRIFÁSICA INSDUSTRIAL DE 32A - 4 POLOS - 380V - COM PARTES PLÁSTICAS EM POLIAMIDA 6.6 AUTO-EXTINGUÍVEL, VEDAÇÕES E GUARNIÇÕES EM SBR E TERMINAIS EM LATÃO MACIÇO - REF. N4276 - STECK, SIEMENS OU SIMILAR.</v>
          </cell>
          <cell r="C3359" t="str">
            <v>UND</v>
          </cell>
          <cell r="I3359">
            <v>17.75</v>
          </cell>
          <cell r="J3359">
            <v>23.08</v>
          </cell>
        </row>
        <row r="3360">
          <cell r="A3360" t="str">
            <v>23.06.011</v>
          </cell>
          <cell r="B3360" t="str">
            <v>FORNECIMENTO E INSTALAÇÃO DE TOMADA MONOFÁSICA INSDUSTRIAL DE 16A - 3 POLOS - 220V - SOBREPOR, COM PARTES PLÁSTICAS EM POLIAMIDA 6.6 AUTO-EXTINGUÍVEL, VEDAÇÕES E GUARNIÇÕES EM SBR E TERMINAIS EM LATÃO MACIÇO - REF. N3006 - STECK, SIEMENS OU SIMILAR.</v>
          </cell>
          <cell r="C3360" t="str">
            <v>UND</v>
          </cell>
          <cell r="I3360">
            <v>20.95</v>
          </cell>
          <cell r="J3360">
            <v>27.24</v>
          </cell>
        </row>
        <row r="3361">
          <cell r="A3361" t="str">
            <v>23.06.021</v>
          </cell>
          <cell r="B3361" t="str">
            <v>FORNECIMENTO E INSTALAÇÃO DE TOMADA TRIFÁSICA INSDUSTRIAL DE 32A - 4 POLOS - 380V - SOBREPOR, COM PARTES PLÁSTICAS EM POLIAMIDA 6.6 AUTO-EXTINGUÍVEL, VEDAÇÕES E GUARNIÇÕES EM SBR E TERMINAIS EM LATÃO MACIÇO - REF. N4206 - STECK, SIEMENS OU SIMILAR.</v>
          </cell>
          <cell r="C3361" t="str">
            <v>UND</v>
          </cell>
          <cell r="I3361">
            <v>24.59</v>
          </cell>
          <cell r="J3361">
            <v>31.97</v>
          </cell>
        </row>
        <row r="3362">
          <cell r="A3362" t="str">
            <v>23.06.031</v>
          </cell>
          <cell r="B3362" t="str">
            <v>FORNECIMENTO E INSTALAÇÃO DE TOMADA PARA PISO TRIFÁSICA INSDUSTRIAL DE 32A - 4 POLOS - 380V - EMBUTIR, COM PARTES PLÁSTICAS EM POLIAMIDA 6.6 AUTO-EXTINGUÍVEL, VEDAÇÕES E GUARNIÇÕES EM SBR E TERMINAIS EM LATÃO MACIÇO - REF. N4246 - STECK, SIEMENS OU SIMILA</v>
          </cell>
          <cell r="C3362" t="str">
            <v>UND</v>
          </cell>
          <cell r="I3362">
            <v>25.28</v>
          </cell>
          <cell r="J3362">
            <v>32.86</v>
          </cell>
        </row>
        <row r="3363">
          <cell r="A3363" t="str">
            <v>23.06.032</v>
          </cell>
          <cell r="B3363" t="str">
            <v>FORNECIMENTO E INSTALAÇÃO DE RÉGUA PARA 8 TOMADAS.</v>
          </cell>
          <cell r="C3363" t="str">
            <v>UND</v>
          </cell>
          <cell r="I3363">
            <v>75.930000000000007</v>
          </cell>
          <cell r="J3363">
            <v>98.71</v>
          </cell>
        </row>
        <row r="3364">
          <cell r="A3364" t="str">
            <v>23.07.010</v>
          </cell>
          <cell r="B3364" t="str">
            <v>INSTALAÇÃO DE APARELHO DE AR CONDICIONADO TIPO SPLIT EM PAREDE, SEM FORNECIMENTO DE EQUIPAMENTO, INCLUINDO OS SERVIÇOS DE: INSTALAÇÃO DOS EQUIPAMENTOS (SPLIT E CONDENSADOR NO SUPORTE); EXECUÇÃO DE SOLDA E DRENO; FORNECIMENTO DO GÁS; FORNECIMENTO E INSTALA</v>
          </cell>
          <cell r="C3364" t="str">
            <v>UND</v>
          </cell>
          <cell r="I3364">
            <v>743.33</v>
          </cell>
          <cell r="J3364">
            <v>966.33</v>
          </cell>
        </row>
        <row r="3365">
          <cell r="A3365" t="str">
            <v>24.00.000</v>
          </cell>
          <cell r="B3365" t="str">
            <v>EQUIPAMENTOS</v>
          </cell>
          <cell r="I3365">
            <v>0</v>
          </cell>
          <cell r="J3365">
            <v>0</v>
          </cell>
        </row>
        <row r="3366">
          <cell r="A3366" t="str">
            <v xml:space="preserve">24.01.011   </v>
          </cell>
          <cell r="B3366" t="str">
            <v>INSTALAÇÃO DE VENTILADOR - APENAS MÃO-DE-OBRA</v>
          </cell>
          <cell r="C3366" t="str">
            <v>UND</v>
          </cell>
          <cell r="I3366">
            <v>11.42</v>
          </cell>
          <cell r="J3366">
            <v>14.85</v>
          </cell>
        </row>
        <row r="3367">
          <cell r="A3367" t="str">
            <v xml:space="preserve">24.01.012   </v>
          </cell>
          <cell r="B3367" t="str">
            <v>FORNECIMENTO E INSTALAÇÃO DE VENTILADOR DE PAREDE, DIÂMETRO DE 60CM (24") , POTÊNCIA 1/4CV-2000W, 1400RPM, BIVOLT, COM VELOCIDADE REGULÁVEL , FABRICAÇÃO VENTDELTA OU SIMILAR.</v>
          </cell>
          <cell r="C3367" t="str">
            <v>UND</v>
          </cell>
          <cell r="I3367">
            <v>151.72</v>
          </cell>
          <cell r="J3367">
            <v>197.24</v>
          </cell>
        </row>
        <row r="3368">
          <cell r="A3368" t="str">
            <v xml:space="preserve">24.01.021   </v>
          </cell>
          <cell r="B3368" t="str">
            <v>FORNECIMENTO E INSTALAÇÃO DE EXAUSTORES EÓLICOS SEM MOTOR, COM VAZÃO DE 4000M³/HORA,  DIÂMETRO DE 24", COM BASE DE APOIO.</v>
          </cell>
          <cell r="C3368" t="str">
            <v>UND</v>
          </cell>
          <cell r="I3368">
            <v>249.33</v>
          </cell>
          <cell r="J3368">
            <v>324.13</v>
          </cell>
        </row>
        <row r="3369">
          <cell r="A3369" t="str">
            <v xml:space="preserve">24.01.022   </v>
          </cell>
          <cell r="B3369" t="str">
            <v>FORNECIMENTO E INSTALAÇÃO DE TELA 60X60CM TODA EM ALUMÍNIO PARA EXAUSTORES EÓLICOS.</v>
          </cell>
          <cell r="C3369" t="str">
            <v>UND</v>
          </cell>
          <cell r="I3369">
            <v>54.3</v>
          </cell>
          <cell r="J3369">
            <v>70.59</v>
          </cell>
        </row>
        <row r="3370">
          <cell r="A3370" t="str">
            <v xml:space="preserve">24.01.023   </v>
          </cell>
          <cell r="B3370" t="str">
            <v>FORNECIMENTO E INSTALAÇÃO DE CHAPA GALVANIZADA GALVALUME ASDM 792 DE COMPLEMENTO PARA EXAUSTORES EÓLICOS.</v>
          </cell>
          <cell r="C3370" t="str">
            <v>UND</v>
          </cell>
          <cell r="I3370">
            <v>60.63</v>
          </cell>
          <cell r="J3370">
            <v>78.819999999999993</v>
          </cell>
        </row>
        <row r="3371">
          <cell r="A3371" t="str">
            <v>25.00.000</v>
          </cell>
          <cell r="B3371" t="str">
            <v>LIMPEZAS</v>
          </cell>
          <cell r="I3371">
            <v>0</v>
          </cell>
          <cell r="J3371">
            <v>0</v>
          </cell>
        </row>
        <row r="3372">
          <cell r="A3372" t="str">
            <v>25.01.071</v>
          </cell>
          <cell r="B3372" t="str">
            <v>LIMPEZA GERAL DA OBRA (POR METRO QUADRADO DE CONSTRUÇÃO)</v>
          </cell>
          <cell r="C3372" t="str">
            <v>M2</v>
          </cell>
          <cell r="I3372">
            <v>1.27</v>
          </cell>
          <cell r="J3372">
            <v>1.65</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 DE PREÇO"/>
      <sheetName val="PLANILHA"/>
      <sheetName val="MC"/>
      <sheetName val="MD"/>
      <sheetName val="CRONOG"/>
      <sheetName val="RESUMO"/>
      <sheetName val="Planilha Orçamentária Impla2"/>
      <sheetName val="Planilha Orçamentária Implant."/>
      <sheetName val="Planilha Orçamentária Bl Pr (2)"/>
      <sheetName val="Planilha Orçamentária Bl Princ."/>
      <sheetName val="Planilha Orçamentária Bl Ap (2)"/>
      <sheetName val="Planilha Orçamentária Bl Apoio"/>
      <sheetName val="Toposolo+Schahin"/>
      <sheetName val="Toposolo"/>
      <sheetName val="Toposolo-Resumo"/>
    </sheetNames>
    <sheetDataSet>
      <sheetData sheetId="0" refreshError="1">
        <row r="3">
          <cell r="A3">
            <v>5993</v>
          </cell>
          <cell r="B3" t="str">
            <v>EMBOCO TRACO 1:2:8 (CIMENTO, CAL E AREIA), ESPESSURA 2,0CM, PREPARO MECANICO.</v>
          </cell>
          <cell r="C3" t="str">
            <v>m2</v>
          </cell>
          <cell r="D3">
            <v>19.77</v>
          </cell>
          <cell r="E3" t="str">
            <v>SINAPI</v>
          </cell>
        </row>
        <row r="4">
          <cell r="A4">
            <v>5995</v>
          </cell>
          <cell r="B4" t="str">
            <v>REBOCO PARA PAREDES ARGAMASSA TRACO 1:4,5 (CAL E AREIA FINA PENEIRADA), ESPESSURA 0,5CM, PREPARO MECANICO.</v>
          </cell>
          <cell r="C4" t="str">
            <v>m2</v>
          </cell>
          <cell r="D4">
            <v>11.9</v>
          </cell>
          <cell r="E4" t="str">
            <v>SINAPI</v>
          </cell>
        </row>
        <row r="5">
          <cell r="A5">
            <v>6004</v>
          </cell>
          <cell r="B5" t="str">
            <v xml:space="preserve">PAPELEIRA DE LOUCA BRANCA - FORNECIMENTO E INSTALACAO. </v>
          </cell>
          <cell r="C5" t="str">
            <v>Un</v>
          </cell>
          <cell r="D5">
            <v>41.13</v>
          </cell>
          <cell r="E5" t="str">
            <v>SINAPI</v>
          </cell>
        </row>
        <row r="6">
          <cell r="A6">
            <v>6007</v>
          </cell>
          <cell r="B6" t="str">
            <v xml:space="preserve">SABONETEIRA DE LOUCA BRANCA 7,5X15CM - FORNECIMENTO E INSTALACAO. </v>
          </cell>
          <cell r="C6" t="str">
            <v>Un</v>
          </cell>
          <cell r="D6">
            <v>34.4</v>
          </cell>
          <cell r="E6" t="str">
            <v>SINAPI</v>
          </cell>
        </row>
        <row r="7">
          <cell r="A7">
            <v>6009</v>
          </cell>
          <cell r="B7" t="str">
            <v>LAVATORIO EM LOUCA BRANCA, SEM COLUNA PADRAO POPULAR, COM TORNEIRA CROMADA POPULAR , SIFAO,VALVULA E ENGATE PLASTICO.</v>
          </cell>
          <cell r="C7" t="str">
            <v>Un</v>
          </cell>
          <cell r="D7">
            <v>136.77000000000001</v>
          </cell>
          <cell r="E7" t="str">
            <v>SINAPI</v>
          </cell>
        </row>
        <row r="8">
          <cell r="A8">
            <v>6042</v>
          </cell>
          <cell r="B8" t="str">
            <v>CONCRETO NÃO ESTRUTURAL, PREPARO C/ BETONEIRA CONSUMO CIMENTO=210KG/M3 PARA LASTROS, CONTRAPISOS, CALÇADAS, ETC...</v>
          </cell>
          <cell r="C8" t="str">
            <v>m3</v>
          </cell>
          <cell r="D8">
            <v>329.63</v>
          </cell>
          <cell r="E8" t="str">
            <v>SINAPI</v>
          </cell>
        </row>
        <row r="9">
          <cell r="A9">
            <v>6514</v>
          </cell>
          <cell r="B9" t="str">
            <v>FORNECIMENTO E LANCAMENTO DE BRITA N. 4.</v>
          </cell>
          <cell r="C9" t="str">
            <v>m3</v>
          </cell>
          <cell r="D9">
            <v>108.65</v>
          </cell>
          <cell r="E9" t="str">
            <v>SINAPI</v>
          </cell>
        </row>
        <row r="10">
          <cell r="A10">
            <v>9535</v>
          </cell>
          <cell r="B10" t="str">
            <v>CHUVEIRO ELETRICO COMUM CORPO PLASTICO TIPO DUCHA, FORNECIMENTO E INSTALACAO.</v>
          </cell>
          <cell r="C10" t="str">
            <v>Un</v>
          </cell>
          <cell r="D10">
            <v>37.869999999999997</v>
          </cell>
          <cell r="E10" t="str">
            <v>SINAPI</v>
          </cell>
        </row>
        <row r="11">
          <cell r="A11">
            <v>9537</v>
          </cell>
          <cell r="B11" t="str">
            <v>LIMPEZA FINAL DA OBRA.</v>
          </cell>
          <cell r="C11" t="str">
            <v>m2</v>
          </cell>
          <cell r="D11">
            <v>1.46</v>
          </cell>
          <cell r="E11" t="str">
            <v>SINAPI</v>
          </cell>
        </row>
        <row r="12">
          <cell r="A12">
            <v>41595</v>
          </cell>
          <cell r="B12" t="str">
            <v>DEMARCACAO COM TINTA ACRILICA PARA PISOS DE FAIXAS EM QUADRA POLIESPORTIVA.</v>
          </cell>
          <cell r="C12" t="str">
            <v>m</v>
          </cell>
          <cell r="D12">
            <v>6.05</v>
          </cell>
          <cell r="E12" t="str">
            <v>SINAPI</v>
          </cell>
        </row>
        <row r="13">
          <cell r="A13">
            <v>55858</v>
          </cell>
          <cell r="B13" t="str">
            <v>ELETRODUTO DE FERRO ESMALTADO LEVE 3/4" , FORNECIMENTO E INSTALACAO.</v>
          </cell>
          <cell r="C13" t="str">
            <v>m</v>
          </cell>
          <cell r="D13">
            <v>16.88</v>
          </cell>
          <cell r="E13" t="str">
            <v>SINAPI</v>
          </cell>
        </row>
        <row r="14">
          <cell r="A14">
            <v>55859</v>
          </cell>
          <cell r="B14" t="str">
            <v xml:space="preserve"> ELETRODUTO DE FERRO ESMALTADO LEVE 1", FORNECIMENTO E INSTALACAO. </v>
          </cell>
          <cell r="C14" t="str">
            <v>m</v>
          </cell>
          <cell r="D14">
            <v>20.399999999999999</v>
          </cell>
          <cell r="E14" t="str">
            <v>SINAPI</v>
          </cell>
        </row>
        <row r="15">
          <cell r="A15">
            <v>55860</v>
          </cell>
          <cell r="B15" t="str">
            <v xml:space="preserve"> ELETRODUTO DE FERRO ESMALTADO PESADO 1 1/2", FORNECIMENTO E INSTALACAO. </v>
          </cell>
          <cell r="C15" t="str">
            <v>m</v>
          </cell>
          <cell r="D15">
            <v>31.11</v>
          </cell>
          <cell r="E15" t="str">
            <v>SINAPI</v>
          </cell>
        </row>
        <row r="16">
          <cell r="A16">
            <v>55865</v>
          </cell>
          <cell r="B16" t="str">
            <v xml:space="preserve">ELETRODUTO DE PVC RIGIDO ROSCAVEL 40MM (1 1/2"), FORNECIMENTO E INSTALACAO.  </v>
          </cell>
          <cell r="C16" t="str">
            <v>m</v>
          </cell>
          <cell r="D16">
            <v>19.37</v>
          </cell>
          <cell r="E16" t="str">
            <v>SINAPI</v>
          </cell>
        </row>
        <row r="17">
          <cell r="A17">
            <v>55866</v>
          </cell>
          <cell r="B17" t="str">
            <v>ELETRODUTO DE PVC RIGIDO ROSCAVEL 50MM (2"), FORNECIMENTO E INSTALACAO.</v>
          </cell>
          <cell r="C17" t="str">
            <v>m</v>
          </cell>
          <cell r="D17">
            <v>23.46</v>
          </cell>
          <cell r="E17" t="str">
            <v>SINAPI</v>
          </cell>
        </row>
        <row r="18">
          <cell r="A18">
            <v>68058</v>
          </cell>
          <cell r="B18" t="str">
            <v>RUFO EM CONCRETO ARMADO, LARGURA 40CM E ESPESSURA 7CM M.</v>
          </cell>
          <cell r="C18" t="str">
            <v>m</v>
          </cell>
          <cell r="D18">
            <v>55.36</v>
          </cell>
          <cell r="E18" t="str">
            <v>SINAPI</v>
          </cell>
        </row>
        <row r="19">
          <cell r="A19">
            <v>68061</v>
          </cell>
          <cell r="B19" t="str">
            <v xml:space="preserve">CHUVEIRO PLASTICO BRANCO SIMPLES - FORNECIMENTO E INSTALACAO. </v>
          </cell>
          <cell r="C19" t="str">
            <v>Un</v>
          </cell>
          <cell r="D19">
            <v>12.57</v>
          </cell>
          <cell r="E19" t="str">
            <v>SINAPI</v>
          </cell>
        </row>
        <row r="20">
          <cell r="A20">
            <v>68069</v>
          </cell>
          <cell r="B20" t="str">
            <v>HASTE COPPERWELD 5/8 X 3,0M COM CONECTOR.</v>
          </cell>
          <cell r="C20" t="str">
            <v>Un</v>
          </cell>
          <cell r="D20">
            <v>45.86</v>
          </cell>
          <cell r="E20" t="str">
            <v>SINAPI</v>
          </cell>
        </row>
        <row r="21">
          <cell r="A21">
            <v>72121</v>
          </cell>
          <cell r="B21" t="str">
            <v>VIDRO TEMPERADO COLORIDO, ESPESSURA 10MM.</v>
          </cell>
          <cell r="C21" t="str">
            <v>m2</v>
          </cell>
          <cell r="D21">
            <v>240.22</v>
          </cell>
          <cell r="E21" t="str">
            <v>SINAPI</v>
          </cell>
        </row>
        <row r="22">
          <cell r="A22">
            <v>72244</v>
          </cell>
          <cell r="B22" t="str">
            <v>DIVISORIA EM GRANITO CINZA, ESP=2CM, POLIDO DUAS FACES, INCLUSIVE ASSENTAMENTO, CONSIDERANDO 5% DE PERDAS PARA O GRANITO.</v>
          </cell>
          <cell r="C22" t="str">
            <v>m2</v>
          </cell>
          <cell r="D22">
            <v>287.62</v>
          </cell>
          <cell r="E22" t="str">
            <v>SINAPI</v>
          </cell>
        </row>
        <row r="23">
          <cell r="A23">
            <v>72312</v>
          </cell>
          <cell r="B23" t="str">
            <v xml:space="preserve"> ELETRODUTO DE ACO GALVANIZADO ELETROLÍTICO TIPO SEMI-PESADO 2 1/2", INCLUSIVE CONEXOES - FORNECIMENTO E INSTALACAO.</v>
          </cell>
          <cell r="C23" t="str">
            <v>m</v>
          </cell>
          <cell r="D23">
            <v>89.95</v>
          </cell>
          <cell r="E23" t="str">
            <v>SINAPI</v>
          </cell>
        </row>
        <row r="24">
          <cell r="A24">
            <v>73613</v>
          </cell>
          <cell r="B24" t="str">
            <v>ELETRODUTO DE PVC RÍGIDO ROSCÁVEL 20 MM (3/4") FORNECIMENTO E INSTALACAO.</v>
          </cell>
          <cell r="C24" t="str">
            <v>m</v>
          </cell>
          <cell r="D24">
            <v>5.92</v>
          </cell>
          <cell r="E24" t="str">
            <v>SINAPI</v>
          </cell>
        </row>
        <row r="25">
          <cell r="A25">
            <v>73690</v>
          </cell>
          <cell r="B25" t="str">
            <v>CABO TELEFONICO CTP-APL-50, 10 PARES (USO EXTERNO) - FORNECIMENTO E INSTALACAO.</v>
          </cell>
          <cell r="C25" t="str">
            <v>m</v>
          </cell>
          <cell r="D25">
            <v>6.37</v>
          </cell>
          <cell r="E25" t="str">
            <v>SINAPI</v>
          </cell>
        </row>
        <row r="26">
          <cell r="A26" t="str">
            <v>73751-001</v>
          </cell>
          <cell r="B26" t="str">
            <v xml:space="preserve"> FUNDO SELADOR PVA AMBIENTES INTERNOS, UMA DEMAO. </v>
          </cell>
          <cell r="C26" t="str">
            <v>m2</v>
          </cell>
          <cell r="D26">
            <v>3.13</v>
          </cell>
          <cell r="E26" t="str">
            <v>SINAPI</v>
          </cell>
        </row>
        <row r="27">
          <cell r="A27" t="str">
            <v>73753-001</v>
          </cell>
          <cell r="B27" t="str">
            <v>IMPERMEABILIZACAO DE TERRAÇOS E LAJES COM MANTA ASFALTICA ESPESSURA 3MM PROTEGIDA COM FILME DE ALUMINIO GOFRADO ESPESSURA 0,8MM, INCLUSO EMULSAO ASFALTICA.</v>
          </cell>
          <cell r="C27" t="str">
            <v>m2</v>
          </cell>
          <cell r="D27">
            <v>63.03</v>
          </cell>
          <cell r="E27" t="str">
            <v>SINAPI</v>
          </cell>
        </row>
        <row r="28">
          <cell r="A28" t="str">
            <v>73769-004</v>
          </cell>
          <cell r="B28" t="str">
            <v>POSTE DE ACO CONICO CONTINUO RETO, FLANGEADO, H=9M - FORNECIMENTO E INSTALACAO.</v>
          </cell>
          <cell r="C28" t="str">
            <v>Un</v>
          </cell>
          <cell r="D28">
            <v>1353.55</v>
          </cell>
          <cell r="E28" t="str">
            <v>SINAPI</v>
          </cell>
        </row>
        <row r="29">
          <cell r="A29" t="str">
            <v>73775-001</v>
          </cell>
          <cell r="B29" t="str">
            <v xml:space="preserve"> EXTINTOR INCENDIO TP PO QUIMICO 4KG FORNECIMENTO E COLOCACAO.</v>
          </cell>
          <cell r="C29" t="str">
            <v>Un</v>
          </cell>
          <cell r="D29">
            <v>159.32</v>
          </cell>
          <cell r="E29" t="str">
            <v>SINAPI</v>
          </cell>
        </row>
        <row r="30">
          <cell r="A30" t="str">
            <v>73775-002</v>
          </cell>
          <cell r="B30" t="str">
            <v xml:space="preserve"> EXTINTOR INCENDIO AGUA-PRESSURIZADA 10L INCL SUPORTE PAREDE CARGA   COMPLETA FORNECIMENTO E COLOCACAO.</v>
          </cell>
          <cell r="C30" t="str">
            <v>Un</v>
          </cell>
          <cell r="D30">
            <v>181.31</v>
          </cell>
          <cell r="E30" t="str">
            <v>SINAPI</v>
          </cell>
        </row>
        <row r="31">
          <cell r="A31" t="str">
            <v>73795-012</v>
          </cell>
          <cell r="B31" t="str">
            <v xml:space="preserve">VÁLVULA DE RETENÇÃO HORIZONTAL Ø 50MM (2") - FORNECIMENTO E INSTALAÇÃO. </v>
          </cell>
          <cell r="C31" t="str">
            <v>Un</v>
          </cell>
          <cell r="D31">
            <v>133.47999999999999</v>
          </cell>
          <cell r="E31" t="str">
            <v>SINAPI</v>
          </cell>
        </row>
        <row r="32">
          <cell r="A32" t="str">
            <v>73795-013</v>
          </cell>
          <cell r="B32" t="str">
            <v xml:space="preserve"> VÁLVULA DE RETENÇÃO HORIZONTAL Ø 65MM (2.1/2") - FORNECIMENTO E INSTALAÇÃO.</v>
          </cell>
          <cell r="C32" t="str">
            <v>Un</v>
          </cell>
          <cell r="D32">
            <v>176.96</v>
          </cell>
          <cell r="E32" t="str">
            <v>SINAPI</v>
          </cell>
        </row>
        <row r="33">
          <cell r="A33" t="str">
            <v>73796-004</v>
          </cell>
          <cell r="B33" t="str">
            <v xml:space="preserve">VÁLVULA DE PÉ COM CRIVO Ø 50MM (2") - FORNECIMENTO E INSTALAÇÃO. </v>
          </cell>
          <cell r="C33" t="str">
            <v>Un</v>
          </cell>
          <cell r="D33">
            <v>109.26</v>
          </cell>
          <cell r="E33" t="str">
            <v>SINAPI</v>
          </cell>
        </row>
        <row r="34">
          <cell r="A34" t="str">
            <v>73809-001</v>
          </cell>
          <cell r="B34" t="str">
            <v>JANELA DE ALUMINIO TIPO MAXIM-AIR, SERIE 25.</v>
          </cell>
          <cell r="C34" t="str">
            <v>m2</v>
          </cell>
          <cell r="D34">
            <v>353.72</v>
          </cell>
          <cell r="E34" t="str">
            <v>SINAPI</v>
          </cell>
        </row>
        <row r="35">
          <cell r="A35" t="str">
            <v>73838-001</v>
          </cell>
          <cell r="B35" t="str">
            <v>PORTA DE VIDRO TEMPERADO, 0,9X2,10M, ESPESSURA 10MM, INCLUSIVE ACESSORIOS.</v>
          </cell>
          <cell r="C35" t="str">
            <v>Un</v>
          </cell>
          <cell r="D35">
            <v>1598.61</v>
          </cell>
          <cell r="E35" t="str">
            <v>SINAPI</v>
          </cell>
        </row>
        <row r="36">
          <cell r="A36" t="str">
            <v>73860-009</v>
          </cell>
          <cell r="B36" t="str">
            <v>CABO DE COBRE ISOLADO PVC RESISTENTE A CHAMA 450/750 V 4 MM2 FORNECIMENTO E INSTALACAO.</v>
          </cell>
          <cell r="C36" t="str">
            <v>m</v>
          </cell>
          <cell r="D36">
            <v>4.18</v>
          </cell>
          <cell r="E36" t="str">
            <v>SINAPI</v>
          </cell>
        </row>
        <row r="37">
          <cell r="A37" t="str">
            <v>73860-010</v>
          </cell>
          <cell r="B37" t="str">
            <v>CABO DE COBRE ISOLADO PVC RESISTENTE A CHAMA 450/750 V 6 MM2 FORNECIMENTO E INSTALACAO.</v>
          </cell>
          <cell r="C37" t="str">
            <v>m</v>
          </cell>
          <cell r="D37">
            <v>5.82</v>
          </cell>
          <cell r="E37" t="str">
            <v>SINAPI</v>
          </cell>
        </row>
        <row r="38">
          <cell r="A38" t="str">
            <v>73860-011</v>
          </cell>
          <cell r="B38" t="str">
            <v>CABO DE COBRE ISOLADO PVC RESISTENTE A CHAMA 450/750 V 10 MM2 FORNECIMENTO E INSTALACAO.</v>
          </cell>
          <cell r="C38" t="str">
            <v>m</v>
          </cell>
          <cell r="D38">
            <v>9.35</v>
          </cell>
          <cell r="E38" t="str">
            <v>SINAPI</v>
          </cell>
        </row>
        <row r="39">
          <cell r="A39" t="str">
            <v>73860-012</v>
          </cell>
          <cell r="B39" t="str">
            <v>CABO DE COBRE ISOLADO PVC RESISTENTE A CHAMA 450/750 V 16 MM2 FORNECIMENTO E INSTALACAO.</v>
          </cell>
          <cell r="C39" t="str">
            <v>m</v>
          </cell>
          <cell r="D39">
            <v>10.77</v>
          </cell>
          <cell r="E39" t="str">
            <v>SINAPI</v>
          </cell>
        </row>
        <row r="40">
          <cell r="A40" t="str">
            <v>73860-013</v>
          </cell>
          <cell r="B40" t="str">
            <v>CABO DE COBRE ISOLADO PVC RESISTENTE A CHAMA 450/750 V 25 MM2 FORNECIMENTO E INSTALACAO.</v>
          </cell>
          <cell r="C40" t="str">
            <v>m</v>
          </cell>
          <cell r="D40">
            <v>16.010000000000002</v>
          </cell>
          <cell r="E40" t="str">
            <v>SINAPI</v>
          </cell>
        </row>
        <row r="41">
          <cell r="A41" t="str">
            <v>73910-005</v>
          </cell>
          <cell r="B41" t="str">
            <v>PORTA DE MADEIRA COMPENSADA LISA PARA PINTURA, 0,80X2,10M, INCLUSO ADUELA 2A, ALIZAR 2A E DOBRADICA.</v>
          </cell>
          <cell r="C41" t="str">
            <v>Un</v>
          </cell>
          <cell r="D41">
            <v>290.7</v>
          </cell>
          <cell r="E41" t="str">
            <v>SINAPI</v>
          </cell>
        </row>
        <row r="42">
          <cell r="A42" t="str">
            <v>73910-010</v>
          </cell>
          <cell r="B42" t="str">
            <v>PORTA DE MADEIRA COMPENSADA LISA PARA PINTURA, 0,90X2,10M, INCLUSO ADUELA 2A, ALIZAR 2A E DOBRADICA.</v>
          </cell>
          <cell r="C42" t="str">
            <v>Un</v>
          </cell>
          <cell r="D42">
            <v>305.57</v>
          </cell>
          <cell r="E42" t="str">
            <v>SINAPI</v>
          </cell>
        </row>
        <row r="43">
          <cell r="A43" t="str">
            <v>73920-001</v>
          </cell>
          <cell r="B43" t="str">
            <v>REGULARIZACAO DE PISO/BASE EM ARGAMASSA TRACO 1:3 (CIMENTO E AREIA), ESPESSURA 2,0CM, PREPARO MANUAL.</v>
          </cell>
          <cell r="C43" t="str">
            <v>m2</v>
          </cell>
          <cell r="D43">
            <v>13.57</v>
          </cell>
          <cell r="E43" t="str">
            <v>SINAPI</v>
          </cell>
        </row>
        <row r="44">
          <cell r="A44" t="str">
            <v>73924-002</v>
          </cell>
          <cell r="B44" t="str">
            <v>PINTURA ESMALTE ACETINADO, DUAS DEMAOS, PARA FERRO.</v>
          </cell>
          <cell r="C44" t="str">
            <v>m2</v>
          </cell>
          <cell r="D44">
            <v>17.98</v>
          </cell>
          <cell r="E44" t="str">
            <v>SINAPI</v>
          </cell>
        </row>
        <row r="45">
          <cell r="A45" t="str">
            <v>73925-001</v>
          </cell>
          <cell r="B45" t="str">
            <v>AZULEJO 1A 15X15CM FIXADO COM NATA DE CIMENTO, REJUNTAMENTO COM CIMENTO BRANCO.</v>
          </cell>
          <cell r="C45" t="str">
            <v>m2</v>
          </cell>
          <cell r="D45">
            <v>34.83</v>
          </cell>
          <cell r="E45" t="str">
            <v>SINAPI</v>
          </cell>
        </row>
        <row r="46">
          <cell r="A46" t="str">
            <v>73928-001</v>
          </cell>
          <cell r="B46" t="str">
            <v>CHAPISCO EM PAREDES TRACO 1:4 (CIMENTO E AREIA), ESPESSURA 0,5CM, PREPARO MANUAL.</v>
          </cell>
          <cell r="C46" t="str">
            <v>m2</v>
          </cell>
          <cell r="D46">
            <v>4.0999999999999996</v>
          </cell>
          <cell r="E46" t="str">
            <v>SINAPI</v>
          </cell>
        </row>
        <row r="47">
          <cell r="A47" t="str">
            <v>73935-001</v>
          </cell>
          <cell r="B47" t="str">
            <v>ALVENARIA EM TIJOLO CERAMICO FURADO 10X20X20CM, 1/2 VEZ, ASSENTADO EM ARGAMASSA TRACO 1:4 (CIMENTO E AREIA),E=1CM.</v>
          </cell>
          <cell r="C47" t="str">
            <v>m2</v>
          </cell>
          <cell r="D47">
            <v>37.549999999999997</v>
          </cell>
          <cell r="E47" t="str">
            <v>SINAPI</v>
          </cell>
        </row>
        <row r="48">
          <cell r="A48" t="str">
            <v>73935-002</v>
          </cell>
          <cell r="B48" t="str">
            <v>ALVENARIA EM TIJOLO CERAMICO FURADO 10X20X20CM, 1 VEZ, ASSENTADO EM ARGAMASSA TRACO 1:5 (CIMENTO E AREIA), E=1CM.</v>
          </cell>
          <cell r="C48" t="str">
            <v>m2</v>
          </cell>
          <cell r="D48">
            <v>66.569999999999993</v>
          </cell>
          <cell r="E48" t="str">
            <v>SINAPI</v>
          </cell>
        </row>
        <row r="49">
          <cell r="A49" t="str">
            <v>73937-004</v>
          </cell>
          <cell r="B49" t="str">
            <v>COBOGO DE CONCRETO (ELEMENTO VAZADO), 6X29X29CM, ASSENTADO COM ARGAMASSA TRACO 1:7 (CIMENTO E AREIA).</v>
          </cell>
          <cell r="C49" t="str">
            <v>m2</v>
          </cell>
          <cell r="D49">
            <v>146.88</v>
          </cell>
          <cell r="E49" t="str">
            <v>SINAPI</v>
          </cell>
        </row>
        <row r="50">
          <cell r="A50" t="str">
            <v>73947-011</v>
          </cell>
          <cell r="B50" t="str">
            <v>VASO SANITARIO LOUCA BRANCA CAIXA DESCARGA ACOPLADA 35X65X35CM INCL ASSENTO PLASTICO E RABICHO CROMADO EXCL COLOCACAO.</v>
          </cell>
          <cell r="C50" t="str">
            <v>Un</v>
          </cell>
          <cell r="D50">
            <v>241.51</v>
          </cell>
          <cell r="E50" t="str">
            <v>SINAPI</v>
          </cell>
        </row>
        <row r="51">
          <cell r="A51" t="str">
            <v>73948-016</v>
          </cell>
          <cell r="B51" t="str">
            <v>LIMPEZA MANUAL DO TERRENO (C/ RASPAGEM SUPERFICIAL).</v>
          </cell>
          <cell r="C51" t="str">
            <v>m2</v>
          </cell>
          <cell r="D51">
            <v>2.1800000000000002</v>
          </cell>
          <cell r="E51" t="str">
            <v>SINAPI</v>
          </cell>
        </row>
        <row r="52">
          <cell r="A52" t="str">
            <v>73949-002</v>
          </cell>
          <cell r="B52" t="str">
            <v>TORNEIRA CROMADA LONGA 1/2" OU 3/4" DE PAREDE PARA PIA, PADRAO POPULAR - FORNECIMENTO E INSTALACAO.</v>
          </cell>
          <cell r="C52" t="str">
            <v>Un</v>
          </cell>
          <cell r="D52">
            <v>38.799999999999997</v>
          </cell>
          <cell r="E52" t="str">
            <v>SINAPI</v>
          </cell>
        </row>
        <row r="53">
          <cell r="A53" t="str">
            <v>73949-003</v>
          </cell>
          <cell r="B53" t="str">
            <v>TORNEIRA CROMADA LONGA 1/2" OU 3/4" DE PAREDE PARA PIA DE COZINHA COM AREJADOR, PADRAO MEDIO - FORNECIMENTO E INSTALACAO.</v>
          </cell>
          <cell r="C53" t="str">
            <v>Un</v>
          </cell>
          <cell r="D53">
            <v>100.85</v>
          </cell>
          <cell r="E53" t="str">
            <v>SINAPI</v>
          </cell>
        </row>
        <row r="54">
          <cell r="A54" t="str">
            <v>73954-002</v>
          </cell>
          <cell r="B54" t="str">
            <v xml:space="preserve">PINTURA LATEX ACRILICA AMBIENTES INTERNOS/EXTERNOS, DUAS DEMAOS S/SELADOR.      </v>
          </cell>
          <cell r="C54" t="str">
            <v>m2</v>
          </cell>
          <cell r="D54">
            <v>13.27</v>
          </cell>
          <cell r="E54" t="str">
            <v>SINAPI</v>
          </cell>
        </row>
        <row r="55">
          <cell r="A55" t="str">
            <v>73955-002</v>
          </cell>
          <cell r="B55" t="str">
            <v>EMASSAMENTO COM MASSA LATEX PVA PARA AMBIENTES INTERNOS, DUAS DEMAOS.</v>
          </cell>
          <cell r="C55" t="str">
            <v>m2</v>
          </cell>
          <cell r="D55">
            <v>8.1300000000000008</v>
          </cell>
          <cell r="E55" t="str">
            <v>SINAPI</v>
          </cell>
        </row>
        <row r="56">
          <cell r="A56" t="str">
            <v>73959-002</v>
          </cell>
          <cell r="B56" t="str">
            <v>PONTO DE AGUA FRIA PVC 1/2" - MEDIA 5,00M DE TUBO DE PVC ROSCAVEL AGU    A FRIA 1/2" E 2 JOELHOS DE PVC ROSCAVEL 90GRAUS AGUA FRIA 1/2" - FORNE  CIMENTO E INSTALACAO.</v>
          </cell>
          <cell r="C56" t="str">
            <v>Pt</v>
          </cell>
          <cell r="D56">
            <v>68.06</v>
          </cell>
          <cell r="E56" t="str">
            <v>SINAPI</v>
          </cell>
        </row>
        <row r="57">
          <cell r="A57" t="str">
            <v>73964-004</v>
          </cell>
          <cell r="B57" t="str">
            <v xml:space="preserve">REATERRO DE VALAS / CAVAS, COMPACTADA A MAÇO, EM CAMADAS DE ATÉ 30 CM. </v>
          </cell>
          <cell r="C57" t="str">
            <v>m3</v>
          </cell>
          <cell r="D57">
            <v>18.36</v>
          </cell>
          <cell r="E57" t="str">
            <v>SINAPI</v>
          </cell>
        </row>
        <row r="58">
          <cell r="A58" t="str">
            <v>73965-010</v>
          </cell>
          <cell r="B58" t="str">
            <v>ESCAVACAO MANUAL DE VALA EM MATERIAL DE 1A CATEGORIA ATE 1,5M EXCLUINDO ESGOTAMENTO / ESCORAMENTO.</v>
          </cell>
          <cell r="C58" t="str">
            <v>m3</v>
          </cell>
          <cell r="D58">
            <v>30.6</v>
          </cell>
          <cell r="E58" t="str">
            <v>SINAPI</v>
          </cell>
        </row>
        <row r="59">
          <cell r="A59" t="str">
            <v>73965-011</v>
          </cell>
          <cell r="B59" t="str">
            <v>ESCAVACAO MANUAL DE VALA EM MATERIAL DE 1A CATEGORIA DE 1,5 ATE 3M E   XCLUINDO ESGOTAMENTO / ESCORAMENTO.</v>
          </cell>
          <cell r="C59" t="str">
            <v>m3</v>
          </cell>
          <cell r="D59">
            <v>39.35</v>
          </cell>
          <cell r="E59" t="str">
            <v>SINAPI</v>
          </cell>
        </row>
        <row r="60">
          <cell r="A60" t="str">
            <v>73967-002</v>
          </cell>
          <cell r="B60" t="str">
            <v>PLANTIO DE ARVORE COM ALTURA MAIOR DO QUE 2,00 METROS.</v>
          </cell>
          <cell r="C60" t="str">
            <v>Un</v>
          </cell>
          <cell r="D60">
            <v>51.26</v>
          </cell>
          <cell r="E60" t="str">
            <v>SINAPI</v>
          </cell>
        </row>
        <row r="61">
          <cell r="A61" t="str">
            <v>73976-008</v>
          </cell>
          <cell r="B61" t="str">
            <v>TUBO DE AÇO GALVANIZADO COM COSTURA 2.1/2" (65MM), INCLUSIVE CONEXOES - FORNECIMENTO E INSTALACAO.</v>
          </cell>
          <cell r="C61" t="str">
            <v>m</v>
          </cell>
          <cell r="D61">
            <v>113.68</v>
          </cell>
          <cell r="E61" t="str">
            <v>SINAPI</v>
          </cell>
        </row>
        <row r="62">
          <cell r="A62" t="str">
            <v>73986-001</v>
          </cell>
          <cell r="B62" t="str">
            <v>FORRO DE GESSO EM PLACAS 60X60CM, ESPESSURA 1,2CM, INCLUSIVE FIXACAO COM ARAME.</v>
          </cell>
          <cell r="C62" t="str">
            <v>m2</v>
          </cell>
          <cell r="D62">
            <v>18.079999999999998</v>
          </cell>
          <cell r="E62" t="str">
            <v>SINAPI</v>
          </cell>
        </row>
        <row r="63">
          <cell r="A63" t="str">
            <v>73992-001</v>
          </cell>
          <cell r="B63" t="str">
            <v>LOCACAO CONVENCIONAL DE OBRA, ATRAVÉS DE GABARITO DE TABUAS CORRIDAS PONTALETADAS A CADA 1,50M, SEM REAPROVEITAMENTO.</v>
          </cell>
          <cell r="C63" t="str">
            <v>m2</v>
          </cell>
          <cell r="D63">
            <v>6.46</v>
          </cell>
          <cell r="E63" t="str">
            <v>SINAPI</v>
          </cell>
        </row>
        <row r="64">
          <cell r="A64" t="str">
            <v>74023-001</v>
          </cell>
          <cell r="B64" t="str">
            <v>TRANSPORTE HORIZONTAL MANUAL DE MATERIAIS DIVERSOS A 30M.</v>
          </cell>
          <cell r="C64" t="str">
            <v>m3</v>
          </cell>
          <cell r="D64">
            <v>20.98</v>
          </cell>
          <cell r="E64" t="str">
            <v>SINAPI</v>
          </cell>
        </row>
        <row r="65">
          <cell r="A65" t="str">
            <v>74054-001</v>
          </cell>
          <cell r="B65" t="str">
            <v>PONTO DE LUZ (CAIXA, ELETRODUTO, FIOS E INTERRUPTOR)</v>
          </cell>
          <cell r="C65" t="str">
            <v>Un</v>
          </cell>
          <cell r="D65">
            <v>107.05</v>
          </cell>
          <cell r="E65" t="str">
            <v>SINAPI</v>
          </cell>
        </row>
        <row r="66">
          <cell r="A66" t="str">
            <v>74054-002</v>
          </cell>
          <cell r="B66" t="str">
            <v>PONTO DE TOMADA (CAIXA, ELETRODUTO, FIOS E TOMADA)</v>
          </cell>
          <cell r="C66" t="str">
            <v>Un</v>
          </cell>
          <cell r="D66">
            <v>89.47</v>
          </cell>
          <cell r="E66" t="str">
            <v>SINAPI</v>
          </cell>
        </row>
        <row r="67">
          <cell r="A67" t="str">
            <v>74054-003</v>
          </cell>
          <cell r="B67" t="str">
            <v xml:space="preserve">PONTO DE TOMADA PARA AR CONDICIONADO (CAIXA, ELETRODUTO, FIOS E TOMADA </v>
          </cell>
          <cell r="C67" t="str">
            <v>Un</v>
          </cell>
          <cell r="D67">
            <v>174.4</v>
          </cell>
          <cell r="E67" t="str">
            <v>SINAPI</v>
          </cell>
        </row>
        <row r="68">
          <cell r="A68" t="str">
            <v>74057-001</v>
          </cell>
          <cell r="B68" t="str">
            <v>LAVATORIO LOUCA BRANCA SUSPENSO 29,5 X 39,0CM, PADRAO POPULAR, COM CONJUNTO PARA FIXACAO - FORNECIMENTO E INSTALACAO.</v>
          </cell>
          <cell r="C68" t="str">
            <v>Un</v>
          </cell>
          <cell r="D68">
            <v>69.3</v>
          </cell>
          <cell r="E68" t="str">
            <v>SINAPI</v>
          </cell>
        </row>
        <row r="69">
          <cell r="A69" t="str">
            <v>74065-002</v>
          </cell>
          <cell r="B69" t="str">
            <v>PINTURA ESMALTE ACETINADO PARA MADEIRA, DUAS DEMAOS, INCLUSO APARELHAMENTO COM FUNDO NIVELADOR BRANCO FOSCO.</v>
          </cell>
          <cell r="C69" t="str">
            <v>m2</v>
          </cell>
          <cell r="D69">
            <v>16.38</v>
          </cell>
          <cell r="E69" t="str">
            <v>SINAPI</v>
          </cell>
        </row>
        <row r="70">
          <cell r="A70" t="str">
            <v>74069-002</v>
          </cell>
          <cell r="B70" t="str">
            <v>FECHADURA DE EMBUTIR COMPLETA, PARA PORTAS DE BANHEIRO, PADRAO DE ACABAMENTO SUPERIOR.</v>
          </cell>
          <cell r="C70" t="str">
            <v>Un</v>
          </cell>
          <cell r="D70">
            <v>193.95</v>
          </cell>
          <cell r="E70" t="str">
            <v>SINAPI</v>
          </cell>
        </row>
        <row r="71">
          <cell r="A71" t="str">
            <v>74070-001</v>
          </cell>
          <cell r="B71" t="str">
            <v>FECHADURA DE EMBUTIR COMPLETA, PARA PORTAS INTERNAS, PADRAO DE ACABAMENTO SUPERIOR.</v>
          </cell>
          <cell r="C71" t="str">
            <v>Un</v>
          </cell>
          <cell r="D71">
            <v>165.68</v>
          </cell>
          <cell r="E71" t="str">
            <v>SINAPI</v>
          </cell>
        </row>
        <row r="72">
          <cell r="A72" t="str">
            <v>74103-001</v>
          </cell>
          <cell r="B72" t="str">
            <v>ESCADA TIPO MARINHEIRO EM ACO CA-50 12,5", INCLUSO PINTURA COM FUNDO ANTI-OXIDANTE.</v>
          </cell>
          <cell r="C72" t="str">
            <v>m</v>
          </cell>
          <cell r="D72">
            <v>52.6</v>
          </cell>
          <cell r="E72" t="str">
            <v>SINAPI</v>
          </cell>
        </row>
        <row r="73">
          <cell r="A73" t="str">
            <v>74104-001</v>
          </cell>
          <cell r="B73" t="str">
            <v xml:space="preserve">CAIXA DE INSPEÇÃO EM ALVENARIA DE TIJOLO MACIÇO 60X60X60CM, REVESTIDA  INTERNAMENTO COM BARRA LISA (CIMENTO E AREIA, TRAÇO 1:4) E=2,0CM, COM TAMPA PRÉ-MOLDADA DE CONCRETO E FUNDO DE CONCRETO 15MPA TIPO C - ESCAVAÇÃO E CONFECÇÃO.   </v>
          </cell>
          <cell r="C73" t="str">
            <v>Un</v>
          </cell>
          <cell r="D73">
            <v>136.91</v>
          </cell>
          <cell r="E73" t="str">
            <v>SINAPI</v>
          </cell>
        </row>
        <row r="74">
          <cell r="A74" t="str">
            <v>74126-001</v>
          </cell>
          <cell r="B74" t="str">
            <v>GRANITO CINZA POLIDO PARA BANCADA E=2,5 CM, LARGURA 60CM - FORNECIMENTO E INSTALACAO.</v>
          </cell>
          <cell r="C74" t="str">
            <v>m</v>
          </cell>
          <cell r="D74">
            <v>203.47</v>
          </cell>
          <cell r="E74" t="str">
            <v>SINAPI</v>
          </cell>
        </row>
        <row r="75">
          <cell r="A75" t="str">
            <v>74130-001</v>
          </cell>
          <cell r="B75" t="str">
            <v>DISJUNTOR TERMOMAGNETICO MONOPOLAR PADRAO NEMA (AMERICANO) 10 A 30A 240V, FORNECIMENTO E INSTALACAO.</v>
          </cell>
          <cell r="C75" t="str">
            <v>Un</v>
          </cell>
          <cell r="D75">
            <v>10.82</v>
          </cell>
          <cell r="E75" t="str">
            <v>SINAPI</v>
          </cell>
        </row>
        <row r="76">
          <cell r="A76" t="str">
            <v>74130-004</v>
          </cell>
          <cell r="B76" t="str">
            <v>DISJUNTOR TERMOMAGNETICO TRIPOLAR PADRAO NEMA (AMERICANO) 10 A 50A 240 V, FORNECIMENTO E INSTALACAO.</v>
          </cell>
          <cell r="C76" t="str">
            <v>Un</v>
          </cell>
          <cell r="D76">
            <v>66.2</v>
          </cell>
          <cell r="E76" t="str">
            <v>SINAPI</v>
          </cell>
        </row>
        <row r="77">
          <cell r="A77" t="str">
            <v>74130-005</v>
          </cell>
          <cell r="B77" t="str">
            <v xml:space="preserve"> DISJUNTOR TERMOMAGNETICO TRIPOLAR PADRAO NEMA (AMERICANO) 60 A 100A 240V, FORNECIMENTO E INSTALACAO.</v>
          </cell>
          <cell r="C77" t="str">
            <v>Un</v>
          </cell>
          <cell r="D77">
            <v>92.91</v>
          </cell>
          <cell r="E77" t="str">
            <v>SINAPI</v>
          </cell>
        </row>
        <row r="78">
          <cell r="A78" t="str">
            <v>74131-002</v>
          </cell>
          <cell r="B78" t="str">
            <v xml:space="preserve"> QUADRO DE DISTRIBUICAO DE ENERGIA EM CHAPA METALICA, DE EMBUTIR, SEM PORTA, PARA 6 DISJUNTORES TERMOMAGNETICOS MONOPOLARES, SEM DISPOSITIVO PARA CHAVE GERAL, SEM BARRAMENTOS FASES E COM BARRAMENTO NEUTRO, FORNECIMENTO E INSTALACAO.</v>
          </cell>
          <cell r="C78" t="str">
            <v>Un</v>
          </cell>
          <cell r="D78">
            <v>77.319999999999993</v>
          </cell>
          <cell r="E78" t="str">
            <v>SINAPI</v>
          </cell>
        </row>
        <row r="79">
          <cell r="A79" t="str">
            <v>74131-003</v>
          </cell>
          <cell r="B79" t="str">
            <v>QUADRO DE DISTRIBUICAO DE ENERGIA EM CHAPA METALICA, DE EMBUTIR, SEM PORTA, PARA 12 DISJUNTORES TERMOMAGNETICOS MONOPOLARES, SEM DISPOSITIVO PARA CHAVE GERAL, SEM BARRAMENTOS FASES E COM BARRAMENTO NEUTRO, FORNECIMENTO E INSTALACAO.</v>
          </cell>
          <cell r="C79" t="str">
            <v>Un</v>
          </cell>
          <cell r="D79">
            <v>118.73</v>
          </cell>
          <cell r="E79" t="str">
            <v>SINAPI</v>
          </cell>
        </row>
        <row r="80">
          <cell r="A80" t="str">
            <v>74131-004</v>
          </cell>
          <cell r="B80" t="str">
            <v>QUADRO DE DISTRIBUICAO DE ENERGIA EM CHAPA METALICA, DE SOBREPOR, COM PORTA, PARA 18 DISJUNTORES TERMOMAGNETICOS MONOPOLARES, SEM DISPOSITIVO PARA CHAVE GERAL, COM BARRAMENTO TRIFASICO E NEUTRO, FORNECIMENTO E INSTALACAO.</v>
          </cell>
          <cell r="C80" t="str">
            <v>Un</v>
          </cell>
          <cell r="D80">
            <v>447.23</v>
          </cell>
          <cell r="E80" t="str">
            <v>SINAPI</v>
          </cell>
        </row>
        <row r="81">
          <cell r="A81" t="str">
            <v>74136-002</v>
          </cell>
          <cell r="B81" t="str">
            <v>PORTA DE ACO DE ENROLAR TIPO TIJOLINHO, VAZADA, CHAPA 24 RAIADA LARGA.</v>
          </cell>
          <cell r="C81" t="str">
            <v>m2</v>
          </cell>
          <cell r="D81">
            <v>383.32</v>
          </cell>
          <cell r="E81" t="str">
            <v>SINAPI</v>
          </cell>
        </row>
        <row r="82">
          <cell r="A82" t="str">
            <v>74139-002</v>
          </cell>
          <cell r="B82" t="str">
            <v>PORTA DE MADEIRA PARA BANHEIRO EM COMPENSADO COM LAMINADO TEXTURIZADO 0,60X1,60M, INCLUSO MARCO, DOBRADICAS E TARJETA TIPO LIVRE/OCUPADO.</v>
          </cell>
          <cell r="C82" t="str">
            <v>Un</v>
          </cell>
          <cell r="D82">
            <v>220.27</v>
          </cell>
          <cell r="E82" t="str">
            <v>SINAPI</v>
          </cell>
        </row>
        <row r="83">
          <cell r="A83" t="str">
            <v>74165-002</v>
          </cell>
          <cell r="B83" t="str">
            <v>TUBO PVC ESGOTO PREDIAL DN 50MM, INCLUSIVE CONEXOES - FORNECIMENTO E INSTALACAO.</v>
          </cell>
          <cell r="C83" t="str">
            <v>m</v>
          </cell>
          <cell r="D83">
            <v>24.26</v>
          </cell>
          <cell r="E83" t="str">
            <v>SINAPI</v>
          </cell>
        </row>
        <row r="84">
          <cell r="A84" t="str">
            <v>74165-003</v>
          </cell>
          <cell r="B84" t="str">
            <v>TUBO PVC ESGOTO PREDIAL DN 75MM, INCLUSIVE CONEXOES - FORNECIMENTO E INSTALACAO.</v>
          </cell>
          <cell r="C84" t="str">
            <v>m</v>
          </cell>
          <cell r="D84">
            <v>33.049999999999997</v>
          </cell>
          <cell r="E84" t="str">
            <v>SINAPI</v>
          </cell>
        </row>
        <row r="85">
          <cell r="A85" t="str">
            <v>74165-004</v>
          </cell>
          <cell r="B85" t="str">
            <v>TUBO PVC ESGOTO PREDIAL DN 100MM, INCLUSIVE CONEXOES - FORNECIMENTO E INSTALACAO.</v>
          </cell>
          <cell r="C85" t="str">
            <v>m</v>
          </cell>
          <cell r="D85">
            <v>35.4</v>
          </cell>
          <cell r="E85" t="str">
            <v>SINAPI</v>
          </cell>
        </row>
        <row r="86">
          <cell r="A86" t="str">
            <v>74168-001</v>
          </cell>
          <cell r="B86" t="str">
            <v>TUBO PVC ESGOTO SERIE R DN 150MM C/ ANEL DE BORRACHA - FORNECIMENTO E INSTALACAO.</v>
          </cell>
          <cell r="C86" t="str">
            <v>m</v>
          </cell>
          <cell r="D86">
            <v>55.35</v>
          </cell>
          <cell r="E86" t="str">
            <v>SINAPI</v>
          </cell>
        </row>
        <row r="87">
          <cell r="A87" t="str">
            <v>74169-001</v>
          </cell>
          <cell r="B87" t="str">
            <v>REGISTRO/VALVULA GLOBO ANGULAR 45 GRAUS EM LATAO PARA HIDRANTES DE INCÊNDIO PREDIAL DN 2.1/2" - FORNECIMENTO E INSTALACAO.</v>
          </cell>
          <cell r="C87" t="str">
            <v>Un</v>
          </cell>
          <cell r="D87">
            <v>219.56</v>
          </cell>
          <cell r="E87" t="str">
            <v>SINAPI</v>
          </cell>
        </row>
        <row r="88">
          <cell r="A88" t="str">
            <v>74175-001</v>
          </cell>
          <cell r="B88" t="str">
            <v>REGISTRO GAVETA 1" COM CANOPLA ACABAMENTO CROMADO SIMPLES - FORNECIMENTO E INSTALACAO.</v>
          </cell>
          <cell r="C88" t="str">
            <v>Un</v>
          </cell>
          <cell r="D88">
            <v>75.95</v>
          </cell>
          <cell r="E88" t="str">
            <v>SINAPI</v>
          </cell>
        </row>
        <row r="89">
          <cell r="A89" t="str">
            <v>74176-001</v>
          </cell>
          <cell r="B89" t="str">
            <v>REGISTRO GAVETA 3/4" COM CANOPLA ACABAMENTO CROMADO SIMPLES - FORNECIMENTO E INSTALACAO.</v>
          </cell>
          <cell r="C89" t="str">
            <v>Un</v>
          </cell>
          <cell r="D89">
            <v>65.61</v>
          </cell>
          <cell r="E89" t="str">
            <v>SINAPI</v>
          </cell>
        </row>
        <row r="90">
          <cell r="A90" t="str">
            <v>74179-001</v>
          </cell>
          <cell r="B90" t="str">
            <v>REGISTRO GAVETA 3" BRUTO LATAO - FORNECIMENTO E INSTALACAO.</v>
          </cell>
          <cell r="C90" t="str">
            <v>Un</v>
          </cell>
          <cell r="D90">
            <v>336.96</v>
          </cell>
          <cell r="E90" t="str">
            <v>SINAPI</v>
          </cell>
        </row>
        <row r="91">
          <cell r="A91" t="str">
            <v>74180-001</v>
          </cell>
          <cell r="B91" t="str">
            <v xml:space="preserve">REGISTRO GAVETA 2.1/2" BRUTO LATAO - FORNECIMENTO E INSTALACAO. </v>
          </cell>
          <cell r="C91" t="str">
            <v>Un</v>
          </cell>
          <cell r="D91">
            <v>230.38</v>
          </cell>
          <cell r="E91" t="str">
            <v>SINAPI</v>
          </cell>
        </row>
        <row r="92">
          <cell r="A92" t="str">
            <v>74181-001</v>
          </cell>
          <cell r="B92" t="str">
            <v>REGISTRO GAVETA 2" BRUTO LATAO - FORNECIMENTO E INSTALACAO.</v>
          </cell>
          <cell r="C92" t="str">
            <v>Un</v>
          </cell>
          <cell r="D92">
            <v>100.23</v>
          </cell>
          <cell r="E92" t="str">
            <v>SINAPI</v>
          </cell>
        </row>
        <row r="93">
          <cell r="A93" t="str">
            <v>74182-001</v>
          </cell>
          <cell r="B93" t="str">
            <v>REGISTRO GAVETA 1.1/2" BRUTO LATAO - FORNECIMENTO E INSTALACAO.</v>
          </cell>
          <cell r="C93" t="str">
            <v>Un</v>
          </cell>
          <cell r="D93">
            <v>72.959999999999994</v>
          </cell>
          <cell r="E93" t="str">
            <v>SINAPI</v>
          </cell>
        </row>
        <row r="94">
          <cell r="A94" t="str">
            <v>74183-001</v>
          </cell>
          <cell r="B94" t="str">
            <v>REGISTRO GAVETA 1.1/4" BRUTO LATAO - FORNECIMENTO E INSTALACAO.</v>
          </cell>
          <cell r="C94" t="str">
            <v>Un</v>
          </cell>
          <cell r="D94">
            <v>61.68</v>
          </cell>
          <cell r="E94" t="str">
            <v>SINAPI</v>
          </cell>
        </row>
        <row r="95">
          <cell r="A95" t="str">
            <v>74200-001</v>
          </cell>
          <cell r="B95" t="str">
            <v>VERGA 10X10CM EM CONCRETO PRÉ-MOLDADO FCK=20MPA (PREPARO COM BETONEIRA ) AÇO CA60, BITOLA FINA, INCLUSIVE FORMAS TABUA 3A.</v>
          </cell>
          <cell r="C95" t="str">
            <v>m</v>
          </cell>
          <cell r="D95">
            <v>14.08</v>
          </cell>
          <cell r="E95" t="str">
            <v>SINAPI</v>
          </cell>
        </row>
        <row r="96">
          <cell r="A96" t="str">
            <v>74209-001</v>
          </cell>
          <cell r="B96" t="str">
            <v xml:space="preserve"> PLACA DE OBRA EM CHAPA DE ACO GALVANIZADO. </v>
          </cell>
          <cell r="C96" t="str">
            <v>m2</v>
          </cell>
          <cell r="D96">
            <v>400.41</v>
          </cell>
          <cell r="E96" t="str">
            <v>SINAPI</v>
          </cell>
        </row>
        <row r="97">
          <cell r="A97" t="str">
            <v>74223-001</v>
          </cell>
          <cell r="B97" t="str">
            <v>MEIO-FIO (GUIA) DE CONCRETO PRE-MOLDADO, DIMENSÕES 12X15X30X100CM (FACE SUPERIORXFACE INFERIORXALTURAXCOMPRIMENTO),REJUNTADO C/ARGAMASSA 1:4 CIMENTO:AREIA, INCLUINDO ESCAVAÇÃO E REATERRO.</v>
          </cell>
          <cell r="C97" t="str">
            <v>m</v>
          </cell>
          <cell r="D97">
            <v>31.23</v>
          </cell>
          <cell r="E97" t="str">
            <v>SINAPI</v>
          </cell>
        </row>
        <row r="98">
          <cell r="A98" t="str">
            <v>74236-001</v>
          </cell>
          <cell r="B98" t="str">
            <v xml:space="preserve">GRAMA BATATAIS EM PLACAS. </v>
          </cell>
          <cell r="C98" t="str">
            <v>m2</v>
          </cell>
          <cell r="D98">
            <v>11.78</v>
          </cell>
          <cell r="E98" t="str">
            <v>SINAPI</v>
          </cell>
        </row>
        <row r="99">
          <cell r="A99" t="str">
            <v>74238-002</v>
          </cell>
          <cell r="B99" t="str">
            <v>PORTAO EM TELA ARAME GALVANIZADO N.12 MALHA 2" E MOLDURA EM TUBOS DE ACO COM DUAS FOLHAS DE ABRIR, INCLUSO FERRAGENS.</v>
          </cell>
          <cell r="C99" t="str">
            <v>m2</v>
          </cell>
          <cell r="D99">
            <v>658.96</v>
          </cell>
          <cell r="E99" t="str">
            <v>SINAPI</v>
          </cell>
        </row>
        <row r="100">
          <cell r="A100" t="str">
            <v>74244-001</v>
          </cell>
          <cell r="B100" t="str">
            <v>ALAMBRADO PARA QUADRA POLIESPORTIVA, ESTRUTURADA EM TUBO DE AÇO GALV. C/COSTURA DIN 2440, DIÂMETRO 2", E TELA EM ARAME GALVANIZADO 14 BWG, MALHA QUADRADA COM ABERTURA DE 2".</v>
          </cell>
          <cell r="C100" t="str">
            <v>m2</v>
          </cell>
          <cell r="D100">
            <v>102.73</v>
          </cell>
          <cell r="E100" t="str">
            <v>SINAPI</v>
          </cell>
        </row>
        <row r="101">
          <cell r="A101" t="str">
            <v>74245-001</v>
          </cell>
          <cell r="B101" t="str">
            <v>PINTURA COM TINTA ACRILICA PARA PISOS EM QUADRAS POLIESPORTIVAS.</v>
          </cell>
          <cell r="C101" t="str">
            <v>m2</v>
          </cell>
          <cell r="D101">
            <v>8.42</v>
          </cell>
          <cell r="E101" t="str">
            <v>SINAPI</v>
          </cell>
        </row>
        <row r="102">
          <cell r="A102" t="str">
            <v>74248-001</v>
          </cell>
          <cell r="B102" t="str">
            <v>CAIXA DE PASSAGEM EM ALVENARIA COM TAMPA CONCRETO 40X40X40 CM.</v>
          </cell>
          <cell r="C102" t="str">
            <v>Un</v>
          </cell>
          <cell r="D102">
            <v>71.900000000000006</v>
          </cell>
          <cell r="E102" t="str">
            <v>SINAPI</v>
          </cell>
        </row>
        <row r="103">
          <cell r="A103" t="str">
            <v>74252-001</v>
          </cell>
          <cell r="B103" t="str">
            <v>ELETRODUTO DE PVC RIGIDO ROSCAVEL 25MM (1"), FORNECIMENTO E INSTALACAO.</v>
          </cell>
          <cell r="C103" t="str">
            <v>m</v>
          </cell>
          <cell r="D103">
            <v>10.220000000000001</v>
          </cell>
          <cell r="E103" t="str">
            <v>SINAPI</v>
          </cell>
        </row>
        <row r="104">
          <cell r="A104" t="str">
            <v>75051-002</v>
          </cell>
          <cell r="B104" t="str">
            <v>TUBO DE PVC SOLDAVEL, P/ AGUA FRIA SEM CONEXOES 25MM - FORNECIMENTO E INSTALACAO.</v>
          </cell>
          <cell r="C104" t="str">
            <v>m</v>
          </cell>
          <cell r="D104">
            <v>5.1100000000000003</v>
          </cell>
          <cell r="E104" t="str">
            <v>SINAPI</v>
          </cell>
        </row>
        <row r="105">
          <cell r="A105" t="str">
            <v>75051-003</v>
          </cell>
          <cell r="B105" t="str">
            <v>TUBO DE PVC SOLDAVEL, P/ AGUA FRIA SEM CONEXOES 32MM - FORNECIMENTO E INSTALACAO.</v>
          </cell>
          <cell r="C105" t="str">
            <v>m</v>
          </cell>
          <cell r="D105">
            <v>8.7200000000000006</v>
          </cell>
          <cell r="E105" t="str">
            <v>SINAPI</v>
          </cell>
        </row>
        <row r="106">
          <cell r="A106" t="str">
            <v>75051-004</v>
          </cell>
          <cell r="B106" t="str">
            <v>TUBO DE PVC SOLDAVEL, P/ AGUA FRIA , SEM CONEXOES 40MM - FORNECIMENTO E INSTALACAO.</v>
          </cell>
          <cell r="C106" t="str">
            <v>m</v>
          </cell>
          <cell r="D106">
            <v>12.36</v>
          </cell>
          <cell r="E106" t="str">
            <v>SINAPI</v>
          </cell>
        </row>
        <row r="107">
          <cell r="A107" t="str">
            <v>75051-005</v>
          </cell>
          <cell r="B107" t="str">
            <v>TUBO DE PVC SOLDAVEL, P/  AGUA FRIA, SEM CONEXOES 50MM - FORNECIMENTO E INSTALACAO.</v>
          </cell>
          <cell r="C107" t="str">
            <v>m</v>
          </cell>
          <cell r="D107">
            <v>14.61</v>
          </cell>
          <cell r="E107" t="str">
            <v>SINAPI</v>
          </cell>
        </row>
        <row r="108">
          <cell r="A108" t="str">
            <v>75051-006</v>
          </cell>
          <cell r="B108" t="str">
            <v>TUBO DE PVC SOLDAVEL, P/ AGUA FRIA, SEM CONEXOES 60MM - FORNECIMENTO E INSTALACAO.</v>
          </cell>
          <cell r="C108" t="str">
            <v>m</v>
          </cell>
          <cell r="D108">
            <v>24.17</v>
          </cell>
          <cell r="E108" t="str">
            <v>SINAPI</v>
          </cell>
        </row>
        <row r="109">
          <cell r="A109" t="str">
            <v>75051-007</v>
          </cell>
          <cell r="B109" t="str">
            <v>TUBO DE PVC SOLDAVEL, P/ AGUA FRIA, SEM CONEXOES 85MM - FORNECIMENTO E INSTALACAO.</v>
          </cell>
          <cell r="C109" t="str">
            <v>m</v>
          </cell>
          <cell r="D109">
            <v>47.05</v>
          </cell>
          <cell r="E109" t="str">
            <v>SINAPI</v>
          </cell>
        </row>
        <row r="110">
          <cell r="A110" t="str">
            <v>75381-001</v>
          </cell>
          <cell r="B110" t="str">
            <v>COBERTURA COM TELHA CHAPA AÇO ZINCADO, ONDULADA, ESP=0,5MM.</v>
          </cell>
          <cell r="C110" t="str">
            <v>m2</v>
          </cell>
          <cell r="D110">
            <v>36.53</v>
          </cell>
          <cell r="E110" t="str">
            <v>SINAPI</v>
          </cell>
        </row>
        <row r="111">
          <cell r="A111" t="str">
            <v>TABELA EMLURB - ABRIL 2011</v>
          </cell>
        </row>
        <row r="112">
          <cell r="A112" t="str">
            <v>Cod</v>
          </cell>
          <cell r="B112" t="str">
            <v>Descrição</v>
          </cell>
          <cell r="C112" t="str">
            <v>Unid</v>
          </cell>
          <cell r="D112" t="str">
            <v>Preço(BDI25%)</v>
          </cell>
          <cell r="E112" t="str">
            <v>Fonte</v>
          </cell>
        </row>
        <row r="113">
          <cell r="A113" t="str">
            <v>04.03.150</v>
          </cell>
          <cell r="B113" t="str">
            <v>REMOCAO DE METRALHA EM CAMINHAO BASCULANTE D.M.T 12 KM, INCLUSIVE CARGA MANUAL E DESCARGA MECANICA.</v>
          </cell>
          <cell r="C113" t="str">
            <v>m3</v>
          </cell>
          <cell r="D113">
            <v>41.78</v>
          </cell>
          <cell r="E113" t="str">
            <v>EMLURB</v>
          </cell>
        </row>
        <row r="114">
          <cell r="A114" t="str">
            <v>05.02.040</v>
          </cell>
          <cell r="B114" t="str">
            <v>EXECUCAO DE ATERRO ABRANGENDO ESPALHAMENTO, HOMOGENEIZACAO , UMEDECIMENTO E COMPACTACAO MANUAL EM CAMADAS DE 20 CM DE ESPESSURA, INCLUSIVE O FORNECIMENTO DO BARRO PROVENIENTE DE JAZIDA A UMA DISTANCIA MAXIMA DE 12 KM .</v>
          </cell>
          <cell r="C114" t="str">
            <v>m3</v>
          </cell>
          <cell r="D114">
            <v>48.11</v>
          </cell>
          <cell r="E114" t="str">
            <v>EMLURB</v>
          </cell>
        </row>
        <row r="115">
          <cell r="A115" t="str">
            <v>06.03.104</v>
          </cell>
          <cell r="B115" t="str">
            <v>CONCRETO ARMADO PRONTO, FCK 30 MPA CONDICAO A (NBR 12655), LANCADO EM FUNDACOES E ADENSADO, INCLUSIVE FORMA, ESCORAMENTO E FERRAGEM.</v>
          </cell>
          <cell r="C115" t="str">
            <v>m3</v>
          </cell>
          <cell r="D115">
            <v>1501.68</v>
          </cell>
          <cell r="E115" t="str">
            <v>EMLURB</v>
          </cell>
        </row>
        <row r="116">
          <cell r="A116" t="str">
            <v>06.03.114</v>
          </cell>
          <cell r="B116" t="str">
            <v>CONCRETO ARMADO PRONTO, FCK 30 MPA,CONDICAO A (NBR 12655), LANCADO EM LAJES E ADENSADO, INCLUSIVE FORMA, ESCORAMENTO E FERRAGEM.</v>
          </cell>
          <cell r="C116" t="str">
            <v>m3</v>
          </cell>
          <cell r="D116">
            <v>1824.96</v>
          </cell>
          <cell r="E116" t="str">
            <v>EMLURB</v>
          </cell>
        </row>
        <row r="117">
          <cell r="A117" t="str">
            <v>06.03.124</v>
          </cell>
          <cell r="B117" t="str">
            <v>CONCRETO ARMADO PRONTO, FCK 30 MPA,CONDICAO A (NBR 12655), LANCADO EM VIGAS E ADENSADO, INCLUSIVE FORMA, ESCORAMENTO E FERRAGEM.</v>
          </cell>
          <cell r="C117" t="str">
            <v>m3</v>
          </cell>
          <cell r="D117">
            <v>2166</v>
          </cell>
          <cell r="E117" t="str">
            <v>EMLURB</v>
          </cell>
        </row>
        <row r="118">
          <cell r="A118" t="str">
            <v>06.03.134</v>
          </cell>
          <cell r="B118" t="str">
            <v>CONCRETO ARMADO PRONTO, FCK 30 MPA,CONDICAO A (NBR 12655),LANCADO EM PILARES E ADENSADO,INCLUSIVE FORMA, ESCORAMENTO E FERRAGEM.</v>
          </cell>
          <cell r="C118" t="str">
            <v>m3</v>
          </cell>
          <cell r="D118">
            <v>2530.41</v>
          </cell>
          <cell r="E118" t="str">
            <v>EMLURB</v>
          </cell>
        </row>
        <row r="119">
          <cell r="A119" t="str">
            <v>06.03.144</v>
          </cell>
          <cell r="B119" t="str">
            <v>CONCRETO ARMADO PRONTO, FCK 30 MPA,CONDICAO A (NBR 12655),LANCADO EM QUALQUER TIPO DE ESTRUTURA E ADENSADO, INCLUSIVE FORMA, ESCORAMENTO E FERRAGEM.</v>
          </cell>
          <cell r="C119" t="str">
            <v>m3</v>
          </cell>
          <cell r="D119">
            <v>2158.3200000000002</v>
          </cell>
          <cell r="E119" t="str">
            <v>EMLURB</v>
          </cell>
        </row>
        <row r="120">
          <cell r="A120" t="str">
            <v>08.04.010</v>
          </cell>
          <cell r="B120" t="str">
            <v>IMPERMEABILIZACAO,EMPREGANDO ARGAMASSA DE CIMENTO E AREIA GROSSA NO TRACO 1:3 COM SIKA 1 -ESPESSURA DE 3 CM.</v>
          </cell>
          <cell r="C120" t="str">
            <v>m2</v>
          </cell>
          <cell r="D120">
            <v>30.67</v>
          </cell>
          <cell r="E120" t="str">
            <v>EMLURB</v>
          </cell>
        </row>
        <row r="121">
          <cell r="A121" t="str">
            <v>09.02.020</v>
          </cell>
          <cell r="B121" t="str">
            <v>GRADE DE PROTECAO DE PORTA EM FERRO C/ VAROES DE 1/2", ESPAC=10CM E ACABAMENTO EM BARRA CHATA DE 1" X 1/4", INCLUSIVE FECHADURA DE SOBREPOR BRASIL OU SIMILAR E ASSENTAMENTO.</v>
          </cell>
          <cell r="C121" t="str">
            <v>m2</v>
          </cell>
          <cell r="D121">
            <v>234.55</v>
          </cell>
          <cell r="E121" t="str">
            <v>EMLURB</v>
          </cell>
        </row>
        <row r="122">
          <cell r="A122" t="str">
            <v>11.07.020</v>
          </cell>
          <cell r="B122" t="str">
            <v>REVESTIMENTO EM PAREDES COM PASTILHAS ESMALTADAS , ASSENTADAS EM ARGAMASSA DE CIMENTO , CAL E AREIA, NO TRACO 1:1:6, INCLUSIVE EMBOCO COM ARGAMASSA DE CIMENTO, SAIBRO E AREIA NO TRACO 1:4:4.</v>
          </cell>
          <cell r="C122" t="str">
            <v>m2</v>
          </cell>
          <cell r="D122">
            <v>121.01</v>
          </cell>
          <cell r="E122" t="str">
            <v>EMLURB</v>
          </cell>
        </row>
        <row r="123">
          <cell r="A123" t="str">
            <v>12.02.020</v>
          </cell>
          <cell r="B123" t="str">
            <v>FORNECIMENTO E ASSENTAMENTO DE FORROPACOTE DA EUCATEX, PADRAO LISO, MONTADO COM PERFIS APARENTES DE ALUMINIO ANODIZADO.</v>
          </cell>
          <cell r="C123" t="str">
            <v>m2</v>
          </cell>
          <cell r="D123">
            <v>52.4</v>
          </cell>
          <cell r="E123" t="str">
            <v>EMLURB</v>
          </cell>
        </row>
        <row r="124">
          <cell r="A124" t="str">
            <v>13.02.010</v>
          </cell>
          <cell r="B124" t="str">
            <v>REGULARIZACAO DE CONTRA-PISO PARA REVESTIMENTO DE PISOS COM TACOS, ALCATIFAS, PAVIFLEX, ETC. EMPREGANDO ARGAMASSA DE CIMENTO E AREIA NO TRACO 1:4, COM 3,0 CM DE ESPESSURA.</v>
          </cell>
          <cell r="C124" t="str">
            <v>m2</v>
          </cell>
          <cell r="D124">
            <v>23.68</v>
          </cell>
          <cell r="E124" t="str">
            <v>EMLURB</v>
          </cell>
        </row>
        <row r="125">
          <cell r="A125" t="str">
            <v>13.03.110</v>
          </cell>
          <cell r="B125" t="str">
            <v>PISO EM LENCOL DE GRANITO ARTIFICIAL ( MARMORITE ) COM JUNTAS DE PLASTICO , FORMANDO QUADROS DE 1,0 X 1,0 M,NA COR PRETA OU VERMELHA. (OBS. DA SE: PREÇO INCLUSIVE COM REGULARIZAÇÃO)</v>
          </cell>
          <cell r="C125" t="str">
            <v>m2</v>
          </cell>
          <cell r="D125">
            <v>75.930000000000007</v>
          </cell>
          <cell r="E125" t="str">
            <v>EMLURB</v>
          </cell>
        </row>
        <row r="126">
          <cell r="A126" t="str">
            <v>13.03.250</v>
          </cell>
          <cell r="B126" t="str">
            <v>PISO INDUSTRIAL DURBETON , KORODUR OU SIMILAR DE ALTA RESISTENCIA COM 8 MM DE ESPESSURA,COM JUNTAS DE PLASTICO FORMANDO QUADROS DE 1,0 X 1,0 M , NA COR VERDE E COM ACABAMENTO RASPADO POLIDO, INCLUSIVE BASE REGULARIZADA.</v>
          </cell>
          <cell r="C126" t="str">
            <v>m2</v>
          </cell>
          <cell r="D126">
            <v>86.66</v>
          </cell>
          <cell r="E126" t="str">
            <v>EMLURB</v>
          </cell>
        </row>
        <row r="127">
          <cell r="A127" t="str">
            <v>17.03.020</v>
          </cell>
          <cell r="B127" t="str">
            <v>PREPARO DE SOLO PARA GRAMADO COM 10,0 CM DE ESPESSURA , FEITO COM BARRO DE JARDIM E ESTRUME BOVINO CURTIDO, TRACO 4:1, COM TODO MATERIAL FORNECIDO PELO EMPREITEIRO.</v>
          </cell>
          <cell r="C127" t="str">
            <v>m2</v>
          </cell>
          <cell r="D127">
            <v>10.130000000000001</v>
          </cell>
          <cell r="E127" t="str">
            <v>EMLURB</v>
          </cell>
        </row>
        <row r="128">
          <cell r="A128" t="str">
            <v>17.05.290</v>
          </cell>
          <cell r="B128" t="str">
            <v>FORNECIMENTO E ASSENTAMENTO DE BARRAS PARA FUTEBOL DE SALAO (MOVEIS) TUBO 2 POL,REF.411,GIRASSOL OU SIMILAR,INCLUSIVE PINTURA E TRANSPORTE PARA REGIAO METROPOLITANA DO GRANDE RECIFE.</v>
          </cell>
          <cell r="C128" t="str">
            <v>PAR</v>
          </cell>
          <cell r="D128">
            <v>1675.26</v>
          </cell>
          <cell r="E128" t="str">
            <v>EMLURB</v>
          </cell>
        </row>
        <row r="129">
          <cell r="A129" t="str">
            <v>18.02.110</v>
          </cell>
          <cell r="B129" t="str">
            <v>POSTE CURVO DUPLO GALV. A FOGO COM 6.00M, FLANGEADO, 02 ESTAGIOS - 88.90 MM, INCLUSIVE COLOCACAO.</v>
          </cell>
          <cell r="C129" t="str">
            <v>Un</v>
          </cell>
          <cell r="D129">
            <v>1022.72</v>
          </cell>
          <cell r="E129" t="str">
            <v>EMLURB</v>
          </cell>
        </row>
        <row r="130">
          <cell r="A130" t="str">
            <v>18.15.010</v>
          </cell>
          <cell r="B130" t="str">
            <v>CAIXA 4 X 2 POL. TIGREFLEX OU SIMILAR, INCLUSIVE ASSENTAMENTO.</v>
          </cell>
          <cell r="C130" t="str">
            <v>Un</v>
          </cell>
          <cell r="D130">
            <v>5.07</v>
          </cell>
          <cell r="E130" t="str">
            <v>EMLURB</v>
          </cell>
        </row>
        <row r="131">
          <cell r="A131" t="str">
            <v>18.15.020</v>
          </cell>
          <cell r="B131" t="str">
            <v>CAIXA 4 X 4 POL. TIGREFLEX OU SIMILAR, INCLUSIVE ASSENTAMENTO.</v>
          </cell>
          <cell r="C131" t="str">
            <v>Un</v>
          </cell>
          <cell r="D131">
            <v>6.57</v>
          </cell>
          <cell r="E131" t="str">
            <v>EMLURB</v>
          </cell>
        </row>
        <row r="132">
          <cell r="A132" t="str">
            <v>18.20.010</v>
          </cell>
          <cell r="B132" t="str">
            <v>DISJUNTOR MONOPOLAR TERMOMAGNETICO ATE 30A, 220V, PIAL OU SIMILAR, INCLUSIVE INSTALACAO EM QUADRO DE DISTRIBUICAO.</v>
          </cell>
          <cell r="C132" t="str">
            <v>Un</v>
          </cell>
          <cell r="D132">
            <v>13.15</v>
          </cell>
          <cell r="E132" t="str">
            <v>EMLURB</v>
          </cell>
        </row>
        <row r="133">
          <cell r="A133" t="str">
            <v>18.20.030</v>
          </cell>
          <cell r="B133" t="str">
            <v>DISJUNTOR TRIPOLAR TERMOMAGNETICO ATE 50A, 380V, PIAL OU SIMILAR, INCLUSIVE INSTALACAO EM QUADRO DE DISTRIBUICAO.</v>
          </cell>
          <cell r="C133" t="str">
            <v>Un</v>
          </cell>
          <cell r="D133">
            <v>78.209999999999994</v>
          </cell>
          <cell r="E133" t="str">
            <v>EMLURB</v>
          </cell>
        </row>
        <row r="134">
          <cell r="A134" t="str">
            <v>18.22.020</v>
          </cell>
          <cell r="B134" t="str">
            <v>PONTO DE INTERRUPTOR DE UMA SECCAO, PIAL OU SIMILAR,INCLUSIVE TUBULACAO PVC RIGIDO, FIACAO, CX. 4 X 2 POL. TIGREFLEX OU SIMILAR PLACA E DEMAIS ACESSORIOS, ATE O PONTO DE LUZ.</v>
          </cell>
          <cell r="C134" t="str">
            <v>Pt</v>
          </cell>
          <cell r="D134">
            <v>62.35</v>
          </cell>
          <cell r="E134" t="str">
            <v>EMLURB</v>
          </cell>
        </row>
        <row r="135">
          <cell r="A135" t="str">
            <v>18.22.030</v>
          </cell>
          <cell r="B135" t="str">
            <v>PONTO DE INTERRUPTOR DE 2 SECCOES, PIAL OU SIMILAR, INCLUSIVE TUBULACAO PVC RIGIDO, FIACAO CAIXA 4 X 2 POL. TIGREFLEX OU SIMILAR, PLACA E DEMAIS ACESSORIOS, ATE O PONTO DE LUZ.</v>
          </cell>
          <cell r="C135" t="str">
            <v>Pt</v>
          </cell>
          <cell r="D135">
            <v>95.35</v>
          </cell>
          <cell r="E135" t="str">
            <v>EMLURB</v>
          </cell>
        </row>
        <row r="136">
          <cell r="A136" t="str">
            <v>18.22.060</v>
          </cell>
          <cell r="B136" t="str">
            <v>PONTO DE TOMADA UNIV.(2P+1 T) PIAL OU SIMILAR INCLUSIVE TUBULACAO PVC RIGIDO, FIACAO, CAIXA 4 X 2 POL. TIGREFLEX OU SIMILAR, PLACA E DEMAIS ACESSORIOS, ATE O PONTO DE LUZ OU QUADRO DE DISTRIBUICAO.</v>
          </cell>
          <cell r="C136" t="str">
            <v>Pt</v>
          </cell>
          <cell r="D136">
            <v>110.85</v>
          </cell>
          <cell r="E136" t="str">
            <v>EMLURB</v>
          </cell>
        </row>
        <row r="137">
          <cell r="A137" t="str">
            <v>18.22.080</v>
          </cell>
          <cell r="B137" t="str">
            <v>PONTO DE TOMADA P/AR CONDICIONADO C/CONJ. TIPO ARSTOP OU SIMILAR,EM CAIXA TIGREFLEX OU SIMILAR 4 X 4 POL.,C/PLACA, TOMADA TRIP. P/PINO CHATO E DISJ. TERMOMAG. DE 25A, INCLUSIVE TUBULACAO PVC RIGIDO, FIACAO, ATERRAMENTO E DEMAIS ACESS. ATE O QUADRO DE DIST</v>
          </cell>
          <cell r="C137" t="str">
            <v>Pt</v>
          </cell>
          <cell r="D137">
            <v>213.35</v>
          </cell>
          <cell r="E137" t="str">
            <v>EMLURB</v>
          </cell>
        </row>
        <row r="138">
          <cell r="A138" t="str">
            <v>18.24.020</v>
          </cell>
          <cell r="B138" t="str">
            <v>CAIXA DE PASSAGEM SUBTERRANEA PARA ENTRADA DE REDE TELEFONICA,TIPO R1 (ATE 35 PONTOS), COM DIMENSOES INTERNAS 0,60 X 0,35 M, ALTURA 0,50 M,PAREDES EM ALVENARIA, LAJE DE TAMPA E FUNDO EM CONCRETO,INCLUSIVE ESCAVACAO, REMOCAO E REATERRO.</v>
          </cell>
          <cell r="C138" t="str">
            <v>Un</v>
          </cell>
          <cell r="D138">
            <v>88.47</v>
          </cell>
          <cell r="E138" t="str">
            <v>EMLURB</v>
          </cell>
        </row>
        <row r="139">
          <cell r="A139" t="str">
            <v>18.25.070</v>
          </cell>
          <cell r="B139" t="str">
            <v>LUMINARIA TIPO SOBREPOR, ABERTA, PARA 01 LAMPADA FLUORES. DE 40 W,REF. 211-R A.B. LEAO OU SIM., INCLUSIVE REATOR ALTO FATOR DE POTENCIA LAMPADA, DEMAIS ACESSORIOS E INSTALACAO.</v>
          </cell>
          <cell r="C139" t="str">
            <v>Cj</v>
          </cell>
          <cell r="D139">
            <v>78.17</v>
          </cell>
          <cell r="E139" t="str">
            <v>EMLURB</v>
          </cell>
        </row>
        <row r="140">
          <cell r="A140" t="str">
            <v>18.25.170</v>
          </cell>
          <cell r="B140" t="str">
            <v>LUMINARIA PARA LAMPADA A VAPOR DE MERCURIO DE 125 W, REF. ABL 50/F A. B. LEAO OU SIMILAR, COMPLETA, INCLUSIVE BRACO, LAMPADA, REATOR ALTO FATOR DE POTENCIA E INSTALACAO.</v>
          </cell>
          <cell r="C140" t="str">
            <v>Cj</v>
          </cell>
          <cell r="D140">
            <v>550.02</v>
          </cell>
          <cell r="E140" t="str">
            <v>EMLURB</v>
          </cell>
        </row>
        <row r="141">
          <cell r="A141" t="str">
            <v>18.25.220</v>
          </cell>
          <cell r="B141" t="str">
            <v>FORNEC.DE CONJ.C/ LUMINARIA FECHADA P/LAMP.VS 70 W C/ DIFUSOR EM POLICARBONATO,SOQUETE E-27 SUPORTE DE ALUM. FUNDIDO REF.1 PLP 1000,POLIMETAL OU SIM.,INCLUSIVE REATOR UE VS 70WX220V (ACOPLADO),LAMP.,BRACO RETO 3/4 POL.X1M C/PARAFUSO P/FIX.EM POSTE,FIO 1,5</v>
          </cell>
          <cell r="C141" t="str">
            <v>Un</v>
          </cell>
          <cell r="D141">
            <v>462.42</v>
          </cell>
          <cell r="E141" t="str">
            <v>EMLURB</v>
          </cell>
        </row>
        <row r="142">
          <cell r="A142" t="str">
            <v>19.01.010</v>
          </cell>
          <cell r="B142" t="str">
            <v>PONTO DE ESGOTO PARA BACIA SANITARIA, INCLUSIVE TUBULACOES E CONEXOES EM PVC RIGIDO SOLDAVEIS, ATE A COLUNA OU O SUB-COLETOR.</v>
          </cell>
          <cell r="C142" t="str">
            <v>Pt</v>
          </cell>
          <cell r="D142">
            <v>64.58</v>
          </cell>
          <cell r="E142" t="str">
            <v>EMLURB</v>
          </cell>
        </row>
        <row r="143">
          <cell r="A143" t="str">
            <v>19.01.020</v>
          </cell>
          <cell r="B143" t="str">
            <v>PONTO DE ESGOTO PARA PIA OU LAVANDARIA,INCLUSIVE TUBULACOES E CONEXOES EM PVC RIGIDO SOLDAVEIS, ATE A COLUNA OU O SUB-COLETOR.</v>
          </cell>
          <cell r="C143" t="str">
            <v>Pt</v>
          </cell>
          <cell r="D143">
            <v>60.73</v>
          </cell>
          <cell r="E143" t="str">
            <v>EMLURB</v>
          </cell>
        </row>
        <row r="144">
          <cell r="A144" t="str">
            <v>19.01.030</v>
          </cell>
          <cell r="B144" t="str">
            <v>PONTO DE ESGOTO PARA LAVATORIO OU MICTORIO, INCLUSIVE TUBULACOES E CONEXOES EM PVC RIGIDO SOLDAVEIS, ATE A COLUNA OU O SUB-COLETOR</v>
          </cell>
          <cell r="C144" t="str">
            <v>Pt</v>
          </cell>
          <cell r="D144">
            <v>58.17</v>
          </cell>
          <cell r="E144" t="str">
            <v>EMLURB</v>
          </cell>
        </row>
        <row r="145">
          <cell r="A145" t="str">
            <v>19.01.040</v>
          </cell>
          <cell r="B145" t="str">
            <v>PONTO DE ESGOTO PARA RALO SIFONADO, INCLUSIVE RALO, TUBULACOES E CONEXOES EM PVC RIGIDO SOLDAVEIS, ATE A COLUNA OU O SUB-COLETOR.</v>
          </cell>
          <cell r="C145" t="str">
            <v>Pt</v>
          </cell>
          <cell r="D145">
            <v>63.36</v>
          </cell>
          <cell r="E145" t="str">
            <v>EMLURB</v>
          </cell>
        </row>
        <row r="146">
          <cell r="A146" t="str">
            <v>19.05.090</v>
          </cell>
          <cell r="B146" t="str">
            <v>FORNECIMENTO E ASSENTAMENTO DE TUBOS SOLDAVEIS DE PVC RIGIDO DIAM.110 MM, INCLUSIVE CONEXOES E ABERTURA DE RASGOS EM ALVENARIA, PARA COLUNAS DE AGUA.</v>
          </cell>
          <cell r="C146" t="str">
            <v>m</v>
          </cell>
          <cell r="D146">
            <v>69.650000000000006</v>
          </cell>
          <cell r="E146" t="str">
            <v>EMLURB</v>
          </cell>
        </row>
        <row r="147">
          <cell r="A147" t="str">
            <v>19.07.285</v>
          </cell>
          <cell r="B147" t="str">
            <v>FORNECIMENTO DE TORNEIRA DE PRESSAO PARA LAVATORIO, COM ACABAMENTO CROMADO, DIAM.1/2 POL., REF.1190 DL, FABRIMAR OU SIMILAR, INCLUSIVE FIXACAO.</v>
          </cell>
          <cell r="C147" t="str">
            <v>Un</v>
          </cell>
          <cell r="D147">
            <v>103.41</v>
          </cell>
          <cell r="E147" t="str">
            <v>EMLURB</v>
          </cell>
        </row>
        <row r="148">
          <cell r="A148" t="str">
            <v>19.07.340</v>
          </cell>
          <cell r="B148" t="str">
            <v>FORNECIMENTO DE REGISTRO DE PRESSAO COM CANOPLA, ACABAMENTO CROMADO, REF.1416, FABRIMAR OU SIMILAR DE 1/2 POL., INCLUSIVE FIXACAO.</v>
          </cell>
          <cell r="C148" t="str">
            <v>Un</v>
          </cell>
          <cell r="D148">
            <v>63.66</v>
          </cell>
          <cell r="E148" t="str">
            <v>EMLURB</v>
          </cell>
        </row>
        <row r="149">
          <cell r="A149" t="str">
            <v>19.07.525</v>
          </cell>
          <cell r="B149" t="str">
            <v>FORNECIMENTO DE BOMBA 3/4 HP, INCLUSIVE ACESSORIOS, FIXACAO E INSTALACAO.</v>
          </cell>
          <cell r="C149" t="str">
            <v>Cj</v>
          </cell>
          <cell r="D149">
            <v>815.45</v>
          </cell>
          <cell r="E149" t="str">
            <v>EMLURB</v>
          </cell>
        </row>
        <row r="150">
          <cell r="A150" t="str">
            <v>21.01.030</v>
          </cell>
          <cell r="B150" t="str">
            <v>GRADE DE CONCRETO DE 0,30 X 0,95 M, INCLUSIVE ASSENTAMENTO E TRANSPORTE.</v>
          </cell>
          <cell r="C150" t="str">
            <v>Un</v>
          </cell>
          <cell r="D150">
            <v>69.63</v>
          </cell>
          <cell r="E150" t="str">
            <v>EMLURB</v>
          </cell>
        </row>
        <row r="151">
          <cell r="A151" t="str">
            <v>21.06.050</v>
          </cell>
          <cell r="B151" t="str">
            <v>GALERIA DE TUBOS DE CONCRETO C2-0,30 M DE DIAMETRO, INCLUSIVE ESCAVACAO MANUAL DAS VALAS ATE 1,50 M DE PROFUNDIDADE, REATERRO COMPACTADO , REMOCAO DO MATERIAL EXCEDENTE E AINDA FORNECIMENTO E ASSENTAMENTO DOS TUBOS.</v>
          </cell>
          <cell r="C151" t="str">
            <v>m</v>
          </cell>
          <cell r="D151">
            <v>75.41</v>
          </cell>
          <cell r="E151" t="str">
            <v>EMLURB</v>
          </cell>
        </row>
        <row r="152">
          <cell r="A152" t="str">
            <v>21.13.010</v>
          </cell>
          <cell r="B152" t="str">
            <v>CONSTRUCAO DE CALHA PRE-MOLDADA DE CONCRETO, DIAM. 30 CM, INCLUSIVE ESCAVACAO, REMOCAO, COLCHAO DE AREIA E REJUNTE COM ARGAMASSA DE CIMENTO E AREIA NO TRACO 1:4.</v>
          </cell>
          <cell r="C152" t="str">
            <v>m</v>
          </cell>
          <cell r="D152">
            <v>23.26</v>
          </cell>
          <cell r="E152" t="str">
            <v>EMLURB</v>
          </cell>
        </row>
        <row r="153">
          <cell r="A153" t="str">
            <v>TABELA SEDUC - MARÇO 2011</v>
          </cell>
        </row>
        <row r="154">
          <cell r="A154" t="str">
            <v>Cod</v>
          </cell>
          <cell r="B154" t="str">
            <v>Descrição</v>
          </cell>
          <cell r="C154" t="str">
            <v>Unid</v>
          </cell>
          <cell r="D154" t="str">
            <v>Preço(BDI25%)</v>
          </cell>
          <cell r="E154" t="str">
            <v>Fonte</v>
          </cell>
        </row>
        <row r="155">
          <cell r="A155">
            <v>17010050</v>
          </cell>
          <cell r="B155" t="str">
            <v>Fornecimento e instalação de placa medindo 0,60x0,13m em pvc expandido de 4mm para aplicação de vinil adesivo calandrado impresso pelo sistema digital, detalhes laterais em pvc de 8mm com aplicação de tinta vinilica nas cores indicadas, instalada com util</v>
          </cell>
          <cell r="C155" t="str">
            <v>Un</v>
          </cell>
          <cell r="D155">
            <v>119.15</v>
          </cell>
          <cell r="E155" t="str">
            <v>SEDUC</v>
          </cell>
        </row>
        <row r="156">
          <cell r="A156" t="str">
            <v>07.02.035</v>
          </cell>
          <cell r="B156" t="str">
            <v>FORNECIMENTO E EXECUÇÃO DE ELEMENTO  VAZADO DE CONCRETO , JUNTAS DE 15 MM, COM ARGAMASSSA DE CIMENTO E AREIA NO TRAÇO 1:4, DIMENSÕES 15 X15X15CM</v>
          </cell>
          <cell r="C156" t="str">
            <v>m2</v>
          </cell>
          <cell r="D156">
            <v>120.62</v>
          </cell>
          <cell r="E156" t="str">
            <v>SEDUC</v>
          </cell>
        </row>
        <row r="157">
          <cell r="A157" t="str">
            <v>07.06.010</v>
          </cell>
          <cell r="B157" t="str">
            <v>FORNECIMENTO E INSTALAÇÃO DE DIVISÓRIA DE GESSO ACARTONADO (DRYWALL), COM ESPESSURA DE 10MM.</v>
          </cell>
          <cell r="C157" t="str">
            <v>m2</v>
          </cell>
          <cell r="D157">
            <v>74.33</v>
          </cell>
          <cell r="E157" t="str">
            <v>SEDUC</v>
          </cell>
        </row>
        <row r="158">
          <cell r="A158" t="str">
            <v>08.04.070</v>
          </cell>
          <cell r="B158" t="str">
            <v>PROTEÇÃO MECÂNICA DE IMPERMEABILIZAÇÃO COM ARGAMASSA DE CIMENTO E AREIA TRAÇO 1:3, ESPESSURA DE 3 CM E ACABAMENTO ÁSPERO, INCLUINDO JUNTA DE RETRAÇÃO.</v>
          </cell>
          <cell r="C158" t="str">
            <v>m2</v>
          </cell>
          <cell r="D158">
            <v>23.6</v>
          </cell>
          <cell r="E158" t="str">
            <v>SEDUC</v>
          </cell>
        </row>
        <row r="159">
          <cell r="A159" t="str">
            <v>08.04.091</v>
          </cell>
          <cell r="B159" t="str">
            <v>IMPERMEABILIZAÇÃO DE COBERTURA PLANA, UTILIZANDO MANTA ASFÁLTICA ESTRUTURADA COM NÃO TECIDO DE POLIÉSTER, COM 3MM DE ESPESSURA SOBRE PRIMER DE TINTA BETUMINOSA.</v>
          </cell>
          <cell r="C159" t="str">
            <v>m2</v>
          </cell>
          <cell r="D159">
            <v>29.98</v>
          </cell>
          <cell r="E159" t="str">
            <v>SEDUC</v>
          </cell>
        </row>
        <row r="160">
          <cell r="A160" t="str">
            <v>09.01.069</v>
          </cell>
          <cell r="B160" t="str">
            <v>FORNECIMENTO E COLOCAÇÃO DE GRADE DE PORTA   COMPLETA EM MADEIRA DE LEI PARA VÃO DE 0,60X2,10 M, ATÉ 0,90X2,10M , ESP= 3,00 CM , LARGURA 14 CM.</v>
          </cell>
          <cell r="C160" t="str">
            <v>Un</v>
          </cell>
          <cell r="D160">
            <v>161.03</v>
          </cell>
          <cell r="E160" t="str">
            <v>SEDUC</v>
          </cell>
        </row>
        <row r="161">
          <cell r="A161" t="str">
            <v>09.01.075</v>
          </cell>
          <cell r="B161" t="str">
            <v>FORNECIMENTO E COLOCAÇÃO DE GRADE DE PORTA  COMPLETA DE CANTO, EM MADEIRA DE LEI COM  LARG =7,00CM , ESP = 3,00 CM, DIMENSÃO DE 0,60 X 1,60M.</v>
          </cell>
          <cell r="C161" t="str">
            <v>Un</v>
          </cell>
          <cell r="D161">
            <v>109.21</v>
          </cell>
          <cell r="E161" t="str">
            <v>SEDUC</v>
          </cell>
        </row>
        <row r="162">
          <cell r="A162" t="str">
            <v>09.02.101</v>
          </cell>
          <cell r="B162" t="str">
            <v>FORNECIMENTO E INSTALAÇÃO DE PORTÃO EM ALUMÍNIO ANODIZADO DE GIRO, TIPO BÚZIOS, NA COR BRONZE.</v>
          </cell>
          <cell r="C162" t="str">
            <v>m2</v>
          </cell>
          <cell r="D162">
            <v>385.33</v>
          </cell>
          <cell r="E162" t="str">
            <v>SEDUC</v>
          </cell>
        </row>
        <row r="163">
          <cell r="A163" t="str">
            <v>11.02.020</v>
          </cell>
          <cell r="B163" t="str">
            <v>REVESTIMENTO EM CHAPISCO PARA PAREDE E  TETO , INTERNOS OU EXTERNOS, COM ARGAMASSA DE CIMENTO E AREIA TRAÇO 1:3, COM BIANCO.</v>
          </cell>
          <cell r="C163" t="str">
            <v>m2</v>
          </cell>
          <cell r="D163">
            <v>6.07</v>
          </cell>
          <cell r="E163" t="str">
            <v>SEDUC</v>
          </cell>
        </row>
        <row r="164">
          <cell r="A164" t="str">
            <v>12.01.026</v>
          </cell>
          <cell r="B164" t="str">
            <v>FORNECIMENTO E INSTALAÇÃO DE FORRO EM GESSO ACARTONADO</v>
          </cell>
          <cell r="C164" t="str">
            <v>m2</v>
          </cell>
          <cell r="D164">
            <v>46.98</v>
          </cell>
          <cell r="E164" t="str">
            <v>SEDUC</v>
          </cell>
        </row>
        <row r="165">
          <cell r="A165" t="str">
            <v>13.03.305</v>
          </cell>
          <cell r="B165" t="str">
            <v>PISO EM GRANITO PRETO CEARÁ POLIDO, ESPESSURA 2CM, APLICADO COM ARGAMASSA INDUSTRIALIZADA AC-I, NÃO INCLUSO REGULARIZAÇÃO DE BASE.</v>
          </cell>
          <cell r="C165" t="str">
            <v>m2</v>
          </cell>
          <cell r="D165">
            <v>319.05</v>
          </cell>
          <cell r="E165" t="str">
            <v>SEDUC</v>
          </cell>
        </row>
        <row r="166">
          <cell r="A166" t="str">
            <v>18.15.021</v>
          </cell>
          <cell r="B166" t="str">
            <v>FORNECIMENTO E COLOCAÇÃO DE CAIXA DE PASSAGEM ELÉTRICA 20X20CM</v>
          </cell>
          <cell r="C166" t="str">
            <v>Un</v>
          </cell>
          <cell r="D166">
            <v>44.56</v>
          </cell>
          <cell r="E166" t="str">
            <v>SEDUC</v>
          </cell>
        </row>
        <row r="167">
          <cell r="A167" t="str">
            <v>18.15.023</v>
          </cell>
          <cell r="B167" t="str">
            <v>FORNECIMENTO E COLOCAÇÃO DE CAIXA METÁLICA PARA PASSAGEM DE CABOS COM DIMENSÕES 10 X 10 X 5 CM.</v>
          </cell>
          <cell r="C167" t="str">
            <v>Un</v>
          </cell>
          <cell r="D167">
            <v>30.7</v>
          </cell>
          <cell r="E167" t="str">
            <v>SEDUC</v>
          </cell>
        </row>
        <row r="168">
          <cell r="A168" t="str">
            <v>18.20.210</v>
          </cell>
          <cell r="B168" t="str">
            <v>FORNECIMENTO E INSTALAÇÃO DE DISPOSITIVO DE PROTEÇÃO DR, TIPO AC, CORRENTE NOMINAL RESIDUAL 30mA, TETRAPOLAR, CORRENTE NOMINAL 25A, FAB.:SIEMENS OU SIMILAR.</v>
          </cell>
          <cell r="C168" t="str">
            <v>Un</v>
          </cell>
          <cell r="D168">
            <v>188.73</v>
          </cell>
          <cell r="E168" t="str">
            <v>SEDUC</v>
          </cell>
        </row>
        <row r="169">
          <cell r="A169" t="str">
            <v>18.20.211</v>
          </cell>
          <cell r="B169" t="str">
            <v>FORNECIMENTO E INSTALAÇÃO DE DISPOSITIVO DE PROTEÇÃO DR, TIPO AC, CORRENTE NOMINAL RESIDUAL 30mA, TETRAPOLAR, CORRENTE NOMINAL 40A, FAB.:SIEMENS OU SIMILAR.</v>
          </cell>
          <cell r="C169" t="str">
            <v>Un</v>
          </cell>
          <cell r="D169">
            <v>192.63</v>
          </cell>
          <cell r="E169" t="str">
            <v>SEDUC</v>
          </cell>
        </row>
        <row r="170">
          <cell r="A170" t="str">
            <v>18.20.212</v>
          </cell>
          <cell r="B170" t="str">
            <v>FORNECIMENTO E INSTALAÇÃO DE DISPOSITIVO DE PROTEÇÃO DR, TIPO AC, CORRENTE NOMINAL RESIDUAL 30mA, TETRAPOLAR, CORRENTE NOMINAL 63A, FAB.:SIEMENS OU SIMILAR.</v>
          </cell>
          <cell r="C170" t="str">
            <v>Un</v>
          </cell>
          <cell r="D170">
            <v>234.72</v>
          </cell>
          <cell r="E170" t="str">
            <v>SEDUC</v>
          </cell>
        </row>
        <row r="171">
          <cell r="A171" t="str">
            <v>18.23.060</v>
          </cell>
          <cell r="B171" t="str">
            <v>PONTO DE LÓGICA SECO, EM CONDULETES METÁLICOS, INCLUSIVE ELETRODUTOS DE PVC RÍGIDO ROSCÁVEL 3/4" COM 9,00M, LUVAS E CURVAS EM PVC, ABRAÇADEIRAS TIPO "D", BUCHAS E ARRUELAS DE ALUMÍNIO (INSTALAÇÃO APARENTE)</v>
          </cell>
          <cell r="C171" t="str">
            <v>Pt</v>
          </cell>
          <cell r="D171">
            <v>100.21</v>
          </cell>
          <cell r="E171" t="str">
            <v>SEDUC</v>
          </cell>
        </row>
        <row r="172">
          <cell r="A172" t="str">
            <v>18.24.049</v>
          </cell>
          <cell r="B172" t="str">
            <v>FORNECIMENTO E EXECUÇÃO DE CAIXA DE PASSAGEM ELÉTRICA, DIMENSÕES INTERNAS  30 X 30 X 60CM, EM ALVENARIA, REVESTIDA, COM FUNDO FALSO EM BRITA E TAMPA DE CONCRETO ARMADO COM REFORÇO DE CANTONEIRA EM FERRO DE 3/4"X1/8" NAS BORDAS.INCLUSIVE ESCAVAÇÃO, REATERR</v>
          </cell>
          <cell r="C172" t="str">
            <v>Un</v>
          </cell>
          <cell r="D172">
            <v>231.28</v>
          </cell>
          <cell r="E172" t="str">
            <v>SEDUC</v>
          </cell>
        </row>
        <row r="173">
          <cell r="A173" t="str">
            <v>18.24.080</v>
          </cell>
          <cell r="B173" t="str">
            <v>CAIXA DE PASSAGEM EM CHAPA DE AÇO COM TAMPA PARAFUSADA, DIMENSÕES 150 X 150 X 80MM</v>
          </cell>
          <cell r="C173" t="str">
            <v>Un</v>
          </cell>
          <cell r="D173">
            <v>28.18</v>
          </cell>
          <cell r="E173" t="str">
            <v>SEDUC</v>
          </cell>
        </row>
        <row r="174">
          <cell r="A174" t="str">
            <v>18.25.026</v>
          </cell>
          <cell r="B174" t="str">
            <v>FORN. E INST. DE LUMINÁRIA DE EMBUTIR COM REFLETOR DE ALUMÍNIO, ALETAS PLANAS BRANCAS PARA 2 LÂMPADAS PL-C LUZ DO DIA DE 26W, PHILLPS OU SIMILAR REF.FBN 260, INCLUSIVE REATOR DE PARTIDA RÁPIDA, LÂMPADAS E ACESSÓRIOS.</v>
          </cell>
          <cell r="C174" t="str">
            <v>Cj</v>
          </cell>
          <cell r="D174">
            <v>196</v>
          </cell>
          <cell r="E174" t="str">
            <v>SEDUC</v>
          </cell>
        </row>
        <row r="175">
          <cell r="A175" t="str">
            <v>18.25.620</v>
          </cell>
          <cell r="B175" t="str">
            <v>FORNECIMENTO E INSTALAÇÃO  DE LUMINÁRIA DE EMERGÊNCIA COM 2 LÂMPADAS DE 8 WATTS BIVOLT, COM BATERIA INTERNA</v>
          </cell>
          <cell r="C175" t="str">
            <v>Un</v>
          </cell>
          <cell r="D175">
            <v>53.83</v>
          </cell>
          <cell r="E175" t="str">
            <v>SEDUC</v>
          </cell>
        </row>
        <row r="176">
          <cell r="A176" t="str">
            <v>18.25.814</v>
          </cell>
          <cell r="B176" t="str">
            <v>FORNEC. E INSTAL.PROJETOR RETANG., CORPO REFLETOR EM CHAPA ALUMÍNIO ESTAMP.REFORÇ.NAS LATERAIS,C/SUPORTE Q PERM.REGUL.VERT. E HORIZ.,SOQUETE PORCELANA E-40, P/ LÂMPADA VAPOR METÁLICO 400W. REFRATOR EM LENTE DE VIDRO TEMP.,REF.MLE502-EDESA OU SIMILAR.INC.L</v>
          </cell>
          <cell r="C176" t="str">
            <v>Un</v>
          </cell>
          <cell r="D176">
            <v>361.75</v>
          </cell>
          <cell r="E176" t="str">
            <v>SEDUC</v>
          </cell>
        </row>
        <row r="177">
          <cell r="A177" t="str">
            <v>18.29.025</v>
          </cell>
          <cell r="B177" t="str">
            <v>SUBESTAÇÃO AÉREA C/TRANSFORMADOR TRIF.DE 225KVA-13800/11400V-380/220V, INCL.POSTE DT 600/11, PÁRA-RAIOS, CRUZETA, ATERR., CX.DE MEDIÇÃO TIPO F3, ELET.E DEMAIS ACESSÓRIOS NECESSÁRIOS AO PERFEITO FUNCIONAMENTO - INSTALADA C/ PROJETO APROVADO - CELPE E ART.N</v>
          </cell>
          <cell r="C177" t="str">
            <v>Un</v>
          </cell>
          <cell r="D177">
            <v>38747.93</v>
          </cell>
          <cell r="E177" t="str">
            <v>SEDUC</v>
          </cell>
        </row>
        <row r="178">
          <cell r="A178" t="str">
            <v>19.04.056</v>
          </cell>
          <cell r="B178" t="str">
            <v>FORNECIMENTO E ASSENTAMENTO DE TUBOS DE PVC RÍGIDO COM ANÉIS, PONTA E BOLSA PARA COLETORES DE ESGOTO OU ÁGUAS PLUVIAIS, DIAM. 200MM, VINILFORT - TIGRE OU SIMILAR, INCLUSIVE ABERTURA E FECHAMENTO DE VALAS.</v>
          </cell>
          <cell r="C178" t="str">
            <v>m</v>
          </cell>
          <cell r="D178">
            <v>69.45</v>
          </cell>
          <cell r="E178" t="str">
            <v>SEDUC</v>
          </cell>
        </row>
        <row r="179">
          <cell r="A179" t="str">
            <v>19.06.070</v>
          </cell>
          <cell r="B179" t="str">
            <v>FORNECIMENTO E EXECUÇÃO DE CAIXA COLETORA COM GRELHA TIPO C2, EM ALVENARIA DE 1 VEZ DE TIJOLOS MACIÇOS PRENSADOS NAS DIMENSÕES INTERNAS (0,70X0,70X1,00) M, REVESTIDA INTERNAMENTE,INCLUSIVE ESCAVAÇÃO, REATERRO COMPACTADO E REMOÇÃO DO MATERIAL EXCEDENTE.</v>
          </cell>
          <cell r="C179" t="str">
            <v>Un</v>
          </cell>
          <cell r="D179">
            <v>666.22</v>
          </cell>
          <cell r="E179" t="str">
            <v>SEDUC</v>
          </cell>
        </row>
        <row r="180">
          <cell r="A180" t="str">
            <v>19.07.028</v>
          </cell>
          <cell r="B180" t="str">
            <v>ASSENTAMENTO DE BACIA SANITÁRIA DE LOUÇA DECA VOGUE PLUS LINHA CONFORT  MOD P51 (P/DEFICIENTES), ACESSÓRIOS (PARAFUSOS DE FIXAÇÃO, ANEL DE VEDAÇÃO, TUBO DE LIGAÇÃO DE PVC CROMADO ASTRA  OU SIMILAR ) E ASSSENTO SANITÁRIO EM MDF LAQUEADO BRANCO SICMOL OU SI</v>
          </cell>
          <cell r="C180" t="str">
            <v>Un</v>
          </cell>
          <cell r="D180">
            <v>578.91999999999996</v>
          </cell>
          <cell r="E180" t="str">
            <v>SEDUC</v>
          </cell>
        </row>
        <row r="181">
          <cell r="A181" t="str">
            <v>19.07.091</v>
          </cell>
          <cell r="B181" t="str">
            <v>Fornecimento e instalação de balcão de inox com 60cm de largura e 02 cubas de 40x34x12cm, inclusive válvula e sifão para pia cromados.</v>
          </cell>
          <cell r="C181" t="str">
            <v>m</v>
          </cell>
          <cell r="D181">
            <v>928.07</v>
          </cell>
          <cell r="E181" t="str">
            <v>SEDUC</v>
          </cell>
        </row>
        <row r="182">
          <cell r="A182" t="str">
            <v>22.10.030</v>
          </cell>
          <cell r="B182" t="str">
            <v xml:space="preserve">DET 03 E DET 20 - FORNECIMENTO E COLOCAÇÃO DE CUBA EM AÇO INOX 50X40X25CM AISI-304-18/8, INCLUSIVE VÁLVULA METÁLICA 3 1/2"" PARA  CUBA INOX E SIFÃO METÁLICO EM INOX 1 1/2"" X 2"". </v>
          </cell>
          <cell r="C182" t="str">
            <v>Un</v>
          </cell>
          <cell r="D182">
            <v>970.36</v>
          </cell>
          <cell r="E182" t="str">
            <v>SEDUC</v>
          </cell>
        </row>
        <row r="183">
          <cell r="A183" t="str">
            <v>22.10.090</v>
          </cell>
          <cell r="B183" t="str">
            <v>DET.09-FORNECIMENTO E INSTALAÇÃO DE BARRA DE APOIO AOS DEFICIENTES EM TUBO DE FERRO GALVANIZADO DE 1 1/2" COM FLANGE SOLDADA NAS EXTREMIDADES, INCL.PINTURA EM ESMALTE SINTÉTICO E FUNDO PREPARARDOR GALVOPRIMER TIPO GALVITE DA SHERWIN WILLIAMS OU SIMILAR, C</v>
          </cell>
          <cell r="C183" t="str">
            <v>m</v>
          </cell>
          <cell r="D183">
            <v>88.66</v>
          </cell>
          <cell r="E183" t="str">
            <v>SEDUC</v>
          </cell>
        </row>
        <row r="184">
          <cell r="A184" t="str">
            <v>22.10.091</v>
          </cell>
          <cell r="B184" t="str">
            <v>DET.09 - FORNECIMENTO E INSTALAÇÃO DE PUXADOR EM TUBO DE FERRO GALVANIZADO DE 1.1/2" COM FLANGE SOLDADA NAS EXTREMIDADES, INCLUSIVE PINTURA EM ESMALTE SINTÉTICO E FUNDO PREPARADOR COM GALVOPRIMER TIPO GALVITE DA SHERWIN WILLIAMS OU SIMILAR, FIXADO EM PORT</v>
          </cell>
          <cell r="C184" t="str">
            <v>m</v>
          </cell>
          <cell r="D184">
            <v>126.2</v>
          </cell>
          <cell r="E184" t="str">
            <v>SEDUC</v>
          </cell>
        </row>
        <row r="185">
          <cell r="A185" t="str">
            <v>22.10.092</v>
          </cell>
          <cell r="B185" t="str">
            <v>DET.09 - FORNECIMENTO E ASSENTAMENTO DE LAVATÓRIO DE CANTO, SEM COLUNA, FAB:DECA, COR:BRANCA, LINHA IZY, REF.L101 OU SIMLAR, FIXADO COM PARAFUSO CROMADO DE COMPRIMENTO 2 1/2" E DIÂMETRO DE 1/4" COM BUCHA DE 8MM, CHICOTE PLÁSTICO COM 30CM DE 1/2", SIFÃO CO</v>
          </cell>
          <cell r="C185" t="str">
            <v>Un</v>
          </cell>
          <cell r="D185">
            <v>133.47999999999999</v>
          </cell>
          <cell r="E185" t="str">
            <v>SEDUC</v>
          </cell>
        </row>
        <row r="186">
          <cell r="A186" t="str">
            <v>22.10.100</v>
          </cell>
          <cell r="B186" t="str">
            <v>DET 10 -BALCÃO DE WC (1,80 X 0,55 M)DE GRANITO CINZA ANDORINHA ESP=2,0 CM, INCLUSIVE TESTEIRA E ESPELHO DE GRANITO 5,00 X 2,0 CM INCLUSIVE PLACA DE CONCRETO ARMADO PARA APOIO SEM FORNECIMENTO DE CUBAS.</v>
          </cell>
          <cell r="C186" t="str">
            <v>m</v>
          </cell>
          <cell r="D186">
            <v>531.57000000000005</v>
          </cell>
          <cell r="E186" t="str">
            <v>SEDUC</v>
          </cell>
        </row>
        <row r="187">
          <cell r="A187" t="str">
            <v>22.10.200</v>
          </cell>
          <cell r="B187" t="str">
            <v>DET. 20 - BANCADA (2,80X0,60)M DA COZINHA EM GRANITO CINZA ANDORINHA PARA 02 CUBAS DE (50X40X25)CM - INCLUSIVE TESTEIRA E ESPELHO DE 2,0X5,0CM.</v>
          </cell>
          <cell r="C187" t="str">
            <v>m</v>
          </cell>
          <cell r="D187">
            <v>313.77999999999997</v>
          </cell>
          <cell r="E187" t="str">
            <v>SEDUC</v>
          </cell>
        </row>
        <row r="188">
          <cell r="A188" t="str">
            <v>22.10.210</v>
          </cell>
          <cell r="B188" t="str">
            <v>DET.20 - PORTAS DE ARMÁRIOS PARA FECHAMENTO DE BALCÃO COM 05 PORTAS DE 2,50X0,71M EM COMPENSADO DE 15MM REVESTIDAS EM LAMINADO NA COR AZUL MINERAL EM TODAS AS FACES, INCLUSIVE FERRAGENS.</v>
          </cell>
          <cell r="C188" t="str">
            <v>m</v>
          </cell>
          <cell r="D188">
            <v>186.61</v>
          </cell>
          <cell r="E188" t="str">
            <v>SEDUC</v>
          </cell>
        </row>
        <row r="189">
          <cell r="A189" t="str">
            <v>23.01.032</v>
          </cell>
          <cell r="B189" t="str">
            <v>FORNECIMENTO E INSTALAÇÃO DE CABO DE PAR TRANÇADO, UTP-4 PARES, CATEGORIA 6</v>
          </cell>
          <cell r="C189" t="str">
            <v>m</v>
          </cell>
          <cell r="D189">
            <v>4.8099999999999996</v>
          </cell>
          <cell r="E189" t="str">
            <v>SEDUC</v>
          </cell>
        </row>
        <row r="190">
          <cell r="A190" t="str">
            <v>23.01.033</v>
          </cell>
          <cell r="B190" t="str">
            <v>FORNECIMENTO E INSTALAÇÃO DE PATCH CABLE 110 IDC - RJ - 2,50 METROS DE COMPRIMENTO.</v>
          </cell>
          <cell r="C190" t="str">
            <v>Un</v>
          </cell>
          <cell r="D190">
            <v>24.15</v>
          </cell>
          <cell r="E190" t="str">
            <v>SEDUC</v>
          </cell>
        </row>
        <row r="191">
          <cell r="A191" t="str">
            <v>23.01.034</v>
          </cell>
          <cell r="B191" t="str">
            <v>CABO FAST-LAN 24 X 4P CATEGORIA 6, 600 MHZ</v>
          </cell>
          <cell r="C191" t="str">
            <v>m</v>
          </cell>
          <cell r="D191">
            <v>5.0999999999999996</v>
          </cell>
          <cell r="E191" t="str">
            <v>SEDUC</v>
          </cell>
        </row>
        <row r="192">
          <cell r="A192" t="str">
            <v>23.02.010</v>
          </cell>
          <cell r="B192" t="str">
            <v>JACK RJ45 CAT6 - 586A/B GIGALAN BEGE.</v>
          </cell>
          <cell r="C192" t="str">
            <v>Un</v>
          </cell>
          <cell r="D192">
            <v>32.36</v>
          </cell>
          <cell r="E192" t="str">
            <v>SEDUC</v>
          </cell>
        </row>
        <row r="193">
          <cell r="A193" t="str">
            <v>23.02.020</v>
          </cell>
          <cell r="B193" t="str">
            <v>ADAPTER CABLE CAT.6 - 568-A COMPRIMENTO 2,5 METROS</v>
          </cell>
          <cell r="C193" t="str">
            <v>Un</v>
          </cell>
          <cell r="D193">
            <v>34.520000000000003</v>
          </cell>
          <cell r="E193" t="str">
            <v>SEDUC</v>
          </cell>
        </row>
        <row r="194">
          <cell r="A194" t="str">
            <v>23.02.080</v>
          </cell>
          <cell r="B194" t="str">
            <v>FORNECIMENTO E INSTALAÇÃO DE PTCH PANEL 24 PORTAS CAT.6 , 568 A/B GIGALAN.</v>
          </cell>
          <cell r="C194" t="str">
            <v>Un</v>
          </cell>
          <cell r="D194">
            <v>664.92</v>
          </cell>
          <cell r="E194" t="str">
            <v>SEDUC</v>
          </cell>
        </row>
        <row r="195">
          <cell r="A195" t="str">
            <v>23.02.090</v>
          </cell>
          <cell r="B195" t="str">
            <v>FORNECIMENTO E INSTALAÇÃO DE RACK ABERTO PLUS 19" X 44U</v>
          </cell>
          <cell r="C195" t="str">
            <v>Un</v>
          </cell>
          <cell r="D195">
            <v>735.33</v>
          </cell>
          <cell r="E195" t="str">
            <v>SEDUC</v>
          </cell>
        </row>
        <row r="196">
          <cell r="A196" t="str">
            <v>23.02.105</v>
          </cell>
          <cell r="B196" t="str">
            <v>PLACA (ESPELHO) PARA CAIXA , 4 X 2 - 1 SAÍDA RJ 45</v>
          </cell>
          <cell r="C196" t="str">
            <v>Un</v>
          </cell>
          <cell r="D196">
            <v>4.3499999999999996</v>
          </cell>
          <cell r="E196" t="str">
            <v>SEDUC</v>
          </cell>
        </row>
        <row r="197">
          <cell r="A197" t="str">
            <v>23.02.120</v>
          </cell>
          <cell r="B197" t="str">
            <v>FORNECIMENTO E INSTALAÇÃO DE CONECTOR 110 IDC 5 PARES FÊMEA</v>
          </cell>
          <cell r="C197" t="str">
            <v>Un</v>
          </cell>
          <cell r="D197">
            <v>11.06</v>
          </cell>
          <cell r="E197" t="str">
            <v>SEDUC</v>
          </cell>
        </row>
        <row r="198">
          <cell r="A198" t="str">
            <v>23.03.001</v>
          </cell>
          <cell r="B198" t="str">
            <v>(72283) ABRIGO PARA HIDRANTE, 75X45X17CM, COM REGISTRO GLOBO ANGULAR 45° 2.1/2 ", ADAPTADOR STORZ 2.1/2", MANGUEIRA DE INCÊNDIO 15M, REDUÇÃO 2.1/2X1.</v>
          </cell>
          <cell r="C198" t="str">
            <v>Un</v>
          </cell>
          <cell r="D198">
            <v>1101.07</v>
          </cell>
          <cell r="E198" t="str">
            <v>SEDUC</v>
          </cell>
        </row>
        <row r="199">
          <cell r="A199" t="str">
            <v>23.03.025</v>
          </cell>
          <cell r="B199" t="str">
            <v>FORNECIMENTO E FIXAÇÃO DE EXTINTOR DE PÓ QUÍMICO 6KG, COM SUPORTE E SINALIZAÇÃO</v>
          </cell>
          <cell r="C199" t="str">
            <v>Un</v>
          </cell>
          <cell r="D199">
            <v>169.11</v>
          </cell>
          <cell r="E199" t="str">
            <v>SEDUC</v>
          </cell>
        </row>
        <row r="200">
          <cell r="A200" t="str">
            <v>23.04.010</v>
          </cell>
          <cell r="B200" t="str">
            <v>FORNECIMENTO E INSTALAÇÃO DE CENTRAL DE ALARME CONVENCIONAL.</v>
          </cell>
          <cell r="C200" t="str">
            <v>Un</v>
          </cell>
          <cell r="D200">
            <v>1232.83</v>
          </cell>
          <cell r="E200" t="str">
            <v>SEDUC</v>
          </cell>
        </row>
        <row r="201">
          <cell r="A201" t="str">
            <v>23.04.020</v>
          </cell>
          <cell r="B201" t="str">
            <v>FORNECIMENTO E INSTALAÇÃO DE ACIONADOR DE ALARME</v>
          </cell>
          <cell r="C201" t="str">
            <v>Un</v>
          </cell>
          <cell r="D201">
            <v>113</v>
          </cell>
          <cell r="E201" t="str">
            <v>SEDUC</v>
          </cell>
        </row>
        <row r="202">
          <cell r="A202" t="str">
            <v>23.04.030</v>
          </cell>
          <cell r="B202" t="str">
            <v>FORNECIMENTO E INSTALAÇÃO DE SIRENE PARA ALARME</v>
          </cell>
          <cell r="C202" t="str">
            <v>Un</v>
          </cell>
          <cell r="D202">
            <v>118.26</v>
          </cell>
          <cell r="E202" t="str">
            <v>SEDUC</v>
          </cell>
        </row>
        <row r="203">
          <cell r="A203" t="str">
            <v>23.07.010</v>
          </cell>
          <cell r="B203" t="str">
            <v>INSTALAÇÃO DE APARELHO DE AR CONDICIONADO TIPO SPLIT EM PAREDE, SEM FORNECIMENTO DE EQUIPAMENTO, INCLUINDO OS SERVIÇOS DE: INSTALAÇÃO DOS EQUIPAMENTOS (SPLIT E CONDENSADOR NO SUPORTE); EXECUÇÃO DE SOLDA E DRENO; FORNECIMENTO DO GÁS; FORNECIMENTO E INSTALA</v>
          </cell>
          <cell r="C203" t="str">
            <v>Un</v>
          </cell>
          <cell r="D203">
            <v>1047.93</v>
          </cell>
          <cell r="E203" t="str">
            <v>SEDUC</v>
          </cell>
        </row>
        <row r="204">
          <cell r="A204" t="str">
            <v>33.09.032</v>
          </cell>
          <cell r="B204" t="str">
            <v>FORNECIMENTO E INSTALAÇÃO CABO DE FIBRA OPTICA,MULTIMODO 50u, 12 FIBRAS, OMS+( LASER WAVE550), CAM. FIBRA VIDRO P/ PROT. ANTIROED. E NUCLEO GELEADO P/ PROT. UND (INDOOR-OUTDOOR) FAB. FURUKAWA OU SIM. - NOVA SEDE VÁRZEA</v>
          </cell>
          <cell r="C204" t="str">
            <v>m</v>
          </cell>
          <cell r="D204">
            <v>60.06</v>
          </cell>
          <cell r="E204" t="str">
            <v xml:space="preserve">SEDUC </v>
          </cell>
        </row>
        <row r="205">
          <cell r="A205" t="str">
            <v>33.14.001</v>
          </cell>
          <cell r="B205" t="str">
            <v>FORNECIMENTO E INSTALAÇÃO DE CARPETE AGULHADO, COM 7MM DE ESPESSURA, PARA REVESTIMENTO DE PISO ELEVADO - NOVA SEDE VÁRZEA</v>
          </cell>
          <cell r="C205" t="str">
            <v>m2</v>
          </cell>
          <cell r="D205">
            <v>98.68</v>
          </cell>
          <cell r="E205" t="str">
            <v xml:space="preserve">SEDUC </v>
          </cell>
        </row>
        <row r="206">
          <cell r="A206" t="str">
            <v>18.25.079</v>
          </cell>
          <cell r="B206" t="str">
            <v>LUMINÁRIA DE SOBREPOR TIPO ARANDELA P/  1X20W COM ILUMINAÇÃO INDIRETA COM REATOR INTEGRADO FAB. STILLUX OU SIMILAR.</v>
          </cell>
          <cell r="C206" t="str">
            <v>Un</v>
          </cell>
          <cell r="D206">
            <v>235.71</v>
          </cell>
          <cell r="E206" t="str">
            <v>SEE</v>
          </cell>
        </row>
        <row r="207">
          <cell r="A207" t="str">
            <v>30.09.017</v>
          </cell>
          <cell r="B207" t="str">
            <v>PERFIL DE ALUMÍNIO TIPO ( L- T- U ). (C1877)</v>
          </cell>
          <cell r="C207" t="str">
            <v>m</v>
          </cell>
          <cell r="D207">
            <v>14.75</v>
          </cell>
          <cell r="E207" t="str">
            <v>SEE</v>
          </cell>
        </row>
        <row r="208">
          <cell r="A208" t="str">
            <v>30.11.166</v>
          </cell>
          <cell r="B208" t="str">
            <v xml:space="preserve">TAMPA EM FERRO FUNDIDO  (0,40X0,60) cm PARA HIDRANTE DE PASSEIO.  ( 8363 - OR)  </v>
          </cell>
          <cell r="C208" t="str">
            <v>Un</v>
          </cell>
          <cell r="D208">
            <v>179.47</v>
          </cell>
          <cell r="E208" t="str">
            <v>SEE</v>
          </cell>
        </row>
        <row r="209">
          <cell r="A209" t="str">
            <v>18.25.027</v>
          </cell>
          <cell r="B209" t="str">
            <v>FORNECIMENTO E INSTALAÇÃO DE LUMINÁRIA DE EMBUTIR RETANGULAR C/ REFLETOR EM ALUMÍNIO P/2  X 32W C/ REATOR ELETRÔNICO DE 32W AFP E 02 LÂMPADA DE 32W FAB. STILLUX OU SIMILAR.</v>
          </cell>
          <cell r="C209" t="str">
            <v>Un</v>
          </cell>
          <cell r="D209">
            <v>256.52999999999997</v>
          </cell>
          <cell r="E209" t="str">
            <v>SEE</v>
          </cell>
        </row>
        <row r="210">
          <cell r="A210" t="str">
            <v>03.00.000</v>
          </cell>
          <cell r="B210" t="str">
            <v>SERVICOS PRELIMINARES</v>
          </cell>
          <cell r="D210">
            <v>0</v>
          </cell>
        </row>
        <row r="211">
          <cell r="A211" t="str">
            <v>07.00.000</v>
          </cell>
          <cell r="B211" t="str">
            <v>PAREDES, PAINES E DIVISORIAS</v>
          </cell>
          <cell r="D211">
            <v>0</v>
          </cell>
          <cell r="E211">
            <v>0</v>
          </cell>
        </row>
        <row r="212">
          <cell r="A212" t="str">
            <v>19.00.000</v>
          </cell>
          <cell r="B212" t="str">
            <v>INSTALACOES HIDRO SANITARIAS</v>
          </cell>
          <cell r="D212">
            <v>0</v>
          </cell>
          <cell r="E212">
            <v>0</v>
          </cell>
        </row>
        <row r="213">
          <cell r="A213" t="str">
            <v>04.00.000</v>
          </cell>
          <cell r="B213" t="str">
            <v>CARGA E TRANSPORTE MANUAL E MECANICO</v>
          </cell>
          <cell r="D213">
            <v>0</v>
          </cell>
        </row>
        <row r="214">
          <cell r="A214" t="str">
            <v>05.00.000</v>
          </cell>
          <cell r="B214" t="str">
            <v>TRABALHOS EM TERRA</v>
          </cell>
          <cell r="D214">
            <v>0</v>
          </cell>
        </row>
        <row r="215">
          <cell r="A215" t="str">
            <v>06.00.000</v>
          </cell>
          <cell r="B215" t="str">
            <v>ESTRUTURA DE CONCRETO</v>
          </cell>
          <cell r="D215">
            <v>0</v>
          </cell>
        </row>
        <row r="216">
          <cell r="A216" t="str">
            <v>08.00.000</v>
          </cell>
          <cell r="B216" t="str">
            <v>COBERTURAS E IMPERMEABILIZACOES</v>
          </cell>
          <cell r="D216">
            <v>0</v>
          </cell>
        </row>
        <row r="217">
          <cell r="A217" t="str">
            <v>09.00.000</v>
          </cell>
          <cell r="B217" t="str">
            <v>ESQUADRIAS</v>
          </cell>
          <cell r="D217">
            <v>0</v>
          </cell>
        </row>
        <row r="218">
          <cell r="A218" t="str">
            <v>10.00.000</v>
          </cell>
          <cell r="B218" t="str">
            <v>VIDROS</v>
          </cell>
          <cell r="D218">
            <v>0</v>
          </cell>
        </row>
        <row r="219">
          <cell r="A219" t="str">
            <v>11.00.000</v>
          </cell>
          <cell r="B219" t="str">
            <v>ARGAMASSAS E REVESTIMENTOS DE PAREDES E TETOS</v>
          </cell>
          <cell r="D219">
            <v>0</v>
          </cell>
        </row>
        <row r="220">
          <cell r="A220" t="str">
            <v>12.00.000</v>
          </cell>
          <cell r="B220" t="str">
            <v>FORROS</v>
          </cell>
          <cell r="D220">
            <v>0</v>
          </cell>
        </row>
        <row r="221">
          <cell r="A221" t="str">
            <v>13.00.000</v>
          </cell>
          <cell r="B221" t="str">
            <v>PISOS</v>
          </cell>
          <cell r="D221">
            <v>0</v>
          </cell>
        </row>
        <row r="222">
          <cell r="A222" t="str">
            <v>16.00.000</v>
          </cell>
          <cell r="B222" t="str">
            <v>PINTURA</v>
          </cell>
          <cell r="D222">
            <v>0</v>
          </cell>
        </row>
        <row r="223">
          <cell r="A223" t="str">
            <v>17.00.000</v>
          </cell>
          <cell r="B223" t="str">
            <v>URBANIZACAO</v>
          </cell>
          <cell r="D223">
            <v>0</v>
          </cell>
        </row>
        <row r="224">
          <cell r="A224" t="str">
            <v>18.00.000</v>
          </cell>
          <cell r="B224" t="str">
            <v>INSTALACOES ELETRICAS</v>
          </cell>
          <cell r="D224">
            <v>0</v>
          </cell>
        </row>
        <row r="225">
          <cell r="A225" t="str">
            <v>20.00.000</v>
          </cell>
          <cell r="B225" t="str">
            <v>PAVIMENTACAO</v>
          </cell>
          <cell r="D225">
            <v>0</v>
          </cell>
        </row>
        <row r="226">
          <cell r="A226" t="str">
            <v>21.00.000</v>
          </cell>
          <cell r="B226" t="str">
            <v>DRENAGEM</v>
          </cell>
          <cell r="D226">
            <v>0</v>
          </cell>
        </row>
        <row r="227">
          <cell r="A227" t="str">
            <v>22.00.000</v>
          </cell>
          <cell r="B227" t="str">
            <v>DETALHES DA SEDUC</v>
          </cell>
          <cell r="D227">
            <v>0</v>
          </cell>
        </row>
        <row r="228">
          <cell r="A228" t="str">
            <v>23.00.000</v>
          </cell>
          <cell r="B228" t="str">
            <v xml:space="preserve"> INSTALAÇÕES ESPECIAIS</v>
          </cell>
          <cell r="D228">
            <v>0</v>
          </cell>
        </row>
        <row r="229">
          <cell r="A229" t="str">
            <v>25.00.000</v>
          </cell>
          <cell r="B229" t="str">
            <v>LIMPEZAS</v>
          </cell>
          <cell r="D229">
            <v>0</v>
          </cell>
        </row>
      </sheetData>
      <sheetData sheetId="1" refreshError="1">
        <row r="7">
          <cell r="B7" t="str">
            <v>03.00.000</v>
          </cell>
          <cell r="C7" t="str">
            <v>SERVICOS PRELIMINARES</v>
          </cell>
          <cell r="G7">
            <v>2070.8560000000002</v>
          </cell>
        </row>
        <row r="8">
          <cell r="B8" t="str">
            <v>73992-001</v>
          </cell>
          <cell r="C8" t="str">
            <v>LOCACAO CONVENCIONAL DE OBRA, ATRAVÉS DE GABARITO DE TABUAS CORRIDAS PONTALETADAS A CADA 1,50M, SEM REAPROVEITAMENTO.</v>
          </cell>
          <cell r="D8" t="str">
            <v>m2</v>
          </cell>
          <cell r="E8">
            <v>219.8</v>
          </cell>
          <cell r="F8">
            <v>6.46</v>
          </cell>
          <cell r="G8">
            <v>1419.9080000000001</v>
          </cell>
        </row>
        <row r="9">
          <cell r="B9" t="str">
            <v>73948-016</v>
          </cell>
          <cell r="C9" t="str">
            <v>LIMPEZA MANUAL DO TERRENO (C/ RASPAGEM SUPERFICIAL).</v>
          </cell>
          <cell r="D9" t="str">
            <v>m2</v>
          </cell>
          <cell r="E9">
            <v>298.60000000000002</v>
          </cell>
          <cell r="F9">
            <v>2.1800000000000002</v>
          </cell>
          <cell r="G9">
            <v>650.94800000000009</v>
          </cell>
        </row>
        <row r="10">
          <cell r="B10" t="str">
            <v>04.00.000</v>
          </cell>
          <cell r="C10" t="str">
            <v>CARGA E TRANSPORTE MANUAL E MECANICO</v>
          </cell>
          <cell r="G10">
            <v>1236.7171799999996</v>
          </cell>
        </row>
        <row r="11">
          <cell r="B11" t="str">
            <v>74023-001</v>
          </cell>
          <cell r="C11" t="str">
            <v>TRANSPORTE HORIZONTAL MANUAL DE MATERIAIS DIVERSOS A 30M.</v>
          </cell>
          <cell r="D11" t="str">
            <v>m3</v>
          </cell>
          <cell r="E11">
            <v>19.705499999999994</v>
          </cell>
          <cell r="F11">
            <v>20.98</v>
          </cell>
          <cell r="G11">
            <v>413.42138999999986</v>
          </cell>
        </row>
        <row r="12">
          <cell r="B12" t="str">
            <v>04.03.150</v>
          </cell>
          <cell r="C12" t="str">
            <v>REMOCAO DE METRALHA EM CAMINHAO BASCULANTE D.M.T 12 KM, INCLUSIVE CARGA MANUAL E DESCARGA MECANICA.</v>
          </cell>
          <cell r="D12" t="str">
            <v>m3</v>
          </cell>
          <cell r="E12">
            <v>19.705499999999994</v>
          </cell>
          <cell r="F12">
            <v>41.78</v>
          </cell>
          <cell r="G12">
            <v>823.29578999999978</v>
          </cell>
        </row>
        <row r="13">
          <cell r="B13" t="str">
            <v>05.00.000</v>
          </cell>
          <cell r="C13" t="str">
            <v>TRABALHOS EM TERRA</v>
          </cell>
          <cell r="G13">
            <v>7297.7396849999996</v>
          </cell>
        </row>
        <row r="14">
          <cell r="B14" t="str">
            <v>73965-010</v>
          </cell>
          <cell r="C14" t="str">
            <v>ESCAVACAO MANUAL DE VALA EM MATERIAL DE 1A CATEGORIA ATE 1,5M EXCLUINDO ESGOTAMENTO / ESCORAMENTO.</v>
          </cell>
          <cell r="D14" t="str">
            <v>m3</v>
          </cell>
          <cell r="E14">
            <v>114.6048</v>
          </cell>
          <cell r="F14">
            <v>30.6</v>
          </cell>
          <cell r="G14">
            <v>3506.90688</v>
          </cell>
        </row>
        <row r="15">
          <cell r="B15" t="str">
            <v>05.02.040</v>
          </cell>
          <cell r="C15" t="str">
            <v>EXECUCAO DE ATERRO ABRANGENDO ESPALHAMENTO, HOMOGENEIZACAO , UMEDECIMENTO E COMPACTACAO MANUAL EM CAMADAS DE 20 CM DE ESPESSURA, INCLUSIVE O FORNECIMENTO DO BARRO PROVENIENTE DE JAZIDA A UMA DISTANCIA MAXIMA DE 12 KM .</v>
          </cell>
          <cell r="D15" t="str">
            <v>m3</v>
          </cell>
          <cell r="E15">
            <v>41.075099999999999</v>
          </cell>
          <cell r="F15">
            <v>48.11</v>
          </cell>
          <cell r="G15">
            <v>1976.123061</v>
          </cell>
        </row>
        <row r="16">
          <cell r="B16" t="str">
            <v>73964-004</v>
          </cell>
          <cell r="C16" t="str">
            <v xml:space="preserve">REATERRO DE VALAS / CAVAS, COMPACTADA A MAÇO, EM CAMADAS DE ATÉ 30 CM. </v>
          </cell>
          <cell r="D16" t="str">
            <v>m3</v>
          </cell>
          <cell r="E16">
            <v>98.840400000000002</v>
          </cell>
          <cell r="F16">
            <v>18.36</v>
          </cell>
          <cell r="G16">
            <v>1814.709744</v>
          </cell>
        </row>
        <row r="17">
          <cell r="B17" t="str">
            <v>06.00.000</v>
          </cell>
          <cell r="C17" t="str">
            <v>ESTRUTURA DE CONCRETO</v>
          </cell>
          <cell r="G17">
            <v>90499.093956649987</v>
          </cell>
        </row>
        <row r="18">
          <cell r="B18">
            <v>6042</v>
          </cell>
          <cell r="C18" t="str">
            <v>CONCRETO NÃO ESTRUTURAL, PREPARO C/ BETONEIRA CONSUMO CIMENTO=210KG/M3 PARA LASTROS, CONTRAPISOS, CALÇADAS, ETC...</v>
          </cell>
          <cell r="D18" t="str">
            <v>m3</v>
          </cell>
          <cell r="E18">
            <v>19.745275000000003</v>
          </cell>
          <cell r="F18">
            <v>329.63</v>
          </cell>
          <cell r="G18">
            <v>6508.6349982500005</v>
          </cell>
        </row>
        <row r="19">
          <cell r="B19" t="str">
            <v>06.03.104</v>
          </cell>
          <cell r="C19" t="str">
            <v>CONCRETO ARMADO PRONTO, FCK 30 MPA CONDICAO A (NBR 12655), LANCADO EM FUNDACOES E ADENSADO, INCLUSIVE FORMA, ESCORAMENTO E FERRAGEM.</v>
          </cell>
          <cell r="D19" t="str">
            <v>m3</v>
          </cell>
          <cell r="E19">
            <v>10.518999999999998</v>
          </cell>
          <cell r="F19">
            <v>1501.68</v>
          </cell>
          <cell r="G19">
            <v>15796.171919999999</v>
          </cell>
        </row>
        <row r="20">
          <cell r="B20" t="str">
            <v>06.03.114</v>
          </cell>
          <cell r="C20" t="str">
            <v>CONCRETO ARMADO PRONTO, FCK 30 MPA,CONDICAO A (NBR 12655), LANCADO EM LAJES E ADENSADO, INCLUSIVE FORMA, ESCORAMENTO E FERRAGEM.</v>
          </cell>
          <cell r="D20" t="str">
            <v>m3</v>
          </cell>
          <cell r="E20">
            <v>16.430039999999998</v>
          </cell>
          <cell r="F20">
            <v>1824.96</v>
          </cell>
          <cell r="G20">
            <v>29984.165798399998</v>
          </cell>
        </row>
        <row r="21">
          <cell r="B21" t="str">
            <v>06.03.124</v>
          </cell>
          <cell r="C21" t="str">
            <v>CONCRETO ARMADO PRONTO, FCK 30 MPA,CONDICAO A (NBR 12655), LANCADO EM VIGAS E ADENSADO, INCLUSIVE FORMA, ESCORAMENTO E FERRAGEM.</v>
          </cell>
          <cell r="D21" t="str">
            <v>m3</v>
          </cell>
          <cell r="E21">
            <v>12.519300000000001</v>
          </cell>
          <cell r="F21">
            <v>2166</v>
          </cell>
          <cell r="G21">
            <v>27116.803800000002</v>
          </cell>
        </row>
        <row r="22">
          <cell r="B22" t="str">
            <v>06.03.134</v>
          </cell>
          <cell r="C22" t="str">
            <v>CONCRETO ARMADO PRONTO, FCK 30 MPA,CONDICAO A (NBR 12655),LANCADO EM PILARES E ADENSADO,INCLUSIVE FORMA, ESCORAMENTO E FERRAGEM.</v>
          </cell>
          <cell r="D22" t="str">
            <v>m3</v>
          </cell>
          <cell r="E22">
            <v>4.3840000000000003</v>
          </cell>
          <cell r="F22">
            <v>2530.41</v>
          </cell>
          <cell r="G22">
            <v>11093.317440000001</v>
          </cell>
        </row>
        <row r="23">
          <cell r="B23" t="str">
            <v>07.00.000</v>
          </cell>
          <cell r="C23" t="str">
            <v>PAREDES, PAINES E DIVISORIAS</v>
          </cell>
          <cell r="G23">
            <v>34891.127975000003</v>
          </cell>
        </row>
        <row r="24">
          <cell r="B24" t="str">
            <v>73935-001</v>
          </cell>
          <cell r="C24" t="str">
            <v>ALVENARIA EM TIJOLO CERAMICO FURADO 10X20X20CM, 1/2 VEZ, ASSENTADO EM ARGAMASSA TRACO 1:4 (CIMENTO E AREIA),E=1CM.</v>
          </cell>
          <cell r="D24" t="str">
            <v>m2</v>
          </cell>
          <cell r="E24">
            <v>250.42550000000006</v>
          </cell>
          <cell r="F24">
            <v>37.549999999999997</v>
          </cell>
          <cell r="G24">
            <v>9403.4775250000021</v>
          </cell>
        </row>
        <row r="25">
          <cell r="B25" t="str">
            <v>73935-002</v>
          </cell>
          <cell r="C25" t="str">
            <v>ALVENARIA EM TIJOLO CERAMICO FURADO 10X20X20CM, 1 VEZ, ASSENTADO EM ARGAMASSA TRACO 1:5 (CIMENTO E AREIA), E=1CM.</v>
          </cell>
          <cell r="D25" t="str">
            <v>m2</v>
          </cell>
          <cell r="E25">
            <v>75.344999999999999</v>
          </cell>
          <cell r="F25">
            <v>66.569999999999993</v>
          </cell>
          <cell r="G25">
            <v>5015.7166499999994</v>
          </cell>
        </row>
        <row r="26">
          <cell r="B26" t="str">
            <v>74200-001</v>
          </cell>
          <cell r="C26" t="str">
            <v>VERGA 10X10CM EM CONCRETO PRÉ-MOLDADO FCK=20MPA (PREPARO COM BETONEIRA ) AÇO CA60, BITOLA FINA, INCLUSIVE FORMAS TABUA 3A.</v>
          </cell>
          <cell r="D26" t="str">
            <v>m</v>
          </cell>
          <cell r="E26">
            <v>35.5</v>
          </cell>
          <cell r="F26">
            <v>14.08</v>
          </cell>
          <cell r="G26">
            <v>499.84</v>
          </cell>
        </row>
        <row r="27">
          <cell r="B27">
            <v>72244</v>
          </cell>
          <cell r="C27" t="str">
            <v>DIVISORIA EM GRANITO CINZA, ESP=2CM, POLIDO DUAS FACES, INCLUSIVE ASSENTAMENTO, CONSIDERANDO 5% DE PERDAS PARA O GRANITO.</v>
          </cell>
          <cell r="D27" t="str">
            <v>m2</v>
          </cell>
          <cell r="E27">
            <v>59.04</v>
          </cell>
          <cell r="F27">
            <v>287.62</v>
          </cell>
          <cell r="G27">
            <v>16981.084800000001</v>
          </cell>
        </row>
        <row r="28">
          <cell r="B28" t="str">
            <v>74126-001</v>
          </cell>
          <cell r="C28" t="str">
            <v>GRANITO CINZA POLIDO PARA BANCADA E=2,5 CM, LARGURA 60CM - FORNECIMENTO E INSTALACAO.</v>
          </cell>
          <cell r="D28" t="str">
            <v>m</v>
          </cell>
          <cell r="E28">
            <v>14.7</v>
          </cell>
          <cell r="F28">
            <v>203.47</v>
          </cell>
          <cell r="G28">
            <v>2991.009</v>
          </cell>
        </row>
        <row r="29">
          <cell r="B29" t="str">
            <v>08.00.000</v>
          </cell>
          <cell r="C29" t="str">
            <v>COBERTURAS E IMPERMEABILIZACOES</v>
          </cell>
          <cell r="G29">
            <v>17539.9761</v>
          </cell>
        </row>
        <row r="30">
          <cell r="B30" t="str">
            <v>73753-001</v>
          </cell>
          <cell r="C30" t="str">
            <v>IMPERMEABILIZACAO DE TERRAÇOS E LAJES COM MANTA ASFALTICA ESPESSURA 3MM PROTEGIDA COM FILME DE ALUMINIO GOFRADO ESPESSURA 0,8MM, INCLUSO EMULSAO ASFALTICA.</v>
          </cell>
          <cell r="D30" t="str">
            <v>m2</v>
          </cell>
          <cell r="E30">
            <v>202.47</v>
          </cell>
          <cell r="F30">
            <v>63.03</v>
          </cell>
          <cell r="G30">
            <v>12761.6841</v>
          </cell>
        </row>
        <row r="31">
          <cell r="B31" t="str">
            <v>08.04.070</v>
          </cell>
          <cell r="C31" t="str">
            <v>PROTEÇÃO MECÂNICA DE IMPERMEABILIZAÇÃO COM ARGAMASSA DE CIMENTO E AREIA TRAÇO 1:3, ESPESSURA DE 3 CM E ACABAMENTO ÁSPERO, INCLUINDO JUNTA DE RETRAÇÃO.</v>
          </cell>
          <cell r="D31" t="str">
            <v>m2</v>
          </cell>
          <cell r="E31">
            <v>202.47</v>
          </cell>
          <cell r="F31">
            <v>23.6</v>
          </cell>
          <cell r="G31">
            <v>4778.2920000000004</v>
          </cell>
        </row>
        <row r="32">
          <cell r="B32" t="str">
            <v>09.00.000</v>
          </cell>
          <cell r="C32" t="str">
            <v>ESQUADRIAS</v>
          </cell>
          <cell r="G32">
            <v>40053.062250000003</v>
          </cell>
        </row>
        <row r="33">
          <cell r="B33" t="str">
            <v>09.01.069</v>
          </cell>
          <cell r="C33" t="str">
            <v>FORNECIMENTO E COLOCAÇÃO DE GRADE DE PORTA   COMPLETA EM MADEIRA DE LEI PARA VÃO DE 0,60X2,10 M, ATÉ 0,90X2,10M , ESP= 3,00 CM , LARGURA 14 CM.</v>
          </cell>
          <cell r="D33" t="str">
            <v>Un</v>
          </cell>
          <cell r="E33">
            <v>12</v>
          </cell>
          <cell r="F33">
            <v>161.03</v>
          </cell>
          <cell r="G33">
            <v>1932.3600000000001</v>
          </cell>
        </row>
        <row r="34">
          <cell r="B34" t="str">
            <v>09.01.075</v>
          </cell>
          <cell r="C34" t="str">
            <v>FORNECIMENTO E COLOCAÇÃO DE GRADE DE PORTA  COMPLETA DE CANTO, EM MADEIRA DE LEI COM  LARG =7,00CM , ESP = 3,00 CM, DIMENSÃO DE 0,60 X 1,60M.</v>
          </cell>
          <cell r="D34" t="str">
            <v>Un</v>
          </cell>
          <cell r="E34">
            <v>14</v>
          </cell>
          <cell r="F34">
            <v>109.21</v>
          </cell>
          <cell r="G34">
            <v>1528.9399999999998</v>
          </cell>
        </row>
        <row r="35">
          <cell r="B35" t="str">
            <v>74069-002</v>
          </cell>
          <cell r="C35" t="str">
            <v>FECHADURA DE EMBUTIR COMPLETA, PARA PORTAS DE BANHEIRO, PADRAO DE ACABAMENTO SUPERIOR.</v>
          </cell>
          <cell r="D35" t="str">
            <v>Un</v>
          </cell>
          <cell r="E35">
            <v>14</v>
          </cell>
          <cell r="F35">
            <v>193.95</v>
          </cell>
          <cell r="G35">
            <v>2715.2999999999997</v>
          </cell>
        </row>
        <row r="36">
          <cell r="B36" t="str">
            <v>74070-001</v>
          </cell>
          <cell r="C36" t="str">
            <v>FECHADURA DE EMBUTIR COMPLETA, PARA PORTAS INTERNAS, PADRAO DE ACABAMENTO SUPERIOR.</v>
          </cell>
          <cell r="D36" t="str">
            <v>Un</v>
          </cell>
          <cell r="E36">
            <v>12</v>
          </cell>
          <cell r="F36">
            <v>165.68</v>
          </cell>
          <cell r="G36">
            <v>1988.16</v>
          </cell>
        </row>
        <row r="37">
          <cell r="B37" t="str">
            <v>74136-002</v>
          </cell>
          <cell r="C37" t="str">
            <v>PORTA DE ACO DE ENROLAR TIPO TIJOLINHO, VAZADA, CHAPA 24 RAIADA LARGA.</v>
          </cell>
          <cell r="D37" t="str">
            <v>m2</v>
          </cell>
          <cell r="E37">
            <v>12</v>
          </cell>
          <cell r="F37">
            <v>383.32</v>
          </cell>
          <cell r="G37">
            <v>4599.84</v>
          </cell>
        </row>
        <row r="38">
          <cell r="B38" t="str">
            <v>09.02.101</v>
          </cell>
          <cell r="C38" t="str">
            <v>FORNECIMENTO E INSTALAÇÃO DE PORTÃO EM ALUMÍNIO ANODIZADO DE GIRO, TIPO BÚZIOS, NA COR BRONZE.</v>
          </cell>
          <cell r="D38" t="str">
            <v>m2</v>
          </cell>
          <cell r="E38">
            <v>38.625</v>
          </cell>
          <cell r="F38">
            <v>385.33</v>
          </cell>
          <cell r="G38">
            <v>14883.37125</v>
          </cell>
        </row>
        <row r="39">
          <cell r="B39" t="str">
            <v>74139-002</v>
          </cell>
          <cell r="C39" t="str">
            <v>PORTA DE MADEIRA PARA BANHEIRO EM COMPENSADO COM LAMINADO TEXTURIZADO 0,60X1,60M, INCLUSO MARCO, DOBRADICAS E TARJETA TIPO LIVRE/OCUPADO.</v>
          </cell>
          <cell r="D39" t="str">
            <v>Un</v>
          </cell>
          <cell r="E39">
            <v>14</v>
          </cell>
          <cell r="F39">
            <v>220.27</v>
          </cell>
          <cell r="G39">
            <v>3083.78</v>
          </cell>
        </row>
        <row r="40">
          <cell r="B40" t="str">
            <v>73910-005</v>
          </cell>
          <cell r="C40" t="str">
            <v>PORTA DE MADEIRA COMPENSADA LISA PARA PINTURA, 0,80X2,10M, INCLUSO ADUELA 2A, ALIZAR 2A E DOBRADICA.</v>
          </cell>
          <cell r="D40" t="str">
            <v>Un</v>
          </cell>
          <cell r="E40">
            <v>7</v>
          </cell>
          <cell r="F40">
            <v>290.7</v>
          </cell>
          <cell r="G40">
            <v>2034.8999999999999</v>
          </cell>
        </row>
        <row r="41">
          <cell r="B41" t="str">
            <v>73910-010</v>
          </cell>
          <cell r="C41" t="str">
            <v>PORTA DE MADEIRA COMPENSADA LISA PARA PINTURA, 0,90X2,10M, INCLUSO ADUELA 2A, ALIZAR 2A E DOBRADICA.</v>
          </cell>
          <cell r="D41" t="str">
            <v>Un</v>
          </cell>
          <cell r="E41">
            <v>5</v>
          </cell>
          <cell r="F41">
            <v>305.57</v>
          </cell>
          <cell r="G41">
            <v>1527.85</v>
          </cell>
        </row>
        <row r="42">
          <cell r="B42" t="str">
            <v>73809-001</v>
          </cell>
          <cell r="C42" t="str">
            <v>JANELA DE ALUMINIO TIPO MAXIM-AIR, SERIE 25.</v>
          </cell>
          <cell r="D42" t="str">
            <v>m2</v>
          </cell>
          <cell r="E42">
            <v>7.9249999999999998</v>
          </cell>
          <cell r="F42">
            <v>353.72</v>
          </cell>
          <cell r="G42">
            <v>2803.2310000000002</v>
          </cell>
        </row>
        <row r="43">
          <cell r="B43" t="str">
            <v>09.02.020</v>
          </cell>
          <cell r="C43" t="str">
            <v>GRADE DE PROTECAO DE PORTA EM FERRO C/ VAROES DE 1/2", ESPAC=10CM E ACABAMENTO EM BARRA CHATA DE 1" X 1/4", INCLUSIVE FECHADURA DE SOBREPOR BRASIL OU SIMILAR E ASSENTAMENTO.</v>
          </cell>
          <cell r="D43" t="str">
            <v>m2</v>
          </cell>
          <cell r="E43">
            <v>12.600000000000001</v>
          </cell>
          <cell r="F43">
            <v>234.55</v>
          </cell>
          <cell r="G43">
            <v>2955.3300000000004</v>
          </cell>
        </row>
        <row r="44">
          <cell r="B44" t="str">
            <v>10.00.000</v>
          </cell>
          <cell r="C44" t="str">
            <v>VIDROS</v>
          </cell>
          <cell r="G44">
            <v>7647.3495999999996</v>
          </cell>
        </row>
        <row r="45">
          <cell r="B45" t="str">
            <v>73838-001</v>
          </cell>
          <cell r="C45" t="str">
            <v>PORTA DE VIDRO TEMPERADO, 0,9X2,10M, ESPESSURA 10MM, INCLUSIVE ACESSORIOS.</v>
          </cell>
          <cell r="D45" t="str">
            <v>Un</v>
          </cell>
          <cell r="E45">
            <v>1</v>
          </cell>
          <cell r="F45">
            <v>1598.61</v>
          </cell>
          <cell r="G45">
            <v>1598.61</v>
          </cell>
        </row>
        <row r="46">
          <cell r="B46">
            <v>72121</v>
          </cell>
          <cell r="C46" t="str">
            <v>VIDRO TEMPERADO COLORIDO, ESPESSURA 10MM.</v>
          </cell>
          <cell r="D46" t="str">
            <v>m2</v>
          </cell>
          <cell r="E46">
            <v>25.18</v>
          </cell>
          <cell r="F46">
            <v>240.22</v>
          </cell>
          <cell r="G46">
            <v>6048.7395999999999</v>
          </cell>
        </row>
        <row r="47">
          <cell r="B47" t="str">
            <v>11.00.000</v>
          </cell>
          <cell r="C47" t="str">
            <v>ARGAMASSAS E REVESTIMENTOS DE PAREDES E TETOS</v>
          </cell>
          <cell r="G47">
            <v>46298.318299999992</v>
          </cell>
        </row>
        <row r="48">
          <cell r="B48" t="str">
            <v>73928-001</v>
          </cell>
          <cell r="C48" t="str">
            <v>CHAPISCO EM PAREDES TRACO 1:4 (CIMENTO E AREIA), ESPESSURA 0,5CM, PREPARO MANUAL.</v>
          </cell>
          <cell r="D48" t="str">
            <v>m2</v>
          </cell>
          <cell r="E48">
            <v>978.3075</v>
          </cell>
          <cell r="F48">
            <v>4.0999999999999996</v>
          </cell>
          <cell r="G48">
            <v>4011.0607499999996</v>
          </cell>
        </row>
        <row r="49">
          <cell r="B49">
            <v>5993</v>
          </cell>
          <cell r="C49" t="str">
            <v>EMBOCO TRACO 1:2:8 (CIMENTO, CAL E AREIA), ESPESSURA 2,0CM, PREPARO MECANICO.</v>
          </cell>
          <cell r="D49" t="str">
            <v>m2</v>
          </cell>
          <cell r="E49">
            <v>239.28499999999997</v>
          </cell>
          <cell r="F49">
            <v>19.77</v>
          </cell>
          <cell r="G49">
            <v>4730.6644499999993</v>
          </cell>
        </row>
        <row r="50">
          <cell r="B50">
            <v>5995</v>
          </cell>
          <cell r="C50" t="str">
            <v>REBOCO PARA PAREDES ARGAMASSA TRACO 1:4,5 (CAL E AREIA FINA PENEIRADA), ESPESSURA 0,5CM, PREPARO MECANICO.</v>
          </cell>
          <cell r="D50" t="str">
            <v>m2</v>
          </cell>
          <cell r="E50">
            <v>739.02250000000004</v>
          </cell>
          <cell r="F50">
            <v>11.9</v>
          </cell>
          <cell r="G50">
            <v>8794.3677500000013</v>
          </cell>
        </row>
        <row r="51">
          <cell r="B51" t="str">
            <v>11.07.020</v>
          </cell>
          <cell r="C51" t="str">
            <v>REVESTIMENTO EM PAREDES COM PASTILHAS ESMALTADAS , ASSENTADAS EM ARGAMASSA DE CIMENTO , CAL E AREIA, NO TRACO 1:1:6, INCLUSIVE EMBOCO COM ARGAMASSA DE CIMENTO, SAIBRO E AREIA NO TRACO 1:4:4.</v>
          </cell>
          <cell r="D51" t="str">
            <v>m2</v>
          </cell>
          <cell r="E51">
            <v>217.53499999999997</v>
          </cell>
          <cell r="F51">
            <v>121.01</v>
          </cell>
          <cell r="G51">
            <v>26323.910349999998</v>
          </cell>
        </row>
        <row r="52">
          <cell r="B52" t="str">
            <v>30.09.017</v>
          </cell>
          <cell r="C52" t="str">
            <v>PERFIL DE ALUMÍNIO TIPO ( L- T- U ). (C1877)</v>
          </cell>
          <cell r="D52" t="str">
            <v>m</v>
          </cell>
          <cell r="E52">
            <v>113.95</v>
          </cell>
          <cell r="F52">
            <v>14.75</v>
          </cell>
          <cell r="G52">
            <v>1680.7625</v>
          </cell>
        </row>
        <row r="53">
          <cell r="B53" t="str">
            <v>73925-001</v>
          </cell>
          <cell r="C53" t="str">
            <v>AZULEJO 1A 15X15CM FIXADO COM NATA DE CIMENTO, REJUNTAMENTO COM CIMENTO BRANCO.</v>
          </cell>
          <cell r="D53" t="str">
            <v>m2</v>
          </cell>
          <cell r="E53">
            <v>21.75</v>
          </cell>
          <cell r="F53">
            <v>34.83</v>
          </cell>
          <cell r="G53">
            <v>757.55250000000001</v>
          </cell>
        </row>
        <row r="54">
          <cell r="B54" t="str">
            <v>12.00.000</v>
          </cell>
          <cell r="C54" t="str">
            <v>FORROS</v>
          </cell>
          <cell r="G54">
            <v>11997.896999999999</v>
          </cell>
        </row>
        <row r="55">
          <cell r="B55" t="str">
            <v>12.02.020</v>
          </cell>
          <cell r="C55" t="str">
            <v>FORNECIMENTO E ASSENTAMENTO DE FORROPACOTE DA EUCATEX, PADRAO LISO, MONTADO COM PERFIS APARENTES DE ALUMINIO ANODIZADO.</v>
          </cell>
          <cell r="D55" t="str">
            <v>m2</v>
          </cell>
          <cell r="E55">
            <v>228.9675</v>
          </cell>
          <cell r="F55">
            <v>52.4</v>
          </cell>
          <cell r="G55">
            <v>11997.896999999999</v>
          </cell>
        </row>
        <row r="56">
          <cell r="B56" t="str">
            <v>13.00.000</v>
          </cell>
          <cell r="C56" t="str">
            <v>PISOS</v>
          </cell>
          <cell r="G56">
            <v>78689.497675000006</v>
          </cell>
        </row>
        <row r="57">
          <cell r="B57" t="str">
            <v>13.02.010</v>
          </cell>
          <cell r="C57" t="str">
            <v>REGULARIZACAO DE CONTRA-PISO PARA REVESTIMENTO DE PISOS COM TACOS, ALCATIFAS, PAVIFLEX, ETC. EMPREGANDO ARGAMASSA DE CIMENTO E AREIA NO TRACO 1:4, COM 3,0 CM DE ESPESSURA.</v>
          </cell>
          <cell r="D57" t="str">
            <v>m2</v>
          </cell>
          <cell r="E57">
            <v>210.51000000000002</v>
          </cell>
          <cell r="F57">
            <v>23.68</v>
          </cell>
          <cell r="G57">
            <v>4984.8768</v>
          </cell>
        </row>
        <row r="58">
          <cell r="B58" t="str">
            <v>13.03.110</v>
          </cell>
          <cell r="C58" t="str">
            <v>PISO EM LENCOL DE GRANITO ARTIFICIAL ( MARMORITE ) COM JUNTAS DE PLASTICO , FORMANDO QUADROS DE 1,0 X 1,0 M,NA COR PRETA OU VERMELHA. (OBS. DA SE: PREÇO INCLUSIVE COM REGULARIZAÇÃO)</v>
          </cell>
          <cell r="D58" t="str">
            <v>m2</v>
          </cell>
          <cell r="E58">
            <v>32.337499999999999</v>
          </cell>
          <cell r="F58">
            <v>75.930000000000007</v>
          </cell>
          <cell r="G58">
            <v>2455.386375</v>
          </cell>
        </row>
        <row r="59">
          <cell r="B59" t="str">
            <v>13.03.305</v>
          </cell>
          <cell r="C59" t="str">
            <v>PISO EM GRANITO PRETO CEARÁ POLIDO, ESPESSURA 2CM, APLICADO COM ARGAMASSA INDUSTRIALIZADA AC-I, NÃO INCLUSO REGULARIZAÇÃO DE BASE.</v>
          </cell>
          <cell r="D59" t="str">
            <v>m2</v>
          </cell>
          <cell r="E59">
            <v>210.51000000000002</v>
          </cell>
          <cell r="F59">
            <v>319.05</v>
          </cell>
          <cell r="G59">
            <v>67163.215500000006</v>
          </cell>
        </row>
        <row r="60">
          <cell r="B60" t="str">
            <v>13.03.250</v>
          </cell>
          <cell r="C60" t="str">
            <v>PISO INDUSTRIAL DURBETON , KORODUR OU SIMILAR DE ALTA RESISTENCIA COM 8 MM DE ESPESSURA,COM JUNTAS DE PLASTICO FORMANDO QUADROS DE 1,0 X 1,0 M , NA COR VERDE E COM ACABAMENTO RASPADO POLIDO, INCLUSIVE BASE REGULARIZADA.</v>
          </cell>
          <cell r="D60" t="str">
            <v>m2</v>
          </cell>
          <cell r="E60">
            <v>47.150000000000006</v>
          </cell>
          <cell r="F60">
            <v>86.66</v>
          </cell>
          <cell r="G60">
            <v>4086.0190000000002</v>
          </cell>
        </row>
        <row r="61">
          <cell r="B61" t="str">
            <v>16.00.000</v>
          </cell>
          <cell r="C61" t="str">
            <v>PINTURA</v>
          </cell>
          <cell r="G61">
            <v>17888.986250000002</v>
          </cell>
        </row>
        <row r="62">
          <cell r="B62" t="str">
            <v>73954-002</v>
          </cell>
          <cell r="C62" t="str">
            <v xml:space="preserve">PINTURA LATEX ACRILICA AMBIENTES INTERNOS/EXTERNOS, DUAS DEMAOS S/SELADOR.      </v>
          </cell>
          <cell r="D62" t="str">
            <v>m2</v>
          </cell>
          <cell r="E62">
            <v>677.54500000000007</v>
          </cell>
          <cell r="F62">
            <v>13.27</v>
          </cell>
          <cell r="G62">
            <v>8991.0221500000007</v>
          </cell>
        </row>
        <row r="63">
          <cell r="B63" t="str">
            <v>73751-001</v>
          </cell>
          <cell r="C63" t="str">
            <v xml:space="preserve"> FUNDO SELADOR PVA AMBIENTES INTERNOS, UMA DEMAO. </v>
          </cell>
          <cell r="D63" t="str">
            <v>m2</v>
          </cell>
          <cell r="E63">
            <v>677.54500000000007</v>
          </cell>
          <cell r="F63">
            <v>3.13</v>
          </cell>
          <cell r="G63">
            <v>2120.71585</v>
          </cell>
        </row>
        <row r="64">
          <cell r="B64" t="str">
            <v>73955-002</v>
          </cell>
          <cell r="C64" t="str">
            <v>EMASSAMENTO COM MASSA LATEX PVA PARA AMBIENTES INTERNOS, DUAS DEMAOS.</v>
          </cell>
          <cell r="D64" t="str">
            <v>m2</v>
          </cell>
          <cell r="E64">
            <v>677.54500000000007</v>
          </cell>
          <cell r="F64">
            <v>8.1300000000000008</v>
          </cell>
          <cell r="G64">
            <v>5508.4408500000009</v>
          </cell>
        </row>
        <row r="65">
          <cell r="B65" t="str">
            <v>74065-002</v>
          </cell>
          <cell r="C65" t="str">
            <v>PINTURA ESMALTE ACETINADO PARA MADEIRA, DUAS DEMAOS, INCLUSO APARELHAMENTO COM FUNDO NIVELADOR BRANCO FOSCO.</v>
          </cell>
          <cell r="D65" t="str">
            <v>m2</v>
          </cell>
          <cell r="E65">
            <v>63.630000000000017</v>
          </cell>
          <cell r="F65">
            <v>16.38</v>
          </cell>
          <cell r="G65">
            <v>1042.2594000000001</v>
          </cell>
        </row>
        <row r="66">
          <cell r="B66" t="str">
            <v>73924-002</v>
          </cell>
          <cell r="C66" t="str">
            <v>PINTURA ESMALTE ACETINADO, DUAS DEMAOS, PARA FERRO.</v>
          </cell>
          <cell r="D66" t="str">
            <v>m2</v>
          </cell>
          <cell r="E66">
            <v>12.600000000000001</v>
          </cell>
          <cell r="F66">
            <v>17.98</v>
          </cell>
          <cell r="G66">
            <v>226.54800000000003</v>
          </cell>
        </row>
        <row r="67">
          <cell r="B67" t="str">
            <v>18.00.000</v>
          </cell>
          <cell r="C67" t="str">
            <v>INSTALACOES ELETRICAS</v>
          </cell>
          <cell r="G67">
            <v>26625.209999999995</v>
          </cell>
        </row>
        <row r="68">
          <cell r="B68">
            <v>73613</v>
          </cell>
          <cell r="C68" t="str">
            <v>ELETRODUTO DE PVC RÍGIDO ROSCÁVEL 20 MM (3/4") FORNECIMENTO E INSTALACAO.</v>
          </cell>
          <cell r="D68" t="str">
            <v>m</v>
          </cell>
          <cell r="E68">
            <v>25</v>
          </cell>
          <cell r="F68">
            <v>5.92</v>
          </cell>
          <cell r="G68">
            <v>148</v>
          </cell>
        </row>
        <row r="69">
          <cell r="B69">
            <v>55865</v>
          </cell>
          <cell r="C69" t="str">
            <v xml:space="preserve">ELETRODUTO DE PVC RIGIDO ROSCAVEL 40MM (1 1/2"), FORNECIMENTO E INSTALACAO.  </v>
          </cell>
          <cell r="D69" t="str">
            <v>m</v>
          </cell>
          <cell r="E69">
            <v>150</v>
          </cell>
          <cell r="F69">
            <v>19.37</v>
          </cell>
          <cell r="G69">
            <v>2905.5</v>
          </cell>
        </row>
        <row r="70">
          <cell r="B70" t="str">
            <v>18.15.020</v>
          </cell>
          <cell r="C70" t="str">
            <v>CAIXA 4 X 4 POL. TIGREFLEX OU SIMILAR, INCLUSIVE ASSENTAMENTO.</v>
          </cell>
          <cell r="D70" t="str">
            <v>Un</v>
          </cell>
          <cell r="E70">
            <v>4</v>
          </cell>
          <cell r="F70">
            <v>6.57</v>
          </cell>
          <cell r="G70">
            <v>26.28</v>
          </cell>
        </row>
        <row r="71">
          <cell r="B71" t="str">
            <v>18.15.023</v>
          </cell>
          <cell r="C71" t="str">
            <v>FORNECIMENTO E COLOCAÇÃO DE CAIXA METÁLICA PARA PASSAGEM DE CABOS COM DIMENSÕES 10 X 10 X 5 CM.</v>
          </cell>
          <cell r="D71" t="str">
            <v>Un</v>
          </cell>
          <cell r="E71">
            <v>14</v>
          </cell>
          <cell r="F71">
            <v>30.7</v>
          </cell>
          <cell r="G71">
            <v>429.8</v>
          </cell>
        </row>
        <row r="72">
          <cell r="B72" t="str">
            <v>73860-012</v>
          </cell>
          <cell r="C72" t="str">
            <v>CABO DE COBRE ISOLADO PVC RESISTENTE A CHAMA 450/750 V 16 MM2 FORNECIMENTO E INSTALACAO.</v>
          </cell>
          <cell r="D72" t="str">
            <v>m</v>
          </cell>
          <cell r="E72">
            <v>750</v>
          </cell>
          <cell r="F72">
            <v>10.77</v>
          </cell>
          <cell r="G72">
            <v>8077.5</v>
          </cell>
        </row>
        <row r="73">
          <cell r="B73" t="str">
            <v>18.20.010</v>
          </cell>
          <cell r="C73" t="str">
            <v>DISJUNTOR MONOPOLAR TERMOMAGNETICO ATE 30A, 220V, PIAL OU SIMILAR, INCLUSIVE INSTALACAO EM QUADRO DE DISTRIBUICAO.</v>
          </cell>
          <cell r="D73" t="str">
            <v>Un</v>
          </cell>
          <cell r="E73">
            <v>12</v>
          </cell>
          <cell r="F73">
            <v>13.15</v>
          </cell>
          <cell r="G73">
            <v>157.80000000000001</v>
          </cell>
        </row>
        <row r="74">
          <cell r="B74" t="str">
            <v>18.20.030</v>
          </cell>
          <cell r="C74" t="str">
            <v>DISJUNTOR TRIPOLAR TERMOMAGNETICO ATE 50A, 380V, PIAL OU SIMILAR, INCLUSIVE INSTALACAO EM QUADRO DE DISTRIBUICAO.</v>
          </cell>
          <cell r="D74" t="str">
            <v>Un</v>
          </cell>
          <cell r="E74">
            <v>1</v>
          </cell>
          <cell r="F74">
            <v>78.209999999999994</v>
          </cell>
          <cell r="G74">
            <v>78.209999999999994</v>
          </cell>
        </row>
        <row r="75">
          <cell r="B75" t="str">
            <v>18.20.212</v>
          </cell>
          <cell r="C75" t="str">
            <v>FORNECIMENTO E INSTALAÇÃO DE DISPOSITIVO DE PROTEÇÃO DR, TIPO AC, CORRENTE NOMINAL RESIDUAL 30mA, TETRAPOLAR, CORRENTE NOMINAL 63A, FAB.:SIEMENS OU SIMILAR.</v>
          </cell>
          <cell r="D75" t="str">
            <v>Un</v>
          </cell>
          <cell r="E75">
            <v>1</v>
          </cell>
          <cell r="F75">
            <v>234.72</v>
          </cell>
          <cell r="G75">
            <v>234.72</v>
          </cell>
        </row>
        <row r="76">
          <cell r="B76" t="str">
            <v>74131-003</v>
          </cell>
          <cell r="C76" t="str">
            <v>QUADRO DE DISTRIBUICAO DE ENERGIA EM CHAPA METALICA, DE EMBUTIR, SEM PORTA, PARA 12 DISJUNTORES TERMOMAGNETICOS MONOPOLARES, SEM DISPOSITIVO PARA CHAVE GERAL, SEM BARRAMENTOS FASES E COM BARRAMENTO NEUTRO, FORNECIMENTO E INSTALACAO.</v>
          </cell>
          <cell r="D76" t="str">
            <v>Un</v>
          </cell>
          <cell r="E76">
            <v>1</v>
          </cell>
          <cell r="F76">
            <v>118.73</v>
          </cell>
          <cell r="G76">
            <v>118.73</v>
          </cell>
        </row>
        <row r="77">
          <cell r="B77" t="str">
            <v>74054-001</v>
          </cell>
          <cell r="C77" t="str">
            <v>PONTO DE LUZ (CAIXA, ELETRODUTO, FIOS E INTERRUPTOR)</v>
          </cell>
          <cell r="D77" t="str">
            <v>Un</v>
          </cell>
          <cell r="E77">
            <v>30</v>
          </cell>
          <cell r="F77">
            <v>107.05</v>
          </cell>
          <cell r="G77">
            <v>3211.5</v>
          </cell>
        </row>
        <row r="78">
          <cell r="B78" t="str">
            <v>18.22.020</v>
          </cell>
          <cell r="C78" t="str">
            <v>PONTO DE INTERRUPTOR DE UMA SECCAO, PIAL OU SIMILAR,INCLUSIVE TUBULACAO PVC RIGIDO, FIACAO, CX. 4 X 2 POL. TIGREFLEX OU SIMILAR PLACA E DEMAIS ACESSORIOS, ATE O PONTO DE LUZ.</v>
          </cell>
          <cell r="D78" t="str">
            <v>Pt</v>
          </cell>
          <cell r="E78">
            <v>7</v>
          </cell>
          <cell r="F78">
            <v>62.35</v>
          </cell>
          <cell r="G78">
            <v>436.45</v>
          </cell>
        </row>
        <row r="79">
          <cell r="B79" t="str">
            <v>18.22.030</v>
          </cell>
          <cell r="C79" t="str">
            <v>PONTO DE INTERRUPTOR DE 2 SECCOES, PIAL OU SIMILAR, INCLUSIVE TUBULACAO PVC RIGIDO, FIACAO CAIXA 4 X 2 POL. TIGREFLEX OU SIMILAR, PLACA E DEMAIS ACESSORIOS, ATE O PONTO DE LUZ.</v>
          </cell>
          <cell r="D79" t="str">
            <v>Pt</v>
          </cell>
          <cell r="E79">
            <v>4</v>
          </cell>
          <cell r="F79">
            <v>95.35</v>
          </cell>
          <cell r="G79">
            <v>381.4</v>
          </cell>
        </row>
        <row r="80">
          <cell r="B80" t="str">
            <v>18.22.060</v>
          </cell>
          <cell r="C80" t="str">
            <v>PONTO DE TOMADA UNIV.(2P+1 T) PIAL OU SIMILAR INCLUSIVE TUBULACAO PVC RIGIDO, FIACAO, CAIXA 4 X 2 POL. TIGREFLEX OU SIMILAR, PLACA E DEMAIS ACESSORIOS, ATE O PONTO DE LUZ OU QUADRO DE DISTRIBUICAO.</v>
          </cell>
          <cell r="D80" t="str">
            <v>Pt</v>
          </cell>
          <cell r="E80">
            <v>13</v>
          </cell>
          <cell r="F80">
            <v>110.85</v>
          </cell>
          <cell r="G80">
            <v>1441.05</v>
          </cell>
        </row>
        <row r="81">
          <cell r="B81" t="str">
            <v>18.22.080</v>
          </cell>
          <cell r="C81" t="str">
            <v>PONTO DE TOMADA P/AR CONDICIONADO C/CONJ. TIPO ARSTOP OU SIMILAR,EM CAIXA TIGREFLEX OU SIMILAR 4 X 4 POL.,C/PLACA, TOMADA TRIP. P/PINO CHATO E DISJ. TERMOMAG. DE 25A, INCLUSIVE TUBULACAO PVC RIGIDO, FIACAO, ATERRAMENTO E DEMAIS ACESS. ATE O QUADRO DE DIST</v>
          </cell>
          <cell r="D81" t="str">
            <v>Pt</v>
          </cell>
          <cell r="E81">
            <v>1</v>
          </cell>
          <cell r="F81">
            <v>213.35</v>
          </cell>
          <cell r="G81">
            <v>213.35</v>
          </cell>
        </row>
        <row r="82">
          <cell r="B82" t="str">
            <v>18.23.060</v>
          </cell>
          <cell r="C82" t="str">
            <v>PONTO DE LÓGICA SECO, EM CONDULETES METÁLICOS, INCLUSIVE ELETRODUTOS DE PVC RÍGIDO ROSCÁVEL 3/4" COM 9,00M, LUVAS E CURVAS EM PVC, ABRAÇADEIRAS TIPO "D", BUCHAS E ARRUELAS DE ALUMÍNIO (INSTALAÇÃO APARENTE)</v>
          </cell>
          <cell r="D82" t="str">
            <v>Pt</v>
          </cell>
          <cell r="E82">
            <v>14</v>
          </cell>
          <cell r="F82">
            <v>100.21</v>
          </cell>
          <cell r="G82">
            <v>1402.9399999999998</v>
          </cell>
        </row>
        <row r="83">
          <cell r="B83" t="str">
            <v>18.24.020</v>
          </cell>
          <cell r="C83" t="str">
            <v>CAIXA DE PASSAGEM SUBTERRANEA PARA ENTRADA DE REDE TELEFONICA,TIPO R1 (ATE 35 PONTOS), COM DIMENSOES INTERNAS 0,60 X 0,35 M, ALTURA 0,50 M,PAREDES EM ALVENARIA, LAJE DE TAMPA E FUNDO EM CONCRETO,INCLUSIVE ESCAVACAO, REMOCAO E REATERRO.</v>
          </cell>
          <cell r="D83" t="str">
            <v>Un</v>
          </cell>
          <cell r="E83">
            <v>1</v>
          </cell>
          <cell r="F83">
            <v>88.47</v>
          </cell>
          <cell r="G83">
            <v>88.47</v>
          </cell>
        </row>
        <row r="84">
          <cell r="B84" t="str">
            <v>18.24.080</v>
          </cell>
          <cell r="C84" t="str">
            <v>CAIXA DE PASSAGEM EM CHAPA DE AÇO COM TAMPA PARAFUSADA, DIMENSÕES 150 X 150 X 80MM</v>
          </cell>
          <cell r="D84" t="str">
            <v>Un</v>
          </cell>
          <cell r="E84">
            <v>2</v>
          </cell>
          <cell r="F84">
            <v>28.18</v>
          </cell>
          <cell r="G84">
            <v>56.36</v>
          </cell>
        </row>
        <row r="85">
          <cell r="B85" t="str">
            <v>18.25.027</v>
          </cell>
          <cell r="C85" t="str">
            <v>FORNECIMENTO E INSTALAÇÃO DE LUMINÁRIA DE EMBUTIR RETANGULAR C/ REFLETOR EM ALUMÍNIO P/2  X 32W C/ REATOR ELETRÔNICO DE 32W AFP E 02 LÂMPADA DE 32W FAB. STILLUX OU SIMILAR.</v>
          </cell>
          <cell r="D85" t="str">
            <v>Un</v>
          </cell>
          <cell r="E85">
            <v>19</v>
          </cell>
          <cell r="F85">
            <v>256.52999999999997</v>
          </cell>
          <cell r="G85">
            <v>4874.07</v>
          </cell>
        </row>
        <row r="86">
          <cell r="B86" t="str">
            <v>18.25.026</v>
          </cell>
          <cell r="C86" t="str">
            <v>FORN. E INST. DE LUMINÁRIA DE EMBUTIR COM REFLETOR DE ALUMÍNIO, ALETAS PLANAS BRANCAS PARA 2 LÂMPADAS PL-C LUZ DO DIA DE 26W, PHILLPS OU SIMILAR REF.FBN 260, INCLUSIVE REATOR DE PARTIDA RÁPIDA, LÂMPADAS E ACESSÓRIOS.</v>
          </cell>
          <cell r="D86" t="str">
            <v>Cj</v>
          </cell>
          <cell r="E86">
            <v>9</v>
          </cell>
          <cell r="F86">
            <v>196</v>
          </cell>
          <cell r="G86">
            <v>1764</v>
          </cell>
        </row>
        <row r="87">
          <cell r="B87" t="str">
            <v>18.25.079</v>
          </cell>
          <cell r="C87" t="str">
            <v>LUMINÁRIA DE SOBREPOR TIPO ARANDELA P/  1X20W COM ILUMINAÇÃO INDIRETA COM REATOR INTEGRADO FAB. STILLUX OU SIMILAR.</v>
          </cell>
          <cell r="D87" t="str">
            <v>Un</v>
          </cell>
          <cell r="E87">
            <v>2</v>
          </cell>
          <cell r="F87">
            <v>235.71</v>
          </cell>
          <cell r="G87">
            <v>471.42</v>
          </cell>
        </row>
        <row r="88">
          <cell r="B88" t="str">
            <v>18.25.620</v>
          </cell>
          <cell r="C88" t="str">
            <v>FORNECIMENTO E INSTALAÇÃO  DE LUMINÁRIA DE EMERGÊNCIA COM 2 LÂMPADAS DE 8 WATTS BIVOLT, COM BATERIA INTERNA</v>
          </cell>
          <cell r="D88" t="str">
            <v>Un</v>
          </cell>
          <cell r="E88">
            <v>2</v>
          </cell>
          <cell r="F88">
            <v>53.83</v>
          </cell>
          <cell r="G88">
            <v>107.66</v>
          </cell>
        </row>
        <row r="89">
          <cell r="B89" t="str">
            <v>19.00.000</v>
          </cell>
          <cell r="C89" t="str">
            <v>INSTALACOES HIDRO SANITARIAS</v>
          </cell>
          <cell r="G89">
            <v>15264.302</v>
          </cell>
        </row>
        <row r="90">
          <cell r="B90" t="str">
            <v>19.01.010</v>
          </cell>
          <cell r="C90" t="str">
            <v>PONTO DE ESGOTO PARA BACIA SANITARIA, INCLUSIVE TUBULACOES E CONEXOES EM PVC RIGIDO SOLDAVEIS, ATE A COLUNA OU O SUB-COLETOR.</v>
          </cell>
          <cell r="D90" t="str">
            <v>Pt</v>
          </cell>
          <cell r="E90">
            <v>8</v>
          </cell>
          <cell r="F90">
            <v>64.58</v>
          </cell>
          <cell r="G90">
            <v>516.64</v>
          </cell>
        </row>
        <row r="91">
          <cell r="B91" t="str">
            <v>19.01.020</v>
          </cell>
          <cell r="C91" t="str">
            <v>PONTO DE ESGOTO PARA PIA OU LAVANDARIA,INCLUSIVE TUBULACOES E CONEXOES EM PVC RIGIDO SOLDAVEIS, ATE A COLUNA OU O SUB-COLETOR.</v>
          </cell>
          <cell r="D91" t="str">
            <v>Pt</v>
          </cell>
          <cell r="E91">
            <v>2</v>
          </cell>
          <cell r="F91">
            <v>60.73</v>
          </cell>
          <cell r="G91">
            <v>121.46</v>
          </cell>
        </row>
        <row r="92">
          <cell r="B92" t="str">
            <v>19.01.030</v>
          </cell>
          <cell r="C92" t="str">
            <v>PONTO DE ESGOTO PARA LAVATORIO OU MICTORIO, INCLUSIVE TUBULACOES E CONEXOES EM PVC RIGIDO SOLDAVEIS, ATE A COLUNA OU O SUB-COLETOR</v>
          </cell>
          <cell r="D92" t="str">
            <v>Pt</v>
          </cell>
          <cell r="E92">
            <v>4</v>
          </cell>
          <cell r="F92">
            <v>58.17</v>
          </cell>
          <cell r="G92">
            <v>232.68</v>
          </cell>
        </row>
        <row r="93">
          <cell r="B93" t="str">
            <v>19.01.040</v>
          </cell>
          <cell r="C93" t="str">
            <v>PONTO DE ESGOTO PARA RALO SIFONADO, INCLUSIVE RALO, TUBULACOES E CONEXOES EM PVC RIGIDO SOLDAVEIS, ATE A COLUNA OU O SUB-COLETOR.</v>
          </cell>
          <cell r="D93" t="str">
            <v>Pt</v>
          </cell>
          <cell r="E93">
            <v>23</v>
          </cell>
          <cell r="F93">
            <v>63.36</v>
          </cell>
          <cell r="G93">
            <v>1457.28</v>
          </cell>
        </row>
        <row r="94">
          <cell r="B94" t="str">
            <v>73959-002</v>
          </cell>
          <cell r="C94" t="str">
            <v>PONTO DE AGUA FRIA PVC 1/2" - MEDIA 5,00M DE TUBO DE PVC ROSCAVEL AGU    A FRIA 1/2" E 2 JOELHOS DE PVC ROSCAVEL 90GRAUS AGUA FRIA 1/2" - FORNE  CIMENTO E INSTALACAO.</v>
          </cell>
          <cell r="D94" t="str">
            <v>Pt</v>
          </cell>
          <cell r="E94">
            <v>35</v>
          </cell>
          <cell r="F94">
            <v>68.06</v>
          </cell>
          <cell r="G94">
            <v>2382.1</v>
          </cell>
        </row>
        <row r="95">
          <cell r="B95" t="str">
            <v>73947-011</v>
          </cell>
          <cell r="C95" t="str">
            <v>VASO SANITARIO LOUCA BRANCA CAIXA DESCARGA ACOPLADA 35X65X35CM INCL ASSENTO PLASTICO E RABICHO CROMADO EXCL COLOCACAO.</v>
          </cell>
          <cell r="D95" t="str">
            <v>Un</v>
          </cell>
          <cell r="E95">
            <v>6</v>
          </cell>
          <cell r="F95">
            <v>241.51</v>
          </cell>
          <cell r="G95">
            <v>1449.06</v>
          </cell>
        </row>
        <row r="96">
          <cell r="B96" t="str">
            <v>19.07.028</v>
          </cell>
          <cell r="C96" t="str">
            <v>ASSENTAMENTO DE BACIA SANITÁRIA DE LOUÇA DECA VOGUE PLUS LINHA CONFORT  MOD P51 (P/DEFICIENTES), ACESSÓRIOS (PARAFUSOS DE FIXAÇÃO, ANEL DE VEDAÇÃO, TUBO DE LIGAÇÃO DE PVC CROMADO ASTRA  OU SIMILAR ) E ASSSENTO SANITÁRIO EM MDF LAQUEADO BRANCO SICMOL OU SI</v>
          </cell>
          <cell r="D96" t="str">
            <v>Un</v>
          </cell>
          <cell r="E96">
            <v>2</v>
          </cell>
          <cell r="F96">
            <v>578.91999999999996</v>
          </cell>
          <cell r="G96">
            <v>1157.8399999999999</v>
          </cell>
        </row>
        <row r="97">
          <cell r="B97">
            <v>6007</v>
          </cell>
          <cell r="C97" t="str">
            <v xml:space="preserve">SABONETEIRA DE LOUCA BRANCA 7,5X15CM - FORNECIMENTO E INSTALACAO. </v>
          </cell>
          <cell r="D97" t="str">
            <v>Un</v>
          </cell>
          <cell r="E97">
            <v>24</v>
          </cell>
          <cell r="F97">
            <v>34.4</v>
          </cell>
          <cell r="G97">
            <v>825.59999999999991</v>
          </cell>
        </row>
        <row r="98">
          <cell r="B98">
            <v>6004</v>
          </cell>
          <cell r="C98" t="str">
            <v xml:space="preserve">PAPELEIRA DE LOUCA BRANCA - FORNECIMENTO E INSTALACAO. </v>
          </cell>
          <cell r="D98" t="str">
            <v>Un</v>
          </cell>
          <cell r="E98">
            <v>8</v>
          </cell>
          <cell r="F98">
            <v>41.13</v>
          </cell>
          <cell r="G98">
            <v>329.04</v>
          </cell>
        </row>
        <row r="99">
          <cell r="B99" t="str">
            <v>73949-002</v>
          </cell>
          <cell r="C99" t="str">
            <v>TORNEIRA CROMADA LONGA 1/2" OU 3/4" DE PAREDE PARA PIA, PADRAO POPULAR - FORNECIMENTO E INSTALACAO.</v>
          </cell>
          <cell r="D99" t="str">
            <v>Un</v>
          </cell>
          <cell r="E99">
            <v>1</v>
          </cell>
          <cell r="F99">
            <v>38.799999999999997</v>
          </cell>
          <cell r="G99">
            <v>38.799999999999997</v>
          </cell>
        </row>
        <row r="100">
          <cell r="B100">
            <v>68061</v>
          </cell>
          <cell r="C100" t="str">
            <v xml:space="preserve">CHUVEIRO PLASTICO BRANCO SIMPLES - FORNECIMENTO E INSTALACAO. </v>
          </cell>
          <cell r="D100" t="str">
            <v>Un</v>
          </cell>
          <cell r="E100">
            <v>4</v>
          </cell>
          <cell r="F100">
            <v>12.57</v>
          </cell>
          <cell r="G100">
            <v>50.28</v>
          </cell>
        </row>
        <row r="101">
          <cell r="B101">
            <v>9535</v>
          </cell>
          <cell r="C101" t="str">
            <v>CHUVEIRO ELETRICO COMUM CORPO PLASTICO TIPO DUCHA, FORNECIMENTO E INSTALACAO.</v>
          </cell>
          <cell r="D101" t="str">
            <v>Un</v>
          </cell>
          <cell r="E101">
            <v>8</v>
          </cell>
          <cell r="F101">
            <v>37.869999999999997</v>
          </cell>
          <cell r="G101">
            <v>302.95999999999998</v>
          </cell>
        </row>
        <row r="102">
          <cell r="B102" t="str">
            <v>73949-003</v>
          </cell>
          <cell r="C102" t="str">
            <v>TORNEIRA CROMADA LONGA 1/2" OU 3/4" DE PAREDE PARA PIA DE COZINHA COM AREJADOR, PADRAO MEDIO - FORNECIMENTO E INSTALACAO.</v>
          </cell>
          <cell r="D102" t="str">
            <v>Un</v>
          </cell>
          <cell r="E102">
            <v>12</v>
          </cell>
          <cell r="F102">
            <v>100.85</v>
          </cell>
          <cell r="G102">
            <v>1210.1999999999998</v>
          </cell>
        </row>
        <row r="103">
          <cell r="B103" t="str">
            <v>19.07.091</v>
          </cell>
          <cell r="C103" t="str">
            <v>Fornecimento e instalação de balcão de inox com 60cm de largura e 02 cubas de 40x34x12cm, inclusive válvula e sifão para pia cromados.</v>
          </cell>
          <cell r="D103" t="str">
            <v>m</v>
          </cell>
          <cell r="E103">
            <v>4</v>
          </cell>
          <cell r="F103">
            <v>928.07</v>
          </cell>
          <cell r="G103">
            <v>3712.28</v>
          </cell>
        </row>
        <row r="104">
          <cell r="B104" t="str">
            <v>21.13.010</v>
          </cell>
          <cell r="C104" t="str">
            <v>CONSTRUCAO DE CALHA PRE-MOLDADA DE CONCRETO, DIAM. 30 CM, INCLUSIVE ESCAVACAO, REMOCAO, COLCHAO DE AREIA E REJUNTE COM ARGAMASSA DE CIMENTO E AREIA NO TRACO 1:4.</v>
          </cell>
          <cell r="D104" t="str">
            <v>m</v>
          </cell>
          <cell r="E104">
            <v>4.2</v>
          </cell>
          <cell r="F104">
            <v>23.26</v>
          </cell>
          <cell r="G104">
            <v>97.692000000000007</v>
          </cell>
        </row>
        <row r="105">
          <cell r="B105" t="str">
            <v>74176-001</v>
          </cell>
          <cell r="C105" t="str">
            <v>REGISTRO GAVETA 3/4" COM CANOPLA ACABAMENTO CROMADO SIMPLES - FORNECIMENTO E INSTALACAO.</v>
          </cell>
          <cell r="D105" t="str">
            <v>Un</v>
          </cell>
          <cell r="E105">
            <v>2</v>
          </cell>
          <cell r="F105">
            <v>65.61</v>
          </cell>
          <cell r="G105">
            <v>131.22</v>
          </cell>
        </row>
        <row r="106">
          <cell r="B106" t="str">
            <v>74175-001</v>
          </cell>
          <cell r="C106" t="str">
            <v>REGISTRO GAVETA 1" COM CANOPLA ACABAMENTO CROMADO SIMPLES - FORNECIMENTO E INSTALACAO.</v>
          </cell>
          <cell r="D106" t="str">
            <v>Un</v>
          </cell>
          <cell r="E106">
            <v>3</v>
          </cell>
          <cell r="F106">
            <v>75.95</v>
          </cell>
          <cell r="G106">
            <v>227.85000000000002</v>
          </cell>
        </row>
        <row r="107">
          <cell r="B107" t="str">
            <v>74183-001</v>
          </cell>
          <cell r="C107" t="str">
            <v>REGISTRO GAVETA 1.1/4" BRUTO LATAO - FORNECIMENTO E INSTALACAO.</v>
          </cell>
          <cell r="D107" t="str">
            <v>Un</v>
          </cell>
          <cell r="E107">
            <v>8</v>
          </cell>
          <cell r="F107">
            <v>61.68</v>
          </cell>
          <cell r="G107">
            <v>493.44</v>
          </cell>
        </row>
        <row r="108">
          <cell r="B108" t="str">
            <v>74182-001</v>
          </cell>
          <cell r="C108" t="str">
            <v>REGISTRO GAVETA 1.1/2" BRUTO LATAO - FORNECIMENTO E INSTALACAO.</v>
          </cell>
          <cell r="D108" t="str">
            <v>Un</v>
          </cell>
          <cell r="E108">
            <v>2</v>
          </cell>
          <cell r="F108">
            <v>72.959999999999994</v>
          </cell>
          <cell r="G108">
            <v>145.91999999999999</v>
          </cell>
        </row>
        <row r="109">
          <cell r="B109" t="str">
            <v>19.07.340</v>
          </cell>
          <cell r="C109" t="str">
            <v>FORNECIMENTO DE REGISTRO DE PRESSAO COM CANOPLA, ACABAMENTO CROMADO, REF.1416, FABRIMAR OU SIMILAR DE 1/2 POL., INCLUSIVE FIXACAO.</v>
          </cell>
          <cell r="D109" t="str">
            <v>Un</v>
          </cell>
          <cell r="E109">
            <v>6</v>
          </cell>
          <cell r="F109">
            <v>63.66</v>
          </cell>
          <cell r="G109">
            <v>381.96</v>
          </cell>
        </row>
        <row r="110">
          <cell r="B110" t="str">
            <v>22.00.000</v>
          </cell>
          <cell r="C110" t="str">
            <v>DETALHES DA SEDUC</v>
          </cell>
          <cell r="G110">
            <v>1636.096</v>
          </cell>
        </row>
        <row r="111">
          <cell r="B111" t="str">
            <v>22.10.090</v>
          </cell>
          <cell r="C111" t="str">
            <v>DET.09-FORNECIMENTO E INSTALAÇÃO DE BARRA DE APOIO AOS DEFICIENTES EM TUBO DE FERRO GALVANIZADO DE 1 1/2" COM FLANGE SOLDADA NAS EXTREMIDADES, INCL.PINTURA EM ESMALTE SINTÉTICO E FUNDO PREPARARDOR GALVOPRIMER TIPO GALVITE DA SHERWIN WILLIAMS OU SIMILAR, C</v>
          </cell>
          <cell r="D111" t="str">
            <v>m</v>
          </cell>
          <cell r="E111">
            <v>5.6</v>
          </cell>
          <cell r="F111">
            <v>88.66</v>
          </cell>
          <cell r="G111">
            <v>496.49599999999992</v>
          </cell>
        </row>
        <row r="112">
          <cell r="B112" t="str">
            <v>22.10.091</v>
          </cell>
          <cell r="C112" t="str">
            <v>DET.09 - FORNECIMENTO E INSTALAÇÃO DE PUXADOR EM TUBO DE FERRO GALVANIZADO DE 1.1/2" COM FLANGE SOLDADA NAS EXTREMIDADES, INCLUSIVE PINTURA EM ESMALTE SINTÉTICO E FUNDO PREPARADOR COM GALVOPRIMER TIPO GALVITE DA SHERWIN WILLIAMS OU SIMILAR, FIXADO EM PORT</v>
          </cell>
          <cell r="D112" t="str">
            <v>m</v>
          </cell>
          <cell r="E112">
            <v>1</v>
          </cell>
          <cell r="F112">
            <v>126.2</v>
          </cell>
          <cell r="G112">
            <v>126.2</v>
          </cell>
        </row>
        <row r="113">
          <cell r="B113" t="str">
            <v>22.10.092</v>
          </cell>
          <cell r="C113" t="str">
            <v>DET.09 - FORNECIMENTO E ASSENTAMENTO DE LAVATÓRIO DE CANTO, SEM COLUNA, FAB:DECA, COR:BRANCA, LINHA IZY, REF.L101 OU SIMLAR, FIXADO COM PARAFUSO CROMADO DE COMPRIMENTO 2 1/2" E DIÂMETRO DE 1/4" COM BUCHA DE 8MM, CHICOTE PLÁSTICO COM 30CM DE 1/2", SIFÃO CO</v>
          </cell>
          <cell r="D113" t="str">
            <v>Un</v>
          </cell>
          <cell r="E113">
            <v>2</v>
          </cell>
          <cell r="F113">
            <v>133.47999999999999</v>
          </cell>
          <cell r="G113">
            <v>266.95999999999998</v>
          </cell>
        </row>
        <row r="114">
          <cell r="B114" t="str">
            <v>22.10.210</v>
          </cell>
          <cell r="C114" t="str">
            <v>DET.20 - PORTAS DE ARMÁRIOS PARA FECHAMENTO DE BALCÃO COM 05 PORTAS DE 2,50X0,71M EM COMPENSADO DE 15MM REVESTIDAS EM LAMINADO NA COR AZUL MINERAL EM TODAS AS FACES, INCLUSIVE FERRAGENS.</v>
          </cell>
          <cell r="D114" t="str">
            <v>m</v>
          </cell>
          <cell r="E114">
            <v>4</v>
          </cell>
          <cell r="F114">
            <v>186.61</v>
          </cell>
          <cell r="G114">
            <v>746.44</v>
          </cell>
        </row>
        <row r="115">
          <cell r="B115" t="str">
            <v>23.00.000</v>
          </cell>
          <cell r="C115" t="str">
            <v xml:space="preserve"> INSTALAÇÕES ESPECIAIS</v>
          </cell>
          <cell r="G115">
            <v>7004.73</v>
          </cell>
        </row>
        <row r="116">
          <cell r="B116" t="str">
            <v>23.07.010</v>
          </cell>
          <cell r="C116" t="str">
            <v>INSTALAÇÃO DE APARELHO DE AR CONDICIONADO TIPO SPLIT EM PAREDE, SEM FORNECIMENTO DE EQUIPAMENTO, INCLUINDO OS SERVIÇOS DE: INSTALAÇÃO DOS EQUIPAMENTOS (SPLIT E CONDENSADOR NO SUPORTE); EXECUÇÃO DE SOLDA E DRENO; FORNECIMENTO DO GÁS; FORNECIMENTO E INSTALA</v>
          </cell>
          <cell r="D116" t="str">
            <v>Un</v>
          </cell>
          <cell r="E116">
            <v>1</v>
          </cell>
          <cell r="F116">
            <v>1047.93</v>
          </cell>
          <cell r="G116">
            <v>1047.93</v>
          </cell>
        </row>
        <row r="117">
          <cell r="B117" t="str">
            <v>23.01.034</v>
          </cell>
          <cell r="C117" t="str">
            <v>CABO FAST-LAN 24 X 4P CATEGORIA 6, 600 MHZ</v>
          </cell>
          <cell r="D117" t="str">
            <v>m</v>
          </cell>
          <cell r="E117">
            <v>259</v>
          </cell>
          <cell r="F117">
            <v>5.0999999999999996</v>
          </cell>
          <cell r="G117">
            <v>1320.8999999999999</v>
          </cell>
        </row>
        <row r="118">
          <cell r="B118" t="str">
            <v>23.01.033</v>
          </cell>
          <cell r="C118" t="str">
            <v>FORNECIMENTO E INSTALAÇÃO DE PATCH CABLE 110 IDC - RJ - 2,50 METROS DE COMPRIMENTO.</v>
          </cell>
          <cell r="D118" t="str">
            <v>Un</v>
          </cell>
          <cell r="E118">
            <v>14</v>
          </cell>
          <cell r="F118">
            <v>24.15</v>
          </cell>
          <cell r="G118">
            <v>338.09999999999997</v>
          </cell>
        </row>
        <row r="119">
          <cell r="B119" t="str">
            <v>23.02.010</v>
          </cell>
          <cell r="C119" t="str">
            <v>JACK RJ45 CAT6 - 586A/B GIGALAN BEGE.</v>
          </cell>
          <cell r="D119" t="str">
            <v>Un</v>
          </cell>
          <cell r="E119">
            <v>14</v>
          </cell>
          <cell r="F119">
            <v>32.36</v>
          </cell>
          <cell r="G119">
            <v>453.03999999999996</v>
          </cell>
        </row>
        <row r="120">
          <cell r="B120" t="str">
            <v>23.02.020</v>
          </cell>
          <cell r="C120" t="str">
            <v>ADAPTER CABLE CAT.6 - 568-A COMPRIMENTO 2,5 METROS</v>
          </cell>
          <cell r="D120" t="str">
            <v>Un</v>
          </cell>
          <cell r="E120">
            <v>14</v>
          </cell>
          <cell r="F120">
            <v>34.520000000000003</v>
          </cell>
          <cell r="G120">
            <v>483.28000000000003</v>
          </cell>
        </row>
        <row r="121">
          <cell r="B121" t="str">
            <v>23.02.080</v>
          </cell>
          <cell r="C121" t="str">
            <v>FORNECIMENTO E INSTALAÇÃO DE PTCH PANEL 24 PORTAS CAT.6 , 568 A/B GIGALAN.</v>
          </cell>
          <cell r="D121" t="str">
            <v>Un</v>
          </cell>
          <cell r="E121">
            <v>2</v>
          </cell>
          <cell r="F121">
            <v>664.92</v>
          </cell>
          <cell r="G121">
            <v>1329.84</v>
          </cell>
        </row>
        <row r="122">
          <cell r="B122" t="str">
            <v>23.02.090</v>
          </cell>
          <cell r="C122" t="str">
            <v>FORNECIMENTO E INSTALAÇÃO DE RACK ABERTO PLUS 19" X 44U</v>
          </cell>
          <cell r="D122" t="str">
            <v>Un</v>
          </cell>
          <cell r="E122">
            <v>2</v>
          </cell>
          <cell r="F122">
            <v>735.33</v>
          </cell>
          <cell r="G122">
            <v>1470.66</v>
          </cell>
        </row>
        <row r="123">
          <cell r="B123" t="str">
            <v>23.02.105</v>
          </cell>
          <cell r="C123" t="str">
            <v>PLACA (ESPELHO) PARA CAIXA , 4 X 2 - 1 SAÍDA RJ 45</v>
          </cell>
          <cell r="D123" t="str">
            <v>Un</v>
          </cell>
          <cell r="E123">
            <v>14</v>
          </cell>
          <cell r="F123">
            <v>4.3499999999999996</v>
          </cell>
          <cell r="G123">
            <v>60.899999999999991</v>
          </cell>
        </row>
        <row r="124">
          <cell r="B124" t="str">
            <v>23.02.120</v>
          </cell>
          <cell r="C124" t="str">
            <v>FORNECIMENTO E INSTALAÇÃO DE CONECTOR 110 IDC 5 PARES FÊMEA</v>
          </cell>
          <cell r="D124" t="str">
            <v>Un</v>
          </cell>
          <cell r="E124">
            <v>2</v>
          </cell>
          <cell r="F124">
            <v>11.06</v>
          </cell>
          <cell r="G124">
            <v>22.12</v>
          </cell>
        </row>
        <row r="125">
          <cell r="B125" t="str">
            <v>73775-001</v>
          </cell>
          <cell r="C125" t="str">
            <v xml:space="preserve"> EXTINTOR INCENDIO TP PO QUIMICO 4KG FORNECIMENTO E COLOCACAO.</v>
          </cell>
          <cell r="D125" t="str">
            <v>Un</v>
          </cell>
          <cell r="E125">
            <v>3</v>
          </cell>
          <cell r="F125">
            <v>159.32</v>
          </cell>
          <cell r="G125">
            <v>477.96</v>
          </cell>
        </row>
        <row r="126">
          <cell r="B126" t="str">
            <v>25.00.000</v>
          </cell>
          <cell r="C126" t="str">
            <v>LIMPEZAS</v>
          </cell>
          <cell r="G126">
            <v>299.54819999999995</v>
          </cell>
        </row>
        <row r="127">
          <cell r="B127">
            <v>9537</v>
          </cell>
          <cell r="C127" t="str">
            <v>LIMPEZA FINAL DA OBRA.</v>
          </cell>
          <cell r="D127" t="str">
            <v>m2</v>
          </cell>
          <cell r="E127">
            <v>205.17</v>
          </cell>
          <cell r="F127">
            <v>1.46</v>
          </cell>
          <cell r="G127">
            <v>299.54819999999995</v>
          </cell>
        </row>
      </sheetData>
      <sheetData sheetId="2" refreshError="1">
        <row r="8">
          <cell r="A8" t="str">
            <v>73992-001</v>
          </cell>
          <cell r="B8" t="str">
            <v>LOCACAO CONVENCIONAL DE OBRA, ATRAVÉS DE GABARITO DE TABUAS CORRIDAS PONTALETADAS A CADA 1,50M, SEM REAPROVEITAMENTO.</v>
          </cell>
          <cell r="I8">
            <v>219.8</v>
          </cell>
          <cell r="J8">
            <v>6.46</v>
          </cell>
          <cell r="K8">
            <v>1419.9080000000001</v>
          </cell>
        </row>
        <row r="9">
          <cell r="B9" t="str">
            <v>BLOCO DE APOIO</v>
          </cell>
          <cell r="C9">
            <v>219.8</v>
          </cell>
          <cell r="G9">
            <v>219.8</v>
          </cell>
        </row>
        <row r="10">
          <cell r="G10">
            <v>219.8</v>
          </cell>
          <cell r="H10" t="str">
            <v>m2</v>
          </cell>
        </row>
        <row r="11">
          <cell r="A11" t="str">
            <v/>
          </cell>
          <cell r="J11" t="str">
            <v/>
          </cell>
          <cell r="K11" t="str">
            <v/>
          </cell>
        </row>
        <row r="12">
          <cell r="A12" t="str">
            <v>73948-016</v>
          </cell>
          <cell r="B12" t="str">
            <v>LIMPEZA MANUAL DO TERRENO (C/ RASPAGEM SUPERFICIAL).</v>
          </cell>
          <cell r="I12">
            <v>298.60000000000002</v>
          </cell>
          <cell r="J12">
            <v>2.1800000000000002</v>
          </cell>
          <cell r="K12">
            <v>650.94800000000009</v>
          </cell>
        </row>
        <row r="13">
          <cell r="B13" t="str">
            <v>BLOCO DE APOIO</v>
          </cell>
          <cell r="C13">
            <v>298.60000000000002</v>
          </cell>
          <cell r="G13">
            <v>298.60000000000002</v>
          </cell>
        </row>
        <row r="14">
          <cell r="G14">
            <v>298.60000000000002</v>
          </cell>
          <cell r="H14" t="str">
            <v>m2</v>
          </cell>
        </row>
        <row r="15">
          <cell r="A15" t="str">
            <v/>
          </cell>
          <cell r="J15" t="str">
            <v/>
          </cell>
          <cell r="K15" t="str">
            <v/>
          </cell>
        </row>
        <row r="16">
          <cell r="A16" t="str">
            <v>04.00.000</v>
          </cell>
          <cell r="B16" t="str">
            <v>CARGA E TRANSPORTE MANUAL E MECANICO</v>
          </cell>
        </row>
        <row r="17">
          <cell r="A17" t="str">
            <v>74023-001</v>
          </cell>
          <cell r="B17" t="str">
            <v>TRANSPORTE HORIZONTAL MANUAL DE MATERIAIS DIVERSOS A 30M.</v>
          </cell>
          <cell r="I17">
            <v>19.705499999999994</v>
          </cell>
          <cell r="J17">
            <v>20.98</v>
          </cell>
          <cell r="K17">
            <v>413.42138999999986</v>
          </cell>
        </row>
        <row r="18">
          <cell r="B18" t="str">
            <v>ESCAVAÇÃO - REATERRO</v>
          </cell>
          <cell r="C18">
            <v>15.764399999999995</v>
          </cell>
          <cell r="F18">
            <v>1.25</v>
          </cell>
          <cell r="G18">
            <v>19.705499999999994</v>
          </cell>
        </row>
        <row r="19">
          <cell r="B19" t="str">
            <v>TOTAL</v>
          </cell>
          <cell r="G19">
            <v>19.705499999999994</v>
          </cell>
          <cell r="H19" t="str">
            <v>m3</v>
          </cell>
        </row>
        <row r="20">
          <cell r="A20" t="str">
            <v/>
          </cell>
        </row>
        <row r="21">
          <cell r="A21" t="str">
            <v>04.03.150</v>
          </cell>
          <cell r="B21" t="str">
            <v>REMOCAO DE METRALHA EM CAMINHAO BASCULANTE D.M.T 12 KM, INCLUSIVE CARGA MANUAL E DESCARGA MECANICA.</v>
          </cell>
          <cell r="I21">
            <v>19.705499999999994</v>
          </cell>
          <cell r="J21">
            <v>41.78</v>
          </cell>
          <cell r="K21">
            <v>823.29578999999978</v>
          </cell>
        </row>
        <row r="22">
          <cell r="B22" t="str">
            <v>ESCAVAÇÃO - REATERRO</v>
          </cell>
          <cell r="C22">
            <v>15.764399999999995</v>
          </cell>
          <cell r="F22">
            <v>1.25</v>
          </cell>
          <cell r="G22">
            <v>19.705499999999994</v>
          </cell>
        </row>
        <row r="23">
          <cell r="A23" t="str">
            <v/>
          </cell>
          <cell r="B23" t="str">
            <v>TOTAL</v>
          </cell>
          <cell r="G23">
            <v>19.705499999999994</v>
          </cell>
          <cell r="H23" t="str">
            <v>m3</v>
          </cell>
          <cell r="K23" t="str">
            <v/>
          </cell>
        </row>
        <row r="24">
          <cell r="A24" t="str">
            <v/>
          </cell>
          <cell r="K24" t="str">
            <v/>
          </cell>
        </row>
        <row r="25">
          <cell r="A25" t="str">
            <v>05.00.000</v>
          </cell>
          <cell r="B25" t="str">
            <v>TRABALHOS EM TERRA</v>
          </cell>
        </row>
        <row r="26">
          <cell r="A26" t="str">
            <v>73965-010</v>
          </cell>
          <cell r="B26" t="str">
            <v>ESCAVACAO MANUAL DE VALA EM MATERIAL DE 1A CATEGORIA ATE 1,5M EXCLUINDO ESGOTAMENTO / ESCORAMENTO.</v>
          </cell>
          <cell r="I26">
            <v>114.6048</v>
          </cell>
          <cell r="J26">
            <v>30.6</v>
          </cell>
          <cell r="K26">
            <v>3506.90688</v>
          </cell>
        </row>
        <row r="27">
          <cell r="B27" t="str">
            <v>SC1 E SC2</v>
          </cell>
          <cell r="C27">
            <v>110.46</v>
          </cell>
          <cell r="D27">
            <v>0.8</v>
          </cell>
          <cell r="E27">
            <v>0.65</v>
          </cell>
          <cell r="G27">
            <v>57.4392</v>
          </cell>
        </row>
        <row r="28">
          <cell r="B28" t="str">
            <v>SC3</v>
          </cell>
          <cell r="C28">
            <v>18.96</v>
          </cell>
          <cell r="D28">
            <v>0.89999999999999991</v>
          </cell>
          <cell r="E28">
            <v>0.65</v>
          </cell>
          <cell r="G28">
            <v>11.0916</v>
          </cell>
        </row>
        <row r="29">
          <cell r="B29" t="str">
            <v>S1</v>
          </cell>
          <cell r="C29">
            <v>1.9000000000000001</v>
          </cell>
          <cell r="D29">
            <v>2.2000000000000002</v>
          </cell>
          <cell r="E29">
            <v>1.05</v>
          </cell>
          <cell r="F29">
            <v>1</v>
          </cell>
          <cell r="G29">
            <v>4.3890000000000011</v>
          </cell>
        </row>
        <row r="30">
          <cell r="B30" t="str">
            <v>S2</v>
          </cell>
          <cell r="C30">
            <v>1.6</v>
          </cell>
          <cell r="D30">
            <v>1.8</v>
          </cell>
          <cell r="E30">
            <v>1.05</v>
          </cell>
          <cell r="F30">
            <v>1</v>
          </cell>
          <cell r="G30">
            <v>3.0240000000000005</v>
          </cell>
        </row>
        <row r="31">
          <cell r="B31" t="str">
            <v>S3</v>
          </cell>
          <cell r="C31">
            <v>1.8</v>
          </cell>
          <cell r="D31">
            <v>2.4</v>
          </cell>
          <cell r="E31">
            <v>1.05</v>
          </cell>
          <cell r="F31">
            <v>1</v>
          </cell>
          <cell r="G31">
            <v>4.5360000000000005</v>
          </cell>
        </row>
        <row r="32">
          <cell r="B32" t="str">
            <v>S4 E S5 / S7 A S11</v>
          </cell>
          <cell r="C32">
            <v>1.6</v>
          </cell>
          <cell r="D32">
            <v>1.8</v>
          </cell>
          <cell r="E32">
            <v>1.05</v>
          </cell>
          <cell r="F32">
            <v>7</v>
          </cell>
          <cell r="G32">
            <v>21.168000000000003</v>
          </cell>
        </row>
        <row r="33">
          <cell r="B33" t="str">
            <v>S6 E S12</v>
          </cell>
          <cell r="C33">
            <v>1.5</v>
          </cell>
          <cell r="D33">
            <v>1.5</v>
          </cell>
          <cell r="E33">
            <v>1.05</v>
          </cell>
          <cell r="F33">
            <v>2</v>
          </cell>
          <cell r="G33">
            <v>4.7250000000000005</v>
          </cell>
        </row>
        <row r="34">
          <cell r="B34" t="str">
            <v>S13 A S16</v>
          </cell>
          <cell r="C34">
            <v>1.4000000000000001</v>
          </cell>
          <cell r="D34">
            <v>1.4000000000000001</v>
          </cell>
          <cell r="E34">
            <v>1.05</v>
          </cell>
          <cell r="F34">
            <v>4</v>
          </cell>
          <cell r="G34">
            <v>8.2320000000000029</v>
          </cell>
        </row>
        <row r="35">
          <cell r="A35" t="str">
            <v/>
          </cell>
          <cell r="B35" t="str">
            <v>TOTAL</v>
          </cell>
          <cell r="G35">
            <v>114.6048</v>
          </cell>
          <cell r="H35" t="str">
            <v>m3</v>
          </cell>
        </row>
        <row r="36">
          <cell r="A36" t="str">
            <v/>
          </cell>
        </row>
        <row r="37">
          <cell r="A37" t="str">
            <v>05.02.040</v>
          </cell>
          <cell r="B37" t="str">
            <v>EXECUCAO DE ATERRO ABRANGENDO ESPALHAMENTO, HOMOGENEIZACAO , UMEDECIMENTO E COMPACTACAO MANUAL EM CAMADAS DE 20 CM DE ESPESSURA, INCLUSIVE O FORNECIMENTO DO BARRO PROVENIENTE DE JAZIDA A UMA DISTANCIA MAXIMA DE 12 KM .</v>
          </cell>
          <cell r="I37">
            <v>41.075099999999999</v>
          </cell>
          <cell r="J37">
            <v>48.11</v>
          </cell>
          <cell r="K37">
            <v>1976.123061</v>
          </cell>
        </row>
        <row r="38">
          <cell r="B38" t="str">
            <v>ATERRO DO CAIXÃO</v>
          </cell>
          <cell r="C38">
            <v>4.47</v>
          </cell>
          <cell r="D38">
            <v>1.65</v>
          </cell>
          <cell r="F38">
            <v>0.2</v>
          </cell>
          <cell r="G38">
            <v>1.4750999999999999</v>
          </cell>
          <cell r="J38" t="str">
            <v/>
          </cell>
          <cell r="K38" t="str">
            <v/>
          </cell>
        </row>
        <row r="39">
          <cell r="C39">
            <v>198</v>
          </cell>
          <cell r="F39">
            <v>0.2</v>
          </cell>
          <cell r="G39">
            <v>39.6</v>
          </cell>
          <cell r="J39" t="str">
            <v/>
          </cell>
          <cell r="K39" t="str">
            <v/>
          </cell>
        </row>
        <row r="40">
          <cell r="A40" t="str">
            <v/>
          </cell>
          <cell r="B40" t="str">
            <v>TOTAL</v>
          </cell>
          <cell r="G40">
            <v>41.075099999999999</v>
          </cell>
          <cell r="H40" t="str">
            <v>m3</v>
          </cell>
        </row>
        <row r="41">
          <cell r="A41" t="str">
            <v/>
          </cell>
        </row>
        <row r="42">
          <cell r="A42" t="str">
            <v>73964-004</v>
          </cell>
          <cell r="B42" t="str">
            <v xml:space="preserve">REATERRO DE VALAS / CAVAS, COMPACTADA A MAÇO, EM CAMADAS DE ATÉ 30 CM. </v>
          </cell>
          <cell r="I42">
            <v>98.840400000000002</v>
          </cell>
          <cell r="J42">
            <v>18.36</v>
          </cell>
          <cell r="K42">
            <v>1814.709744</v>
          </cell>
        </row>
        <row r="43">
          <cell r="B43" t="str">
            <v>ESCAVAÇÃO - CONCRETO DE FUNDAÇÃO</v>
          </cell>
          <cell r="C43">
            <v>98.840400000000002</v>
          </cell>
          <cell r="G43">
            <v>98.840400000000002</v>
          </cell>
        </row>
        <row r="44">
          <cell r="A44" t="str">
            <v/>
          </cell>
          <cell r="B44" t="str">
            <v>TOTAL</v>
          </cell>
          <cell r="G44">
            <v>98.840400000000002</v>
          </cell>
          <cell r="H44" t="str">
            <v>m3</v>
          </cell>
        </row>
        <row r="45">
          <cell r="A45" t="str">
            <v/>
          </cell>
        </row>
        <row r="46">
          <cell r="A46" t="str">
            <v>06.00.000</v>
          </cell>
          <cell r="B46" t="str">
            <v>ESTRUTURA DE CONCRETO</v>
          </cell>
        </row>
        <row r="47">
          <cell r="A47">
            <v>6042</v>
          </cell>
          <cell r="B47" t="str">
            <v>CONCRETO NÃO ESTRUTURAL, PREPARO C/ BETONEIRA CONSUMO CIMENTO=210KG/M3 PARA LASTROS, CONTRAPISOS, CALÇADAS, ETC...</v>
          </cell>
          <cell r="I47">
            <v>19.745275000000003</v>
          </cell>
          <cell r="J47">
            <v>329.63</v>
          </cell>
          <cell r="K47">
            <v>6508.6349982500005</v>
          </cell>
        </row>
        <row r="48">
          <cell r="B48" t="str">
            <v>SC1 E SC2</v>
          </cell>
          <cell r="C48">
            <v>110.46</v>
          </cell>
          <cell r="D48">
            <v>0.60000000000000009</v>
          </cell>
          <cell r="E48">
            <v>0.05</v>
          </cell>
          <cell r="G48">
            <v>3.3138000000000005</v>
          </cell>
        </row>
        <row r="49">
          <cell r="B49" t="str">
            <v>SC3</v>
          </cell>
          <cell r="C49">
            <v>18.96</v>
          </cell>
          <cell r="D49">
            <v>0.7</v>
          </cell>
          <cell r="E49">
            <v>0.05</v>
          </cell>
          <cell r="G49">
            <v>0.66360000000000008</v>
          </cell>
        </row>
        <row r="50">
          <cell r="B50" t="str">
            <v>S1</v>
          </cell>
          <cell r="C50">
            <v>1.5</v>
          </cell>
          <cell r="D50">
            <v>1.8</v>
          </cell>
          <cell r="E50">
            <v>0.05</v>
          </cell>
          <cell r="F50">
            <v>1</v>
          </cell>
          <cell r="G50">
            <v>0.13500000000000001</v>
          </cell>
        </row>
        <row r="51">
          <cell r="B51" t="str">
            <v>S2</v>
          </cell>
          <cell r="C51">
            <v>1.2</v>
          </cell>
          <cell r="D51">
            <v>1.4</v>
          </cell>
          <cell r="E51">
            <v>0.05</v>
          </cell>
          <cell r="F51">
            <v>1</v>
          </cell>
          <cell r="G51">
            <v>8.4000000000000005E-2</v>
          </cell>
        </row>
        <row r="52">
          <cell r="B52" t="str">
            <v>S3</v>
          </cell>
          <cell r="C52">
            <v>1.4</v>
          </cell>
          <cell r="D52">
            <v>2</v>
          </cell>
          <cell r="E52">
            <v>0.05</v>
          </cell>
          <cell r="F52">
            <v>1</v>
          </cell>
          <cell r="G52">
            <v>0.13999999999999999</v>
          </cell>
        </row>
        <row r="53">
          <cell r="B53" t="str">
            <v>S4 E S5 / S7 A S11</v>
          </cell>
          <cell r="C53">
            <v>1.2</v>
          </cell>
          <cell r="D53">
            <v>1.4</v>
          </cell>
          <cell r="E53">
            <v>0.05</v>
          </cell>
          <cell r="F53">
            <v>7</v>
          </cell>
          <cell r="G53">
            <v>0.58800000000000008</v>
          </cell>
        </row>
        <row r="54">
          <cell r="B54" t="str">
            <v>S6 E S12</v>
          </cell>
          <cell r="C54">
            <v>1.1000000000000001</v>
          </cell>
          <cell r="D54">
            <v>1.1000000000000001</v>
          </cell>
          <cell r="E54">
            <v>0.05</v>
          </cell>
          <cell r="F54">
            <v>2</v>
          </cell>
          <cell r="G54">
            <v>0.12100000000000002</v>
          </cell>
        </row>
        <row r="55">
          <cell r="B55" t="str">
            <v>S13 A S16</v>
          </cell>
          <cell r="C55">
            <v>1</v>
          </cell>
          <cell r="D55">
            <v>1</v>
          </cell>
          <cell r="E55">
            <v>0.05</v>
          </cell>
          <cell r="F55">
            <v>4</v>
          </cell>
          <cell r="G55">
            <v>0.2</v>
          </cell>
        </row>
        <row r="56">
          <cell r="B56" t="str">
            <v>LASTRO DE PISO</v>
          </cell>
          <cell r="G56">
            <v>0</v>
          </cell>
        </row>
        <row r="57">
          <cell r="B57" t="str">
            <v>DEP. MÉDICO</v>
          </cell>
          <cell r="C57">
            <v>4.2</v>
          </cell>
          <cell r="D57">
            <v>3</v>
          </cell>
          <cell r="E57">
            <v>0.05</v>
          </cell>
          <cell r="G57">
            <v>0.63000000000000012</v>
          </cell>
        </row>
        <row r="58">
          <cell r="B58" t="str">
            <v>DEPOSITO</v>
          </cell>
          <cell r="C58">
            <v>3.55</v>
          </cell>
          <cell r="D58">
            <v>1.65</v>
          </cell>
          <cell r="E58">
            <v>0.05</v>
          </cell>
          <cell r="G58">
            <v>0.29287499999999994</v>
          </cell>
        </row>
        <row r="59">
          <cell r="B59" t="str">
            <v>VÃO AO LADO DA LIXEIRA 01</v>
          </cell>
          <cell r="C59">
            <v>4.4000000000000004</v>
          </cell>
          <cell r="D59">
            <v>1.2</v>
          </cell>
          <cell r="E59">
            <v>0.05</v>
          </cell>
          <cell r="G59">
            <v>0.26400000000000001</v>
          </cell>
        </row>
        <row r="60">
          <cell r="B60" t="str">
            <v>VÃO AO LADO DA LIXEIRA 02</v>
          </cell>
          <cell r="C60">
            <v>3.95</v>
          </cell>
          <cell r="E60">
            <v>0.05</v>
          </cell>
          <cell r="G60">
            <v>0.19750000000000001</v>
          </cell>
        </row>
        <row r="61">
          <cell r="B61" t="str">
            <v>ÁREA DOS CHUVEIROS</v>
          </cell>
          <cell r="C61">
            <v>4.6500000000000004</v>
          </cell>
          <cell r="E61">
            <v>0.05</v>
          </cell>
          <cell r="G61">
            <v>0.23250000000000004</v>
          </cell>
        </row>
        <row r="62">
          <cell r="B62" t="str">
            <v>GUARITA</v>
          </cell>
          <cell r="C62">
            <v>2.9</v>
          </cell>
          <cell r="D62">
            <v>2.9</v>
          </cell>
          <cell r="E62">
            <v>0.05</v>
          </cell>
          <cell r="G62">
            <v>0.42050000000000004</v>
          </cell>
        </row>
        <row r="63">
          <cell r="B63" t="str">
            <v>WC MASCULINO</v>
          </cell>
          <cell r="C63">
            <v>10.85</v>
          </cell>
          <cell r="D63">
            <v>3.8</v>
          </cell>
          <cell r="E63">
            <v>0.05</v>
          </cell>
          <cell r="G63">
            <v>2.0615000000000001</v>
          </cell>
        </row>
        <row r="64">
          <cell r="B64" t="str">
            <v>WC FEMININO</v>
          </cell>
          <cell r="C64">
            <v>10.85</v>
          </cell>
          <cell r="D64">
            <v>3.8</v>
          </cell>
          <cell r="E64">
            <v>0.05</v>
          </cell>
          <cell r="G64">
            <v>2.0615000000000001</v>
          </cell>
        </row>
        <row r="65">
          <cell r="B65" t="str">
            <v>WC ESPECIAL MASCULINO</v>
          </cell>
          <cell r="C65">
            <v>24</v>
          </cell>
          <cell r="D65">
            <v>1.7</v>
          </cell>
          <cell r="E65">
            <v>0.05</v>
          </cell>
          <cell r="G65">
            <v>2.04</v>
          </cell>
        </row>
        <row r="66">
          <cell r="B66" t="str">
            <v>WC ESPECIAL FEMININO</v>
          </cell>
          <cell r="C66">
            <v>24</v>
          </cell>
          <cell r="D66">
            <v>1.7</v>
          </cell>
          <cell r="E66">
            <v>0.05</v>
          </cell>
          <cell r="G66">
            <v>2.04</v>
          </cell>
        </row>
        <row r="67">
          <cell r="B67" t="str">
            <v>LANCHONETE</v>
          </cell>
          <cell r="C67">
            <v>4.3</v>
          </cell>
          <cell r="D67">
            <v>4.8</v>
          </cell>
          <cell r="E67">
            <v>0.05</v>
          </cell>
          <cell r="G67">
            <v>1.0319999999999998</v>
          </cell>
        </row>
        <row r="68">
          <cell r="B68" t="str">
            <v xml:space="preserve">COZINHA </v>
          </cell>
          <cell r="C68">
            <v>17.399999999999999</v>
          </cell>
          <cell r="E68">
            <v>0.05</v>
          </cell>
          <cell r="G68">
            <v>0.87</v>
          </cell>
        </row>
        <row r="69">
          <cell r="B69" t="str">
            <v>ÁREA EXTERNA DO BLOCO (FULGET)</v>
          </cell>
          <cell r="C69">
            <v>47.150000000000006</v>
          </cell>
          <cell r="E69">
            <v>0.05</v>
          </cell>
          <cell r="G69">
            <v>2.3575000000000004</v>
          </cell>
        </row>
        <row r="70">
          <cell r="A70" t="str">
            <v/>
          </cell>
          <cell r="B70" t="str">
            <v>TOTAL</v>
          </cell>
          <cell r="G70">
            <v>19.745275000000003</v>
          </cell>
          <cell r="H70" t="str">
            <v>m3</v>
          </cell>
        </row>
        <row r="71">
          <cell r="A71" t="str">
            <v/>
          </cell>
        </row>
        <row r="72">
          <cell r="A72" t="str">
            <v>06.03.104</v>
          </cell>
          <cell r="B72" t="str">
            <v>CONCRETO ARMADO PRONTO, FCK 30 MPA CONDICAO A (NBR 12655), LANCADO EM FUNDACOES E ADENSADO, INCLUSIVE FORMA, ESCORAMENTO E FERRAGEM.</v>
          </cell>
          <cell r="I72">
            <v>10.518999999999998</v>
          </cell>
          <cell r="J72">
            <v>1501.68</v>
          </cell>
          <cell r="K72">
            <v>15796.171919999999</v>
          </cell>
        </row>
        <row r="73">
          <cell r="B73" t="str">
            <v>S1</v>
          </cell>
          <cell r="C73">
            <v>1.03</v>
          </cell>
          <cell r="F73">
            <v>1</v>
          </cell>
          <cell r="G73">
            <v>1.03</v>
          </cell>
        </row>
        <row r="74">
          <cell r="B74" t="str">
            <v>S2</v>
          </cell>
          <cell r="C74">
            <v>0.34</v>
          </cell>
          <cell r="F74">
            <v>1</v>
          </cell>
          <cell r="G74">
            <v>0.34</v>
          </cell>
        </row>
        <row r="75">
          <cell r="B75" t="str">
            <v>S3</v>
          </cell>
          <cell r="C75">
            <v>0.6</v>
          </cell>
          <cell r="F75">
            <v>1</v>
          </cell>
          <cell r="G75">
            <v>0.6</v>
          </cell>
        </row>
        <row r="76">
          <cell r="B76" t="str">
            <v>S4 E S5 / S7 A S11</v>
          </cell>
          <cell r="C76">
            <v>0.34</v>
          </cell>
          <cell r="F76">
            <v>7</v>
          </cell>
          <cell r="G76">
            <v>2.3800000000000003</v>
          </cell>
          <cell r="J76" t="str">
            <v/>
          </cell>
          <cell r="K76" t="str">
            <v/>
          </cell>
        </row>
        <row r="77">
          <cell r="B77" t="str">
            <v>S6 E S12</v>
          </cell>
          <cell r="C77">
            <v>0.23</v>
          </cell>
          <cell r="F77">
            <v>2</v>
          </cell>
          <cell r="G77">
            <v>0.46</v>
          </cell>
        </row>
        <row r="78">
          <cell r="B78" t="str">
            <v>S13 A S16</v>
          </cell>
          <cell r="C78">
            <v>0.18</v>
          </cell>
          <cell r="F78">
            <v>4</v>
          </cell>
          <cell r="G78">
            <v>0.72</v>
          </cell>
        </row>
        <row r="79">
          <cell r="B79" t="str">
            <v>RADIER</v>
          </cell>
          <cell r="C79">
            <v>110.46</v>
          </cell>
          <cell r="D79">
            <v>0.2</v>
          </cell>
          <cell r="E79">
            <v>0.15</v>
          </cell>
          <cell r="G79">
            <v>3.3137999999999996</v>
          </cell>
        </row>
        <row r="80">
          <cell r="C80">
            <v>18.96</v>
          </cell>
          <cell r="D80">
            <v>0.3</v>
          </cell>
          <cell r="E80">
            <v>0.15</v>
          </cell>
          <cell r="G80">
            <v>0.85319999999999996</v>
          </cell>
        </row>
        <row r="81">
          <cell r="B81" t="str">
            <v>PESCOÇO DE PILAR</v>
          </cell>
          <cell r="G81">
            <v>0</v>
          </cell>
        </row>
        <row r="82">
          <cell r="B82" t="str">
            <v>P4=P5=P6=P7=P8=P9=P10=P11=P12 Lance 1</v>
          </cell>
          <cell r="C82">
            <v>0.3</v>
          </cell>
          <cell r="D82">
            <v>0.2</v>
          </cell>
          <cell r="E82">
            <v>0.6</v>
          </cell>
          <cell r="F82">
            <v>9</v>
          </cell>
          <cell r="G82">
            <v>0.32399999999999995</v>
          </cell>
        </row>
        <row r="83">
          <cell r="B83" t="str">
            <v>P3 Lance 1</v>
          </cell>
          <cell r="C83">
            <v>0.3</v>
          </cell>
          <cell r="D83">
            <v>0.2</v>
          </cell>
          <cell r="E83">
            <v>0.6</v>
          </cell>
          <cell r="F83">
            <v>1</v>
          </cell>
          <cell r="G83">
            <v>3.5999999999999997E-2</v>
          </cell>
        </row>
        <row r="84">
          <cell r="B84" t="str">
            <v>P13=P14=P15=P16 Lance 1</v>
          </cell>
          <cell r="C84">
            <v>0.2</v>
          </cell>
          <cell r="D84">
            <v>0.2</v>
          </cell>
          <cell r="E84">
            <v>0.6</v>
          </cell>
          <cell r="F84">
            <v>4</v>
          </cell>
          <cell r="G84">
            <v>9.6000000000000016E-2</v>
          </cell>
        </row>
        <row r="85">
          <cell r="B85" t="str">
            <v>P1 Lance 1</v>
          </cell>
          <cell r="C85">
            <v>2.2000000000000002</v>
          </cell>
          <cell r="D85">
            <v>0.25</v>
          </cell>
          <cell r="E85">
            <v>0.6</v>
          </cell>
          <cell r="F85">
            <v>1</v>
          </cell>
          <cell r="G85">
            <v>0.33</v>
          </cell>
          <cell r="K85" t="str">
            <v/>
          </cell>
        </row>
        <row r="86">
          <cell r="B86" t="str">
            <v>P2 Lance 1</v>
          </cell>
          <cell r="C86">
            <v>0.3</v>
          </cell>
          <cell r="D86">
            <v>0.2</v>
          </cell>
          <cell r="E86">
            <v>0.6</v>
          </cell>
          <cell r="F86">
            <v>1</v>
          </cell>
          <cell r="G86">
            <v>3.5999999999999997E-2</v>
          </cell>
        </row>
        <row r="87">
          <cell r="A87" t="str">
            <v/>
          </cell>
          <cell r="B87" t="str">
            <v>TOTAL</v>
          </cell>
          <cell r="G87">
            <v>10.518999999999998</v>
          </cell>
          <cell r="H87" t="str">
            <v>m3</v>
          </cell>
        </row>
        <row r="88">
          <cell r="A88" t="str">
            <v/>
          </cell>
          <cell r="J88" t="str">
            <v/>
          </cell>
          <cell r="K88" t="str">
            <v/>
          </cell>
        </row>
        <row r="89">
          <cell r="A89" t="str">
            <v>06.03.114</v>
          </cell>
          <cell r="B89" t="str">
            <v>CONCRETO ARMADO PRONTO, FCK 30 MPA,CONDICAO A (NBR 12655), LANCADO EM LAJES E ADENSADO, INCLUSIVE FORMA, ESCORAMENTO E FERRAGEM.</v>
          </cell>
          <cell r="I89">
            <v>16.430039999999998</v>
          </cell>
          <cell r="J89">
            <v>1824.96</v>
          </cell>
          <cell r="K89">
            <v>29984.165798399998</v>
          </cell>
        </row>
        <row r="90">
          <cell r="B90" t="str">
            <v>LAJE MACIÇA</v>
          </cell>
          <cell r="C90">
            <v>4.47</v>
          </cell>
          <cell r="D90">
            <v>1.65</v>
          </cell>
          <cell r="E90">
            <v>0.08</v>
          </cell>
          <cell r="G90">
            <v>0.5900399999999999</v>
          </cell>
          <cell r="K90" t="str">
            <v/>
          </cell>
        </row>
        <row r="91">
          <cell r="C91">
            <v>198</v>
          </cell>
          <cell r="E91">
            <v>0.08</v>
          </cell>
          <cell r="G91">
            <v>15.84</v>
          </cell>
          <cell r="J91" t="str">
            <v/>
          </cell>
          <cell r="K91" t="str">
            <v/>
          </cell>
        </row>
        <row r="92">
          <cell r="A92" t="str">
            <v/>
          </cell>
          <cell r="B92" t="str">
            <v>TOTAL</v>
          </cell>
          <cell r="G92">
            <v>16.430039999999998</v>
          </cell>
          <cell r="H92" t="str">
            <v>m3</v>
          </cell>
          <cell r="J92" t="str">
            <v/>
          </cell>
          <cell r="K92" t="str">
            <v/>
          </cell>
        </row>
        <row r="93">
          <cell r="A93" t="str">
            <v/>
          </cell>
          <cell r="K93" t="str">
            <v/>
          </cell>
        </row>
        <row r="94">
          <cell r="A94" t="str">
            <v>06.03.124</v>
          </cell>
          <cell r="B94" t="str">
            <v>CONCRETO ARMADO PRONTO, FCK 30 MPA,CONDICAO A (NBR 12655), LANCADO EM VIGAS E ADENSADO, INCLUSIVE FORMA, ESCORAMENTO E FERRAGEM.</v>
          </cell>
          <cell r="I94">
            <v>12.519300000000001</v>
          </cell>
          <cell r="J94">
            <v>2166</v>
          </cell>
          <cell r="K94">
            <v>27116.803800000002</v>
          </cell>
        </row>
        <row r="95">
          <cell r="B95" t="str">
            <v>V9</v>
          </cell>
          <cell r="C95">
            <v>16.05</v>
          </cell>
          <cell r="D95">
            <v>0.14000000000000001</v>
          </cell>
          <cell r="E95">
            <v>0.6</v>
          </cell>
          <cell r="G95">
            <v>1.3482000000000001</v>
          </cell>
        </row>
        <row r="96">
          <cell r="B96" t="str">
            <v>V3</v>
          </cell>
          <cell r="C96">
            <v>12.05</v>
          </cell>
          <cell r="D96">
            <v>0.16</v>
          </cell>
          <cell r="E96">
            <v>0.5</v>
          </cell>
          <cell r="G96">
            <v>0.96400000000000008</v>
          </cell>
        </row>
        <row r="97">
          <cell r="B97" t="str">
            <v>V11</v>
          </cell>
          <cell r="C97">
            <v>13.9</v>
          </cell>
          <cell r="D97">
            <v>0.25</v>
          </cell>
          <cell r="E97">
            <v>0.6</v>
          </cell>
          <cell r="G97">
            <v>2.085</v>
          </cell>
        </row>
        <row r="98">
          <cell r="B98" t="str">
            <v>V5</v>
          </cell>
          <cell r="C98">
            <v>6.8</v>
          </cell>
          <cell r="D98">
            <v>0.14000000000000001</v>
          </cell>
          <cell r="E98">
            <v>0.6</v>
          </cell>
          <cell r="G98">
            <v>0.57120000000000004</v>
          </cell>
        </row>
        <row r="99">
          <cell r="B99" t="str">
            <v>V2</v>
          </cell>
          <cell r="C99">
            <v>9.4499999999999993</v>
          </cell>
          <cell r="D99">
            <v>0.16</v>
          </cell>
          <cell r="E99">
            <v>0.6</v>
          </cell>
          <cell r="G99">
            <v>0.90720000000000001</v>
          </cell>
        </row>
        <row r="100">
          <cell r="B100" t="str">
            <v>V10</v>
          </cell>
          <cell r="C100">
            <v>11.25</v>
          </cell>
          <cell r="D100">
            <v>0.2</v>
          </cell>
          <cell r="E100">
            <v>0.6</v>
          </cell>
          <cell r="G100">
            <v>1.3499999999999999</v>
          </cell>
        </row>
        <row r="101">
          <cell r="B101" t="str">
            <v>V14</v>
          </cell>
          <cell r="C101">
            <v>10.55</v>
          </cell>
          <cell r="D101">
            <v>0.16</v>
          </cell>
          <cell r="E101">
            <v>0.6</v>
          </cell>
          <cell r="G101">
            <v>1.0128000000000001</v>
          </cell>
        </row>
        <row r="102">
          <cell r="B102" t="str">
            <v>V1</v>
          </cell>
          <cell r="C102">
            <v>7.6</v>
          </cell>
          <cell r="D102">
            <v>0.25</v>
          </cell>
          <cell r="E102">
            <v>0.6</v>
          </cell>
          <cell r="G102">
            <v>1.1399999999999999</v>
          </cell>
        </row>
        <row r="103">
          <cell r="B103" t="str">
            <v>V15</v>
          </cell>
          <cell r="C103">
            <v>8.4499999999999993</v>
          </cell>
          <cell r="D103">
            <v>0.16</v>
          </cell>
          <cell r="E103">
            <v>0.6</v>
          </cell>
          <cell r="G103">
            <v>0.81119999999999992</v>
          </cell>
        </row>
        <row r="104">
          <cell r="B104" t="str">
            <v>V13</v>
          </cell>
          <cell r="C104">
            <v>5.15</v>
          </cell>
          <cell r="D104">
            <v>0.14000000000000001</v>
          </cell>
          <cell r="E104">
            <v>0.5</v>
          </cell>
          <cell r="G104">
            <v>0.36050000000000004</v>
          </cell>
        </row>
        <row r="105">
          <cell r="B105" t="str">
            <v>V7</v>
          </cell>
          <cell r="C105">
            <v>4.5</v>
          </cell>
          <cell r="D105">
            <v>0.14000000000000001</v>
          </cell>
          <cell r="E105">
            <v>0.6</v>
          </cell>
          <cell r="G105">
            <v>0.37800000000000006</v>
          </cell>
        </row>
        <row r="106">
          <cell r="B106" t="str">
            <v>V6</v>
          </cell>
          <cell r="C106">
            <v>4.5</v>
          </cell>
          <cell r="D106">
            <v>0.14000000000000001</v>
          </cell>
          <cell r="E106">
            <v>0.6</v>
          </cell>
          <cell r="G106">
            <v>0.37800000000000006</v>
          </cell>
        </row>
        <row r="107">
          <cell r="B107" t="str">
            <v>V12</v>
          </cell>
          <cell r="C107">
            <v>1.65</v>
          </cell>
          <cell r="D107">
            <v>0.14000000000000001</v>
          </cell>
          <cell r="E107">
            <v>0.6</v>
          </cell>
          <cell r="G107">
            <v>0.1386</v>
          </cell>
        </row>
        <row r="108">
          <cell r="B108" t="str">
            <v>V8</v>
          </cell>
          <cell r="C108">
            <v>1.65</v>
          </cell>
          <cell r="D108">
            <v>0.14000000000000001</v>
          </cell>
          <cell r="E108">
            <v>0.6</v>
          </cell>
          <cell r="G108">
            <v>0.1386</v>
          </cell>
        </row>
        <row r="109">
          <cell r="B109" t="str">
            <v>V4</v>
          </cell>
          <cell r="C109">
            <v>9.75</v>
          </cell>
          <cell r="D109">
            <v>0.16</v>
          </cell>
          <cell r="E109">
            <v>0.6</v>
          </cell>
          <cell r="G109">
            <v>0.93599999999999994</v>
          </cell>
        </row>
        <row r="110">
          <cell r="A110" t="str">
            <v/>
          </cell>
          <cell r="B110" t="str">
            <v>TOTAL</v>
          </cell>
          <cell r="G110">
            <v>12.519300000000001</v>
          </cell>
          <cell r="H110" t="str">
            <v>m3</v>
          </cell>
        </row>
        <row r="112">
          <cell r="A112" t="str">
            <v>06.03.134</v>
          </cell>
          <cell r="B112" t="str">
            <v>CONCRETO ARMADO PRONTO, FCK 30 MPA,CONDICAO A (NBR 12655),LANCADO EM PILARES E ADENSADO,INCLUSIVE FORMA, ESCORAMENTO E FERRAGEM.</v>
          </cell>
          <cell r="I112">
            <v>4.3840000000000003</v>
          </cell>
          <cell r="J112">
            <v>2530.41</v>
          </cell>
          <cell r="K112">
            <v>11093.317440000001</v>
          </cell>
        </row>
        <row r="113">
          <cell r="B113" t="str">
            <v>P4=P5=P6=P7=P8=P9=P10=P11=P12 Lance 1</v>
          </cell>
          <cell r="C113">
            <v>0.3</v>
          </cell>
          <cell r="D113">
            <v>0.2</v>
          </cell>
          <cell r="E113">
            <v>3.2</v>
          </cell>
          <cell r="F113">
            <v>9</v>
          </cell>
          <cell r="G113">
            <v>1.728</v>
          </cell>
        </row>
        <row r="114">
          <cell r="B114" t="str">
            <v>P3 Lance 1</v>
          </cell>
          <cell r="C114">
            <v>0.3</v>
          </cell>
          <cell r="D114">
            <v>0.2</v>
          </cell>
          <cell r="E114">
            <v>3.2</v>
          </cell>
          <cell r="F114">
            <v>1</v>
          </cell>
          <cell r="G114">
            <v>0.192</v>
          </cell>
        </row>
        <row r="115">
          <cell r="B115" t="str">
            <v>P13=P14=P15=P16 Lance 1</v>
          </cell>
          <cell r="C115">
            <v>0.2</v>
          </cell>
          <cell r="D115">
            <v>0.2</v>
          </cell>
          <cell r="E115">
            <v>3.2</v>
          </cell>
          <cell r="F115">
            <v>4</v>
          </cell>
          <cell r="G115">
            <v>0.51200000000000012</v>
          </cell>
        </row>
        <row r="116">
          <cell r="B116" t="str">
            <v>P1 Lance 1</v>
          </cell>
          <cell r="C116">
            <v>2.2000000000000002</v>
          </cell>
          <cell r="D116">
            <v>0.25</v>
          </cell>
          <cell r="E116">
            <v>3.2</v>
          </cell>
          <cell r="F116">
            <v>1</v>
          </cell>
          <cell r="G116">
            <v>1.7600000000000002</v>
          </cell>
          <cell r="K116" t="str">
            <v/>
          </cell>
        </row>
        <row r="117">
          <cell r="B117" t="str">
            <v>P2 Lance 1</v>
          </cell>
          <cell r="C117">
            <v>0.3</v>
          </cell>
          <cell r="D117">
            <v>0.2</v>
          </cell>
          <cell r="E117">
            <v>3.2</v>
          </cell>
          <cell r="F117">
            <v>1</v>
          </cell>
          <cell r="G117">
            <v>0.192</v>
          </cell>
        </row>
        <row r="118">
          <cell r="A118" t="str">
            <v/>
          </cell>
          <cell r="B118" t="str">
            <v>TOTAL</v>
          </cell>
          <cell r="G118">
            <v>4.3840000000000003</v>
          </cell>
          <cell r="H118" t="str">
            <v>m3</v>
          </cell>
        </row>
        <row r="119">
          <cell r="J119" t="str">
            <v/>
          </cell>
          <cell r="K119" t="str">
            <v/>
          </cell>
        </row>
        <row r="120">
          <cell r="A120" t="str">
            <v>07.00.000</v>
          </cell>
          <cell r="B120" t="str">
            <v>PAREDES, PAINEIS E DIVISÓRIAS</v>
          </cell>
          <cell r="K120" t="str">
            <v/>
          </cell>
        </row>
        <row r="121">
          <cell r="A121" t="str">
            <v>73935-001</v>
          </cell>
          <cell r="B121" t="str">
            <v>ALVENARIA EM TIJOLO CERAMICO FURADO 10X20X20CM, 1/2 VEZ, ASSENTADO EM ARGAMASSA TRACO 1:4 (CIMENTO E AREIA),E=1CM.</v>
          </cell>
          <cell r="I121">
            <v>250.42550000000006</v>
          </cell>
          <cell r="J121">
            <v>37.549999999999997</v>
          </cell>
          <cell r="K121">
            <v>9403.4775250000021</v>
          </cell>
        </row>
        <row r="122">
          <cell r="B122" t="str">
            <v>PAREDES HORIZONTAIS</v>
          </cell>
          <cell r="C122">
            <v>37.21</v>
          </cell>
          <cell r="D122">
            <v>2.95</v>
          </cell>
          <cell r="G122">
            <v>109.76950000000001</v>
          </cell>
          <cell r="K122" t="str">
            <v/>
          </cell>
        </row>
        <row r="123">
          <cell r="B123" t="str">
            <v>PAREDES VERTICAIS</v>
          </cell>
          <cell r="C123">
            <v>47.680000000000007</v>
          </cell>
          <cell r="D123">
            <v>2.95</v>
          </cell>
          <cell r="G123">
            <v>140.65600000000003</v>
          </cell>
          <cell r="K123" t="str">
            <v/>
          </cell>
        </row>
        <row r="124">
          <cell r="A124" t="str">
            <v/>
          </cell>
          <cell r="B124" t="str">
            <v>TOTAL</v>
          </cell>
          <cell r="G124">
            <v>250.42550000000006</v>
          </cell>
          <cell r="H124" t="str">
            <v>m2</v>
          </cell>
        </row>
        <row r="126">
          <cell r="A126" t="str">
            <v>73935-002</v>
          </cell>
          <cell r="B126" t="str">
            <v>ALVENARIA EM TIJOLO CERAMICO FURADO 10X20X20CM, 1 VEZ, ASSENTADO EM ARGAMASSA TRACO 1:5 (CIMENTO E AREIA), E=1CM.</v>
          </cell>
          <cell r="I126">
            <v>75.344999999999999</v>
          </cell>
          <cell r="J126">
            <v>66.569999999999993</v>
          </cell>
          <cell r="K126">
            <v>5015.7166499999994</v>
          </cell>
        </row>
        <row r="127">
          <cell r="B127" t="str">
            <v>PAREDES HORIZONTAIS</v>
          </cell>
          <cell r="C127">
            <v>18.96</v>
          </cell>
          <cell r="D127">
            <v>2.95</v>
          </cell>
          <cell r="G127">
            <v>55.932000000000009</v>
          </cell>
        </row>
        <row r="128">
          <cell r="B128" t="str">
            <v>SC1 E SC2</v>
          </cell>
          <cell r="C128">
            <v>110.46</v>
          </cell>
          <cell r="D128">
            <v>0.15</v>
          </cell>
          <cell r="G128">
            <v>16.568999999999999</v>
          </cell>
        </row>
        <row r="129">
          <cell r="B129" t="str">
            <v>SC3</v>
          </cell>
          <cell r="C129">
            <v>18.96</v>
          </cell>
          <cell r="D129">
            <v>0.15</v>
          </cell>
          <cell r="G129">
            <v>2.8439999999999999</v>
          </cell>
        </row>
        <row r="130">
          <cell r="A130" t="str">
            <v/>
          </cell>
          <cell r="B130" t="str">
            <v>TOTAL</v>
          </cell>
          <cell r="G130">
            <v>75.344999999999999</v>
          </cell>
          <cell r="H130" t="str">
            <v>m2</v>
          </cell>
        </row>
        <row r="131">
          <cell r="J131" t="str">
            <v/>
          </cell>
          <cell r="K131" t="str">
            <v/>
          </cell>
        </row>
        <row r="132">
          <cell r="A132" t="str">
            <v>74200-001</v>
          </cell>
          <cell r="B132" t="str">
            <v>VERGA 10X10CM EM CONCRETO PRÉ-MOLDADO FCK=20MPA (PREPARO COM BETONEIRA ) AÇO CA60, BITOLA FINA, INCLUSIVE FORMAS TABUA 3A.</v>
          </cell>
          <cell r="I132">
            <v>35.5</v>
          </cell>
          <cell r="J132">
            <v>14.08</v>
          </cell>
          <cell r="K132">
            <v>499.84</v>
          </cell>
        </row>
        <row r="133">
          <cell r="B133" t="str">
            <v>JANELAS</v>
          </cell>
        </row>
        <row r="134">
          <cell r="B134" t="str">
            <v>WC MASCULINO/FEMININO/COZINHA</v>
          </cell>
          <cell r="C134">
            <v>16.850000000000001</v>
          </cell>
          <cell r="F134">
            <v>2</v>
          </cell>
          <cell r="G134">
            <v>33.700000000000003</v>
          </cell>
        </row>
        <row r="135">
          <cell r="B135" t="str">
            <v>DEPOSITO</v>
          </cell>
          <cell r="C135">
            <v>0.9</v>
          </cell>
          <cell r="F135">
            <v>2</v>
          </cell>
          <cell r="G135">
            <v>1.8</v>
          </cell>
        </row>
        <row r="136">
          <cell r="B136" t="str">
            <v>Total</v>
          </cell>
          <cell r="G136">
            <v>35.5</v>
          </cell>
          <cell r="H136" t="str">
            <v>m</v>
          </cell>
        </row>
        <row r="138">
          <cell r="A138">
            <v>72244</v>
          </cell>
          <cell r="B138" t="str">
            <v>DIVISORIA EM GRANITO CINZA, ESP=2CM, POLIDO DUAS FACES, INCLUSIVE ASSENTAMENTO, CONSIDERANDO 5% DE PERDAS PARA O GRANITO.</v>
          </cell>
          <cell r="I138">
            <v>59.04</v>
          </cell>
          <cell r="J138">
            <v>287.62</v>
          </cell>
          <cell r="K138">
            <v>16981.084800000001</v>
          </cell>
        </row>
        <row r="139">
          <cell r="B139" t="str">
            <v>BWCS MASCULINO</v>
          </cell>
          <cell r="C139">
            <v>16.399999999999999</v>
          </cell>
          <cell r="D139">
            <v>1.8</v>
          </cell>
          <cell r="G139">
            <v>29.52</v>
          </cell>
        </row>
        <row r="140">
          <cell r="B140" t="str">
            <v>BWCS FEMININO</v>
          </cell>
          <cell r="C140">
            <v>16.399999999999999</v>
          </cell>
          <cell r="D140">
            <v>1.8</v>
          </cell>
          <cell r="G140">
            <v>29.52</v>
          </cell>
        </row>
        <row r="141">
          <cell r="A141" t="str">
            <v/>
          </cell>
          <cell r="B141" t="str">
            <v>TOTAL</v>
          </cell>
          <cell r="G141">
            <v>59.04</v>
          </cell>
          <cell r="H141" t="str">
            <v>m2</v>
          </cell>
        </row>
        <row r="142">
          <cell r="A142" t="str">
            <v/>
          </cell>
        </row>
        <row r="143">
          <cell r="A143" t="str">
            <v>74126-001</v>
          </cell>
          <cell r="B143" t="str">
            <v>GRANITO CINZA POLIDO PARA BANCADA E=2,5 CM, LARGURA 60CM - FORNECIMENTO E INSTALACAO.</v>
          </cell>
          <cell r="I143">
            <v>14.7</v>
          </cell>
          <cell r="J143">
            <v>203.47</v>
          </cell>
          <cell r="K143">
            <v>2991.009</v>
          </cell>
        </row>
        <row r="144">
          <cell r="B144" t="str">
            <v>BWCS MASCULINO</v>
          </cell>
          <cell r="C144">
            <v>2.5499999999999998</v>
          </cell>
          <cell r="G144">
            <v>2.5499999999999998</v>
          </cell>
        </row>
        <row r="145">
          <cell r="B145" t="str">
            <v>BWCS FEMININO</v>
          </cell>
          <cell r="C145">
            <v>2.5499999999999998</v>
          </cell>
          <cell r="G145">
            <v>2.5499999999999998</v>
          </cell>
        </row>
        <row r="146">
          <cell r="B146" t="str">
            <v>LANCHONETE</v>
          </cell>
          <cell r="C146">
            <v>4.8</v>
          </cell>
          <cell r="F146">
            <v>2</v>
          </cell>
          <cell r="G146">
            <v>9.6</v>
          </cell>
        </row>
        <row r="147">
          <cell r="A147" t="str">
            <v/>
          </cell>
          <cell r="B147" t="str">
            <v>TOTAL</v>
          </cell>
          <cell r="G147">
            <v>14.7</v>
          </cell>
          <cell r="H147" t="str">
            <v>m</v>
          </cell>
        </row>
        <row r="148">
          <cell r="A148" t="str">
            <v/>
          </cell>
        </row>
        <row r="149">
          <cell r="A149" t="str">
            <v>08.00.000</v>
          </cell>
          <cell r="B149" t="str">
            <v>COBERTURAS E IMPERMEABILIZAÇÕES</v>
          </cell>
        </row>
        <row r="150">
          <cell r="A150" t="str">
            <v>73753-001</v>
          </cell>
          <cell r="B150" t="str">
            <v>IMPERMEABILIZACAO DE TERRAÇOS E LAJES COM MANTA ASFALTICA ESPESSURA 3MM PROTEGIDA COM FILME DE ALUMINIO GOFRADO ESPESSURA 0,8MM, INCLUSO EMULSAO ASFALTICA.</v>
          </cell>
          <cell r="I150">
            <v>202.47</v>
          </cell>
          <cell r="J150">
            <v>63.03</v>
          </cell>
          <cell r="K150">
            <v>12761.6841</v>
          </cell>
        </row>
        <row r="151">
          <cell r="B151" t="str">
            <v>TODA A COBERTA</v>
          </cell>
          <cell r="C151">
            <v>202.47</v>
          </cell>
          <cell r="G151">
            <v>202.47</v>
          </cell>
          <cell r="J151" t="str">
            <v/>
          </cell>
          <cell r="K151" t="str">
            <v/>
          </cell>
        </row>
        <row r="152">
          <cell r="B152" t="str">
            <v>TOTAL</v>
          </cell>
          <cell r="G152">
            <v>202.47</v>
          </cell>
          <cell r="H152" t="str">
            <v>m2</v>
          </cell>
          <cell r="J152" t="str">
            <v/>
          </cell>
          <cell r="K152" t="str">
            <v/>
          </cell>
        </row>
        <row r="153">
          <cell r="A153" t="str">
            <v/>
          </cell>
          <cell r="K153" t="str">
            <v/>
          </cell>
        </row>
        <row r="154">
          <cell r="A154" t="str">
            <v>08.04.070</v>
          </cell>
          <cell r="B154" t="str">
            <v>PROTEÇÃO MECÂNICA DE IMPERMEABILIZAÇÃO COM ARGAMASSA DE CIMENTO E AREIA TRAÇO 1:3, ESPESSURA DE 3 CM E ACABAMENTO ÁSPERO, INCLUINDO JUNTA DE RETRAÇÃO.</v>
          </cell>
          <cell r="I154">
            <v>202.47</v>
          </cell>
          <cell r="J154">
            <v>23.6</v>
          </cell>
          <cell r="K154">
            <v>4778.2920000000004</v>
          </cell>
        </row>
        <row r="155">
          <cell r="B155" t="str">
            <v>TODA A COBERTA</v>
          </cell>
          <cell r="C155">
            <v>202.47</v>
          </cell>
          <cell r="G155">
            <v>202.47</v>
          </cell>
          <cell r="J155" t="str">
            <v/>
          </cell>
          <cell r="K155" t="str">
            <v/>
          </cell>
        </row>
        <row r="156">
          <cell r="B156" t="str">
            <v>TOTAL</v>
          </cell>
          <cell r="G156">
            <v>202.47</v>
          </cell>
          <cell r="H156" t="str">
            <v>m2</v>
          </cell>
        </row>
        <row r="158">
          <cell r="A158" t="str">
            <v>09.00.000</v>
          </cell>
          <cell r="B158" t="str">
            <v>ESQUADRIAS</v>
          </cell>
        </row>
        <row r="159">
          <cell r="A159" t="str">
            <v>09.01.069</v>
          </cell>
          <cell r="B159" t="str">
            <v>FORNECIMENTO E COLOCAÇÃO DE GRADE DE PORTA   COMPLETA EM MADEIRA DE LEI PARA VÃO DE 0,60X2,10 M, ATÉ 0,90X2,10M , ESP= 3,00 CM , LARGURA 14 CM.</v>
          </cell>
          <cell r="I159">
            <v>12</v>
          </cell>
          <cell r="J159">
            <v>161.03</v>
          </cell>
          <cell r="K159">
            <v>1932.3600000000001</v>
          </cell>
        </row>
        <row r="160">
          <cell r="B160" t="str">
            <v>PORTAS DO WC MASCULINO</v>
          </cell>
          <cell r="F160">
            <v>1</v>
          </cell>
          <cell r="G160">
            <v>1</v>
          </cell>
          <cell r="K160" t="str">
            <v/>
          </cell>
        </row>
        <row r="161">
          <cell r="B161" t="str">
            <v>PORTAS DO WC FEMININO</v>
          </cell>
          <cell r="F161">
            <v>1</v>
          </cell>
          <cell r="G161">
            <v>1</v>
          </cell>
          <cell r="J161" t="str">
            <v/>
          </cell>
          <cell r="K161" t="str">
            <v/>
          </cell>
        </row>
        <row r="162">
          <cell r="F162">
            <v>1</v>
          </cell>
          <cell r="G162">
            <v>1</v>
          </cell>
        </row>
        <row r="163">
          <cell r="B163" t="str">
            <v>PORTA WC ESPECIAL MASCULINO</v>
          </cell>
          <cell r="F163">
            <v>1</v>
          </cell>
          <cell r="G163">
            <v>1</v>
          </cell>
        </row>
        <row r="164">
          <cell r="B164" t="str">
            <v>PORTA WC ESPECIAL FEMININO</v>
          </cell>
          <cell r="F164">
            <v>1</v>
          </cell>
          <cell r="G164">
            <v>1</v>
          </cell>
        </row>
        <row r="165">
          <cell r="B165" t="str">
            <v>DEPOSITO</v>
          </cell>
          <cell r="F165">
            <v>1</v>
          </cell>
          <cell r="G165">
            <v>1</v>
          </cell>
        </row>
        <row r="166">
          <cell r="B166" t="str">
            <v>GUARITA</v>
          </cell>
          <cell r="F166">
            <v>1</v>
          </cell>
          <cell r="G166">
            <v>1</v>
          </cell>
        </row>
        <row r="167">
          <cell r="B167" t="str">
            <v>DEP. MÉDICO</v>
          </cell>
          <cell r="F167">
            <v>1</v>
          </cell>
          <cell r="G167">
            <v>1</v>
          </cell>
        </row>
        <row r="168">
          <cell r="B168" t="str">
            <v>COZINHA</v>
          </cell>
          <cell r="F168">
            <v>2</v>
          </cell>
          <cell r="G168">
            <v>2</v>
          </cell>
        </row>
        <row r="169">
          <cell r="B169" t="str">
            <v>VÃO AO LADO DA LIXEIRA 01</v>
          </cell>
          <cell r="F169">
            <v>1</v>
          </cell>
          <cell r="G169">
            <v>1</v>
          </cell>
        </row>
        <row r="170">
          <cell r="B170" t="str">
            <v>VÃO AO LADO DA LIXEIRA 02</v>
          </cell>
          <cell r="F170">
            <v>1</v>
          </cell>
          <cell r="G170">
            <v>1</v>
          </cell>
        </row>
        <row r="171">
          <cell r="A171" t="str">
            <v/>
          </cell>
          <cell r="B171" t="str">
            <v>TOTAL</v>
          </cell>
          <cell r="G171">
            <v>12</v>
          </cell>
          <cell r="H171" t="str">
            <v>Un</v>
          </cell>
          <cell r="K171" t="str">
            <v/>
          </cell>
        </row>
        <row r="172">
          <cell r="A172" t="str">
            <v/>
          </cell>
        </row>
        <row r="173">
          <cell r="A173" t="str">
            <v>09.01.075</v>
          </cell>
          <cell r="B173" t="str">
            <v>FORNECIMENTO E COLOCAÇÃO DE GRADE DE PORTA  COMPLETA DE CANTO, EM MADEIRA DE LEI COM  LARG =7,00CM , ESP = 3,00 CM, DIMENSÃO DE 0,60 X 1,60M.</v>
          </cell>
          <cell r="I173">
            <v>14</v>
          </cell>
          <cell r="J173">
            <v>109.21</v>
          </cell>
          <cell r="K173">
            <v>1528.9399999999998</v>
          </cell>
        </row>
        <row r="174">
          <cell r="B174" t="str">
            <v>PORTAS DO WC MASCULINO</v>
          </cell>
          <cell r="F174">
            <v>7</v>
          </cell>
          <cell r="G174">
            <v>7</v>
          </cell>
          <cell r="K174" t="str">
            <v/>
          </cell>
        </row>
        <row r="175">
          <cell r="B175" t="str">
            <v>PORTAS DO WC FEMININO</v>
          </cell>
          <cell r="F175">
            <v>7</v>
          </cell>
          <cell r="G175">
            <v>7</v>
          </cell>
        </row>
        <row r="176">
          <cell r="A176" t="str">
            <v/>
          </cell>
          <cell r="B176" t="str">
            <v>TOTAL</v>
          </cell>
          <cell r="G176">
            <v>14</v>
          </cell>
          <cell r="H176" t="str">
            <v>Un</v>
          </cell>
          <cell r="J176" t="str">
            <v/>
          </cell>
          <cell r="K176" t="str">
            <v/>
          </cell>
        </row>
        <row r="177">
          <cell r="A177" t="str">
            <v/>
          </cell>
        </row>
        <row r="178">
          <cell r="A178" t="str">
            <v>74069-002</v>
          </cell>
          <cell r="B178" t="str">
            <v>FECHADURA DE EMBUTIR COMPLETA, PARA PORTAS DE BANHEIRO, PADRAO DE ACABAMENTO SUPERIOR.</v>
          </cell>
          <cell r="I178">
            <v>14</v>
          </cell>
          <cell r="J178">
            <v>193.95</v>
          </cell>
          <cell r="K178">
            <v>2715.2999999999997</v>
          </cell>
        </row>
        <row r="179">
          <cell r="B179" t="str">
            <v>PORTAS DO WC MASCULINO</v>
          </cell>
          <cell r="F179">
            <v>7</v>
          </cell>
          <cell r="G179">
            <v>7</v>
          </cell>
          <cell r="K179" t="str">
            <v/>
          </cell>
        </row>
        <row r="180">
          <cell r="B180" t="str">
            <v>PORTAS DO WC FEMININO</v>
          </cell>
          <cell r="F180">
            <v>7</v>
          </cell>
          <cell r="G180">
            <v>7</v>
          </cell>
        </row>
        <row r="181">
          <cell r="A181" t="str">
            <v/>
          </cell>
          <cell r="B181" t="str">
            <v>TOTAL</v>
          </cell>
          <cell r="G181">
            <v>14</v>
          </cell>
          <cell r="H181" t="str">
            <v>Un</v>
          </cell>
          <cell r="J181" t="str">
            <v/>
          </cell>
          <cell r="K181" t="str">
            <v/>
          </cell>
        </row>
        <row r="182">
          <cell r="A182" t="str">
            <v/>
          </cell>
        </row>
        <row r="183">
          <cell r="A183" t="str">
            <v>74070-001</v>
          </cell>
          <cell r="B183" t="str">
            <v>FECHADURA DE EMBUTIR COMPLETA, PARA PORTAS INTERNAS, PADRAO DE ACABAMENTO SUPERIOR.</v>
          </cell>
          <cell r="I183">
            <v>12</v>
          </cell>
          <cell r="J183">
            <v>165.68</v>
          </cell>
          <cell r="K183">
            <v>1988.16</v>
          </cell>
        </row>
        <row r="184">
          <cell r="B184" t="str">
            <v>PORTAS DO WC MASCULINO</v>
          </cell>
          <cell r="F184">
            <v>1</v>
          </cell>
          <cell r="G184">
            <v>1</v>
          </cell>
          <cell r="K184" t="str">
            <v/>
          </cell>
        </row>
        <row r="185">
          <cell r="B185" t="str">
            <v>PORTAS DO WC FEMININO</v>
          </cell>
          <cell r="F185">
            <v>1</v>
          </cell>
          <cell r="G185">
            <v>1</v>
          </cell>
          <cell r="K185" t="str">
            <v/>
          </cell>
        </row>
        <row r="186">
          <cell r="F186">
            <v>1</v>
          </cell>
          <cell r="G186">
            <v>1</v>
          </cell>
        </row>
        <row r="187">
          <cell r="B187" t="str">
            <v>PORTA WC ESPECIAL MASCULINO</v>
          </cell>
          <cell r="F187">
            <v>1</v>
          </cell>
          <cell r="G187">
            <v>1</v>
          </cell>
        </row>
        <row r="188">
          <cell r="B188" t="str">
            <v>PORTA WC ESPECIAL FEMININO</v>
          </cell>
          <cell r="F188">
            <v>1</v>
          </cell>
          <cell r="G188">
            <v>1</v>
          </cell>
        </row>
        <row r="189">
          <cell r="B189" t="str">
            <v>DEPOSITO</v>
          </cell>
          <cell r="F189">
            <v>1</v>
          </cell>
          <cell r="G189">
            <v>1</v>
          </cell>
        </row>
        <row r="190">
          <cell r="B190" t="str">
            <v>GUARITA</v>
          </cell>
          <cell r="F190">
            <v>1</v>
          </cell>
          <cell r="G190">
            <v>1</v>
          </cell>
        </row>
        <row r="191">
          <cell r="B191" t="str">
            <v>DEP. MÉDICO</v>
          </cell>
          <cell r="F191">
            <v>1</v>
          </cell>
          <cell r="G191">
            <v>1</v>
          </cell>
        </row>
        <row r="192">
          <cell r="B192" t="str">
            <v>COZINHA</v>
          </cell>
          <cell r="F192">
            <v>2</v>
          </cell>
          <cell r="G192">
            <v>2</v>
          </cell>
        </row>
        <row r="193">
          <cell r="B193" t="str">
            <v>VÃO AO LADO DA LIXEIRA 01</v>
          </cell>
          <cell r="F193">
            <v>1</v>
          </cell>
          <cell r="G193">
            <v>1</v>
          </cell>
        </row>
        <row r="194">
          <cell r="B194" t="str">
            <v>VÃO AO LADO DA LIXEIRA 02</v>
          </cell>
          <cell r="F194">
            <v>1</v>
          </cell>
          <cell r="G194">
            <v>1</v>
          </cell>
        </row>
        <row r="195">
          <cell r="A195" t="str">
            <v/>
          </cell>
          <cell r="B195" t="str">
            <v>TOTAL</v>
          </cell>
          <cell r="G195">
            <v>12</v>
          </cell>
          <cell r="H195" t="str">
            <v>Un</v>
          </cell>
          <cell r="K195" t="str">
            <v/>
          </cell>
        </row>
        <row r="196">
          <cell r="A196" t="str">
            <v/>
          </cell>
        </row>
        <row r="197">
          <cell r="A197" t="str">
            <v>74136-002</v>
          </cell>
          <cell r="B197" t="str">
            <v>PORTA DE ACO DE ENROLAR TIPO TIJOLINHO, VAZADA, CHAPA 24 RAIADA LARGA.</v>
          </cell>
          <cell r="I197">
            <v>12</v>
          </cell>
          <cell r="J197">
            <v>383.32</v>
          </cell>
          <cell r="K197">
            <v>4599.84</v>
          </cell>
        </row>
        <row r="198">
          <cell r="B198" t="str">
            <v>COZINHA</v>
          </cell>
          <cell r="C198">
            <v>4.8</v>
          </cell>
          <cell r="D198">
            <v>2.5</v>
          </cell>
          <cell r="G198">
            <v>12</v>
          </cell>
          <cell r="K198" t="str">
            <v/>
          </cell>
        </row>
        <row r="199">
          <cell r="A199" t="str">
            <v/>
          </cell>
          <cell r="B199" t="str">
            <v>TOTAL</v>
          </cell>
          <cell r="G199">
            <v>12</v>
          </cell>
          <cell r="H199" t="str">
            <v>m2</v>
          </cell>
          <cell r="J199" t="str">
            <v/>
          </cell>
          <cell r="K199" t="str">
            <v/>
          </cell>
        </row>
        <row r="200">
          <cell r="A200" t="str">
            <v/>
          </cell>
        </row>
        <row r="201">
          <cell r="A201" t="str">
            <v>09.02.101</v>
          </cell>
          <cell r="B201" t="str">
            <v>FORNECIMENTO E INSTALAÇÃO DE PORTÃO EM ALUMÍNIO ANODIZADO DE GIRO, TIPO BÚZIOS, NA COR BRONZE.</v>
          </cell>
          <cell r="I201">
            <v>38.625</v>
          </cell>
          <cell r="J201">
            <v>385.33</v>
          </cell>
          <cell r="K201">
            <v>14883.37125</v>
          </cell>
        </row>
        <row r="202">
          <cell r="B202" t="str">
            <v>ENTRADA</v>
          </cell>
          <cell r="C202">
            <v>12.5</v>
          </cell>
          <cell r="D202">
            <v>2.5</v>
          </cell>
          <cell r="G202">
            <v>31.25</v>
          </cell>
        </row>
        <row r="203">
          <cell r="B203" t="str">
            <v>AO LADO DA COZINHA</v>
          </cell>
          <cell r="C203">
            <v>2.95</v>
          </cell>
          <cell r="D203">
            <v>2.5</v>
          </cell>
          <cell r="G203">
            <v>7.375</v>
          </cell>
        </row>
        <row r="204">
          <cell r="A204" t="str">
            <v/>
          </cell>
          <cell r="B204" t="str">
            <v>TOTAL</v>
          </cell>
          <cell r="G204">
            <v>38.625</v>
          </cell>
          <cell r="H204" t="str">
            <v>m2</v>
          </cell>
        </row>
        <row r="206">
          <cell r="A206" t="str">
            <v>74139-002</v>
          </cell>
          <cell r="B206" t="str">
            <v>PORTA DE MADEIRA PARA BANHEIRO EM COMPENSADO COM LAMINADO TEXTURIZADO 0,60X1,60M, INCLUSO MARCO, DOBRADICAS E TARJETA TIPO LIVRE/OCUPADO.</v>
          </cell>
          <cell r="I206">
            <v>14</v>
          </cell>
          <cell r="J206">
            <v>220.27</v>
          </cell>
          <cell r="K206">
            <v>3083.78</v>
          </cell>
        </row>
        <row r="207">
          <cell r="B207" t="str">
            <v>PORTAS DO WC MASCULINO</v>
          </cell>
          <cell r="F207">
            <v>7</v>
          </cell>
          <cell r="G207">
            <v>7</v>
          </cell>
          <cell r="K207" t="str">
            <v/>
          </cell>
        </row>
        <row r="208">
          <cell r="B208" t="str">
            <v>PORTAS DO WC FEMININO</v>
          </cell>
          <cell r="F208">
            <v>7</v>
          </cell>
          <cell r="G208">
            <v>7</v>
          </cell>
          <cell r="J208" t="str">
            <v/>
          </cell>
          <cell r="K208" t="str">
            <v/>
          </cell>
        </row>
        <row r="209">
          <cell r="A209" t="str">
            <v/>
          </cell>
          <cell r="B209" t="str">
            <v>TOTAL</v>
          </cell>
          <cell r="G209">
            <v>14</v>
          </cell>
          <cell r="H209" t="str">
            <v>Un</v>
          </cell>
        </row>
        <row r="210">
          <cell r="J210" t="str">
            <v/>
          </cell>
          <cell r="K210" t="str">
            <v/>
          </cell>
        </row>
        <row r="211">
          <cell r="A211" t="str">
            <v>73910-005</v>
          </cell>
          <cell r="B211" t="str">
            <v>PORTA DE MADEIRA COMPENSADA LISA PARA PINTURA, 0,80X2,10M, INCLUSO ADUELA 2A, ALIZAR 2A E DOBRADICA.</v>
          </cell>
          <cell r="I211">
            <v>7</v>
          </cell>
          <cell r="J211">
            <v>290.7</v>
          </cell>
          <cell r="K211">
            <v>2034.8999999999999</v>
          </cell>
        </row>
        <row r="212">
          <cell r="B212" t="str">
            <v>PORTAS DO WC FEMININO</v>
          </cell>
          <cell r="F212">
            <v>1</v>
          </cell>
          <cell r="G212">
            <v>1</v>
          </cell>
        </row>
        <row r="213">
          <cell r="B213" t="str">
            <v>DEPOSITO</v>
          </cell>
          <cell r="F213">
            <v>1</v>
          </cell>
          <cell r="G213">
            <v>1</v>
          </cell>
        </row>
        <row r="214">
          <cell r="B214" t="str">
            <v>GUARITA</v>
          </cell>
          <cell r="F214">
            <v>1</v>
          </cell>
          <cell r="G214">
            <v>1</v>
          </cell>
        </row>
        <row r="215">
          <cell r="B215" t="str">
            <v>DEP. MÉDICO</v>
          </cell>
          <cell r="F215">
            <v>1</v>
          </cell>
          <cell r="G215">
            <v>1</v>
          </cell>
        </row>
        <row r="216">
          <cell r="B216" t="str">
            <v>COZINHA</v>
          </cell>
          <cell r="F216">
            <v>2</v>
          </cell>
          <cell r="G216">
            <v>2</v>
          </cell>
        </row>
        <row r="217">
          <cell r="B217" t="str">
            <v>VÃO AO LADO DA LIXEIRA 01</v>
          </cell>
          <cell r="F217">
            <v>1</v>
          </cell>
          <cell r="G217">
            <v>1</v>
          </cell>
        </row>
        <row r="218">
          <cell r="A218" t="str">
            <v/>
          </cell>
          <cell r="B218" t="str">
            <v>TOTAL</v>
          </cell>
          <cell r="G218">
            <v>7</v>
          </cell>
          <cell r="H218" t="str">
            <v>Un</v>
          </cell>
          <cell r="J218" t="str">
            <v/>
          </cell>
          <cell r="K218" t="str">
            <v/>
          </cell>
        </row>
        <row r="219">
          <cell r="A219" t="str">
            <v/>
          </cell>
        </row>
        <row r="220">
          <cell r="A220" t="str">
            <v>73910-010</v>
          </cell>
          <cell r="B220" t="str">
            <v>PORTA DE MADEIRA COMPENSADA LISA PARA PINTURA, 0,90X2,10M, INCLUSO ADUELA 2A, ALIZAR 2A E DOBRADICA.</v>
          </cell>
          <cell r="I220">
            <v>5</v>
          </cell>
          <cell r="J220">
            <v>305.57</v>
          </cell>
          <cell r="K220">
            <v>1527.85</v>
          </cell>
        </row>
        <row r="221">
          <cell r="B221" t="str">
            <v>PORTAS DO WC MASCULINO</v>
          </cell>
          <cell r="F221">
            <v>1</v>
          </cell>
          <cell r="G221">
            <v>1</v>
          </cell>
          <cell r="K221" t="str">
            <v/>
          </cell>
        </row>
        <row r="222">
          <cell r="B222" t="str">
            <v>PORTAS DO WC FEMININO</v>
          </cell>
          <cell r="F222">
            <v>1</v>
          </cell>
          <cell r="G222">
            <v>1</v>
          </cell>
          <cell r="K222" t="str">
            <v/>
          </cell>
        </row>
        <row r="223">
          <cell r="B223" t="str">
            <v>PORTA WC ESPECIAL MASCULINO</v>
          </cell>
          <cell r="F223">
            <v>1</v>
          </cell>
          <cell r="G223">
            <v>1</v>
          </cell>
        </row>
        <row r="224">
          <cell r="B224" t="str">
            <v>PORTA WC ESPECIAL FEMININO</v>
          </cell>
          <cell r="F224">
            <v>1</v>
          </cell>
          <cell r="G224">
            <v>1</v>
          </cell>
        </row>
        <row r="225">
          <cell r="B225" t="str">
            <v>VÃO AO LADO DA LIXEIRA 02</v>
          </cell>
          <cell r="F225">
            <v>1</v>
          </cell>
          <cell r="G225">
            <v>1</v>
          </cell>
        </row>
        <row r="226">
          <cell r="A226" t="str">
            <v/>
          </cell>
          <cell r="B226" t="str">
            <v>TOTAL</v>
          </cell>
          <cell r="G226">
            <v>5</v>
          </cell>
          <cell r="H226" t="str">
            <v>Un</v>
          </cell>
        </row>
        <row r="227">
          <cell r="A227" t="str">
            <v/>
          </cell>
          <cell r="J227" t="str">
            <v/>
          </cell>
          <cell r="K227" t="str">
            <v/>
          </cell>
        </row>
        <row r="228">
          <cell r="A228" t="str">
            <v>73809-001</v>
          </cell>
          <cell r="B228" t="str">
            <v>JANELA DE ALUMINIO TIPO MAXIM-AIR, SERIE 25.</v>
          </cell>
          <cell r="I228">
            <v>7.9249999999999998</v>
          </cell>
          <cell r="J228">
            <v>353.72</v>
          </cell>
          <cell r="K228">
            <v>2803.2310000000002</v>
          </cell>
        </row>
        <row r="229">
          <cell r="B229" t="str">
            <v>WC MASCULINO/FEMININO/COZINHA</v>
          </cell>
          <cell r="C229">
            <v>13.85</v>
          </cell>
          <cell r="D229">
            <v>0.5</v>
          </cell>
          <cell r="G229">
            <v>6.9249999999999998</v>
          </cell>
        </row>
        <row r="230">
          <cell r="B230" t="str">
            <v>DEPOSITO</v>
          </cell>
          <cell r="C230">
            <v>0.5</v>
          </cell>
          <cell r="D230">
            <v>2</v>
          </cell>
          <cell r="G230">
            <v>1</v>
          </cell>
        </row>
        <row r="231">
          <cell r="A231" t="str">
            <v/>
          </cell>
          <cell r="B231" t="str">
            <v>TOTAL</v>
          </cell>
          <cell r="G231">
            <v>7.9249999999999998</v>
          </cell>
          <cell r="H231" t="str">
            <v>m2</v>
          </cell>
        </row>
        <row r="232">
          <cell r="A232" t="str">
            <v/>
          </cell>
          <cell r="J232" t="str">
            <v/>
          </cell>
          <cell r="K232" t="str">
            <v/>
          </cell>
        </row>
        <row r="233">
          <cell r="A233" t="str">
            <v>09.02.020</v>
          </cell>
          <cell r="B233" t="str">
            <v>GRADE DE PROTECAO DE PORTA EM FERRO C/ VAROES DE 1/2", ESPAC=10CM E ACABAMENTO EM BARRA CHATA DE 1" X 1/4", INCLUSIVE FECHADURA DE SOBREPOR BRASIL OU SIMILAR E ASSENTAMENTO.</v>
          </cell>
          <cell r="I233">
            <v>12.600000000000001</v>
          </cell>
          <cell r="J233">
            <v>234.55</v>
          </cell>
          <cell r="K233">
            <v>2955.3300000000004</v>
          </cell>
        </row>
        <row r="234">
          <cell r="B234" t="str">
            <v>LIXEIRA</v>
          </cell>
          <cell r="C234">
            <v>4.2</v>
          </cell>
          <cell r="D234">
            <v>3</v>
          </cell>
          <cell r="G234">
            <v>12.600000000000001</v>
          </cell>
        </row>
        <row r="235">
          <cell r="A235" t="str">
            <v/>
          </cell>
          <cell r="B235" t="str">
            <v>TOTAL</v>
          </cell>
          <cell r="G235">
            <v>12.600000000000001</v>
          </cell>
          <cell r="H235" t="str">
            <v>m2</v>
          </cell>
        </row>
        <row r="236">
          <cell r="A236" t="str">
            <v/>
          </cell>
          <cell r="J236" t="str">
            <v/>
          </cell>
          <cell r="K236" t="str">
            <v/>
          </cell>
        </row>
        <row r="237">
          <cell r="A237" t="str">
            <v>10.00.000</v>
          </cell>
          <cell r="B237" t="str">
            <v>VIDROS</v>
          </cell>
        </row>
        <row r="238">
          <cell r="A238" t="str">
            <v>73838-001</v>
          </cell>
          <cell r="B238" t="str">
            <v>PORTA DE VIDRO TEMPERADO, 0,9X2,10M, ESPESSURA 10MM, INCLUSIVE ACESSORIOS.</v>
          </cell>
          <cell r="I238">
            <v>1</v>
          </cell>
          <cell r="J238">
            <v>1598.61</v>
          </cell>
          <cell r="K238">
            <v>1598.61</v>
          </cell>
        </row>
        <row r="239">
          <cell r="B239" t="str">
            <v>GUARITA</v>
          </cell>
          <cell r="C239">
            <v>1</v>
          </cell>
          <cell r="G239">
            <v>1</v>
          </cell>
          <cell r="K239" t="str">
            <v/>
          </cell>
        </row>
        <row r="240">
          <cell r="A240" t="str">
            <v/>
          </cell>
          <cell r="B240" t="str">
            <v>TOTAL</v>
          </cell>
          <cell r="G240">
            <v>1</v>
          </cell>
          <cell r="H240" t="str">
            <v>Un</v>
          </cell>
        </row>
        <row r="241">
          <cell r="A241" t="str">
            <v/>
          </cell>
        </row>
        <row r="242">
          <cell r="A242">
            <v>72121</v>
          </cell>
          <cell r="B242" t="str">
            <v>VIDRO TEMPERADO COLORIDO, ESPESSURA 10MM.</v>
          </cell>
          <cell r="I242">
            <v>25.18</v>
          </cell>
          <cell r="J242">
            <v>240.22</v>
          </cell>
          <cell r="K242">
            <v>6048.7395999999999</v>
          </cell>
        </row>
        <row r="243">
          <cell r="B243" t="str">
            <v>GUARITA</v>
          </cell>
          <cell r="C243">
            <v>5.7</v>
          </cell>
          <cell r="D243">
            <v>3</v>
          </cell>
          <cell r="G243">
            <v>17.100000000000001</v>
          </cell>
          <cell r="K243" t="str">
            <v/>
          </cell>
        </row>
        <row r="244">
          <cell r="B244" t="str">
            <v>BANDEIRAS</v>
          </cell>
          <cell r="G244">
            <v>0</v>
          </cell>
        </row>
        <row r="245">
          <cell r="B245" t="str">
            <v>PORTAS DO WC FEMININO</v>
          </cell>
          <cell r="C245">
            <v>0.8</v>
          </cell>
          <cell r="D245">
            <v>0.8</v>
          </cell>
          <cell r="F245">
            <v>1</v>
          </cell>
          <cell r="G245">
            <v>0.64000000000000012</v>
          </cell>
        </row>
        <row r="246">
          <cell r="B246" t="str">
            <v>DEPOSITO</v>
          </cell>
          <cell r="C246">
            <v>0.8</v>
          </cell>
          <cell r="D246">
            <v>0.8</v>
          </cell>
          <cell r="F246">
            <v>1</v>
          </cell>
          <cell r="G246">
            <v>0.64000000000000012</v>
          </cell>
        </row>
        <row r="247">
          <cell r="B247" t="str">
            <v>GUARITA</v>
          </cell>
          <cell r="C247">
            <v>0.8</v>
          </cell>
          <cell r="D247">
            <v>0.8</v>
          </cell>
          <cell r="F247">
            <v>1</v>
          </cell>
          <cell r="G247">
            <v>0.64000000000000012</v>
          </cell>
        </row>
        <row r="248">
          <cell r="B248" t="str">
            <v>DEP. MÉDICO</v>
          </cell>
          <cell r="C248">
            <v>0.8</v>
          </cell>
          <cell r="D248">
            <v>0.8</v>
          </cell>
          <cell r="F248">
            <v>1</v>
          </cell>
          <cell r="G248">
            <v>0.64000000000000012</v>
          </cell>
        </row>
        <row r="249">
          <cell r="B249" t="str">
            <v>COZINHA</v>
          </cell>
          <cell r="C249">
            <v>0.8</v>
          </cell>
          <cell r="D249">
            <v>0.8</v>
          </cell>
          <cell r="F249">
            <v>2</v>
          </cell>
          <cell r="G249">
            <v>1.2800000000000002</v>
          </cell>
        </row>
        <row r="250">
          <cell r="B250" t="str">
            <v>VÃO AO LADO DA LIXEIRA 01</v>
          </cell>
          <cell r="C250">
            <v>0.8</v>
          </cell>
          <cell r="D250">
            <v>0.8</v>
          </cell>
          <cell r="F250">
            <v>1</v>
          </cell>
          <cell r="G250">
            <v>0.64000000000000012</v>
          </cell>
        </row>
        <row r="251">
          <cell r="B251" t="str">
            <v>PORTAS DO WC MASCULINO</v>
          </cell>
          <cell r="C251">
            <v>0.9</v>
          </cell>
          <cell r="D251">
            <v>0.8</v>
          </cell>
          <cell r="F251">
            <v>1</v>
          </cell>
          <cell r="G251">
            <v>0.72000000000000008</v>
          </cell>
          <cell r="K251" t="str">
            <v/>
          </cell>
        </row>
        <row r="252">
          <cell r="B252" t="str">
            <v>PORTAS DO WC FEMININO</v>
          </cell>
          <cell r="C252">
            <v>0.9</v>
          </cell>
          <cell r="D252">
            <v>0.8</v>
          </cell>
          <cell r="F252">
            <v>1</v>
          </cell>
          <cell r="G252">
            <v>0.72000000000000008</v>
          </cell>
          <cell r="K252" t="str">
            <v/>
          </cell>
        </row>
        <row r="253">
          <cell r="B253" t="str">
            <v>PORTA WC ESPECIAL MASCULINO</v>
          </cell>
          <cell r="C253">
            <v>0.9</v>
          </cell>
          <cell r="D253">
            <v>0.8</v>
          </cell>
          <cell r="F253">
            <v>1</v>
          </cell>
          <cell r="G253">
            <v>0.72000000000000008</v>
          </cell>
        </row>
        <row r="254">
          <cell r="B254" t="str">
            <v>PORTA WC ESPECIAL FEMININO</v>
          </cell>
          <cell r="C254">
            <v>0.9</v>
          </cell>
          <cell r="D254">
            <v>0.8</v>
          </cell>
          <cell r="F254">
            <v>1</v>
          </cell>
          <cell r="G254">
            <v>0.72000000000000008</v>
          </cell>
        </row>
        <row r="255">
          <cell r="B255" t="str">
            <v>VÃO AO LADO DA LIXEIRA 02</v>
          </cell>
          <cell r="C255">
            <v>0.9</v>
          </cell>
          <cell r="D255">
            <v>0.8</v>
          </cell>
          <cell r="F255">
            <v>1</v>
          </cell>
          <cell r="G255">
            <v>0.72000000000000008</v>
          </cell>
        </row>
        <row r="256">
          <cell r="A256" t="str">
            <v/>
          </cell>
          <cell r="B256" t="str">
            <v>TOTAL</v>
          </cell>
          <cell r="G256">
            <v>25.18</v>
          </cell>
          <cell r="H256" t="str">
            <v>m2</v>
          </cell>
        </row>
        <row r="257">
          <cell r="A257" t="str">
            <v/>
          </cell>
        </row>
        <row r="258">
          <cell r="A258" t="str">
            <v>11.00.000</v>
          </cell>
          <cell r="B258" t="str">
            <v>ARGAMASSAS E REVESTIMENTOS DE PAREDES E TETOS</v>
          </cell>
        </row>
        <row r="259">
          <cell r="A259" t="str">
            <v>73928-001</v>
          </cell>
          <cell r="B259" t="str">
            <v>CHAPISCO EM PAREDES TRACO 1:4 (CIMENTO E AREIA), ESPESSURA 0,5CM, PREPARO MANUAL.</v>
          </cell>
          <cell r="I259">
            <v>978.3075</v>
          </cell>
          <cell r="J259">
            <v>4.0999999999999996</v>
          </cell>
          <cell r="K259">
            <v>4011.0607499999996</v>
          </cell>
        </row>
        <row r="260">
          <cell r="B260" t="str">
            <v>PAREDES HORIZONTAIS</v>
          </cell>
          <cell r="C260">
            <v>37.21</v>
          </cell>
          <cell r="D260">
            <v>2.95</v>
          </cell>
          <cell r="F260">
            <v>2</v>
          </cell>
          <cell r="G260">
            <v>219.53900000000002</v>
          </cell>
          <cell r="K260" t="str">
            <v/>
          </cell>
        </row>
        <row r="261">
          <cell r="C261">
            <v>19.149999999999999</v>
          </cell>
          <cell r="D261">
            <v>2.95</v>
          </cell>
          <cell r="F261">
            <v>2</v>
          </cell>
          <cell r="G261">
            <v>112.985</v>
          </cell>
        </row>
        <row r="262">
          <cell r="B262" t="str">
            <v>PAREDES VERTICAIS</v>
          </cell>
          <cell r="C262">
            <v>47.680000000000007</v>
          </cell>
          <cell r="D262">
            <v>2.95</v>
          </cell>
          <cell r="F262">
            <v>2</v>
          </cell>
          <cell r="G262">
            <v>281.31200000000007</v>
          </cell>
          <cell r="K262" t="str">
            <v/>
          </cell>
        </row>
        <row r="263">
          <cell r="B263" t="str">
            <v>SC1 E SC2</v>
          </cell>
          <cell r="C263">
            <v>110.46</v>
          </cell>
          <cell r="D263">
            <v>0.60000000000000009</v>
          </cell>
          <cell r="F263">
            <v>2</v>
          </cell>
          <cell r="G263">
            <v>132.55200000000002</v>
          </cell>
        </row>
        <row r="264">
          <cell r="B264" t="str">
            <v>SC3</v>
          </cell>
          <cell r="C264">
            <v>18.96</v>
          </cell>
          <cell r="D264">
            <v>0.7</v>
          </cell>
          <cell r="F264">
            <v>2</v>
          </cell>
          <cell r="G264">
            <v>26.544</v>
          </cell>
        </row>
        <row r="265">
          <cell r="B265" t="str">
            <v>LAJE MACIÇA</v>
          </cell>
          <cell r="C265">
            <v>4.47</v>
          </cell>
          <cell r="D265">
            <v>1.65</v>
          </cell>
          <cell r="G265">
            <v>7.3754999999999988</v>
          </cell>
          <cell r="K265" t="str">
            <v/>
          </cell>
        </row>
        <row r="266">
          <cell r="C266">
            <v>198</v>
          </cell>
          <cell r="G266">
            <v>198</v>
          </cell>
          <cell r="K266" t="str">
            <v/>
          </cell>
        </row>
        <row r="267">
          <cell r="A267" t="str">
            <v/>
          </cell>
          <cell r="B267" t="str">
            <v>TOTAL</v>
          </cell>
          <cell r="G267">
            <v>978.3075</v>
          </cell>
          <cell r="H267" t="str">
            <v>m2</v>
          </cell>
        </row>
        <row r="268">
          <cell r="A268" t="str">
            <v/>
          </cell>
        </row>
        <row r="269">
          <cell r="A269">
            <v>5993</v>
          </cell>
          <cell r="B269" t="str">
            <v>EMBOCO TRACO 1:2:8 (CIMENTO, CAL E AREIA), ESPESSURA 2,0CM, PREPARO MECANICO.</v>
          </cell>
          <cell r="I269">
            <v>239.28499999999997</v>
          </cell>
          <cell r="J269">
            <v>19.77</v>
          </cell>
          <cell r="K269">
            <v>4730.6644499999993</v>
          </cell>
        </row>
        <row r="270">
          <cell r="B270" t="str">
            <v>PASTILHAS</v>
          </cell>
        </row>
        <row r="271">
          <cell r="B271" t="str">
            <v>COZINHA</v>
          </cell>
          <cell r="C271">
            <v>17.649999999999999</v>
          </cell>
          <cell r="D271">
            <v>1.8</v>
          </cell>
          <cell r="G271">
            <v>31.77</v>
          </cell>
        </row>
        <row r="272">
          <cell r="B272" t="str">
            <v>LANCHONETE</v>
          </cell>
          <cell r="C272">
            <v>13.55</v>
          </cell>
          <cell r="D272">
            <v>1.8</v>
          </cell>
          <cell r="G272">
            <v>24.39</v>
          </cell>
        </row>
        <row r="273">
          <cell r="B273" t="str">
            <v>BWCS MASCULINO</v>
          </cell>
          <cell r="C273">
            <v>29.55</v>
          </cell>
          <cell r="D273">
            <v>1.8</v>
          </cell>
          <cell r="G273">
            <v>53.190000000000005</v>
          </cell>
        </row>
        <row r="274">
          <cell r="B274" t="str">
            <v>BWCS FEMININO</v>
          </cell>
          <cell r="C274">
            <v>29.700000000000003</v>
          </cell>
          <cell r="D274">
            <v>1.8</v>
          </cell>
          <cell r="G274">
            <v>53.460000000000008</v>
          </cell>
        </row>
        <row r="275">
          <cell r="B275" t="str">
            <v>WC ESPECIAL MASCULINO</v>
          </cell>
          <cell r="C275">
            <v>8.1999999999999993</v>
          </cell>
          <cell r="D275">
            <v>1.8</v>
          </cell>
          <cell r="G275">
            <v>14.76</v>
          </cell>
        </row>
        <row r="276">
          <cell r="B276" t="str">
            <v>WC ESPECIAL FEMININO</v>
          </cell>
          <cell r="C276">
            <v>8.1999999999999993</v>
          </cell>
          <cell r="D276">
            <v>1.8</v>
          </cell>
          <cell r="G276">
            <v>14.76</v>
          </cell>
        </row>
        <row r="277">
          <cell r="B277" t="str">
            <v>ÁREA DOS CHUVEIROS</v>
          </cell>
          <cell r="C277">
            <v>7.1</v>
          </cell>
          <cell r="D277">
            <v>3.55</v>
          </cell>
          <cell r="G277">
            <v>25.204999999999998</v>
          </cell>
        </row>
        <row r="278">
          <cell r="B278" t="str">
            <v>AZULEJO</v>
          </cell>
          <cell r="G278">
            <v>0</v>
          </cell>
        </row>
        <row r="279">
          <cell r="B279" t="str">
            <v>LIXEIRA</v>
          </cell>
          <cell r="C279">
            <v>7.25</v>
          </cell>
          <cell r="D279">
            <v>3</v>
          </cell>
          <cell r="G279">
            <v>21.75</v>
          </cell>
        </row>
        <row r="280">
          <cell r="A280" t="str">
            <v/>
          </cell>
          <cell r="B280" t="str">
            <v>TOTAL</v>
          </cell>
          <cell r="G280">
            <v>239.28499999999997</v>
          </cell>
          <cell r="H280" t="str">
            <v>m2</v>
          </cell>
        </row>
        <row r="281">
          <cell r="A281" t="str">
            <v/>
          </cell>
        </row>
        <row r="282">
          <cell r="A282">
            <v>5995</v>
          </cell>
          <cell r="B282" t="str">
            <v>REBOCO PARA PAREDES ARGAMASSA TRACO 1:4,5 (CAL E AREIA FINA PENEIRADA), ESPESSURA 0,5CM, PREPARO MECANICO.</v>
          </cell>
          <cell r="I282">
            <v>739.02250000000004</v>
          </cell>
          <cell r="J282">
            <v>11.9</v>
          </cell>
          <cell r="K282">
            <v>8794.3677500000013</v>
          </cell>
        </row>
        <row r="283">
          <cell r="B283" t="str">
            <v>CHAPISCO - EMBOÇO</v>
          </cell>
          <cell r="C283">
            <v>739.02250000000004</v>
          </cell>
          <cell r="G283">
            <v>739.02250000000004</v>
          </cell>
        </row>
        <row r="284">
          <cell r="A284" t="str">
            <v/>
          </cell>
          <cell r="B284" t="str">
            <v>TOTAL</v>
          </cell>
          <cell r="G284">
            <v>739.02250000000004</v>
          </cell>
          <cell r="H284" t="str">
            <v>m2</v>
          </cell>
        </row>
        <row r="285">
          <cell r="A285" t="str">
            <v/>
          </cell>
        </row>
        <row r="286">
          <cell r="A286" t="str">
            <v>11.07.020</v>
          </cell>
          <cell r="B286" t="str">
            <v>REVESTIMENTO EM PAREDES COM PASTILHAS ESMALTADAS , ASSENTADAS EM ARGAMASSA DE CIMENTO , CAL E AREIA, NO TRACO 1:1:6, INCLUSIVE EMBOCO COM ARGAMASSA DE CIMENTO, SAIBRO E AREIA NO TRACO 1:4:4.</v>
          </cell>
          <cell r="I286">
            <v>217.53499999999997</v>
          </cell>
          <cell r="J286">
            <v>121.01</v>
          </cell>
          <cell r="K286">
            <v>26323.910349999998</v>
          </cell>
        </row>
        <row r="287">
          <cell r="B287" t="str">
            <v>PASTILHAS</v>
          </cell>
        </row>
        <row r="288">
          <cell r="B288" t="str">
            <v>COZINHA</v>
          </cell>
          <cell r="C288">
            <v>17.649999999999999</v>
          </cell>
          <cell r="D288">
            <v>1.8</v>
          </cell>
          <cell r="G288">
            <v>31.77</v>
          </cell>
        </row>
        <row r="289">
          <cell r="B289" t="str">
            <v>LANCHONETE</v>
          </cell>
          <cell r="C289">
            <v>13.55</v>
          </cell>
          <cell r="D289">
            <v>1.8</v>
          </cell>
          <cell r="G289">
            <v>24.39</v>
          </cell>
        </row>
        <row r="290">
          <cell r="B290" t="str">
            <v>BWCS MASCULINO</v>
          </cell>
          <cell r="C290">
            <v>29.55</v>
          </cell>
          <cell r="D290">
            <v>1.8</v>
          </cell>
          <cell r="G290">
            <v>53.190000000000005</v>
          </cell>
        </row>
        <row r="291">
          <cell r="B291" t="str">
            <v>BWCS FEMININO</v>
          </cell>
          <cell r="C291">
            <v>29.700000000000003</v>
          </cell>
          <cell r="D291">
            <v>1.8</v>
          </cell>
          <cell r="G291">
            <v>53.460000000000008</v>
          </cell>
        </row>
        <row r="292">
          <cell r="B292" t="str">
            <v>WC ESPECIAL MASCULINO</v>
          </cell>
          <cell r="C292">
            <v>8.1999999999999993</v>
          </cell>
          <cell r="D292">
            <v>1.8</v>
          </cell>
          <cell r="G292">
            <v>14.76</v>
          </cell>
        </row>
        <row r="293">
          <cell r="B293" t="str">
            <v>WC ESPECIAL FEMININO</v>
          </cell>
          <cell r="C293">
            <v>8.1999999999999993</v>
          </cell>
          <cell r="D293">
            <v>1.8</v>
          </cell>
          <cell r="G293">
            <v>14.76</v>
          </cell>
        </row>
        <row r="294">
          <cell r="B294" t="str">
            <v>ÁREA DOS CHUVEIROS</v>
          </cell>
          <cell r="C294">
            <v>7.1</v>
          </cell>
          <cell r="D294">
            <v>3.55</v>
          </cell>
          <cell r="G294">
            <v>25.204999999999998</v>
          </cell>
        </row>
        <row r="295">
          <cell r="A295" t="str">
            <v/>
          </cell>
          <cell r="B295" t="str">
            <v>TOTAL</v>
          </cell>
          <cell r="G295">
            <v>217.53499999999997</v>
          </cell>
          <cell r="H295" t="str">
            <v>m2</v>
          </cell>
        </row>
        <row r="296">
          <cell r="A296" t="str">
            <v/>
          </cell>
        </row>
        <row r="297">
          <cell r="A297" t="str">
            <v>30.09.017</v>
          </cell>
          <cell r="B297" t="str">
            <v>PERFIL DE ALUMÍNIO TIPO ( L- T- U ). (C1877)</v>
          </cell>
          <cell r="I297">
            <v>113.95</v>
          </cell>
          <cell r="J297">
            <v>14.75</v>
          </cell>
          <cell r="K297">
            <v>1680.7625</v>
          </cell>
        </row>
        <row r="298">
          <cell r="B298" t="str">
            <v>COZINHA</v>
          </cell>
          <cell r="C298">
            <v>17.649999999999999</v>
          </cell>
          <cell r="G298">
            <v>17.649999999999999</v>
          </cell>
        </row>
        <row r="299">
          <cell r="B299" t="str">
            <v>LANCHONETE</v>
          </cell>
          <cell r="C299">
            <v>13.55</v>
          </cell>
          <cell r="G299">
            <v>13.55</v>
          </cell>
        </row>
        <row r="300">
          <cell r="B300" t="str">
            <v>BWCS MASCULINO</v>
          </cell>
          <cell r="C300">
            <v>29.55</v>
          </cell>
          <cell r="G300">
            <v>29.55</v>
          </cell>
        </row>
        <row r="301">
          <cell r="B301" t="str">
            <v>BWCS FEMININO</v>
          </cell>
          <cell r="C301">
            <v>29.700000000000003</v>
          </cell>
          <cell r="G301">
            <v>29.700000000000003</v>
          </cell>
        </row>
        <row r="302">
          <cell r="B302" t="str">
            <v>WC ESPECIAL MASCULINO</v>
          </cell>
          <cell r="C302">
            <v>8.1999999999999993</v>
          </cell>
          <cell r="G302">
            <v>8.1999999999999993</v>
          </cell>
        </row>
        <row r="303">
          <cell r="B303" t="str">
            <v>WC ESPECIAL FEMININO</v>
          </cell>
          <cell r="C303">
            <v>8.1999999999999993</v>
          </cell>
          <cell r="G303">
            <v>8.1999999999999993</v>
          </cell>
        </row>
        <row r="304">
          <cell r="B304" t="str">
            <v>ÁREA DOS CHUVEIROS</v>
          </cell>
          <cell r="C304">
            <v>7.1</v>
          </cell>
          <cell r="G304">
            <v>7.1</v>
          </cell>
        </row>
        <row r="305">
          <cell r="A305" t="str">
            <v/>
          </cell>
          <cell r="B305" t="str">
            <v>TOTAL</v>
          </cell>
          <cell r="G305">
            <v>113.95</v>
          </cell>
          <cell r="H305" t="str">
            <v>m</v>
          </cell>
        </row>
        <row r="306">
          <cell r="A306" t="str">
            <v/>
          </cell>
        </row>
        <row r="307">
          <cell r="A307" t="str">
            <v>73925-001</v>
          </cell>
          <cell r="B307" t="str">
            <v>AZULEJO 1A 15X15CM FIXADO COM NATA DE CIMENTO, REJUNTAMENTO COM CIMENTO BRANCO.</v>
          </cell>
          <cell r="I307">
            <v>21.75</v>
          </cell>
          <cell r="J307">
            <v>34.83</v>
          </cell>
          <cell r="K307">
            <v>757.55250000000001</v>
          </cell>
        </row>
        <row r="308">
          <cell r="B308" t="str">
            <v>AZULEJO</v>
          </cell>
        </row>
        <row r="309">
          <cell r="B309" t="str">
            <v>LIXEIRA</v>
          </cell>
          <cell r="C309">
            <v>7.25</v>
          </cell>
          <cell r="D309">
            <v>3</v>
          </cell>
          <cell r="G309">
            <v>21.75</v>
          </cell>
        </row>
        <row r="310">
          <cell r="A310" t="str">
            <v/>
          </cell>
          <cell r="B310" t="str">
            <v>TOTAL</v>
          </cell>
          <cell r="G310">
            <v>21.75</v>
          </cell>
          <cell r="H310" t="str">
            <v>m2</v>
          </cell>
        </row>
        <row r="311">
          <cell r="A311" t="str">
            <v/>
          </cell>
        </row>
        <row r="312">
          <cell r="A312" t="str">
            <v>12.00.000</v>
          </cell>
          <cell r="B312" t="str">
            <v>FORROS</v>
          </cell>
        </row>
        <row r="313">
          <cell r="A313" t="str">
            <v>12.02.020</v>
          </cell>
          <cell r="B313" t="str">
            <v>FORNECIMENTO E ASSENTAMENTO DE FORROPACOTE DA EUCATEX, PADRAO LISO, MONTADO COM PERFIS APARENTES DE ALUMINIO ANODIZADO.</v>
          </cell>
          <cell r="I313">
            <v>228.9675</v>
          </cell>
          <cell r="J313">
            <v>52.4</v>
          </cell>
          <cell r="K313">
            <v>11997.896999999999</v>
          </cell>
        </row>
        <row r="314">
          <cell r="B314" t="str">
            <v>DEP. MÉDICO</v>
          </cell>
          <cell r="C314">
            <v>4.2</v>
          </cell>
          <cell r="D314">
            <v>3</v>
          </cell>
          <cell r="G314">
            <v>12.600000000000001</v>
          </cell>
        </row>
        <row r="315">
          <cell r="B315" t="str">
            <v>DEPOSITO</v>
          </cell>
          <cell r="C315">
            <v>3.55</v>
          </cell>
          <cell r="D315">
            <v>1.65</v>
          </cell>
          <cell r="G315">
            <v>5.857499999999999</v>
          </cell>
        </row>
        <row r="316">
          <cell r="B316" t="str">
            <v>GUARITA</v>
          </cell>
          <cell r="C316">
            <v>2.9</v>
          </cell>
          <cell r="D316">
            <v>2.9</v>
          </cell>
          <cell r="G316">
            <v>8.41</v>
          </cell>
        </row>
        <row r="317">
          <cell r="B317" t="str">
            <v>WC MASCULINO</v>
          </cell>
          <cell r="C317">
            <v>10.85</v>
          </cell>
          <cell r="D317">
            <v>3.8</v>
          </cell>
          <cell r="G317">
            <v>41.23</v>
          </cell>
        </row>
        <row r="318">
          <cell r="B318" t="str">
            <v>WC FEMININO</v>
          </cell>
          <cell r="C318">
            <v>10.85</v>
          </cell>
          <cell r="D318">
            <v>3.8</v>
          </cell>
          <cell r="G318">
            <v>41.23</v>
          </cell>
        </row>
        <row r="319">
          <cell r="B319" t="str">
            <v>WC ESPECIAL MASCULINO</v>
          </cell>
          <cell r="C319">
            <v>24</v>
          </cell>
          <cell r="D319">
            <v>1.7</v>
          </cell>
          <cell r="G319">
            <v>40.799999999999997</v>
          </cell>
        </row>
        <row r="320">
          <cell r="B320" t="str">
            <v>WC ESPECIAL FEMININO</v>
          </cell>
          <cell r="C320">
            <v>24</v>
          </cell>
          <cell r="D320">
            <v>1.7</v>
          </cell>
          <cell r="G320">
            <v>40.799999999999997</v>
          </cell>
        </row>
        <row r="321">
          <cell r="B321" t="str">
            <v>LANCHONETE</v>
          </cell>
          <cell r="C321">
            <v>4.3</v>
          </cell>
          <cell r="D321">
            <v>4.8</v>
          </cell>
          <cell r="G321">
            <v>20.639999999999997</v>
          </cell>
        </row>
        <row r="322">
          <cell r="B322" t="str">
            <v xml:space="preserve">COZINHA </v>
          </cell>
          <cell r="C322">
            <v>17.399999999999999</v>
          </cell>
          <cell r="G322">
            <v>17.399999999999999</v>
          </cell>
        </row>
        <row r="323">
          <cell r="A323" t="str">
            <v/>
          </cell>
          <cell r="B323" t="str">
            <v>TOTAL</v>
          </cell>
          <cell r="G323">
            <v>228.9675</v>
          </cell>
          <cell r="H323" t="str">
            <v>m2</v>
          </cell>
        </row>
        <row r="324">
          <cell r="A324" t="str">
            <v/>
          </cell>
        </row>
        <row r="325">
          <cell r="A325" t="str">
            <v>13.00.000</v>
          </cell>
          <cell r="B325" t="str">
            <v>PISOS</v>
          </cell>
        </row>
        <row r="326">
          <cell r="A326" t="str">
            <v>13.02.010</v>
          </cell>
          <cell r="B326" t="str">
            <v>REGULARIZACAO DE CONTRA-PISO PARA REVESTIMENTO DE PISOS COM TACOS, ALCATIFAS, PAVIFLEX, ETC. EMPREGANDO ARGAMASSA DE CIMENTO E AREIA NO TRACO 1:4, COM 3,0 CM DE ESPESSURA.</v>
          </cell>
          <cell r="I326">
            <v>210.51000000000002</v>
          </cell>
          <cell r="J326">
            <v>23.68</v>
          </cell>
          <cell r="K326">
            <v>4984.8768</v>
          </cell>
        </row>
        <row r="327">
          <cell r="B327" t="str">
            <v>GUARITA</v>
          </cell>
          <cell r="C327">
            <v>2.9</v>
          </cell>
          <cell r="D327">
            <v>2.9</v>
          </cell>
          <cell r="G327">
            <v>8.41</v>
          </cell>
        </row>
        <row r="328">
          <cell r="B328" t="str">
            <v>WC MASCULINO</v>
          </cell>
          <cell r="C328">
            <v>10.85</v>
          </cell>
          <cell r="D328">
            <v>3.8</v>
          </cell>
          <cell r="G328">
            <v>41.23</v>
          </cell>
        </row>
        <row r="329">
          <cell r="B329" t="str">
            <v>WC FEMININO</v>
          </cell>
          <cell r="C329">
            <v>10.85</v>
          </cell>
          <cell r="D329">
            <v>3.8</v>
          </cell>
          <cell r="G329">
            <v>41.23</v>
          </cell>
        </row>
        <row r="330">
          <cell r="B330" t="str">
            <v>WC ESPECIAL MASCULINO</v>
          </cell>
          <cell r="C330">
            <v>24</v>
          </cell>
          <cell r="D330">
            <v>1.7</v>
          </cell>
          <cell r="G330">
            <v>40.799999999999997</v>
          </cell>
        </row>
        <row r="331">
          <cell r="B331" t="str">
            <v>WC ESPECIAL FEMININO</v>
          </cell>
          <cell r="C331">
            <v>24</v>
          </cell>
          <cell r="D331">
            <v>1.7</v>
          </cell>
          <cell r="G331">
            <v>40.799999999999997</v>
          </cell>
        </row>
        <row r="332">
          <cell r="B332" t="str">
            <v>LANCHONETE</v>
          </cell>
          <cell r="C332">
            <v>4.3</v>
          </cell>
          <cell r="D332">
            <v>4.8</v>
          </cell>
          <cell r="G332">
            <v>20.639999999999997</v>
          </cell>
        </row>
        <row r="333">
          <cell r="B333" t="str">
            <v xml:space="preserve">COZINHA </v>
          </cell>
          <cell r="C333">
            <v>17.399999999999999</v>
          </cell>
          <cell r="G333">
            <v>17.399999999999999</v>
          </cell>
        </row>
        <row r="334">
          <cell r="A334" t="str">
            <v/>
          </cell>
          <cell r="B334" t="str">
            <v>TOTAL</v>
          </cell>
          <cell r="G334">
            <v>210.51000000000002</v>
          </cell>
          <cell r="H334" t="str">
            <v>m2</v>
          </cell>
        </row>
        <row r="335">
          <cell r="A335" t="str">
            <v/>
          </cell>
        </row>
        <row r="336">
          <cell r="A336" t="str">
            <v>13.03.110</v>
          </cell>
          <cell r="B336" t="str">
            <v>PISO EM LENCOL DE GRANITO ARTIFICIAL ( MARMORITE ) COM JUNTAS DE PLASTICO , FORMANDO QUADROS DE 1,0 X 1,0 M,NA COR PRETA OU VERMELHA. (OBS. DA SE: PREÇO INCLUSIVE COM REGULARIZAÇÃO)</v>
          </cell>
          <cell r="I336">
            <v>32.337499999999999</v>
          </cell>
          <cell r="J336">
            <v>75.930000000000007</v>
          </cell>
          <cell r="K336">
            <v>2455.386375</v>
          </cell>
        </row>
        <row r="337">
          <cell r="B337" t="str">
            <v>DEP. MÉDICO</v>
          </cell>
          <cell r="C337">
            <v>4.2</v>
          </cell>
          <cell r="D337">
            <v>3</v>
          </cell>
          <cell r="G337">
            <v>12.600000000000001</v>
          </cell>
        </row>
        <row r="338">
          <cell r="B338" t="str">
            <v>DEPOSITO</v>
          </cell>
          <cell r="C338">
            <v>3.55</v>
          </cell>
          <cell r="D338">
            <v>1.65</v>
          </cell>
          <cell r="G338">
            <v>5.857499999999999</v>
          </cell>
        </row>
        <row r="339">
          <cell r="B339" t="str">
            <v>VÃO AO LADO DA LIXEIRA 01</v>
          </cell>
          <cell r="C339">
            <v>4.4000000000000004</v>
          </cell>
          <cell r="D339">
            <v>1.2</v>
          </cell>
          <cell r="G339">
            <v>5.28</v>
          </cell>
        </row>
        <row r="340">
          <cell r="B340" t="str">
            <v>VÃO AO LADO DA LIXEIRA 02</v>
          </cell>
          <cell r="C340">
            <v>3.95</v>
          </cell>
          <cell r="G340">
            <v>3.95</v>
          </cell>
        </row>
        <row r="341">
          <cell r="B341" t="str">
            <v>ÁREA DOS CHUVEIROS</v>
          </cell>
          <cell r="C341">
            <v>4.6500000000000004</v>
          </cell>
          <cell r="G341">
            <v>4.6500000000000004</v>
          </cell>
        </row>
        <row r="342">
          <cell r="A342" t="str">
            <v/>
          </cell>
          <cell r="B342" t="str">
            <v>TOTAL</v>
          </cell>
          <cell r="G342">
            <v>32.337499999999999</v>
          </cell>
          <cell r="H342" t="str">
            <v>m2</v>
          </cell>
        </row>
        <row r="343">
          <cell r="A343" t="str">
            <v/>
          </cell>
        </row>
        <row r="344">
          <cell r="A344" t="str">
            <v>13.03.305</v>
          </cell>
          <cell r="B344" t="str">
            <v>PISO EM GRANITO PRETO CEARÁ POLIDO, ESPESSURA 2CM, APLICADO COM ARGAMASSA INDUSTRIALIZADA AC-I, NÃO INCLUSO REGULARIZAÇÃO DE BASE.</v>
          </cell>
          <cell r="I344">
            <v>210.51000000000002</v>
          </cell>
          <cell r="J344">
            <v>319.05</v>
          </cell>
          <cell r="K344">
            <v>67163.215500000006</v>
          </cell>
        </row>
        <row r="345">
          <cell r="B345" t="str">
            <v>GUARITA</v>
          </cell>
          <cell r="C345">
            <v>2.9</v>
          </cell>
          <cell r="D345">
            <v>2.9</v>
          </cell>
          <cell r="G345">
            <v>8.41</v>
          </cell>
        </row>
        <row r="346">
          <cell r="B346" t="str">
            <v>WC MASCULINO</v>
          </cell>
          <cell r="C346">
            <v>10.85</v>
          </cell>
          <cell r="D346">
            <v>3.8</v>
          </cell>
          <cell r="G346">
            <v>41.23</v>
          </cell>
        </row>
        <row r="347">
          <cell r="B347" t="str">
            <v>WC FEMININO</v>
          </cell>
          <cell r="C347">
            <v>10.85</v>
          </cell>
          <cell r="D347">
            <v>3.8</v>
          </cell>
          <cell r="G347">
            <v>41.23</v>
          </cell>
        </row>
        <row r="348">
          <cell r="B348" t="str">
            <v>WC ESPECIAL MASCULINO</v>
          </cell>
          <cell r="C348">
            <v>24</v>
          </cell>
          <cell r="D348">
            <v>1.7</v>
          </cell>
          <cell r="G348">
            <v>40.799999999999997</v>
          </cell>
        </row>
        <row r="349">
          <cell r="B349" t="str">
            <v>WC ESPECIAL FEMININO</v>
          </cell>
          <cell r="C349">
            <v>24</v>
          </cell>
          <cell r="D349">
            <v>1.7</v>
          </cell>
          <cell r="G349">
            <v>40.799999999999997</v>
          </cell>
        </row>
        <row r="350">
          <cell r="B350" t="str">
            <v>LANCHONETE</v>
          </cell>
          <cell r="C350">
            <v>4.3</v>
          </cell>
          <cell r="D350">
            <v>4.8</v>
          </cell>
          <cell r="G350">
            <v>20.639999999999997</v>
          </cell>
        </row>
        <row r="351">
          <cell r="B351" t="str">
            <v xml:space="preserve">COZINHA </v>
          </cell>
          <cell r="C351">
            <v>17.399999999999999</v>
          </cell>
          <cell r="G351">
            <v>17.399999999999999</v>
          </cell>
        </row>
        <row r="352">
          <cell r="A352" t="str">
            <v/>
          </cell>
          <cell r="B352" t="str">
            <v>TOTAL</v>
          </cell>
          <cell r="G352">
            <v>210.51000000000002</v>
          </cell>
          <cell r="H352" t="str">
            <v>m2</v>
          </cell>
        </row>
        <row r="353">
          <cell r="A353" t="str">
            <v/>
          </cell>
        </row>
        <row r="354">
          <cell r="A354" t="str">
            <v>13.03.250</v>
          </cell>
          <cell r="B354" t="str">
            <v>PISO INDUSTRIAL DURBETON , KORODUR OU SIMILAR DE ALTA RESISTENCIA COM 8 MM DE ESPESSURA,COM JUNTAS DE PLASTICO FORMANDO QUADROS DE 1,0 X 1,0 M , NA COR VERDE E COM ACABAMENTO RASPADO POLIDO, INCLUSIVE BASE REGULARIZADA.</v>
          </cell>
          <cell r="I354">
            <v>47.150000000000006</v>
          </cell>
          <cell r="J354">
            <v>86.66</v>
          </cell>
          <cell r="K354">
            <v>4086.0190000000002</v>
          </cell>
        </row>
        <row r="355">
          <cell r="B355" t="str">
            <v>ÁREA EXTERNA DO BLOCO (FULGET)</v>
          </cell>
          <cell r="C355">
            <v>47.150000000000006</v>
          </cell>
          <cell r="G355">
            <v>47.150000000000006</v>
          </cell>
        </row>
        <row r="356">
          <cell r="A356" t="str">
            <v/>
          </cell>
          <cell r="B356" t="str">
            <v>TOTAL</v>
          </cell>
          <cell r="G356">
            <v>47.150000000000006</v>
          </cell>
          <cell r="H356" t="str">
            <v>m2</v>
          </cell>
        </row>
        <row r="357">
          <cell r="A357" t="str">
            <v/>
          </cell>
        </row>
        <row r="358">
          <cell r="A358" t="str">
            <v>16.00.000</v>
          </cell>
          <cell r="B358" t="str">
            <v>PINTURA</v>
          </cell>
        </row>
        <row r="359">
          <cell r="A359" t="str">
            <v>73954-002</v>
          </cell>
          <cell r="B359" t="str">
            <v xml:space="preserve">PINTURA LATEX ACRILICA AMBIENTES INTERNOS/EXTERNOS, DUAS DEMAOS S/SELADOR.      </v>
          </cell>
          <cell r="I359">
            <v>677.54500000000007</v>
          </cell>
          <cell r="J359">
            <v>13.27</v>
          </cell>
          <cell r="K359">
            <v>8991.0221500000007</v>
          </cell>
        </row>
        <row r="360">
          <cell r="B360" t="str">
            <v>GUARITA</v>
          </cell>
          <cell r="C360">
            <v>11.55</v>
          </cell>
          <cell r="D360">
            <v>2.95</v>
          </cell>
          <cell r="G360">
            <v>34.072500000000005</v>
          </cell>
        </row>
        <row r="361">
          <cell r="B361" t="str">
            <v>DEP. MÉDICO</v>
          </cell>
          <cell r="C361">
            <v>13.95</v>
          </cell>
          <cell r="D361">
            <v>2.95</v>
          </cell>
          <cell r="G361">
            <v>41.152500000000003</v>
          </cell>
        </row>
        <row r="362">
          <cell r="B362" t="str">
            <v>DEPOSITO</v>
          </cell>
          <cell r="C362">
            <v>10.4</v>
          </cell>
          <cell r="D362">
            <v>2.95</v>
          </cell>
          <cell r="G362">
            <v>30.680000000000003</v>
          </cell>
        </row>
        <row r="363">
          <cell r="B363" t="str">
            <v>VÃO AO LADO DA LIXEIRA 01</v>
          </cell>
          <cell r="C363">
            <v>10.65</v>
          </cell>
          <cell r="D363">
            <v>2.95</v>
          </cell>
          <cell r="G363">
            <v>31.417500000000004</v>
          </cell>
        </row>
        <row r="364">
          <cell r="B364" t="str">
            <v>VÃO AO LADO DA LIXEIRA 02</v>
          </cell>
          <cell r="C364">
            <v>8.5</v>
          </cell>
          <cell r="D364">
            <v>2.95</v>
          </cell>
          <cell r="G364">
            <v>25.075000000000003</v>
          </cell>
        </row>
        <row r="365">
          <cell r="B365" t="str">
            <v>FACHADA</v>
          </cell>
          <cell r="C365">
            <v>52</v>
          </cell>
          <cell r="D365">
            <v>3.65</v>
          </cell>
          <cell r="G365">
            <v>189.79999999999998</v>
          </cell>
        </row>
        <row r="366">
          <cell r="B366" t="str">
            <v>ACIMA DAS PASTILHAS</v>
          </cell>
          <cell r="G366">
            <v>0</v>
          </cell>
        </row>
        <row r="367">
          <cell r="B367" t="str">
            <v>COZINHA</v>
          </cell>
          <cell r="C367">
            <v>17.649999999999999</v>
          </cell>
          <cell r="D367">
            <v>1.1499999999999999</v>
          </cell>
          <cell r="G367">
            <v>20.297499999999996</v>
          </cell>
        </row>
        <row r="368">
          <cell r="B368" t="str">
            <v>LANCHONETE</v>
          </cell>
          <cell r="C368">
            <v>13.55</v>
          </cell>
          <cell r="D368">
            <v>1.1499999999999999</v>
          </cell>
          <cell r="G368">
            <v>15.5825</v>
          </cell>
        </row>
        <row r="369">
          <cell r="B369" t="str">
            <v>BWCS MASCULINO</v>
          </cell>
          <cell r="C369">
            <v>29.55</v>
          </cell>
          <cell r="D369">
            <v>1.1499999999999999</v>
          </cell>
          <cell r="G369">
            <v>33.982500000000002</v>
          </cell>
        </row>
        <row r="370">
          <cell r="B370" t="str">
            <v>BWCS FEMININO</v>
          </cell>
          <cell r="C370">
            <v>29.700000000000003</v>
          </cell>
          <cell r="D370">
            <v>1.1499999999999999</v>
          </cell>
          <cell r="G370">
            <v>34.155000000000001</v>
          </cell>
        </row>
        <row r="371">
          <cell r="B371" t="str">
            <v>WC ESPECIAL MASCULINO</v>
          </cell>
          <cell r="C371">
            <v>8.1999999999999993</v>
          </cell>
          <cell r="D371">
            <v>1.1499999999999999</v>
          </cell>
          <cell r="G371">
            <v>9.4299999999999979</v>
          </cell>
        </row>
        <row r="372">
          <cell r="B372" t="str">
            <v>WC ESPECIAL FEMININO</v>
          </cell>
          <cell r="C372">
            <v>8.1999999999999993</v>
          </cell>
          <cell r="D372">
            <v>1.1499999999999999</v>
          </cell>
          <cell r="G372">
            <v>9.4299999999999979</v>
          </cell>
        </row>
        <row r="373">
          <cell r="B373" t="str">
            <v>COBERTA</v>
          </cell>
          <cell r="C373">
            <v>202.47</v>
          </cell>
          <cell r="G373">
            <v>202.47</v>
          </cell>
        </row>
        <row r="374">
          <cell r="A374" t="str">
            <v/>
          </cell>
          <cell r="B374" t="str">
            <v>TOTAL</v>
          </cell>
          <cell r="G374">
            <v>677.54500000000007</v>
          </cell>
          <cell r="H374" t="str">
            <v>m2</v>
          </cell>
        </row>
        <row r="375">
          <cell r="A375" t="str">
            <v/>
          </cell>
          <cell r="K375" t="str">
            <v/>
          </cell>
        </row>
        <row r="376">
          <cell r="A376" t="str">
            <v>73751-001</v>
          </cell>
          <cell r="B376" t="str">
            <v xml:space="preserve"> FUNDO SELADOR PVA AMBIENTES INTERNOS, UMA DEMAO. </v>
          </cell>
          <cell r="I376">
            <v>677.54500000000007</v>
          </cell>
          <cell r="J376">
            <v>3.13</v>
          </cell>
          <cell r="K376">
            <v>2120.71585</v>
          </cell>
        </row>
        <row r="377">
          <cell r="B377" t="str">
            <v>GUARITA</v>
          </cell>
          <cell r="C377">
            <v>11.55</v>
          </cell>
          <cell r="D377">
            <v>2.95</v>
          </cell>
          <cell r="G377">
            <v>34.072500000000005</v>
          </cell>
        </row>
        <row r="378">
          <cell r="B378" t="str">
            <v>DEP. MÉDICO</v>
          </cell>
          <cell r="C378">
            <v>13.95</v>
          </cell>
          <cell r="D378">
            <v>2.95</v>
          </cell>
          <cell r="G378">
            <v>41.152500000000003</v>
          </cell>
        </row>
        <row r="379">
          <cell r="B379" t="str">
            <v>DEPOSITO</v>
          </cell>
          <cell r="C379">
            <v>10.4</v>
          </cell>
          <cell r="D379">
            <v>2.95</v>
          </cell>
          <cell r="G379">
            <v>30.680000000000003</v>
          </cell>
        </row>
        <row r="380">
          <cell r="B380" t="str">
            <v>VÃO AO LADO DA LIXEIRA 01</v>
          </cell>
          <cell r="C380">
            <v>10.65</v>
          </cell>
          <cell r="D380">
            <v>2.95</v>
          </cell>
          <cell r="G380">
            <v>31.417500000000004</v>
          </cell>
        </row>
        <row r="381">
          <cell r="B381" t="str">
            <v>VÃO AO LADO DA LIXEIRA 02</v>
          </cell>
          <cell r="C381">
            <v>8.5</v>
          </cell>
          <cell r="D381">
            <v>2.95</v>
          </cell>
          <cell r="G381">
            <v>25.075000000000003</v>
          </cell>
        </row>
        <row r="382">
          <cell r="B382" t="str">
            <v>FACHADA</v>
          </cell>
          <cell r="C382">
            <v>52</v>
          </cell>
          <cell r="D382">
            <v>3.65</v>
          </cell>
          <cell r="G382">
            <v>189.79999999999998</v>
          </cell>
        </row>
        <row r="383">
          <cell r="B383" t="str">
            <v>ACIMA DAS PASTILHAS</v>
          </cell>
          <cell r="G383">
            <v>0</v>
          </cell>
        </row>
        <row r="384">
          <cell r="B384" t="str">
            <v>COZINHA</v>
          </cell>
          <cell r="C384">
            <v>17.649999999999999</v>
          </cell>
          <cell r="D384">
            <v>1.1499999999999999</v>
          </cell>
          <cell r="G384">
            <v>20.297499999999996</v>
          </cell>
        </row>
        <row r="385">
          <cell r="B385" t="str">
            <v>LANCHONETE</v>
          </cell>
          <cell r="C385">
            <v>13.55</v>
          </cell>
          <cell r="D385">
            <v>1.1499999999999999</v>
          </cell>
          <cell r="G385">
            <v>15.5825</v>
          </cell>
        </row>
        <row r="386">
          <cell r="B386" t="str">
            <v>BWCS MASCULINO</v>
          </cell>
          <cell r="C386">
            <v>29.55</v>
          </cell>
          <cell r="D386">
            <v>1.1499999999999999</v>
          </cell>
          <cell r="G386">
            <v>33.982500000000002</v>
          </cell>
        </row>
        <row r="387">
          <cell r="B387" t="str">
            <v>BWCS FEMININO</v>
          </cell>
          <cell r="C387">
            <v>29.700000000000003</v>
          </cell>
          <cell r="D387">
            <v>1.1499999999999999</v>
          </cell>
          <cell r="G387">
            <v>34.155000000000001</v>
          </cell>
        </row>
        <row r="388">
          <cell r="B388" t="str">
            <v>WC ESPECIAL MASCULINO</v>
          </cell>
          <cell r="C388">
            <v>8.1999999999999993</v>
          </cell>
          <cell r="D388">
            <v>1.1499999999999999</v>
          </cell>
          <cell r="G388">
            <v>9.4299999999999979</v>
          </cell>
        </row>
        <row r="389">
          <cell r="B389" t="str">
            <v>WC ESPECIAL FEMININO</v>
          </cell>
          <cell r="C389">
            <v>8.1999999999999993</v>
          </cell>
          <cell r="D389">
            <v>1.1499999999999999</v>
          </cell>
          <cell r="G389">
            <v>9.4299999999999979</v>
          </cell>
        </row>
        <row r="390">
          <cell r="B390" t="str">
            <v>COBERTA</v>
          </cell>
          <cell r="C390">
            <v>202.47</v>
          </cell>
          <cell r="G390">
            <v>202.47</v>
          </cell>
        </row>
        <row r="391">
          <cell r="A391" t="str">
            <v/>
          </cell>
          <cell r="B391" t="str">
            <v>TOTAL</v>
          </cell>
          <cell r="G391">
            <v>677.54500000000007</v>
          </cell>
          <cell r="H391" t="str">
            <v>m2</v>
          </cell>
        </row>
        <row r="392">
          <cell r="A392" t="str">
            <v/>
          </cell>
        </row>
        <row r="393">
          <cell r="A393" t="str">
            <v>73955-002</v>
          </cell>
          <cell r="B393" t="str">
            <v>EMASSAMENTO COM MASSA LATEX PVA PARA AMBIENTES INTERNOS, DUAS DEMAOS.</v>
          </cell>
          <cell r="I393">
            <v>677.54500000000007</v>
          </cell>
          <cell r="J393">
            <v>8.1300000000000008</v>
          </cell>
          <cell r="K393">
            <v>5508.4408500000009</v>
          </cell>
        </row>
        <row r="394">
          <cell r="B394" t="str">
            <v>GUARITA</v>
          </cell>
          <cell r="C394">
            <v>11.55</v>
          </cell>
          <cell r="D394">
            <v>2.95</v>
          </cell>
          <cell r="G394">
            <v>34.072500000000005</v>
          </cell>
        </row>
        <row r="395">
          <cell r="B395" t="str">
            <v>DEP. MÉDICO</v>
          </cell>
          <cell r="C395">
            <v>13.95</v>
          </cell>
          <cell r="D395">
            <v>2.95</v>
          </cell>
          <cell r="G395">
            <v>41.152500000000003</v>
          </cell>
        </row>
        <row r="396">
          <cell r="B396" t="str">
            <v>DEPOSITO</v>
          </cell>
          <cell r="C396">
            <v>10.4</v>
          </cell>
          <cell r="D396">
            <v>2.95</v>
          </cell>
          <cell r="G396">
            <v>30.680000000000003</v>
          </cell>
        </row>
        <row r="397">
          <cell r="B397" t="str">
            <v>VÃO AO LADO DA LIXEIRA 01</v>
          </cell>
          <cell r="C397">
            <v>10.65</v>
          </cell>
          <cell r="D397">
            <v>2.95</v>
          </cell>
          <cell r="G397">
            <v>31.417500000000004</v>
          </cell>
        </row>
        <row r="398">
          <cell r="B398" t="str">
            <v>VÃO AO LADO DA LIXEIRA 02</v>
          </cell>
          <cell r="C398">
            <v>8.5</v>
          </cell>
          <cell r="D398">
            <v>2.95</v>
          </cell>
          <cell r="G398">
            <v>25.075000000000003</v>
          </cell>
        </row>
        <row r="399">
          <cell r="B399" t="str">
            <v>FACHADA</v>
          </cell>
          <cell r="C399">
            <v>52</v>
          </cell>
          <cell r="D399">
            <v>3.65</v>
          </cell>
          <cell r="G399">
            <v>189.79999999999998</v>
          </cell>
        </row>
        <row r="400">
          <cell r="B400" t="str">
            <v>ACIMA DAS PASTILHAS</v>
          </cell>
          <cell r="G400">
            <v>0</v>
          </cell>
        </row>
        <row r="401">
          <cell r="B401" t="str">
            <v>COZINHA</v>
          </cell>
          <cell r="C401">
            <v>17.649999999999999</v>
          </cell>
          <cell r="D401">
            <v>1.1499999999999999</v>
          </cell>
          <cell r="G401">
            <v>20.297499999999996</v>
          </cell>
        </row>
        <row r="402">
          <cell r="B402" t="str">
            <v>LANCHONETE</v>
          </cell>
          <cell r="C402">
            <v>13.55</v>
          </cell>
          <cell r="D402">
            <v>1.1499999999999999</v>
          </cell>
          <cell r="G402">
            <v>15.5825</v>
          </cell>
        </row>
        <row r="403">
          <cell r="B403" t="str">
            <v>BWCS MASCULINO</v>
          </cell>
          <cell r="C403">
            <v>29.55</v>
          </cell>
          <cell r="D403">
            <v>1.1499999999999999</v>
          </cell>
          <cell r="G403">
            <v>33.982500000000002</v>
          </cell>
        </row>
        <row r="404">
          <cell r="B404" t="str">
            <v>BWCS FEMININO</v>
          </cell>
          <cell r="C404">
            <v>29.700000000000003</v>
          </cell>
          <cell r="D404">
            <v>1.1499999999999999</v>
          </cell>
          <cell r="G404">
            <v>34.155000000000001</v>
          </cell>
        </row>
        <row r="405">
          <cell r="B405" t="str">
            <v>WC ESPECIAL MASCULINO</v>
          </cell>
          <cell r="C405">
            <v>8.1999999999999993</v>
          </cell>
          <cell r="D405">
            <v>1.1499999999999999</v>
          </cell>
          <cell r="G405">
            <v>9.4299999999999979</v>
          </cell>
        </row>
        <row r="406">
          <cell r="B406" t="str">
            <v>WC ESPECIAL FEMININO</v>
          </cell>
          <cell r="C406">
            <v>8.1999999999999993</v>
          </cell>
          <cell r="D406">
            <v>1.1499999999999999</v>
          </cell>
          <cell r="G406">
            <v>9.4299999999999979</v>
          </cell>
        </row>
        <row r="407">
          <cell r="B407" t="str">
            <v>COBERTA</v>
          </cell>
          <cell r="C407">
            <v>202.47</v>
          </cell>
          <cell r="G407">
            <v>202.47</v>
          </cell>
        </row>
        <row r="408">
          <cell r="A408" t="str">
            <v/>
          </cell>
          <cell r="B408" t="str">
            <v>TOTAL</v>
          </cell>
          <cell r="G408">
            <v>677.54500000000007</v>
          </cell>
          <cell r="H408" t="str">
            <v>m2</v>
          </cell>
        </row>
        <row r="409">
          <cell r="J409" t="str">
            <v/>
          </cell>
          <cell r="K409" t="str">
            <v/>
          </cell>
        </row>
        <row r="410">
          <cell r="A410" t="str">
            <v>74065-002</v>
          </cell>
          <cell r="B410" t="str">
            <v>PINTURA ESMALTE ACETINADO PARA MADEIRA, DUAS DEMAOS, INCLUSO APARELHAMENTO COM FUNDO NIVELADOR BRANCO FOSCO.</v>
          </cell>
          <cell r="I410">
            <v>63.630000000000017</v>
          </cell>
          <cell r="J410">
            <v>16.38</v>
          </cell>
          <cell r="K410">
            <v>1042.2594000000001</v>
          </cell>
        </row>
        <row r="411">
          <cell r="B411" t="str">
            <v>PORTAS DO WC FEMININO</v>
          </cell>
          <cell r="C411">
            <v>0.8</v>
          </cell>
          <cell r="D411">
            <v>2.1</v>
          </cell>
          <cell r="E411">
            <v>3</v>
          </cell>
          <cell r="F411">
            <v>1</v>
          </cell>
          <cell r="G411">
            <v>5.0400000000000009</v>
          </cell>
        </row>
        <row r="412">
          <cell r="B412" t="str">
            <v>DEPOSITO</v>
          </cell>
          <cell r="C412">
            <v>0.8</v>
          </cell>
          <cell r="D412">
            <v>2.1</v>
          </cell>
          <cell r="E412">
            <v>3</v>
          </cell>
          <cell r="F412">
            <v>1</v>
          </cell>
          <cell r="G412">
            <v>5.0400000000000009</v>
          </cell>
        </row>
        <row r="413">
          <cell r="B413" t="str">
            <v>GUARITA</v>
          </cell>
          <cell r="C413">
            <v>0.8</v>
          </cell>
          <cell r="D413">
            <v>2.1</v>
          </cell>
          <cell r="E413">
            <v>3</v>
          </cell>
          <cell r="F413">
            <v>1</v>
          </cell>
          <cell r="G413">
            <v>5.0400000000000009</v>
          </cell>
        </row>
        <row r="414">
          <cell r="B414" t="str">
            <v>DEP. MÉDICO</v>
          </cell>
          <cell r="C414">
            <v>0.8</v>
          </cell>
          <cell r="D414">
            <v>2.1</v>
          </cell>
          <cell r="E414">
            <v>3</v>
          </cell>
          <cell r="F414">
            <v>1</v>
          </cell>
          <cell r="G414">
            <v>5.0400000000000009</v>
          </cell>
        </row>
        <row r="415">
          <cell r="B415" t="str">
            <v>COZINHA</v>
          </cell>
          <cell r="C415">
            <v>0.8</v>
          </cell>
          <cell r="D415">
            <v>2.1</v>
          </cell>
          <cell r="E415">
            <v>3</v>
          </cell>
          <cell r="F415">
            <v>2</v>
          </cell>
          <cell r="G415">
            <v>10.080000000000002</v>
          </cell>
        </row>
        <row r="416">
          <cell r="B416" t="str">
            <v>VÃO AO LADO DA LIXEIRA 01</v>
          </cell>
          <cell r="C416">
            <v>0.8</v>
          </cell>
          <cell r="D416">
            <v>2.1</v>
          </cell>
          <cell r="E416">
            <v>3</v>
          </cell>
          <cell r="F416">
            <v>1</v>
          </cell>
          <cell r="G416">
            <v>5.0400000000000009</v>
          </cell>
        </row>
        <row r="417">
          <cell r="B417" t="str">
            <v>PORTAS DO WC MASCULINO</v>
          </cell>
          <cell r="C417">
            <v>0.9</v>
          </cell>
          <cell r="D417">
            <v>2.1</v>
          </cell>
          <cell r="E417">
            <v>3</v>
          </cell>
          <cell r="F417">
            <v>1</v>
          </cell>
          <cell r="G417">
            <v>5.67</v>
          </cell>
          <cell r="K417" t="str">
            <v/>
          </cell>
        </row>
        <row r="418">
          <cell r="B418" t="str">
            <v>PORTAS DO WC FEMININO</v>
          </cell>
          <cell r="C418">
            <v>0.9</v>
          </cell>
          <cell r="D418">
            <v>2.1</v>
          </cell>
          <cell r="E418">
            <v>3</v>
          </cell>
          <cell r="F418">
            <v>1</v>
          </cell>
          <cell r="G418">
            <v>5.67</v>
          </cell>
          <cell r="K418" t="str">
            <v/>
          </cell>
        </row>
        <row r="419">
          <cell r="B419" t="str">
            <v>PORTA WC ESPECIAL MASCULINO</v>
          </cell>
          <cell r="C419">
            <v>0.9</v>
          </cell>
          <cell r="D419">
            <v>2.1</v>
          </cell>
          <cell r="E419">
            <v>3</v>
          </cell>
          <cell r="F419">
            <v>1</v>
          </cell>
          <cell r="G419">
            <v>5.67</v>
          </cell>
        </row>
        <row r="420">
          <cell r="B420" t="str">
            <v>PORTA WC ESPECIAL FEMININO</v>
          </cell>
          <cell r="C420">
            <v>0.9</v>
          </cell>
          <cell r="D420">
            <v>2.1</v>
          </cell>
          <cell r="E420">
            <v>3</v>
          </cell>
          <cell r="F420">
            <v>1</v>
          </cell>
          <cell r="G420">
            <v>5.67</v>
          </cell>
        </row>
        <row r="421">
          <cell r="B421" t="str">
            <v>VÃO AO LADO DA LIXEIRA 02</v>
          </cell>
          <cell r="C421">
            <v>0.9</v>
          </cell>
          <cell r="D421">
            <v>2.1</v>
          </cell>
          <cell r="E421">
            <v>3</v>
          </cell>
          <cell r="F421">
            <v>1</v>
          </cell>
          <cell r="G421">
            <v>5.67</v>
          </cell>
        </row>
        <row r="422">
          <cell r="A422" t="str">
            <v/>
          </cell>
          <cell r="B422" t="str">
            <v>TOTAL</v>
          </cell>
          <cell r="G422">
            <v>63.630000000000017</v>
          </cell>
          <cell r="H422" t="str">
            <v>m2</v>
          </cell>
        </row>
        <row r="424">
          <cell r="A424" t="str">
            <v>73924-002</v>
          </cell>
          <cell r="B424" t="str">
            <v>PINTURA ESMALTE ACETINADO, DUAS DEMAOS, PARA FERRO.</v>
          </cell>
          <cell r="I424">
            <v>12.600000000000001</v>
          </cell>
          <cell r="J424">
            <v>17.98</v>
          </cell>
          <cell r="K424">
            <v>226.54800000000003</v>
          </cell>
        </row>
        <row r="425">
          <cell r="B425" t="str">
            <v>LIXEIRA</v>
          </cell>
          <cell r="C425">
            <v>4.2</v>
          </cell>
          <cell r="D425">
            <v>3</v>
          </cell>
          <cell r="G425">
            <v>12.600000000000001</v>
          </cell>
        </row>
        <row r="426">
          <cell r="A426" t="str">
            <v/>
          </cell>
          <cell r="B426" t="str">
            <v>TOTAL</v>
          </cell>
          <cell r="G426">
            <v>12.600000000000001</v>
          </cell>
          <cell r="H426" t="str">
            <v>m2</v>
          </cell>
        </row>
        <row r="428">
          <cell r="A428" t="str">
            <v>18.00.000</v>
          </cell>
          <cell r="B428" t="str">
            <v>INSTALAÇÕES ELÉTRICAS</v>
          </cell>
        </row>
        <row r="429">
          <cell r="A429">
            <v>73613</v>
          </cell>
          <cell r="B429" t="str">
            <v>ELETRODUTO DE PVC RÍGIDO ROSCÁVEL 20 MM (3/4") FORNECIMENTO E INSTALACAO.</v>
          </cell>
          <cell r="I429">
            <v>25</v>
          </cell>
          <cell r="J429">
            <v>5.92</v>
          </cell>
          <cell r="K429">
            <v>148</v>
          </cell>
        </row>
        <row r="430">
          <cell r="B430" t="str">
            <v>CLIMATIZAÇÃO</v>
          </cell>
          <cell r="C430">
            <v>25</v>
          </cell>
          <cell r="G430">
            <v>25</v>
          </cell>
        </row>
        <row r="431">
          <cell r="A431" t="str">
            <v/>
          </cell>
          <cell r="B431" t="str">
            <v>TOTAL</v>
          </cell>
          <cell r="G431">
            <v>25</v>
          </cell>
          <cell r="H431" t="str">
            <v>m</v>
          </cell>
          <cell r="J431" t="str">
            <v/>
          </cell>
          <cell r="K431" t="str">
            <v/>
          </cell>
        </row>
        <row r="432">
          <cell r="A432" t="str">
            <v/>
          </cell>
          <cell r="J432" t="str">
            <v/>
          </cell>
          <cell r="K432" t="str">
            <v/>
          </cell>
        </row>
        <row r="433">
          <cell r="A433">
            <v>55865</v>
          </cell>
          <cell r="B433" t="str">
            <v xml:space="preserve">ELETRODUTO DE PVC RIGIDO ROSCAVEL 40MM (1 1/2"), FORNECIMENTO E INSTALACAO.  </v>
          </cell>
          <cell r="I433">
            <v>150</v>
          </cell>
          <cell r="J433">
            <v>19.37</v>
          </cell>
          <cell r="K433">
            <v>2905.5</v>
          </cell>
        </row>
        <row r="434">
          <cell r="B434" t="str">
            <v>LIGAÇÃO QD -C</v>
          </cell>
          <cell r="C434">
            <v>150</v>
          </cell>
          <cell r="G434">
            <v>150</v>
          </cell>
        </row>
        <row r="435">
          <cell r="A435" t="str">
            <v/>
          </cell>
          <cell r="B435" t="str">
            <v>TOTAL</v>
          </cell>
          <cell r="G435">
            <v>150</v>
          </cell>
          <cell r="H435" t="str">
            <v>m</v>
          </cell>
          <cell r="J435" t="str">
            <v/>
          </cell>
          <cell r="K435" t="str">
            <v/>
          </cell>
        </row>
        <row r="437">
          <cell r="A437" t="str">
            <v>18.15.020</v>
          </cell>
          <cell r="B437" t="str">
            <v>CAIXA 4 X 4 POL. TIGREFLEX OU SIMILAR, INCLUSIVE ASSENTAMENTO.</v>
          </cell>
          <cell r="I437">
            <v>4</v>
          </cell>
          <cell r="J437">
            <v>6.57</v>
          </cell>
          <cell r="K437">
            <v>26.28</v>
          </cell>
        </row>
        <row r="438">
          <cell r="B438" t="str">
            <v>CLIMATIZAÇÃO</v>
          </cell>
          <cell r="C438">
            <v>4</v>
          </cell>
          <cell r="G438">
            <v>4</v>
          </cell>
        </row>
        <row r="439">
          <cell r="A439" t="str">
            <v/>
          </cell>
          <cell r="B439" t="str">
            <v>TOTAL</v>
          </cell>
          <cell r="G439">
            <v>4</v>
          </cell>
          <cell r="H439" t="str">
            <v>Un</v>
          </cell>
          <cell r="J439" t="str">
            <v/>
          </cell>
          <cell r="K439" t="str">
            <v/>
          </cell>
        </row>
        <row r="441">
          <cell r="A441" t="str">
            <v>18.15.023</v>
          </cell>
          <cell r="B441" t="str">
            <v>FORNECIMENTO E COLOCAÇÃO DE CAIXA METÁLICA PARA PASSAGEM DE CABOS COM DIMENSÕES 10 X 10 X 5 CM.</v>
          </cell>
          <cell r="I441">
            <v>14</v>
          </cell>
          <cell r="J441">
            <v>30.7</v>
          </cell>
          <cell r="K441">
            <v>429.8</v>
          </cell>
        </row>
        <row r="442">
          <cell r="B442" t="str">
            <v>LÓGICA</v>
          </cell>
          <cell r="C442">
            <v>6</v>
          </cell>
          <cell r="G442">
            <v>6</v>
          </cell>
          <cell r="J442" t="str">
            <v/>
          </cell>
          <cell r="K442" t="str">
            <v/>
          </cell>
        </row>
        <row r="443">
          <cell r="B443" t="str">
            <v>CFTV</v>
          </cell>
          <cell r="C443">
            <v>8</v>
          </cell>
          <cell r="G443">
            <v>8</v>
          </cell>
        </row>
        <row r="444">
          <cell r="A444" t="str">
            <v/>
          </cell>
          <cell r="B444" t="str">
            <v>TOTAL</v>
          </cell>
          <cell r="G444">
            <v>14</v>
          </cell>
          <cell r="H444" t="str">
            <v>Un</v>
          </cell>
        </row>
        <row r="446">
          <cell r="A446" t="str">
            <v>73860-012</v>
          </cell>
          <cell r="B446" t="str">
            <v>CABO DE COBRE ISOLADO PVC RESISTENTE A CHAMA 450/750 V 16 MM2 FORNECIMENTO E INSTALACAO.</v>
          </cell>
          <cell r="I446">
            <v>750</v>
          </cell>
          <cell r="J446">
            <v>10.77</v>
          </cell>
          <cell r="K446">
            <v>8077.5</v>
          </cell>
        </row>
        <row r="447">
          <cell r="B447" t="str">
            <v>LIGAÇÃO QD -C</v>
          </cell>
          <cell r="C447">
            <v>150</v>
          </cell>
          <cell r="F447">
            <v>5</v>
          </cell>
          <cell r="G447">
            <v>750</v>
          </cell>
        </row>
        <row r="448">
          <cell r="B448" t="str">
            <v>TOTAL</v>
          </cell>
          <cell r="G448">
            <v>750</v>
          </cell>
          <cell r="H448" t="str">
            <v>m</v>
          </cell>
        </row>
        <row r="449">
          <cell r="A449" t="str">
            <v/>
          </cell>
          <cell r="J449" t="str">
            <v/>
          </cell>
          <cell r="K449" t="str">
            <v/>
          </cell>
        </row>
        <row r="450">
          <cell r="A450" t="str">
            <v>18.20.010</v>
          </cell>
          <cell r="B450" t="str">
            <v>DISJUNTOR MONOPOLAR TERMOMAGNETICO ATE 30A, 220V, PIAL OU SIMILAR, INCLUSIVE INSTALACAO EM QUADRO DE DISTRIBUICAO.</v>
          </cell>
          <cell r="I450">
            <v>12</v>
          </cell>
          <cell r="J450">
            <v>13.15</v>
          </cell>
          <cell r="K450">
            <v>157.80000000000001</v>
          </cell>
        </row>
        <row r="451">
          <cell r="B451" t="str">
            <v>LIGAÇÃO QD -C</v>
          </cell>
          <cell r="C451">
            <v>11</v>
          </cell>
          <cell r="G451">
            <v>11</v>
          </cell>
        </row>
        <row r="452">
          <cell r="B452" t="str">
            <v>CLIMATIZAÇÃO</v>
          </cell>
          <cell r="C452">
            <v>1</v>
          </cell>
          <cell r="G452">
            <v>1</v>
          </cell>
        </row>
        <row r="453">
          <cell r="A453" t="str">
            <v/>
          </cell>
          <cell r="B453" t="str">
            <v>TOTAL</v>
          </cell>
          <cell r="G453">
            <v>12</v>
          </cell>
          <cell r="H453" t="str">
            <v>Un</v>
          </cell>
          <cell r="J453" t="str">
            <v/>
          </cell>
          <cell r="K453" t="str">
            <v/>
          </cell>
        </row>
        <row r="454">
          <cell r="A454" t="str">
            <v/>
          </cell>
          <cell r="J454" t="str">
            <v/>
          </cell>
          <cell r="K454" t="str">
            <v/>
          </cell>
        </row>
        <row r="455">
          <cell r="A455" t="str">
            <v>18.20.030</v>
          </cell>
          <cell r="B455" t="str">
            <v>DISJUNTOR TRIPOLAR TERMOMAGNETICO ATE 50A, 380V, PIAL OU SIMILAR, INCLUSIVE INSTALACAO EM QUADRO DE DISTRIBUICAO.</v>
          </cell>
          <cell r="I455">
            <v>1</v>
          </cell>
          <cell r="J455">
            <v>78.209999999999994</v>
          </cell>
          <cell r="K455">
            <v>78.209999999999994</v>
          </cell>
        </row>
        <row r="456">
          <cell r="B456" t="str">
            <v>BLOCO DE APOIO</v>
          </cell>
          <cell r="C456">
            <v>1</v>
          </cell>
          <cell r="G456">
            <v>1</v>
          </cell>
        </row>
        <row r="457">
          <cell r="B457" t="str">
            <v>TOTAL</v>
          </cell>
          <cell r="G457">
            <v>1</v>
          </cell>
          <cell r="H457" t="str">
            <v>Un</v>
          </cell>
        </row>
        <row r="459">
          <cell r="A459" t="str">
            <v>18.20.212</v>
          </cell>
          <cell r="B459" t="str">
            <v>FORNECIMENTO E INSTALAÇÃO DE DISPOSITIVO DE PROTEÇÃO DR, TIPO AC, CORRENTE NOMINAL RESIDUAL 30mA, TETRAPOLAR, CORRENTE NOMINAL 63A, FAB.:SIEMENS OU SIMILAR.</v>
          </cell>
          <cell r="I459">
            <v>1</v>
          </cell>
          <cell r="J459">
            <v>234.72</v>
          </cell>
          <cell r="K459">
            <v>234.72</v>
          </cell>
        </row>
        <row r="460">
          <cell r="B460" t="str">
            <v>BLOCO DE APOIO</v>
          </cell>
          <cell r="C460">
            <v>1</v>
          </cell>
          <cell r="G460">
            <v>1</v>
          </cell>
        </row>
        <row r="461">
          <cell r="B461" t="str">
            <v>TOTAL</v>
          </cell>
          <cell r="G461">
            <v>1</v>
          </cell>
          <cell r="H461" t="str">
            <v>Un</v>
          </cell>
        </row>
        <row r="463">
          <cell r="A463" t="str">
            <v>74131-003</v>
          </cell>
          <cell r="B463" t="str">
            <v>QUADRO DE DISTRIBUICAO DE ENERGIA EM CHAPA METALICA, DE EMBUTIR, SEM PORTA, PARA 12 DISJUNTORES TERMOMAGNETICOS MONOPOLARES, SEM DISPOSITIVO PARA CHAVE GERAL, SEM BARRAMENTOS FASES E COM BARRAMENTO NEUTRO, FORNECIMENTO E INSTALACAO.</v>
          </cell>
          <cell r="I463">
            <v>1</v>
          </cell>
          <cell r="J463">
            <v>118.73</v>
          </cell>
          <cell r="K463">
            <v>118.73</v>
          </cell>
        </row>
        <row r="464">
          <cell r="B464" t="str">
            <v>BLOCO DE APOIO</v>
          </cell>
          <cell r="C464">
            <v>1</v>
          </cell>
          <cell r="G464">
            <v>1</v>
          </cell>
          <cell r="J464" t="str">
            <v/>
          </cell>
          <cell r="K464" t="str">
            <v/>
          </cell>
        </row>
        <row r="465">
          <cell r="A465" t="str">
            <v/>
          </cell>
          <cell r="B465" t="str">
            <v>TOTAL</v>
          </cell>
          <cell r="G465">
            <v>1</v>
          </cell>
          <cell r="H465" t="str">
            <v>Un</v>
          </cell>
        </row>
        <row r="466">
          <cell r="A466" t="str">
            <v/>
          </cell>
        </row>
        <row r="467">
          <cell r="A467" t="str">
            <v>74054-001</v>
          </cell>
          <cell r="B467" t="str">
            <v>PONTO DE LUZ (CAIXA, ELETRODUTO, FIOS E INTERRUPTOR)</v>
          </cell>
          <cell r="I467">
            <v>30</v>
          </cell>
          <cell r="J467">
            <v>107.05</v>
          </cell>
          <cell r="K467">
            <v>3211.5</v>
          </cell>
        </row>
        <row r="468">
          <cell r="B468" t="str">
            <v>2X23W</v>
          </cell>
        </row>
        <row r="469">
          <cell r="B469" t="str">
            <v>ACESSO</v>
          </cell>
          <cell r="C469">
            <v>3</v>
          </cell>
          <cell r="G469">
            <v>3</v>
          </cell>
        </row>
        <row r="470">
          <cell r="B470" t="str">
            <v>WC MASCULINO</v>
          </cell>
          <cell r="C470">
            <v>1</v>
          </cell>
          <cell r="G470">
            <v>1</v>
          </cell>
        </row>
        <row r="471">
          <cell r="B471" t="str">
            <v>WC FEMININO</v>
          </cell>
          <cell r="C471">
            <v>1</v>
          </cell>
          <cell r="G471">
            <v>1</v>
          </cell>
        </row>
        <row r="472">
          <cell r="B472" t="str">
            <v>DEPOSITO</v>
          </cell>
          <cell r="C472">
            <v>1</v>
          </cell>
          <cell r="G472">
            <v>1</v>
          </cell>
        </row>
        <row r="473">
          <cell r="B473" t="str">
            <v>LANCHONETE</v>
          </cell>
          <cell r="C473">
            <v>3</v>
          </cell>
          <cell r="G473">
            <v>3</v>
          </cell>
        </row>
        <row r="474">
          <cell r="B474" t="str">
            <v>1X23W</v>
          </cell>
          <cell r="G474">
            <v>0</v>
          </cell>
        </row>
        <row r="475">
          <cell r="B475" t="str">
            <v>WC MASCULINO</v>
          </cell>
          <cell r="C475">
            <v>1</v>
          </cell>
          <cell r="G475">
            <v>1</v>
          </cell>
        </row>
        <row r="476">
          <cell r="B476" t="str">
            <v>WC FEMININO</v>
          </cell>
          <cell r="C476">
            <v>1</v>
          </cell>
          <cell r="G476">
            <v>1</v>
          </cell>
        </row>
        <row r="477">
          <cell r="B477" t="str">
            <v>2X32W</v>
          </cell>
          <cell r="G477">
            <v>0</v>
          </cell>
        </row>
        <row r="478">
          <cell r="B478" t="str">
            <v>DEP MEDICO</v>
          </cell>
          <cell r="C478">
            <v>3</v>
          </cell>
          <cell r="G478">
            <v>3</v>
          </cell>
        </row>
        <row r="479">
          <cell r="B479" t="str">
            <v>GUARITA</v>
          </cell>
          <cell r="C479">
            <v>1</v>
          </cell>
          <cell r="G479">
            <v>1</v>
          </cell>
        </row>
        <row r="480">
          <cell r="B480" t="str">
            <v>WC MASCULINO</v>
          </cell>
          <cell r="C480">
            <v>5</v>
          </cell>
          <cell r="G480">
            <v>5</v>
          </cell>
        </row>
        <row r="481">
          <cell r="B481" t="str">
            <v>WC FEMININO</v>
          </cell>
          <cell r="C481">
            <v>5</v>
          </cell>
          <cell r="G481">
            <v>5</v>
          </cell>
        </row>
        <row r="482">
          <cell r="B482" t="str">
            <v>WC ESPECIAL MASCULINO</v>
          </cell>
          <cell r="C482">
            <v>1</v>
          </cell>
          <cell r="G482">
            <v>1</v>
          </cell>
          <cell r="K482" t="str">
            <v/>
          </cell>
        </row>
        <row r="483">
          <cell r="B483" t="str">
            <v xml:space="preserve">WC ESPECIAL FEMININO </v>
          </cell>
          <cell r="C483">
            <v>1</v>
          </cell>
          <cell r="G483">
            <v>1</v>
          </cell>
        </row>
        <row r="484">
          <cell r="B484" t="str">
            <v>COZINHA</v>
          </cell>
          <cell r="C484">
            <v>3</v>
          </cell>
          <cell r="G484">
            <v>3</v>
          </cell>
        </row>
        <row r="485">
          <cell r="A485" t="str">
            <v/>
          </cell>
          <cell r="B485" t="str">
            <v>TOTAL</v>
          </cell>
          <cell r="G485">
            <v>30</v>
          </cell>
          <cell r="H485" t="str">
            <v>Un</v>
          </cell>
          <cell r="J485" t="str">
            <v/>
          </cell>
          <cell r="K485" t="str">
            <v/>
          </cell>
        </row>
        <row r="486">
          <cell r="A486" t="str">
            <v/>
          </cell>
        </row>
        <row r="487">
          <cell r="A487" t="str">
            <v>18.22.020</v>
          </cell>
          <cell r="B487" t="str">
            <v>PONTO DE INTERRUPTOR DE UMA SECCAO, PIAL OU SIMILAR,INCLUSIVE TUBULACAO PVC RIGIDO, FIACAO, CX. 4 X 2 POL. TIGREFLEX OU SIMILAR PLACA E DEMAIS ACESSORIOS, ATE O PONTO DE LUZ.</v>
          </cell>
          <cell r="I487">
            <v>7</v>
          </cell>
          <cell r="J487">
            <v>62.35</v>
          </cell>
          <cell r="K487">
            <v>436.45</v>
          </cell>
        </row>
        <row r="488">
          <cell r="B488" t="str">
            <v>DEP MEDICO</v>
          </cell>
          <cell r="C488">
            <v>1</v>
          </cell>
          <cell r="G488">
            <v>1</v>
          </cell>
        </row>
        <row r="489">
          <cell r="B489" t="str">
            <v>GUARITA</v>
          </cell>
          <cell r="C489">
            <v>1</v>
          </cell>
          <cell r="G489">
            <v>1</v>
          </cell>
        </row>
        <row r="490">
          <cell r="B490" t="str">
            <v>DEPOSITO</v>
          </cell>
          <cell r="C490">
            <v>1</v>
          </cell>
          <cell r="G490">
            <v>1</v>
          </cell>
        </row>
        <row r="491">
          <cell r="B491" t="str">
            <v>ENTRADA DOS WC MASCULINO</v>
          </cell>
          <cell r="C491">
            <v>1</v>
          </cell>
          <cell r="G491">
            <v>1</v>
          </cell>
        </row>
        <row r="492">
          <cell r="B492" t="str">
            <v>ENTRADA DOS WC FEMININO</v>
          </cell>
          <cell r="C492">
            <v>1</v>
          </cell>
          <cell r="G492">
            <v>1</v>
          </cell>
        </row>
        <row r="493">
          <cell r="B493" t="str">
            <v>WC ESPECIAL MASCULINO</v>
          </cell>
          <cell r="C493">
            <v>1</v>
          </cell>
          <cell r="G493">
            <v>1</v>
          </cell>
        </row>
        <row r="494">
          <cell r="B494" t="str">
            <v xml:space="preserve">WC ESPECIAL FEMININO </v>
          </cell>
          <cell r="C494">
            <v>1</v>
          </cell>
          <cell r="G494">
            <v>1</v>
          </cell>
        </row>
        <row r="495">
          <cell r="A495" t="str">
            <v/>
          </cell>
          <cell r="B495" t="str">
            <v>TOTAL</v>
          </cell>
          <cell r="G495">
            <v>7</v>
          </cell>
          <cell r="H495" t="str">
            <v>Pt</v>
          </cell>
        </row>
        <row r="496">
          <cell r="A496" t="str">
            <v/>
          </cell>
          <cell r="K496" t="str">
            <v/>
          </cell>
        </row>
        <row r="497">
          <cell r="A497" t="str">
            <v>18.22.030</v>
          </cell>
          <cell r="B497" t="str">
            <v>PONTO DE INTERRUPTOR DE 2 SECCOES, PIAL OU SIMILAR, INCLUSIVE TUBULACAO PVC RIGIDO, FIACAO CAIXA 4 X 2 POL. TIGREFLEX OU SIMILAR, PLACA E DEMAIS ACESSORIOS, ATE O PONTO DE LUZ.</v>
          </cell>
          <cell r="I497">
            <v>4</v>
          </cell>
          <cell r="J497">
            <v>95.35</v>
          </cell>
          <cell r="K497">
            <v>381.4</v>
          </cell>
        </row>
        <row r="498">
          <cell r="B498" t="str">
            <v>WC MASCULINO</v>
          </cell>
          <cell r="C498">
            <v>1</v>
          </cell>
          <cell r="G498">
            <v>1</v>
          </cell>
        </row>
        <row r="499">
          <cell r="B499" t="str">
            <v>WC FEMININO</v>
          </cell>
          <cell r="C499">
            <v>1</v>
          </cell>
          <cell r="G499">
            <v>1</v>
          </cell>
        </row>
        <row r="500">
          <cell r="B500" t="str">
            <v>LANCHONETE</v>
          </cell>
          <cell r="C500">
            <v>1</v>
          </cell>
          <cell r="G500">
            <v>1</v>
          </cell>
        </row>
        <row r="501">
          <cell r="B501" t="str">
            <v>COZINHA</v>
          </cell>
          <cell r="C501">
            <v>1</v>
          </cell>
          <cell r="G501">
            <v>1</v>
          </cell>
        </row>
        <row r="502">
          <cell r="A502" t="str">
            <v/>
          </cell>
          <cell r="B502" t="str">
            <v>TOTAL</v>
          </cell>
          <cell r="G502">
            <v>4</v>
          </cell>
          <cell r="H502" t="str">
            <v>Pt</v>
          </cell>
        </row>
        <row r="503">
          <cell r="A503" t="str">
            <v/>
          </cell>
          <cell r="J503" t="str">
            <v/>
          </cell>
          <cell r="K503" t="str">
            <v/>
          </cell>
        </row>
        <row r="504">
          <cell r="A504" t="str">
            <v>18.22.060</v>
          </cell>
          <cell r="B504" t="str">
            <v>PONTO DE TOMADA UNIV.(2P+1 T) PIAL OU SIMILAR INCLUSIVE TUBULACAO PVC RIGIDO, FIACAO, CAIXA 4 X 2 POL. TIGREFLEX OU SIMILAR, PLACA E DEMAIS ACESSORIOS, ATE O PONTO DE LUZ OU QUADRO DE DISTRIBUICAO.</v>
          </cell>
          <cell r="I504">
            <v>13</v>
          </cell>
          <cell r="J504">
            <v>110.85</v>
          </cell>
          <cell r="K504">
            <v>1441.05</v>
          </cell>
        </row>
        <row r="505">
          <cell r="B505" t="str">
            <v>LANCHONETE</v>
          </cell>
          <cell r="C505">
            <v>2</v>
          </cell>
          <cell r="G505">
            <v>2</v>
          </cell>
        </row>
        <row r="506">
          <cell r="B506" t="str">
            <v>DEP MEDICO</v>
          </cell>
          <cell r="C506">
            <v>3</v>
          </cell>
          <cell r="G506">
            <v>3</v>
          </cell>
        </row>
        <row r="507">
          <cell r="B507" t="str">
            <v>GUARITA</v>
          </cell>
          <cell r="C507">
            <v>3</v>
          </cell>
          <cell r="G507">
            <v>3</v>
          </cell>
        </row>
        <row r="508">
          <cell r="B508" t="str">
            <v>COZINHA</v>
          </cell>
          <cell r="C508">
            <v>5</v>
          </cell>
          <cell r="G508">
            <v>5</v>
          </cell>
        </row>
        <row r="509">
          <cell r="A509" t="str">
            <v/>
          </cell>
          <cell r="B509" t="str">
            <v>TOTAL</v>
          </cell>
          <cell r="G509">
            <v>13</v>
          </cell>
          <cell r="H509" t="str">
            <v>Pt</v>
          </cell>
          <cell r="J509" t="str">
            <v/>
          </cell>
          <cell r="K509" t="str">
            <v/>
          </cell>
        </row>
        <row r="510">
          <cell r="A510" t="str">
            <v/>
          </cell>
        </row>
        <row r="511">
          <cell r="A511" t="str">
            <v>18.22.080</v>
          </cell>
          <cell r="B511" t="str">
            <v>PONTO DE TOMADA P/AR CONDICIONADO C/CONJ. TIPO ARSTOP OU SIMILAR,EM CAIXA TIGREFLEX OU SIMILAR 4 X 4 POL.,C/PLACA, TOMADA TRIP. P/PINO CHATO E DISJ. TERMOMAG. DE 25A, INCLUSIVE TUBULACAO PVC RIGIDO, FIACAO, ATERRAMENTO E DEMAIS ACESS. ATE O QUADRO DE DIST</v>
          </cell>
          <cell r="I511">
            <v>1</v>
          </cell>
          <cell r="J511">
            <v>213.35</v>
          </cell>
          <cell r="K511">
            <v>213.35</v>
          </cell>
        </row>
        <row r="512">
          <cell r="B512" t="str">
            <v>DEP MEDICO</v>
          </cell>
          <cell r="C512">
            <v>1</v>
          </cell>
          <cell r="G512">
            <v>1</v>
          </cell>
        </row>
        <row r="513">
          <cell r="A513" t="str">
            <v/>
          </cell>
          <cell r="B513" t="str">
            <v>TOTAL</v>
          </cell>
          <cell r="G513">
            <v>1</v>
          </cell>
          <cell r="H513" t="str">
            <v>Pt</v>
          </cell>
          <cell r="J513" t="str">
            <v/>
          </cell>
          <cell r="K513" t="str">
            <v/>
          </cell>
        </row>
        <row r="514">
          <cell r="A514" t="str">
            <v/>
          </cell>
        </row>
        <row r="515">
          <cell r="A515" t="str">
            <v>18.23.060</v>
          </cell>
          <cell r="B515" t="str">
            <v>PONTO DE LÓGICA SECO, EM CONDULETES METÁLICOS, INCLUSIVE ELETRODUTOS DE PVC RÍGIDO ROSCÁVEL 3/4" COM 9,00M, LUVAS E CURVAS EM PVC, ABRAÇADEIRAS TIPO "D", BUCHAS E ARRUELAS DE ALUMÍNIO (INSTALAÇÃO APARENTE)</v>
          </cell>
          <cell r="I515">
            <v>14</v>
          </cell>
          <cell r="J515">
            <v>100.21</v>
          </cell>
          <cell r="K515">
            <v>1402.9399999999998</v>
          </cell>
        </row>
        <row r="516">
          <cell r="B516" t="str">
            <v>RACK 02 LÓGICA</v>
          </cell>
          <cell r="C516">
            <v>9</v>
          </cell>
          <cell r="G516">
            <v>9</v>
          </cell>
          <cell r="J516" t="str">
            <v/>
          </cell>
          <cell r="K516" t="str">
            <v/>
          </cell>
        </row>
        <row r="517">
          <cell r="B517" t="str">
            <v>RACK 02 CFTV</v>
          </cell>
          <cell r="C517">
            <v>5</v>
          </cell>
          <cell r="G517">
            <v>5</v>
          </cell>
        </row>
        <row r="518">
          <cell r="A518" t="str">
            <v/>
          </cell>
          <cell r="B518" t="str">
            <v>TOTAL</v>
          </cell>
          <cell r="G518">
            <v>14</v>
          </cell>
          <cell r="H518" t="str">
            <v>Pt</v>
          </cell>
        </row>
        <row r="520">
          <cell r="A520" t="str">
            <v>18.24.020</v>
          </cell>
          <cell r="B520" t="str">
            <v>CAIXA DE PASSAGEM SUBTERRANEA PARA ENTRADA DE REDE TELEFONICA,TIPO R1 (ATE 35 PONTOS), COM DIMENSOES INTERNAS 0,60 X 0,35 M, ALTURA 0,50 M,PAREDES EM ALVENARIA, LAJE DE TAMPA E FUNDO EM CONCRETO,INCLUSIVE ESCAVACAO, REMOCAO E REATERRO.</v>
          </cell>
          <cell r="I520">
            <v>1</v>
          </cell>
          <cell r="J520">
            <v>88.47</v>
          </cell>
          <cell r="K520">
            <v>88.47</v>
          </cell>
        </row>
        <row r="521">
          <cell r="B521" t="str">
            <v>LÓGICA</v>
          </cell>
          <cell r="C521">
            <v>1</v>
          </cell>
          <cell r="G521">
            <v>1</v>
          </cell>
          <cell r="J521" t="str">
            <v/>
          </cell>
          <cell r="K521" t="str">
            <v/>
          </cell>
        </row>
        <row r="522">
          <cell r="A522" t="str">
            <v/>
          </cell>
          <cell r="B522" t="str">
            <v>TOTAL</v>
          </cell>
          <cell r="G522">
            <v>1</v>
          </cell>
          <cell r="H522" t="str">
            <v>Un</v>
          </cell>
          <cell r="J522" t="str">
            <v/>
          </cell>
          <cell r="K522" t="str">
            <v/>
          </cell>
        </row>
        <row r="524">
          <cell r="A524" t="str">
            <v>18.24.080</v>
          </cell>
          <cell r="B524" t="str">
            <v>CAIXA DE PASSAGEM EM CHAPA DE AÇO COM TAMPA PARAFUSADA, DIMENSÕES 150 X 150 X 80MM</v>
          </cell>
          <cell r="I524">
            <v>2</v>
          </cell>
          <cell r="J524">
            <v>28.18</v>
          </cell>
          <cell r="K524">
            <v>56.36</v>
          </cell>
        </row>
        <row r="525">
          <cell r="B525" t="str">
            <v>LÓGICA</v>
          </cell>
          <cell r="C525">
            <v>2</v>
          </cell>
          <cell r="G525">
            <v>2</v>
          </cell>
        </row>
        <row r="526">
          <cell r="A526" t="str">
            <v/>
          </cell>
          <cell r="B526" t="str">
            <v>TOTAL</v>
          </cell>
          <cell r="G526">
            <v>2</v>
          </cell>
          <cell r="H526" t="str">
            <v>Un</v>
          </cell>
        </row>
        <row r="527">
          <cell r="K527" t="str">
            <v/>
          </cell>
        </row>
        <row r="528">
          <cell r="A528" t="str">
            <v>18.25.027</v>
          </cell>
          <cell r="B528" t="str">
            <v>FORNECIMENTO E INSTALAÇÃO DE LUMINÁRIA DE EMBUTIR RETANGULAR C/ REFLETOR EM ALUMÍNIO P/2  X 32W C/ REATOR ELETRÔNICO DE 32W AFP E 02 LÂMPADA DE 32W FAB. STILLUX OU SIMILAR.</v>
          </cell>
          <cell r="I528">
            <v>19</v>
          </cell>
          <cell r="J528">
            <v>256.52999999999997</v>
          </cell>
          <cell r="K528">
            <v>4874.07</v>
          </cell>
        </row>
        <row r="529">
          <cell r="B529" t="str">
            <v>2X32W</v>
          </cell>
          <cell r="G529">
            <v>0</v>
          </cell>
        </row>
        <row r="530">
          <cell r="B530" t="str">
            <v>DEP MEDICO</v>
          </cell>
          <cell r="C530">
            <v>3</v>
          </cell>
          <cell r="G530">
            <v>3</v>
          </cell>
        </row>
        <row r="531">
          <cell r="B531" t="str">
            <v>GUARITA</v>
          </cell>
          <cell r="C531">
            <v>1</v>
          </cell>
          <cell r="G531">
            <v>1</v>
          </cell>
        </row>
        <row r="532">
          <cell r="B532" t="str">
            <v>WC MASCULINO</v>
          </cell>
          <cell r="C532">
            <v>5</v>
          </cell>
          <cell r="G532">
            <v>5</v>
          </cell>
        </row>
        <row r="533">
          <cell r="B533" t="str">
            <v>WC FEMININO</v>
          </cell>
          <cell r="C533">
            <v>5</v>
          </cell>
          <cell r="G533">
            <v>5</v>
          </cell>
        </row>
        <row r="534">
          <cell r="B534" t="str">
            <v>WC ESPECIAL MASCULINO</v>
          </cell>
          <cell r="C534">
            <v>1</v>
          </cell>
          <cell r="G534">
            <v>1</v>
          </cell>
          <cell r="K534" t="str">
            <v/>
          </cell>
        </row>
        <row r="535">
          <cell r="B535" t="str">
            <v xml:space="preserve">WC ESPECIAL FEMININO </v>
          </cell>
          <cell r="C535">
            <v>1</v>
          </cell>
          <cell r="G535">
            <v>1</v>
          </cell>
        </row>
        <row r="536">
          <cell r="B536" t="str">
            <v>COZINHA</v>
          </cell>
          <cell r="C536">
            <v>3</v>
          </cell>
          <cell r="G536">
            <v>3</v>
          </cell>
        </row>
        <row r="537">
          <cell r="A537" t="str">
            <v/>
          </cell>
          <cell r="B537" t="str">
            <v>TOTAL</v>
          </cell>
          <cell r="G537">
            <v>19</v>
          </cell>
          <cell r="H537" t="str">
            <v>Un</v>
          </cell>
        </row>
        <row r="538">
          <cell r="A538" t="str">
            <v/>
          </cell>
        </row>
        <row r="539">
          <cell r="A539" t="str">
            <v>18.25.026</v>
          </cell>
          <cell r="B539" t="str">
            <v>FORN. E INST. DE LUMINÁRIA DE EMBUTIR COM REFLETOR DE ALUMÍNIO, ALETAS PLANAS BRANCAS PARA 2 LÂMPADAS PL-C LUZ DO DIA DE 26W, PHILLPS OU SIMILAR REF.FBN 260, INCLUSIVE REATOR DE PARTIDA RÁPIDA, LÂMPADAS E ACESSÓRIOS.</v>
          </cell>
          <cell r="I539">
            <v>9</v>
          </cell>
          <cell r="J539">
            <v>196</v>
          </cell>
          <cell r="K539">
            <v>1764</v>
          </cell>
        </row>
        <row r="540">
          <cell r="B540" t="str">
            <v>2X23W</v>
          </cell>
        </row>
        <row r="541">
          <cell r="B541" t="str">
            <v>ACESSO</v>
          </cell>
          <cell r="C541">
            <v>3</v>
          </cell>
          <cell r="G541">
            <v>3</v>
          </cell>
        </row>
        <row r="542">
          <cell r="B542" t="str">
            <v>WC MASCULINO</v>
          </cell>
          <cell r="C542">
            <v>1</v>
          </cell>
          <cell r="G542">
            <v>1</v>
          </cell>
        </row>
        <row r="543">
          <cell r="B543" t="str">
            <v>WC FEMININO</v>
          </cell>
          <cell r="C543">
            <v>1</v>
          </cell>
          <cell r="G543">
            <v>1</v>
          </cell>
        </row>
        <row r="544">
          <cell r="B544" t="str">
            <v>DEPOSITO</v>
          </cell>
          <cell r="C544">
            <v>1</v>
          </cell>
          <cell r="G544">
            <v>1</v>
          </cell>
        </row>
        <row r="545">
          <cell r="B545" t="str">
            <v>LANCHONETE</v>
          </cell>
          <cell r="C545">
            <v>3</v>
          </cell>
          <cell r="G545">
            <v>3</v>
          </cell>
        </row>
        <row r="546">
          <cell r="A546" t="str">
            <v/>
          </cell>
          <cell r="B546" t="str">
            <v>TOTAL</v>
          </cell>
          <cell r="G546">
            <v>9</v>
          </cell>
          <cell r="H546" t="str">
            <v>Cj</v>
          </cell>
        </row>
        <row r="547">
          <cell r="A547" t="str">
            <v/>
          </cell>
          <cell r="J547" t="e">
            <v>#REF!</v>
          </cell>
          <cell r="K547" t="str">
            <v/>
          </cell>
        </row>
        <row r="548">
          <cell r="A548" t="str">
            <v>18.25.079</v>
          </cell>
          <cell r="B548" t="str">
            <v>LUMINÁRIA DE SOBREPOR TIPO ARANDELA P/  1X20W COM ILUMINAÇÃO INDIRETA COM REATOR INTEGRADO FAB. STILLUX OU SIMILAR.</v>
          </cell>
          <cell r="I548">
            <v>2</v>
          </cell>
          <cell r="J548">
            <v>235.71</v>
          </cell>
          <cell r="K548">
            <v>471.42</v>
          </cell>
        </row>
        <row r="549">
          <cell r="B549" t="str">
            <v>1X23W</v>
          </cell>
          <cell r="G549">
            <v>0</v>
          </cell>
        </row>
        <row r="550">
          <cell r="B550" t="str">
            <v>WC MASCULINO</v>
          </cell>
          <cell r="C550">
            <v>1</v>
          </cell>
          <cell r="G550">
            <v>1</v>
          </cell>
        </row>
        <row r="551">
          <cell r="B551" t="str">
            <v>WC FEMININO</v>
          </cell>
          <cell r="C551">
            <v>1</v>
          </cell>
          <cell r="G551">
            <v>1</v>
          </cell>
        </row>
        <row r="552">
          <cell r="A552" t="str">
            <v/>
          </cell>
          <cell r="B552" t="str">
            <v>TOTAL</v>
          </cell>
          <cell r="G552">
            <v>2</v>
          </cell>
          <cell r="H552" t="str">
            <v>Un</v>
          </cell>
          <cell r="J552" t="str">
            <v/>
          </cell>
          <cell r="K552" t="str">
            <v/>
          </cell>
        </row>
        <row r="553">
          <cell r="A553" t="str">
            <v/>
          </cell>
          <cell r="K553" t="str">
            <v/>
          </cell>
        </row>
        <row r="554">
          <cell r="A554" t="str">
            <v>18.25.620</v>
          </cell>
          <cell r="B554" t="str">
            <v>FORNECIMENTO E INSTALAÇÃO  DE LUMINÁRIA DE EMERGÊNCIA COM 2 LÂMPADAS DE 8 WATTS BIVOLT, COM BATERIA INTERNA</v>
          </cell>
          <cell r="I554">
            <v>2</v>
          </cell>
          <cell r="J554">
            <v>53.83</v>
          </cell>
          <cell r="K554">
            <v>107.66</v>
          </cell>
        </row>
        <row r="555">
          <cell r="B555" t="str">
            <v>ESTERNA</v>
          </cell>
          <cell r="C555">
            <v>1</v>
          </cell>
          <cell r="G555">
            <v>1</v>
          </cell>
        </row>
        <row r="556">
          <cell r="B556" t="str">
            <v>COZINHA</v>
          </cell>
          <cell r="C556">
            <v>1</v>
          </cell>
          <cell r="G556">
            <v>1</v>
          </cell>
        </row>
        <row r="557">
          <cell r="A557" t="str">
            <v/>
          </cell>
          <cell r="B557" t="str">
            <v>TOTAL</v>
          </cell>
          <cell r="G557">
            <v>2</v>
          </cell>
          <cell r="H557" t="str">
            <v>Un</v>
          </cell>
        </row>
        <row r="558">
          <cell r="J558" t="str">
            <v/>
          </cell>
          <cell r="K558" t="str">
            <v/>
          </cell>
        </row>
        <row r="559">
          <cell r="A559" t="str">
            <v>19.00.000</v>
          </cell>
          <cell r="B559" t="str">
            <v>INSTALAÇÕES HIDRO SANITÁRIAS</v>
          </cell>
        </row>
        <row r="560">
          <cell r="A560" t="str">
            <v>19.01.010</v>
          </cell>
          <cell r="B560" t="str">
            <v>PONTO DE ESGOTO PARA BACIA SANITARIA, INCLUSIVE TUBULACOES E CONEXOES EM PVC RIGIDO SOLDAVEIS, ATE A COLUNA OU O SUB-COLETOR.</v>
          </cell>
          <cell r="I560">
            <v>8</v>
          </cell>
          <cell r="J560">
            <v>64.58</v>
          </cell>
          <cell r="K560">
            <v>516.64</v>
          </cell>
        </row>
        <row r="561">
          <cell r="B561" t="str">
            <v>WC MASCULINO</v>
          </cell>
          <cell r="C561">
            <v>3</v>
          </cell>
          <cell r="G561">
            <v>3</v>
          </cell>
        </row>
        <row r="562">
          <cell r="B562" t="str">
            <v>WC FEMININO</v>
          </cell>
          <cell r="C562">
            <v>3</v>
          </cell>
          <cell r="G562">
            <v>3</v>
          </cell>
        </row>
        <row r="563">
          <cell r="B563" t="str">
            <v>WC ESPECIAL MASCULINO</v>
          </cell>
          <cell r="C563">
            <v>1</v>
          </cell>
          <cell r="G563">
            <v>1</v>
          </cell>
        </row>
        <row r="564">
          <cell r="B564" t="str">
            <v>WC ESPECIAL FEMININO</v>
          </cell>
          <cell r="C564">
            <v>1</v>
          </cell>
          <cell r="G564">
            <v>1</v>
          </cell>
        </row>
        <row r="565">
          <cell r="A565" t="str">
            <v/>
          </cell>
          <cell r="B565" t="str">
            <v>TOTAL</v>
          </cell>
          <cell r="G565">
            <v>8</v>
          </cell>
          <cell r="H565" t="str">
            <v>Pt</v>
          </cell>
        </row>
        <row r="566">
          <cell r="A566" t="str">
            <v/>
          </cell>
          <cell r="J566" t="str">
            <v/>
          </cell>
          <cell r="K566" t="str">
            <v/>
          </cell>
        </row>
        <row r="567">
          <cell r="A567" t="str">
            <v>19.01.020</v>
          </cell>
          <cell r="B567" t="str">
            <v>PONTO DE ESGOTO PARA PIA OU LAVANDARIA,INCLUSIVE TUBULACOES E CONEXOES EM PVC RIGIDO SOLDAVEIS, ATE A COLUNA OU O SUB-COLETOR.</v>
          </cell>
          <cell r="I567">
            <v>2</v>
          </cell>
          <cell r="J567">
            <v>60.73</v>
          </cell>
          <cell r="K567">
            <v>121.46</v>
          </cell>
        </row>
        <row r="568">
          <cell r="A568" t="str">
            <v/>
          </cell>
          <cell r="B568" t="str">
            <v>COZINHA</v>
          </cell>
          <cell r="C568">
            <v>2</v>
          </cell>
          <cell r="G568">
            <v>2</v>
          </cell>
          <cell r="J568" t="str">
            <v/>
          </cell>
          <cell r="K568" t="str">
            <v/>
          </cell>
        </row>
        <row r="569">
          <cell r="A569" t="str">
            <v/>
          </cell>
          <cell r="B569" t="str">
            <v>TOTAL</v>
          </cell>
          <cell r="G569">
            <v>2</v>
          </cell>
          <cell r="H569" t="str">
            <v>Pt</v>
          </cell>
          <cell r="J569" t="str">
            <v/>
          </cell>
          <cell r="K569" t="str">
            <v/>
          </cell>
        </row>
        <row r="570">
          <cell r="A570" t="str">
            <v/>
          </cell>
        </row>
        <row r="571">
          <cell r="A571" t="str">
            <v>19.01.030</v>
          </cell>
          <cell r="B571" t="str">
            <v>PONTO DE ESGOTO PARA LAVATORIO OU MICTORIO, INCLUSIVE TUBULACOES E CONEXOES EM PVC RIGIDO SOLDAVEIS, ATE A COLUNA OU O SUB-COLETOR</v>
          </cell>
          <cell r="I571">
            <v>4</v>
          </cell>
          <cell r="J571">
            <v>58.17</v>
          </cell>
          <cell r="K571">
            <v>232.68</v>
          </cell>
        </row>
        <row r="572">
          <cell r="B572" t="str">
            <v>WC MASCULINO</v>
          </cell>
          <cell r="C572">
            <v>1</v>
          </cell>
          <cell r="G572">
            <v>1</v>
          </cell>
        </row>
        <row r="573">
          <cell r="B573" t="str">
            <v>WC FEMININO</v>
          </cell>
          <cell r="C573">
            <v>1</v>
          </cell>
          <cell r="G573">
            <v>1</v>
          </cell>
        </row>
        <row r="574">
          <cell r="B574" t="str">
            <v>WC ESPECIAL MASCULINO</v>
          </cell>
          <cell r="C574">
            <v>1</v>
          </cell>
          <cell r="G574">
            <v>1</v>
          </cell>
        </row>
        <row r="575">
          <cell r="B575" t="str">
            <v>WC ESPECIAL FEMININO</v>
          </cell>
          <cell r="C575">
            <v>1</v>
          </cell>
          <cell r="G575">
            <v>1</v>
          </cell>
        </row>
        <row r="576">
          <cell r="A576" t="str">
            <v/>
          </cell>
          <cell r="B576" t="str">
            <v>TOTAL</v>
          </cell>
          <cell r="G576">
            <v>4</v>
          </cell>
          <cell r="H576" t="str">
            <v>Pt</v>
          </cell>
        </row>
        <row r="578">
          <cell r="A578" t="str">
            <v>19.01.040</v>
          </cell>
          <cell r="B578" t="str">
            <v>PONTO DE ESGOTO PARA RALO SIFONADO, INCLUSIVE RALO, TUBULACOES E CONEXOES EM PVC RIGIDO SOLDAVEIS, ATE A COLUNA OU O SUB-COLETOR.</v>
          </cell>
          <cell r="I578">
            <v>23</v>
          </cell>
          <cell r="J578">
            <v>63.36</v>
          </cell>
          <cell r="K578">
            <v>1457.28</v>
          </cell>
        </row>
        <row r="579">
          <cell r="B579" t="str">
            <v>WC MASCULINO</v>
          </cell>
          <cell r="C579">
            <v>9</v>
          </cell>
          <cell r="G579">
            <v>9</v>
          </cell>
        </row>
        <row r="580">
          <cell r="B580" t="str">
            <v>WC FEMININO</v>
          </cell>
          <cell r="C580">
            <v>9</v>
          </cell>
          <cell r="G580">
            <v>9</v>
          </cell>
        </row>
        <row r="581">
          <cell r="B581" t="str">
            <v>WC ESPECIAL MASCULINO</v>
          </cell>
          <cell r="C581">
            <v>2</v>
          </cell>
          <cell r="G581">
            <v>2</v>
          </cell>
        </row>
        <row r="582">
          <cell r="B582" t="str">
            <v>WC ESPECIAL FEMININO</v>
          </cell>
          <cell r="C582">
            <v>2</v>
          </cell>
          <cell r="G582">
            <v>2</v>
          </cell>
        </row>
        <row r="583">
          <cell r="A583" t="str">
            <v/>
          </cell>
          <cell r="B583" t="str">
            <v>LIXEIRA</v>
          </cell>
          <cell r="C583">
            <v>1</v>
          </cell>
          <cell r="G583">
            <v>1</v>
          </cell>
          <cell r="J583" t="str">
            <v/>
          </cell>
          <cell r="K583" t="str">
            <v/>
          </cell>
        </row>
        <row r="584">
          <cell r="A584" t="str">
            <v/>
          </cell>
          <cell r="B584" t="str">
            <v>TOTAL</v>
          </cell>
          <cell r="G584">
            <v>23</v>
          </cell>
          <cell r="H584" t="str">
            <v>Pt</v>
          </cell>
        </row>
        <row r="586">
          <cell r="A586" t="str">
            <v>73959-002</v>
          </cell>
          <cell r="B586" t="str">
            <v>PONTO DE AGUA FRIA PVC 1/2" - MEDIA 5,00M DE TUBO DE PVC ROSCAVEL AGU    A FRIA 1/2" E 2 JOELHOS DE PVC ROSCAVEL 90GRAUS AGUA FRIA 1/2" - FORNE  CIMENTO E INSTALACAO.</v>
          </cell>
          <cell r="I586">
            <v>35</v>
          </cell>
          <cell r="J586">
            <v>68.06</v>
          </cell>
          <cell r="K586">
            <v>2382.1</v>
          </cell>
        </row>
        <row r="587">
          <cell r="B587" t="str">
            <v>COZINHA</v>
          </cell>
          <cell r="C587">
            <v>2</v>
          </cell>
          <cell r="G587">
            <v>2</v>
          </cell>
        </row>
        <row r="588">
          <cell r="B588" t="str">
            <v>WC MASCULINO</v>
          </cell>
          <cell r="C588">
            <v>11</v>
          </cell>
          <cell r="G588">
            <v>11</v>
          </cell>
        </row>
        <row r="589">
          <cell r="B589" t="str">
            <v>WC FEMININO</v>
          </cell>
          <cell r="C589">
            <v>11</v>
          </cell>
          <cell r="G589">
            <v>11</v>
          </cell>
        </row>
        <row r="590">
          <cell r="A590" t="str">
            <v/>
          </cell>
          <cell r="B590" t="str">
            <v>WC ESPECIAL MASCULINO</v>
          </cell>
          <cell r="C590">
            <v>3</v>
          </cell>
          <cell r="G590">
            <v>3</v>
          </cell>
          <cell r="J590" t="str">
            <v/>
          </cell>
          <cell r="K590" t="str">
            <v/>
          </cell>
        </row>
        <row r="591">
          <cell r="B591" t="str">
            <v>WC ESPECIAL FEMININO</v>
          </cell>
          <cell r="C591">
            <v>3</v>
          </cell>
          <cell r="G591">
            <v>3</v>
          </cell>
        </row>
        <row r="592">
          <cell r="B592" t="str">
            <v>LIXEIRA</v>
          </cell>
          <cell r="C592">
            <v>1</v>
          </cell>
          <cell r="G592">
            <v>1</v>
          </cell>
        </row>
        <row r="593">
          <cell r="A593" t="str">
            <v/>
          </cell>
          <cell r="B593" t="str">
            <v>CHUVEIROS</v>
          </cell>
          <cell r="C593">
            <v>4</v>
          </cell>
          <cell r="G593">
            <v>4</v>
          </cell>
        </row>
        <row r="594">
          <cell r="A594" t="str">
            <v/>
          </cell>
          <cell r="B594" t="str">
            <v>TOTAL</v>
          </cell>
          <cell r="G594">
            <v>35</v>
          </cell>
          <cell r="H594" t="str">
            <v>Pt</v>
          </cell>
        </row>
        <row r="595">
          <cell r="A595" t="str">
            <v/>
          </cell>
        </row>
        <row r="596">
          <cell r="A596" t="str">
            <v>73947-011</v>
          </cell>
          <cell r="B596" t="str">
            <v>VASO SANITARIO LOUCA BRANCA CAIXA DESCARGA ACOPLADA 35X65X35CM INCL ASSENTO PLASTICO E RABICHO CROMADO EXCL COLOCACAO.</v>
          </cell>
          <cell r="I596">
            <v>6</v>
          </cell>
          <cell r="J596">
            <v>241.51</v>
          </cell>
          <cell r="K596">
            <v>1449.06</v>
          </cell>
        </row>
        <row r="597">
          <cell r="A597" t="str">
            <v/>
          </cell>
          <cell r="B597" t="str">
            <v>WC MASCULINO</v>
          </cell>
          <cell r="C597">
            <v>3</v>
          </cell>
          <cell r="G597">
            <v>3</v>
          </cell>
          <cell r="J597" t="str">
            <v/>
          </cell>
          <cell r="K597" t="str">
            <v/>
          </cell>
        </row>
        <row r="598">
          <cell r="B598" t="str">
            <v>WC FEMININO</v>
          </cell>
          <cell r="C598">
            <v>3</v>
          </cell>
          <cell r="G598">
            <v>3</v>
          </cell>
          <cell r="J598" t="str">
            <v/>
          </cell>
          <cell r="K598" t="str">
            <v/>
          </cell>
        </row>
        <row r="599">
          <cell r="A599" t="str">
            <v/>
          </cell>
          <cell r="B599" t="str">
            <v>TOTAL</v>
          </cell>
          <cell r="G599">
            <v>6</v>
          </cell>
          <cell r="H599" t="str">
            <v>M</v>
          </cell>
          <cell r="J599" t="str">
            <v/>
          </cell>
          <cell r="K599" t="str">
            <v/>
          </cell>
        </row>
        <row r="600">
          <cell r="A600" t="str">
            <v/>
          </cell>
        </row>
        <row r="601">
          <cell r="A601" t="str">
            <v>19.07.028</v>
          </cell>
          <cell r="B601" t="str">
            <v>ASSENTAMENTO DE BACIA SANITÁRIA DE LOUÇA DECA VOGUE PLUS LINHA CONFORT  MOD P51 (P/DEFICIENTES), ACESSÓRIOS (PARAFUSOS DE FIXAÇÃO, ANEL DE VEDAÇÃO, TUBO DE LIGAÇÃO DE PVC CROMADO ASTRA  OU SIMILAR ) E ASSSENTO SANITÁRIO EM MDF LAQUEADO BRANCO SICMOL OU SI</v>
          </cell>
          <cell r="I601">
            <v>2</v>
          </cell>
          <cell r="J601">
            <v>578.91999999999996</v>
          </cell>
          <cell r="K601">
            <v>1157.8399999999999</v>
          </cell>
        </row>
        <row r="602">
          <cell r="A602" t="str">
            <v/>
          </cell>
          <cell r="B602" t="str">
            <v>WC ESPECIAL MASCULINO</v>
          </cell>
          <cell r="C602">
            <v>1</v>
          </cell>
          <cell r="G602">
            <v>1</v>
          </cell>
          <cell r="J602" t="str">
            <v/>
          </cell>
          <cell r="K602" t="str">
            <v/>
          </cell>
        </row>
        <row r="603">
          <cell r="B603" t="str">
            <v>WC ESPECIAL FEMININO</v>
          </cell>
          <cell r="C603">
            <v>1</v>
          </cell>
          <cell r="G603">
            <v>1</v>
          </cell>
          <cell r="J603" t="str">
            <v/>
          </cell>
          <cell r="K603" t="str">
            <v/>
          </cell>
        </row>
        <row r="604">
          <cell r="A604" t="str">
            <v/>
          </cell>
          <cell r="B604" t="str">
            <v>TOTAL</v>
          </cell>
          <cell r="G604">
            <v>2</v>
          </cell>
          <cell r="H604" t="str">
            <v>M</v>
          </cell>
          <cell r="J604" t="str">
            <v/>
          </cell>
          <cell r="K604" t="str">
            <v/>
          </cell>
        </row>
        <row r="605">
          <cell r="A605" t="str">
            <v/>
          </cell>
          <cell r="J605" t="str">
            <v/>
          </cell>
          <cell r="K605" t="str">
            <v/>
          </cell>
        </row>
        <row r="606">
          <cell r="A606">
            <v>6007</v>
          </cell>
          <cell r="B606" t="str">
            <v xml:space="preserve">SABONETEIRA DE LOUCA BRANCA 7,5X15CM - FORNECIMENTO E INSTALACAO. </v>
          </cell>
          <cell r="I606">
            <v>24</v>
          </cell>
          <cell r="J606">
            <v>34.4</v>
          </cell>
          <cell r="K606">
            <v>825.59999999999991</v>
          </cell>
        </row>
        <row r="607">
          <cell r="A607" t="str">
            <v/>
          </cell>
          <cell r="B607" t="str">
            <v>WC MASCULINO</v>
          </cell>
          <cell r="C607">
            <v>7</v>
          </cell>
          <cell r="G607">
            <v>7</v>
          </cell>
          <cell r="K607" t="str">
            <v/>
          </cell>
        </row>
        <row r="608">
          <cell r="B608" t="str">
            <v>WC FEMININO</v>
          </cell>
          <cell r="C608">
            <v>7</v>
          </cell>
          <cell r="G608">
            <v>7</v>
          </cell>
          <cell r="J608" t="str">
            <v/>
          </cell>
          <cell r="K608" t="str">
            <v/>
          </cell>
        </row>
        <row r="609">
          <cell r="A609" t="str">
            <v/>
          </cell>
          <cell r="B609" t="str">
            <v>WC ESPECIAL MASCULINO</v>
          </cell>
          <cell r="C609">
            <v>2</v>
          </cell>
          <cell r="G609">
            <v>2</v>
          </cell>
          <cell r="J609" t="str">
            <v/>
          </cell>
          <cell r="K609" t="str">
            <v/>
          </cell>
        </row>
        <row r="610">
          <cell r="B610" t="str">
            <v>WC ESPECIAL FEMININO</v>
          </cell>
          <cell r="C610">
            <v>2</v>
          </cell>
          <cell r="G610">
            <v>2</v>
          </cell>
          <cell r="J610" t="str">
            <v/>
          </cell>
          <cell r="K610" t="str">
            <v/>
          </cell>
        </row>
        <row r="611">
          <cell r="B611" t="str">
            <v>COZINHA</v>
          </cell>
          <cell r="C611">
            <v>2</v>
          </cell>
          <cell r="G611">
            <v>2</v>
          </cell>
        </row>
        <row r="612">
          <cell r="B612" t="str">
            <v>CHUVEIROS</v>
          </cell>
          <cell r="C612">
            <v>4</v>
          </cell>
          <cell r="G612">
            <v>4</v>
          </cell>
        </row>
        <row r="613">
          <cell r="A613" t="str">
            <v/>
          </cell>
          <cell r="B613" t="str">
            <v>TOTAL</v>
          </cell>
          <cell r="G613">
            <v>24</v>
          </cell>
          <cell r="H613" t="str">
            <v>M</v>
          </cell>
          <cell r="J613" t="str">
            <v/>
          </cell>
          <cell r="K613" t="str">
            <v/>
          </cell>
        </row>
        <row r="614">
          <cell r="A614" t="str">
            <v/>
          </cell>
          <cell r="J614" t="str">
            <v/>
          </cell>
          <cell r="K614" t="str">
            <v/>
          </cell>
        </row>
        <row r="615">
          <cell r="A615">
            <v>6004</v>
          </cell>
          <cell r="B615" t="str">
            <v xml:space="preserve">PAPELEIRA DE LOUCA BRANCA - FORNECIMENTO E INSTALACAO. </v>
          </cell>
          <cell r="I615">
            <v>8</v>
          </cell>
          <cell r="J615">
            <v>41.13</v>
          </cell>
          <cell r="K615">
            <v>329.04</v>
          </cell>
        </row>
        <row r="616">
          <cell r="B616" t="str">
            <v>WC MASCULINO</v>
          </cell>
          <cell r="C616">
            <v>3</v>
          </cell>
          <cell r="G616">
            <v>3</v>
          </cell>
        </row>
        <row r="617">
          <cell r="B617" t="str">
            <v>WC FEMININO</v>
          </cell>
          <cell r="C617">
            <v>3</v>
          </cell>
          <cell r="G617">
            <v>3</v>
          </cell>
        </row>
        <row r="618">
          <cell r="B618" t="str">
            <v>WC ESPECIAL MASCULINO</v>
          </cell>
          <cell r="C618">
            <v>1</v>
          </cell>
          <cell r="G618">
            <v>1</v>
          </cell>
        </row>
        <row r="619">
          <cell r="B619" t="str">
            <v>WC ESPECIAL FEMININO</v>
          </cell>
          <cell r="C619">
            <v>1</v>
          </cell>
          <cell r="G619">
            <v>1</v>
          </cell>
        </row>
        <row r="620">
          <cell r="A620" t="str">
            <v/>
          </cell>
          <cell r="B620" t="str">
            <v>TOTAL</v>
          </cell>
          <cell r="G620">
            <v>8</v>
          </cell>
          <cell r="H620" t="str">
            <v>Un</v>
          </cell>
          <cell r="J620" t="str">
            <v/>
          </cell>
          <cell r="K620" t="str">
            <v/>
          </cell>
        </row>
        <row r="621">
          <cell r="A621" t="str">
            <v/>
          </cell>
          <cell r="K621" t="str">
            <v/>
          </cell>
        </row>
        <row r="622">
          <cell r="A622" t="str">
            <v>73949-002</v>
          </cell>
          <cell r="B622" t="str">
            <v>TORNEIRA CROMADA LONGA 1/2" OU 3/4" DE PAREDE PARA PIA, PADRAO POPULAR - FORNECIMENTO E INSTALACAO.</v>
          </cell>
          <cell r="I622">
            <v>1</v>
          </cell>
          <cell r="J622">
            <v>38.799999999999997</v>
          </cell>
          <cell r="K622">
            <v>38.799999999999997</v>
          </cell>
        </row>
        <row r="623">
          <cell r="B623" t="str">
            <v>LIXEIRA</v>
          </cell>
          <cell r="C623">
            <v>1</v>
          </cell>
          <cell r="G623">
            <v>1</v>
          </cell>
          <cell r="J623" t="str">
            <v/>
          </cell>
          <cell r="K623" t="str">
            <v/>
          </cell>
        </row>
        <row r="624">
          <cell r="A624" t="str">
            <v/>
          </cell>
          <cell r="B624" t="str">
            <v>TOTAL</v>
          </cell>
          <cell r="G624">
            <v>1</v>
          </cell>
          <cell r="H624" t="str">
            <v>Un</v>
          </cell>
          <cell r="K624" t="str">
            <v/>
          </cell>
        </row>
        <row r="625">
          <cell r="A625" t="str">
            <v/>
          </cell>
        </row>
        <row r="626">
          <cell r="A626">
            <v>68061</v>
          </cell>
          <cell r="B626" t="str">
            <v xml:space="preserve">CHUVEIRO PLASTICO BRANCO SIMPLES - FORNECIMENTO E INSTALACAO. </v>
          </cell>
          <cell r="I626">
            <v>4</v>
          </cell>
          <cell r="J626">
            <v>12.57</v>
          </cell>
          <cell r="K626">
            <v>50.28</v>
          </cell>
        </row>
        <row r="627">
          <cell r="B627" t="str">
            <v>ÁREA DOS CHUVEIROS</v>
          </cell>
          <cell r="C627">
            <v>4</v>
          </cell>
          <cell r="G627">
            <v>4</v>
          </cell>
          <cell r="J627" t="str">
            <v/>
          </cell>
          <cell r="K627" t="str">
            <v/>
          </cell>
        </row>
        <row r="628">
          <cell r="A628" t="str">
            <v/>
          </cell>
          <cell r="B628" t="str">
            <v>TOTAL</v>
          </cell>
          <cell r="G628">
            <v>4</v>
          </cell>
          <cell r="H628" t="str">
            <v>Un</v>
          </cell>
        </row>
        <row r="629">
          <cell r="A629" t="str">
            <v/>
          </cell>
        </row>
        <row r="630">
          <cell r="A630">
            <v>9535</v>
          </cell>
          <cell r="B630" t="str">
            <v>CHUVEIRO ELETRICO COMUM CORPO PLASTICO TIPO DUCHA, FORNECIMENTO E INSTALACAO.</v>
          </cell>
          <cell r="I630">
            <v>8</v>
          </cell>
          <cell r="J630">
            <v>37.869999999999997</v>
          </cell>
          <cell r="K630">
            <v>302.95999999999998</v>
          </cell>
        </row>
        <row r="631">
          <cell r="B631" t="str">
            <v>WC MASCULINO</v>
          </cell>
          <cell r="C631">
            <v>4</v>
          </cell>
          <cell r="G631">
            <v>4</v>
          </cell>
          <cell r="J631" t="str">
            <v/>
          </cell>
          <cell r="K631" t="str">
            <v/>
          </cell>
        </row>
        <row r="632">
          <cell r="A632" t="str">
            <v/>
          </cell>
          <cell r="B632" t="str">
            <v>WC FEMININO</v>
          </cell>
          <cell r="C632">
            <v>4</v>
          </cell>
          <cell r="G632">
            <v>4</v>
          </cell>
          <cell r="J632" t="str">
            <v/>
          </cell>
          <cell r="K632" t="str">
            <v/>
          </cell>
        </row>
        <row r="633">
          <cell r="A633" t="str">
            <v/>
          </cell>
          <cell r="B633" t="str">
            <v>TOTAL</v>
          </cell>
          <cell r="G633">
            <v>8</v>
          </cell>
          <cell r="H633" t="str">
            <v>Un</v>
          </cell>
        </row>
        <row r="634">
          <cell r="A634" t="str">
            <v/>
          </cell>
        </row>
        <row r="635">
          <cell r="A635" t="str">
            <v>73949-003</v>
          </cell>
          <cell r="B635" t="str">
            <v>TORNEIRA CROMADA LONGA 1/2" OU 3/4" DE PAREDE PARA PIA DE COZINHA COM AREJADOR, PADRAO MEDIO - FORNECIMENTO E INSTALACAO.</v>
          </cell>
          <cell r="I635">
            <v>12</v>
          </cell>
          <cell r="J635">
            <v>100.85</v>
          </cell>
          <cell r="K635">
            <v>1210.1999999999998</v>
          </cell>
        </row>
        <row r="636">
          <cell r="A636" t="str">
            <v/>
          </cell>
          <cell r="B636" t="str">
            <v>WC MASCULINO</v>
          </cell>
          <cell r="C636">
            <v>4</v>
          </cell>
          <cell r="G636">
            <v>4</v>
          </cell>
          <cell r="K636" t="str">
            <v/>
          </cell>
        </row>
        <row r="637">
          <cell r="B637" t="str">
            <v>WC FEMININO</v>
          </cell>
          <cell r="C637">
            <v>4</v>
          </cell>
          <cell r="G637">
            <v>4</v>
          </cell>
          <cell r="J637" t="str">
            <v/>
          </cell>
          <cell r="K637" t="str">
            <v/>
          </cell>
        </row>
        <row r="638">
          <cell r="B638" t="str">
            <v>WC ESPECIAL MASCULINO</v>
          </cell>
          <cell r="C638">
            <v>1</v>
          </cell>
          <cell r="G638">
            <v>1</v>
          </cell>
        </row>
        <row r="639">
          <cell r="A639" t="str">
            <v/>
          </cell>
          <cell r="B639" t="str">
            <v>WC ESPECIAL FEMININO</v>
          </cell>
          <cell r="C639">
            <v>1</v>
          </cell>
          <cell r="G639">
            <v>1</v>
          </cell>
        </row>
        <row r="640">
          <cell r="B640" t="str">
            <v>COZINHA</v>
          </cell>
          <cell r="C640">
            <v>2</v>
          </cell>
          <cell r="G640">
            <v>2</v>
          </cell>
        </row>
        <row r="641">
          <cell r="A641" t="str">
            <v/>
          </cell>
          <cell r="B641" t="str">
            <v>TOTAL</v>
          </cell>
          <cell r="G641">
            <v>12</v>
          </cell>
          <cell r="H641" t="str">
            <v>Un</v>
          </cell>
        </row>
        <row r="642">
          <cell r="A642" t="str">
            <v/>
          </cell>
        </row>
        <row r="643">
          <cell r="A643" t="str">
            <v>19.07.091</v>
          </cell>
          <cell r="B643" t="str">
            <v>Fornecimento e instalação de balcão de inox com 60cm de largura e 02 cubas de 40x34x12cm, inclusive válvula e sifão para pia cromados.</v>
          </cell>
          <cell r="I643">
            <v>4</v>
          </cell>
          <cell r="J643">
            <v>928.07</v>
          </cell>
          <cell r="K643">
            <v>3712.28</v>
          </cell>
        </row>
        <row r="644">
          <cell r="A644" t="str">
            <v/>
          </cell>
          <cell r="B644" t="str">
            <v>COZINHA</v>
          </cell>
          <cell r="C644">
            <v>4</v>
          </cell>
          <cell r="G644">
            <v>4</v>
          </cell>
          <cell r="J644" t="str">
            <v/>
          </cell>
          <cell r="K644" t="str">
            <v/>
          </cell>
        </row>
        <row r="645">
          <cell r="A645" t="str">
            <v/>
          </cell>
          <cell r="B645" t="str">
            <v>TOTAL</v>
          </cell>
          <cell r="G645">
            <v>4</v>
          </cell>
          <cell r="H645" t="str">
            <v>m</v>
          </cell>
        </row>
        <row r="646">
          <cell r="A646" t="str">
            <v/>
          </cell>
          <cell r="K646" t="str">
            <v/>
          </cell>
        </row>
        <row r="647">
          <cell r="A647" t="str">
            <v>21.13.010</v>
          </cell>
          <cell r="B647" t="str">
            <v>CONSTRUCAO DE CALHA PRE-MOLDADA DE CONCRETO, DIAM. 30 CM, INCLUSIVE ESCAVACAO, REMOCAO, COLCHAO DE AREIA E REJUNTE COM ARGAMASSA DE CIMENTO E AREIA NO TRACO 1:4.</v>
          </cell>
          <cell r="I647">
            <v>4.2</v>
          </cell>
          <cell r="J647">
            <v>23.26</v>
          </cell>
          <cell r="K647">
            <v>97.692000000000007</v>
          </cell>
        </row>
        <row r="648">
          <cell r="A648" t="str">
            <v/>
          </cell>
          <cell r="B648" t="str">
            <v>LIXEIRA</v>
          </cell>
          <cell r="C648">
            <v>4.2</v>
          </cell>
          <cell r="G648">
            <v>4.2</v>
          </cell>
          <cell r="J648" t="str">
            <v/>
          </cell>
          <cell r="K648" t="str">
            <v/>
          </cell>
        </row>
        <row r="649">
          <cell r="A649" t="str">
            <v/>
          </cell>
          <cell r="B649" t="str">
            <v>TOTAL</v>
          </cell>
          <cell r="G649">
            <v>4.2</v>
          </cell>
          <cell r="H649" t="str">
            <v>m</v>
          </cell>
        </row>
        <row r="650">
          <cell r="A650" t="str">
            <v/>
          </cell>
          <cell r="K650" t="str">
            <v/>
          </cell>
        </row>
        <row r="651">
          <cell r="A651" t="str">
            <v>74176-001</v>
          </cell>
          <cell r="B651" t="str">
            <v>REGISTRO GAVETA 3/4" COM CANOPLA ACABAMENTO CROMADO SIMPLES - FORNECIMENTO E INSTALACAO.</v>
          </cell>
          <cell r="I651">
            <v>2</v>
          </cell>
          <cell r="J651">
            <v>65.61</v>
          </cell>
          <cell r="K651">
            <v>131.22</v>
          </cell>
        </row>
        <row r="652">
          <cell r="A652" t="str">
            <v/>
          </cell>
          <cell r="B652" t="str">
            <v>DEP MEDICO</v>
          </cell>
          <cell r="C652">
            <v>1</v>
          </cell>
          <cell r="G652">
            <v>1</v>
          </cell>
          <cell r="J652" t="str">
            <v/>
          </cell>
          <cell r="K652" t="str">
            <v/>
          </cell>
        </row>
        <row r="653">
          <cell r="B653" t="str">
            <v>COZINHA</v>
          </cell>
          <cell r="C653">
            <v>1</v>
          </cell>
          <cell r="G653">
            <v>1</v>
          </cell>
        </row>
        <row r="654">
          <cell r="A654" t="str">
            <v/>
          </cell>
          <cell r="B654" t="str">
            <v>TOTAL</v>
          </cell>
          <cell r="G654">
            <v>2</v>
          </cell>
          <cell r="H654" t="str">
            <v>Un</v>
          </cell>
          <cell r="J654" t="str">
            <v/>
          </cell>
          <cell r="K654" t="str">
            <v/>
          </cell>
        </row>
        <row r="655">
          <cell r="A655" t="str">
            <v/>
          </cell>
          <cell r="J655" t="str">
            <v/>
          </cell>
          <cell r="K655" t="str">
            <v/>
          </cell>
        </row>
        <row r="656">
          <cell r="A656" t="str">
            <v>74175-001</v>
          </cell>
          <cell r="B656" t="str">
            <v>REGISTRO GAVETA 1" COM CANOPLA ACABAMENTO CROMADO SIMPLES - FORNECIMENTO E INSTALACAO.</v>
          </cell>
          <cell r="I656">
            <v>3</v>
          </cell>
          <cell r="J656">
            <v>75.95</v>
          </cell>
          <cell r="K656">
            <v>227.85000000000002</v>
          </cell>
        </row>
        <row r="657">
          <cell r="A657" t="str">
            <v/>
          </cell>
          <cell r="B657" t="str">
            <v>WC MASCULINO</v>
          </cell>
          <cell r="C657">
            <v>1</v>
          </cell>
          <cell r="G657">
            <v>1</v>
          </cell>
          <cell r="J657" t="str">
            <v/>
          </cell>
          <cell r="K657" t="str">
            <v/>
          </cell>
        </row>
        <row r="658">
          <cell r="B658" t="str">
            <v>WC FEMININO</v>
          </cell>
          <cell r="C658">
            <v>1</v>
          </cell>
          <cell r="G658">
            <v>1</v>
          </cell>
        </row>
        <row r="659">
          <cell r="B659" t="str">
            <v>ÁREA DOS CHUVEIROS</v>
          </cell>
          <cell r="C659">
            <v>1</v>
          </cell>
          <cell r="G659">
            <v>1</v>
          </cell>
        </row>
        <row r="660">
          <cell r="A660" t="str">
            <v/>
          </cell>
          <cell r="B660" t="str">
            <v>TOTAL</v>
          </cell>
          <cell r="G660">
            <v>3</v>
          </cell>
          <cell r="H660" t="str">
            <v>Un</v>
          </cell>
          <cell r="J660" t="str">
            <v/>
          </cell>
          <cell r="K660" t="str">
            <v/>
          </cell>
        </row>
        <row r="661">
          <cell r="A661" t="str">
            <v/>
          </cell>
          <cell r="J661" t="str">
            <v/>
          </cell>
          <cell r="K661" t="str">
            <v/>
          </cell>
        </row>
        <row r="662">
          <cell r="A662" t="str">
            <v>74183-001</v>
          </cell>
          <cell r="B662" t="str">
            <v>REGISTRO GAVETA 1.1/4" BRUTO LATAO - FORNECIMENTO E INSTALACAO.</v>
          </cell>
          <cell r="I662">
            <v>8</v>
          </cell>
          <cell r="J662">
            <v>61.68</v>
          </cell>
          <cell r="K662">
            <v>493.44</v>
          </cell>
        </row>
        <row r="663">
          <cell r="A663" t="str">
            <v/>
          </cell>
          <cell r="B663" t="str">
            <v>WC MASCULINO</v>
          </cell>
          <cell r="C663">
            <v>4</v>
          </cell>
          <cell r="G663">
            <v>4</v>
          </cell>
          <cell r="J663" t="str">
            <v/>
          </cell>
          <cell r="K663" t="str">
            <v/>
          </cell>
        </row>
        <row r="664">
          <cell r="B664" t="str">
            <v>WC FEMININO</v>
          </cell>
          <cell r="C664">
            <v>4</v>
          </cell>
          <cell r="G664">
            <v>4</v>
          </cell>
        </row>
        <row r="665">
          <cell r="A665" t="str">
            <v/>
          </cell>
          <cell r="B665" t="str">
            <v>TOTAL</v>
          </cell>
          <cell r="G665">
            <v>8</v>
          </cell>
          <cell r="H665" t="str">
            <v>Un</v>
          </cell>
        </row>
        <row r="666">
          <cell r="A666" t="str">
            <v/>
          </cell>
        </row>
        <row r="667">
          <cell r="A667" t="str">
            <v>74182-001</v>
          </cell>
          <cell r="B667" t="str">
            <v>REGISTRO GAVETA 1.1/2" BRUTO LATAO - FORNECIMENTO E INSTALACAO.</v>
          </cell>
          <cell r="I667">
            <v>2</v>
          </cell>
          <cell r="J667">
            <v>72.959999999999994</v>
          </cell>
          <cell r="K667">
            <v>145.91999999999999</v>
          </cell>
        </row>
        <row r="668">
          <cell r="A668" t="str">
            <v/>
          </cell>
          <cell r="B668" t="str">
            <v>WC MASCULINO ESPECIAL</v>
          </cell>
          <cell r="C668">
            <v>1</v>
          </cell>
          <cell r="G668">
            <v>1</v>
          </cell>
          <cell r="J668" t="str">
            <v/>
          </cell>
          <cell r="K668" t="str">
            <v/>
          </cell>
        </row>
        <row r="669">
          <cell r="B669" t="str">
            <v>WC FEMININO ESPECIAL</v>
          </cell>
          <cell r="C669">
            <v>1</v>
          </cell>
          <cell r="G669">
            <v>1</v>
          </cell>
        </row>
        <row r="670">
          <cell r="A670" t="str">
            <v/>
          </cell>
          <cell r="B670" t="str">
            <v>TOTAL</v>
          </cell>
          <cell r="G670">
            <v>2</v>
          </cell>
          <cell r="H670" t="str">
            <v>Un</v>
          </cell>
        </row>
        <row r="671">
          <cell r="A671" t="str">
            <v/>
          </cell>
        </row>
        <row r="672">
          <cell r="A672" t="str">
            <v>19.07.340</v>
          </cell>
          <cell r="B672" t="str">
            <v>FORNECIMENTO DE REGISTRO DE PRESSAO COM CANOPLA, ACABAMENTO CROMADO, REF.1416, FABRIMAR OU SIMILAR DE 1/2 POL., INCLUSIVE FIXACAO.</v>
          </cell>
          <cell r="I672">
            <v>6</v>
          </cell>
          <cell r="J672">
            <v>63.66</v>
          </cell>
          <cell r="K672">
            <v>381.96</v>
          </cell>
        </row>
        <row r="673">
          <cell r="A673" t="str">
            <v/>
          </cell>
          <cell r="B673" t="str">
            <v>WC MASCULINO</v>
          </cell>
          <cell r="C673">
            <v>1</v>
          </cell>
          <cell r="G673">
            <v>1</v>
          </cell>
          <cell r="J673" t="str">
            <v/>
          </cell>
          <cell r="K673" t="str">
            <v/>
          </cell>
        </row>
        <row r="674">
          <cell r="A674" t="str">
            <v/>
          </cell>
          <cell r="B674" t="str">
            <v>WC FEMININO</v>
          </cell>
          <cell r="C674">
            <v>1</v>
          </cell>
          <cell r="G674">
            <v>1</v>
          </cell>
        </row>
        <row r="675">
          <cell r="B675" t="str">
            <v>ÁREA DOS CHUVEIROS</v>
          </cell>
          <cell r="C675">
            <v>4</v>
          </cell>
          <cell r="G675">
            <v>4</v>
          </cell>
        </row>
        <row r="676">
          <cell r="A676" t="str">
            <v/>
          </cell>
          <cell r="B676" t="str">
            <v>TOTAL</v>
          </cell>
          <cell r="G676">
            <v>6</v>
          </cell>
          <cell r="H676" t="str">
            <v>Un</v>
          </cell>
        </row>
        <row r="677">
          <cell r="A677" t="str">
            <v/>
          </cell>
        </row>
        <row r="678">
          <cell r="A678" t="str">
            <v>22.00.000</v>
          </cell>
          <cell r="B678" t="str">
            <v>DETALHES</v>
          </cell>
        </row>
        <row r="679">
          <cell r="A679" t="str">
            <v>22.10.090</v>
          </cell>
          <cell r="B679" t="str">
            <v>DET.09-FORNECIMENTO E INSTALAÇÃO DE BARRA DE APOIO AOS DEFICIENTES EM TUBO DE FERRO GALVANIZADO DE 1 1/2" COM FLANGE SOLDADA NAS EXTREMIDADES, INCL.PINTURA EM ESMALTE SINTÉTICO E FUNDO PREPARARDOR GALVOPRIMER TIPO GALVITE DA SHERWIN WILLIAMS OU SIMILAR, C</v>
          </cell>
          <cell r="I679">
            <v>5.6</v>
          </cell>
          <cell r="J679">
            <v>88.66</v>
          </cell>
          <cell r="K679">
            <v>496.49599999999992</v>
          </cell>
        </row>
        <row r="680">
          <cell r="B680" t="str">
            <v>WC ESPECIAL MAS E FEM</v>
          </cell>
          <cell r="C680">
            <v>2.8</v>
          </cell>
          <cell r="F680">
            <v>2</v>
          </cell>
          <cell r="G680">
            <v>5.6</v>
          </cell>
          <cell r="K680" t="str">
            <v/>
          </cell>
        </row>
        <row r="681">
          <cell r="A681" t="str">
            <v/>
          </cell>
          <cell r="B681" t="str">
            <v>TOTAL</v>
          </cell>
          <cell r="G681">
            <v>5.6</v>
          </cell>
          <cell r="H681" t="str">
            <v>m</v>
          </cell>
          <cell r="J681" t="str">
            <v/>
          </cell>
          <cell r="K681" t="str">
            <v/>
          </cell>
        </row>
        <row r="682">
          <cell r="A682" t="str">
            <v/>
          </cell>
          <cell r="K682" t="str">
            <v/>
          </cell>
        </row>
        <row r="683">
          <cell r="A683" t="str">
            <v>22.10.091</v>
          </cell>
          <cell r="B683" t="str">
            <v>DET.09 - FORNECIMENTO E INSTALAÇÃO DE PUXADOR EM TUBO DE FERRO GALVANIZADO DE 1.1/2" COM FLANGE SOLDADA NAS EXTREMIDADES, INCLUSIVE PINTURA EM ESMALTE SINTÉTICO E FUNDO PREPARADOR COM GALVOPRIMER TIPO GALVITE DA SHERWIN WILLIAMS OU SIMILAR, FIXADO EM PORT</v>
          </cell>
          <cell r="I683">
            <v>1</v>
          </cell>
          <cell r="J683">
            <v>126.2</v>
          </cell>
          <cell r="K683">
            <v>126.2</v>
          </cell>
        </row>
        <row r="684">
          <cell r="A684" t="str">
            <v/>
          </cell>
          <cell r="B684" t="str">
            <v>WC ESPECIAL MAS E FEM</v>
          </cell>
          <cell r="C684">
            <v>0.5</v>
          </cell>
          <cell r="F684">
            <v>2</v>
          </cell>
          <cell r="G684">
            <v>1</v>
          </cell>
          <cell r="J684" t="str">
            <v/>
          </cell>
          <cell r="K684" t="str">
            <v/>
          </cell>
        </row>
        <row r="685">
          <cell r="A685" t="str">
            <v/>
          </cell>
          <cell r="B685" t="str">
            <v>TOTAL</v>
          </cell>
          <cell r="G685">
            <v>1</v>
          </cell>
          <cell r="H685" t="str">
            <v>m</v>
          </cell>
          <cell r="J685" t="str">
            <v/>
          </cell>
          <cell r="K685" t="str">
            <v/>
          </cell>
        </row>
        <row r="686">
          <cell r="A686" t="str">
            <v/>
          </cell>
        </row>
        <row r="687">
          <cell r="A687" t="str">
            <v>22.10.092</v>
          </cell>
          <cell r="B687" t="str">
            <v>DET.09 - FORNECIMENTO E ASSENTAMENTO DE LAVATÓRIO DE CANTO, SEM COLUNA, FAB:DECA, COR:BRANCA, LINHA IZY, REF.L101 OU SIMLAR, FIXADO COM PARAFUSO CROMADO DE COMPRIMENTO 2 1/2" E DIÂMETRO DE 1/4" COM BUCHA DE 8MM, CHICOTE PLÁSTICO COM 30CM DE 1/2", SIFÃO CO</v>
          </cell>
          <cell r="I687">
            <v>2</v>
          </cell>
          <cell r="J687">
            <v>133.47999999999999</v>
          </cell>
          <cell r="K687">
            <v>266.95999999999998</v>
          </cell>
        </row>
        <row r="688">
          <cell r="B688" t="str">
            <v>WC ESPECIAL MAS E FEM</v>
          </cell>
          <cell r="C688">
            <v>1</v>
          </cell>
          <cell r="F688">
            <v>2</v>
          </cell>
          <cell r="G688">
            <v>2</v>
          </cell>
        </row>
        <row r="689">
          <cell r="A689" t="str">
            <v/>
          </cell>
          <cell r="B689" t="str">
            <v>TOTAL</v>
          </cell>
          <cell r="G689">
            <v>2</v>
          </cell>
          <cell r="H689" t="str">
            <v>Un</v>
          </cell>
        </row>
        <row r="690">
          <cell r="A690" t="str">
            <v/>
          </cell>
        </row>
        <row r="691">
          <cell r="A691" t="str">
            <v>22.10.210</v>
          </cell>
          <cell r="B691" t="str">
            <v>DET.20 - PORTAS DE ARMÁRIOS PARA FECHAMENTO DE BALCÃO COM 05 PORTAS DE 2,50X0,71M EM COMPENSADO DE 15MM REVESTIDAS EM LAMINADO NA COR AZUL MINERAL EM TODAS AS FACES, INCLUSIVE FERRAGENS.</v>
          </cell>
          <cell r="I691">
            <v>4</v>
          </cell>
          <cell r="J691">
            <v>186.61</v>
          </cell>
          <cell r="K691">
            <v>746.44</v>
          </cell>
        </row>
        <row r="692">
          <cell r="A692" t="str">
            <v/>
          </cell>
          <cell r="B692" t="str">
            <v>COZINHA</v>
          </cell>
          <cell r="C692">
            <v>4</v>
          </cell>
          <cell r="G692">
            <v>4</v>
          </cell>
          <cell r="J692" t="str">
            <v/>
          </cell>
          <cell r="K692" t="str">
            <v/>
          </cell>
        </row>
        <row r="693">
          <cell r="A693" t="str">
            <v/>
          </cell>
          <cell r="B693" t="str">
            <v>TOTAL</v>
          </cell>
          <cell r="G693">
            <v>4</v>
          </cell>
          <cell r="H693" t="str">
            <v>m</v>
          </cell>
          <cell r="J693" t="str">
            <v/>
          </cell>
          <cell r="K693" t="str">
            <v/>
          </cell>
        </row>
        <row r="694">
          <cell r="A694" t="str">
            <v/>
          </cell>
          <cell r="J694" t="str">
            <v/>
          </cell>
          <cell r="K694" t="str">
            <v/>
          </cell>
        </row>
        <row r="695">
          <cell r="A695" t="str">
            <v>23.00.000</v>
          </cell>
          <cell r="B695" t="str">
            <v xml:space="preserve">    INSTALAÇÕES ESPECIAIS</v>
          </cell>
          <cell r="J695">
            <v>0</v>
          </cell>
          <cell r="K695" t="str">
            <v/>
          </cell>
        </row>
        <row r="696">
          <cell r="A696" t="str">
            <v>23.07.010</v>
          </cell>
          <cell r="B696" t="str">
            <v>INSTALAÇÃO DE APARELHO DE AR CONDICIONADO TIPO SPLIT EM PAREDE, SEM FORNECIMENTO DE EQUIPAMENTO, INCLUINDO OS SERVIÇOS DE: INSTALAÇÃO DOS EQUIPAMENTOS (SPLIT E CONDENSADOR NO SUPORTE); EXECUÇÃO DE SOLDA E DRENO; FORNECIMENTO DO GÁS; FORNECIMENTO E INSTALA</v>
          </cell>
          <cell r="I696">
            <v>1</v>
          </cell>
          <cell r="J696">
            <v>1047.93</v>
          </cell>
          <cell r="K696">
            <v>1047.93</v>
          </cell>
        </row>
        <row r="697">
          <cell r="B697" t="str">
            <v>DEP MEDICO</v>
          </cell>
          <cell r="C697">
            <v>1</v>
          </cell>
          <cell r="G697">
            <v>1</v>
          </cell>
          <cell r="J697" t="str">
            <v/>
          </cell>
          <cell r="K697" t="str">
            <v/>
          </cell>
        </row>
        <row r="698">
          <cell r="B698" t="str">
            <v>Total geral</v>
          </cell>
          <cell r="G698">
            <v>1</v>
          </cell>
          <cell r="H698" t="str">
            <v>Un</v>
          </cell>
          <cell r="J698" t="str">
            <v/>
          </cell>
          <cell r="K698" t="str">
            <v/>
          </cell>
        </row>
        <row r="699">
          <cell r="J699" t="str">
            <v/>
          </cell>
          <cell r="K699" t="str">
            <v/>
          </cell>
        </row>
        <row r="700">
          <cell r="A700" t="str">
            <v>23.01.034</v>
          </cell>
          <cell r="B700" t="str">
            <v>CABO FAST-LAN 24 X 4P CATEGORIA 6, 600 MHZ</v>
          </cell>
          <cell r="I700">
            <v>259</v>
          </cell>
          <cell r="J700">
            <v>5.0999999999999996</v>
          </cell>
          <cell r="K700">
            <v>1320.8999999999999</v>
          </cell>
        </row>
        <row r="701">
          <cell r="B701" t="str">
            <v>LIGAÇÃO DOS PONTOS LÓGICA</v>
          </cell>
          <cell r="C701">
            <v>204</v>
          </cell>
          <cell r="G701">
            <v>204</v>
          </cell>
          <cell r="J701" t="str">
            <v/>
          </cell>
          <cell r="K701" t="str">
            <v/>
          </cell>
        </row>
        <row r="702">
          <cell r="B702" t="str">
            <v>LIGAÇÃO DOS PONTOS CFTV</v>
          </cell>
          <cell r="C702">
            <v>55</v>
          </cell>
          <cell r="G702">
            <v>55</v>
          </cell>
        </row>
        <row r="703">
          <cell r="B703" t="str">
            <v>Total geral</v>
          </cell>
          <cell r="G703">
            <v>259</v>
          </cell>
          <cell r="H703" t="str">
            <v>m</v>
          </cell>
          <cell r="J703" t="str">
            <v/>
          </cell>
          <cell r="K703" t="str">
            <v/>
          </cell>
        </row>
        <row r="704">
          <cell r="J704" t="str">
            <v/>
          </cell>
          <cell r="K704" t="str">
            <v/>
          </cell>
        </row>
        <row r="705">
          <cell r="A705" t="str">
            <v>23.01.033</v>
          </cell>
          <cell r="B705" t="str">
            <v>FORNECIMENTO E INSTALAÇÃO DE PATCH CABLE 110 IDC - RJ - 2,50 METROS DE COMPRIMENTO.</v>
          </cell>
          <cell r="I705">
            <v>14</v>
          </cell>
          <cell r="J705">
            <v>24.15</v>
          </cell>
          <cell r="K705">
            <v>338.09999999999997</v>
          </cell>
        </row>
        <row r="706">
          <cell r="B706" t="str">
            <v>RACK 02 LÓGICA</v>
          </cell>
          <cell r="C706">
            <v>9</v>
          </cell>
          <cell r="G706">
            <v>9</v>
          </cell>
          <cell r="J706" t="str">
            <v/>
          </cell>
          <cell r="K706" t="str">
            <v/>
          </cell>
        </row>
        <row r="707">
          <cell r="B707" t="str">
            <v>RACK 02 CFTV</v>
          </cell>
          <cell r="C707">
            <v>5</v>
          </cell>
          <cell r="G707">
            <v>5</v>
          </cell>
        </row>
        <row r="708">
          <cell r="B708" t="str">
            <v>Total geral</v>
          </cell>
          <cell r="G708">
            <v>14</v>
          </cell>
          <cell r="H708" t="str">
            <v>Un</v>
          </cell>
          <cell r="J708" t="str">
            <v/>
          </cell>
          <cell r="K708" t="str">
            <v/>
          </cell>
        </row>
        <row r="709">
          <cell r="J709" t="str">
            <v/>
          </cell>
          <cell r="K709" t="str">
            <v/>
          </cell>
        </row>
        <row r="710">
          <cell r="A710" t="str">
            <v>23.02.010</v>
          </cell>
          <cell r="B710" t="str">
            <v>JACK RJ45 CAT6 - 586A/B GIGALAN BEGE.</v>
          </cell>
          <cell r="I710">
            <v>14</v>
          </cell>
          <cell r="J710">
            <v>32.36</v>
          </cell>
          <cell r="K710">
            <v>453.03999999999996</v>
          </cell>
        </row>
        <row r="711">
          <cell r="B711" t="str">
            <v>RACK 02 LÓGICA</v>
          </cell>
          <cell r="C711">
            <v>9</v>
          </cell>
          <cell r="G711">
            <v>9</v>
          </cell>
          <cell r="J711" t="str">
            <v/>
          </cell>
          <cell r="K711" t="str">
            <v/>
          </cell>
        </row>
        <row r="712">
          <cell r="B712" t="str">
            <v>RACK 02 CFTV</v>
          </cell>
          <cell r="C712">
            <v>5</v>
          </cell>
          <cell r="G712">
            <v>5</v>
          </cell>
        </row>
        <row r="713">
          <cell r="B713" t="str">
            <v>Total geral</v>
          </cell>
          <cell r="G713">
            <v>14</v>
          </cell>
          <cell r="H713" t="str">
            <v>Un</v>
          </cell>
          <cell r="J713" t="str">
            <v/>
          </cell>
          <cell r="K713" t="str">
            <v/>
          </cell>
        </row>
        <row r="714">
          <cell r="J714" t="str">
            <v/>
          </cell>
          <cell r="K714" t="str">
            <v/>
          </cell>
        </row>
        <row r="715">
          <cell r="A715" t="str">
            <v>23.02.020</v>
          </cell>
          <cell r="B715" t="str">
            <v>ADAPTER CABLE CAT.6 - 568-A COMPRIMENTO 2,5 METROS</v>
          </cell>
          <cell r="I715">
            <v>14</v>
          </cell>
          <cell r="J715">
            <v>34.520000000000003</v>
          </cell>
          <cell r="K715">
            <v>483.28000000000003</v>
          </cell>
        </row>
        <row r="716">
          <cell r="B716" t="str">
            <v>RACK 02 LÓGICA</v>
          </cell>
          <cell r="C716">
            <v>9</v>
          </cell>
          <cell r="G716">
            <v>9</v>
          </cell>
          <cell r="J716" t="str">
            <v/>
          </cell>
          <cell r="K716" t="str">
            <v/>
          </cell>
        </row>
        <row r="717">
          <cell r="B717" t="str">
            <v>RACK 02 CFTV</v>
          </cell>
          <cell r="C717">
            <v>5</v>
          </cell>
          <cell r="G717">
            <v>5</v>
          </cell>
        </row>
        <row r="718">
          <cell r="B718" t="str">
            <v>Total geral</v>
          </cell>
          <cell r="G718">
            <v>14</v>
          </cell>
          <cell r="H718" t="str">
            <v>Un</v>
          </cell>
          <cell r="J718" t="str">
            <v/>
          </cell>
          <cell r="K718" t="str">
            <v/>
          </cell>
        </row>
        <row r="719">
          <cell r="J719" t="str">
            <v/>
          </cell>
          <cell r="K719" t="str">
            <v/>
          </cell>
        </row>
        <row r="720">
          <cell r="A720" t="str">
            <v>23.02.080</v>
          </cell>
          <cell r="B720" t="str">
            <v>FORNECIMENTO E INSTALAÇÃO DE PTCH PANEL 24 PORTAS CAT.6 , 568 A/B GIGALAN.</v>
          </cell>
          <cell r="I720">
            <v>2</v>
          </cell>
          <cell r="J720">
            <v>664.92</v>
          </cell>
          <cell r="K720">
            <v>1329.84</v>
          </cell>
        </row>
        <row r="721">
          <cell r="B721" t="str">
            <v>RACK 02 LÓGICA</v>
          </cell>
          <cell r="C721">
            <v>1</v>
          </cell>
          <cell r="G721">
            <v>1</v>
          </cell>
          <cell r="J721" t="str">
            <v/>
          </cell>
          <cell r="K721" t="str">
            <v/>
          </cell>
        </row>
        <row r="722">
          <cell r="B722" t="str">
            <v>RACK 02 CFTV</v>
          </cell>
          <cell r="C722">
            <v>1</v>
          </cell>
          <cell r="G722">
            <v>1</v>
          </cell>
        </row>
        <row r="723">
          <cell r="B723" t="str">
            <v>Total geral</v>
          </cell>
          <cell r="G723">
            <v>2</v>
          </cell>
          <cell r="H723" t="str">
            <v>Un</v>
          </cell>
          <cell r="J723" t="str">
            <v/>
          </cell>
          <cell r="K723" t="str">
            <v/>
          </cell>
        </row>
        <row r="724">
          <cell r="J724" t="str">
            <v/>
          </cell>
          <cell r="K724" t="str">
            <v/>
          </cell>
        </row>
        <row r="725">
          <cell r="A725" t="str">
            <v>23.02.090</v>
          </cell>
          <cell r="B725" t="str">
            <v>FORNECIMENTO E INSTALAÇÃO DE RACK ABERTO PLUS 19" X 44U</v>
          </cell>
          <cell r="I725">
            <v>2</v>
          </cell>
          <cell r="J725">
            <v>735.33</v>
          </cell>
          <cell r="K725">
            <v>1470.66</v>
          </cell>
        </row>
        <row r="726">
          <cell r="B726" t="str">
            <v>RACK 02 LÓGICA</v>
          </cell>
          <cell r="C726">
            <v>1</v>
          </cell>
          <cell r="G726">
            <v>1</v>
          </cell>
          <cell r="J726" t="str">
            <v/>
          </cell>
          <cell r="K726" t="str">
            <v/>
          </cell>
        </row>
        <row r="727">
          <cell r="B727" t="str">
            <v>RACK 02 CFTV</v>
          </cell>
          <cell r="C727">
            <v>1</v>
          </cell>
          <cell r="G727">
            <v>1</v>
          </cell>
        </row>
        <row r="728">
          <cell r="B728" t="str">
            <v>Total geral</v>
          </cell>
          <cell r="G728">
            <v>2</v>
          </cell>
          <cell r="H728" t="str">
            <v>Un</v>
          </cell>
          <cell r="J728" t="str">
            <v/>
          </cell>
          <cell r="K728" t="str">
            <v/>
          </cell>
        </row>
        <row r="729">
          <cell r="J729" t="str">
            <v/>
          </cell>
          <cell r="K729" t="str">
            <v/>
          </cell>
        </row>
        <row r="730">
          <cell r="A730" t="str">
            <v>23.02.105</v>
          </cell>
          <cell r="B730" t="str">
            <v>PLACA (ESPELHO) PARA CAIXA , 4 X 2 - 1 SAÍDA RJ 45</v>
          </cell>
          <cell r="I730">
            <v>14</v>
          </cell>
          <cell r="J730">
            <v>4.3499999999999996</v>
          </cell>
          <cell r="K730">
            <v>60.899999999999991</v>
          </cell>
        </row>
        <row r="731">
          <cell r="B731" t="str">
            <v>RACK 02 LÓGICA</v>
          </cell>
          <cell r="C731">
            <v>9</v>
          </cell>
          <cell r="G731">
            <v>9</v>
          </cell>
          <cell r="J731" t="str">
            <v/>
          </cell>
          <cell r="K731" t="str">
            <v/>
          </cell>
        </row>
        <row r="732">
          <cell r="B732" t="str">
            <v>RACK 02 CFTV</v>
          </cell>
          <cell r="C732">
            <v>5</v>
          </cell>
          <cell r="G732">
            <v>5</v>
          </cell>
        </row>
        <row r="733">
          <cell r="B733" t="str">
            <v>Total geral</v>
          </cell>
          <cell r="G733">
            <v>14</v>
          </cell>
          <cell r="H733" t="str">
            <v>Un</v>
          </cell>
          <cell r="J733" t="str">
            <v/>
          </cell>
          <cell r="K733" t="str">
            <v/>
          </cell>
        </row>
        <row r="734">
          <cell r="J734" t="str">
            <v/>
          </cell>
          <cell r="K734" t="str">
            <v/>
          </cell>
        </row>
        <row r="735">
          <cell r="A735" t="str">
            <v>23.02.120</v>
          </cell>
          <cell r="B735" t="str">
            <v>FORNECIMENTO E INSTALAÇÃO DE CONECTOR 110 IDC 5 PARES FÊMEA</v>
          </cell>
          <cell r="I735">
            <v>2</v>
          </cell>
          <cell r="J735">
            <v>11.06</v>
          </cell>
          <cell r="K735">
            <v>22.12</v>
          </cell>
        </row>
        <row r="736">
          <cell r="B736" t="str">
            <v>RACK 02 LÓGICA</v>
          </cell>
          <cell r="C736">
            <v>1</v>
          </cell>
          <cell r="G736">
            <v>1</v>
          </cell>
          <cell r="J736" t="str">
            <v/>
          </cell>
          <cell r="K736" t="str">
            <v/>
          </cell>
        </row>
        <row r="737">
          <cell r="B737" t="str">
            <v>RACK 02 CFTV</v>
          </cell>
          <cell r="C737">
            <v>1</v>
          </cell>
          <cell r="G737">
            <v>1</v>
          </cell>
        </row>
        <row r="738">
          <cell r="B738" t="str">
            <v>Total geral</v>
          </cell>
          <cell r="G738">
            <v>2</v>
          </cell>
          <cell r="H738" t="str">
            <v>Un</v>
          </cell>
          <cell r="J738" t="str">
            <v/>
          </cell>
          <cell r="K738" t="str">
            <v/>
          </cell>
        </row>
        <row r="739">
          <cell r="J739" t="str">
            <v/>
          </cell>
          <cell r="K739" t="str">
            <v/>
          </cell>
        </row>
        <row r="740">
          <cell r="A740" t="str">
            <v>73775-001</v>
          </cell>
          <cell r="B740" t="str">
            <v xml:space="preserve"> EXTINTOR INCENDIO TP PO QUIMICO 4KG FORNECIMENTO E COLOCACAO.</v>
          </cell>
          <cell r="I740">
            <v>3</v>
          </cell>
          <cell r="J740">
            <v>159.32</v>
          </cell>
          <cell r="K740">
            <v>477.96</v>
          </cell>
        </row>
        <row r="741">
          <cell r="B741" t="str">
            <v>COZINHA</v>
          </cell>
          <cell r="C741">
            <v>1</v>
          </cell>
          <cell r="G741">
            <v>1</v>
          </cell>
          <cell r="J741" t="str">
            <v/>
          </cell>
          <cell r="K741" t="str">
            <v/>
          </cell>
        </row>
        <row r="742">
          <cell r="B742" t="str">
            <v>EXTERNO</v>
          </cell>
          <cell r="C742">
            <v>2</v>
          </cell>
          <cell r="G742">
            <v>2</v>
          </cell>
          <cell r="J742" t="str">
            <v/>
          </cell>
          <cell r="K742" t="str">
            <v/>
          </cell>
        </row>
        <row r="743">
          <cell r="B743" t="str">
            <v>Total geral</v>
          </cell>
          <cell r="G743">
            <v>3</v>
          </cell>
          <cell r="H743" t="str">
            <v>Un</v>
          </cell>
          <cell r="J743" t="str">
            <v/>
          </cell>
          <cell r="K743" t="str">
            <v/>
          </cell>
        </row>
        <row r="744">
          <cell r="J744" t="str">
            <v/>
          </cell>
          <cell r="K744" t="str">
            <v/>
          </cell>
        </row>
        <row r="745">
          <cell r="A745" t="str">
            <v>25.00.000</v>
          </cell>
          <cell r="B745" t="str">
            <v>LIMPEZAS</v>
          </cell>
          <cell r="K745" t="str">
            <v/>
          </cell>
        </row>
        <row r="746">
          <cell r="A746">
            <v>9537</v>
          </cell>
          <cell r="B746" t="str">
            <v>LIMPEZA FINAL DA OBRA.</v>
          </cell>
          <cell r="I746">
            <v>205.17</v>
          </cell>
          <cell r="J746">
            <v>1.46</v>
          </cell>
          <cell r="K746">
            <v>299.54819999999995</v>
          </cell>
        </row>
        <row r="747">
          <cell r="A747" t="str">
            <v/>
          </cell>
          <cell r="B747" t="str">
            <v>Área externa</v>
          </cell>
          <cell r="C747">
            <v>205.17</v>
          </cell>
          <cell r="G747">
            <v>205.17</v>
          </cell>
          <cell r="J747" t="str">
            <v/>
          </cell>
          <cell r="K747" t="str">
            <v/>
          </cell>
        </row>
        <row r="748">
          <cell r="A748" t="str">
            <v/>
          </cell>
          <cell r="B748" t="str">
            <v>Total geral</v>
          </cell>
          <cell r="G748">
            <v>205.17</v>
          </cell>
          <cell r="H748" t="str">
            <v>m2</v>
          </cell>
          <cell r="J748" t="str">
            <v/>
          </cell>
          <cell r="K748" t="str">
            <v/>
          </cell>
        </row>
        <row r="749">
          <cell r="A749" t="str">
            <v/>
          </cell>
        </row>
      </sheetData>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B143"/>
  <sheetViews>
    <sheetView view="pageBreakPreview" zoomScaleNormal="120" zoomScaleSheetLayoutView="120" workbookViewId="0">
      <pane ySplit="11" topLeftCell="A12" activePane="bottomLeft" state="frozen"/>
      <selection pane="bottomLeft" activeCell="C6" sqref="C6:AA6"/>
    </sheetView>
  </sheetViews>
  <sheetFormatPr defaultColWidth="9" defaultRowHeight="12.75"/>
  <cols>
    <col min="1" max="1" width="15.7109375" style="95" customWidth="1"/>
    <col min="2" max="2" width="10.7109375" style="96" customWidth="1"/>
    <col min="3" max="3" width="40.7109375" style="97" customWidth="1"/>
    <col min="4" max="4" width="10.7109375" style="98" customWidth="1"/>
    <col min="5" max="5" width="20.7109375" style="95" customWidth="1"/>
    <col min="6" max="7" width="12.7109375" style="99" customWidth="1"/>
    <col min="8" max="8" width="10.7109375" style="99" customWidth="1"/>
    <col min="9" max="9" width="20.7109375" style="99" customWidth="1"/>
    <col min="10" max="10" width="10.7109375" style="100" customWidth="1"/>
    <col min="11" max="11" width="8.7109375" style="101" customWidth="1"/>
    <col min="12" max="12" width="4.7109375" style="100" customWidth="1"/>
    <col min="13" max="13" width="5.7109375" style="102" customWidth="1"/>
    <col min="14" max="14" width="11.7109375" style="103" customWidth="1"/>
    <col min="15" max="15" width="8.7109375" style="104" customWidth="1"/>
    <col min="16" max="16" width="4.7109375" style="105" customWidth="1"/>
    <col min="17" max="17" width="5.7109375" style="105" customWidth="1"/>
    <col min="18" max="20" width="11.7109375" style="103" customWidth="1"/>
    <col min="21" max="21" width="7.7109375" style="106" customWidth="1"/>
    <col min="22" max="22" width="15.7109375" style="107" customWidth="1"/>
    <col min="23" max="26" width="11.7109375" style="103" customWidth="1"/>
    <col min="27" max="27" width="8.7109375" style="108" customWidth="1"/>
    <col min="28" max="28" width="4.7109375" style="4" customWidth="1"/>
    <col min="29" max="256" width="9" style="4"/>
    <col min="257" max="257" width="15.7109375" style="4" customWidth="1"/>
    <col min="258" max="258" width="10.7109375" style="4" customWidth="1"/>
    <col min="259" max="259" width="40.7109375" style="4" customWidth="1"/>
    <col min="260" max="260" width="10.7109375" style="4" customWidth="1"/>
    <col min="261" max="261" width="20.7109375" style="4" customWidth="1"/>
    <col min="262" max="263" width="12.7109375" style="4" customWidth="1"/>
    <col min="264" max="264" width="10.7109375" style="4" customWidth="1"/>
    <col min="265" max="265" width="20.7109375" style="4" customWidth="1"/>
    <col min="266" max="266" width="10.7109375" style="4" customWidth="1"/>
    <col min="267" max="267" width="8.7109375" style="4" customWidth="1"/>
    <col min="268" max="268" width="4.7109375" style="4" customWidth="1"/>
    <col min="269" max="269" width="5.7109375" style="4" customWidth="1"/>
    <col min="270" max="270" width="11.7109375" style="4" customWidth="1"/>
    <col min="271" max="271" width="8.7109375" style="4" customWidth="1"/>
    <col min="272" max="272" width="4.7109375" style="4" customWidth="1"/>
    <col min="273" max="273" width="5.7109375" style="4" customWidth="1"/>
    <col min="274" max="276" width="11.7109375" style="4" customWidth="1"/>
    <col min="277" max="277" width="7.7109375" style="4" customWidth="1"/>
    <col min="278" max="278" width="15.7109375" style="4" customWidth="1"/>
    <col min="279" max="282" width="11.7109375" style="4" customWidth="1"/>
    <col min="283" max="283" width="8.7109375" style="4" customWidth="1"/>
    <col min="284" max="284" width="4.7109375" style="4" customWidth="1"/>
    <col min="285" max="512" width="9" style="4"/>
    <col min="513" max="513" width="15.7109375" style="4" customWidth="1"/>
    <col min="514" max="514" width="10.7109375" style="4" customWidth="1"/>
    <col min="515" max="515" width="40.7109375" style="4" customWidth="1"/>
    <col min="516" max="516" width="10.7109375" style="4" customWidth="1"/>
    <col min="517" max="517" width="20.7109375" style="4" customWidth="1"/>
    <col min="518" max="519" width="12.7109375" style="4" customWidth="1"/>
    <col min="520" max="520" width="10.7109375" style="4" customWidth="1"/>
    <col min="521" max="521" width="20.7109375" style="4" customWidth="1"/>
    <col min="522" max="522" width="10.7109375" style="4" customWidth="1"/>
    <col min="523" max="523" width="8.7109375" style="4" customWidth="1"/>
    <col min="524" max="524" width="4.7109375" style="4" customWidth="1"/>
    <col min="525" max="525" width="5.7109375" style="4" customWidth="1"/>
    <col min="526" max="526" width="11.7109375" style="4" customWidth="1"/>
    <col min="527" max="527" width="8.7109375" style="4" customWidth="1"/>
    <col min="528" max="528" width="4.7109375" style="4" customWidth="1"/>
    <col min="529" max="529" width="5.7109375" style="4" customWidth="1"/>
    <col min="530" max="532" width="11.7109375" style="4" customWidth="1"/>
    <col min="533" max="533" width="7.7109375" style="4" customWidth="1"/>
    <col min="534" max="534" width="15.7109375" style="4" customWidth="1"/>
    <col min="535" max="538" width="11.7109375" style="4" customWidth="1"/>
    <col min="539" max="539" width="8.7109375" style="4" customWidth="1"/>
    <col min="540" max="540" width="4.7109375" style="4" customWidth="1"/>
    <col min="541" max="768" width="9" style="4"/>
    <col min="769" max="769" width="15.7109375" style="4" customWidth="1"/>
    <col min="770" max="770" width="10.7109375" style="4" customWidth="1"/>
    <col min="771" max="771" width="40.7109375" style="4" customWidth="1"/>
    <col min="772" max="772" width="10.7109375" style="4" customWidth="1"/>
    <col min="773" max="773" width="20.7109375" style="4" customWidth="1"/>
    <col min="774" max="775" width="12.7109375" style="4" customWidth="1"/>
    <col min="776" max="776" width="10.7109375" style="4" customWidth="1"/>
    <col min="777" max="777" width="20.7109375" style="4" customWidth="1"/>
    <col min="778" max="778" width="10.7109375" style="4" customWidth="1"/>
    <col min="779" max="779" width="8.7109375" style="4" customWidth="1"/>
    <col min="780" max="780" width="4.7109375" style="4" customWidth="1"/>
    <col min="781" max="781" width="5.7109375" style="4" customWidth="1"/>
    <col min="782" max="782" width="11.7109375" style="4" customWidth="1"/>
    <col min="783" max="783" width="8.7109375" style="4" customWidth="1"/>
    <col min="784" max="784" width="4.7109375" style="4" customWidth="1"/>
    <col min="785" max="785" width="5.7109375" style="4" customWidth="1"/>
    <col min="786" max="788" width="11.7109375" style="4" customWidth="1"/>
    <col min="789" max="789" width="7.7109375" style="4" customWidth="1"/>
    <col min="790" max="790" width="15.7109375" style="4" customWidth="1"/>
    <col min="791" max="794" width="11.7109375" style="4" customWidth="1"/>
    <col min="795" max="795" width="8.7109375" style="4" customWidth="1"/>
    <col min="796" max="796" width="4.7109375" style="4" customWidth="1"/>
    <col min="797" max="1024" width="9" style="4"/>
    <col min="1025" max="1025" width="15.7109375" style="4" customWidth="1"/>
    <col min="1026" max="1026" width="10.7109375" style="4" customWidth="1"/>
    <col min="1027" max="1027" width="40.7109375" style="4" customWidth="1"/>
    <col min="1028" max="1028" width="10.7109375" style="4" customWidth="1"/>
    <col min="1029" max="1029" width="20.7109375" style="4" customWidth="1"/>
    <col min="1030" max="1031" width="12.7109375" style="4" customWidth="1"/>
    <col min="1032" max="1032" width="10.7109375" style="4" customWidth="1"/>
    <col min="1033" max="1033" width="20.7109375" style="4" customWidth="1"/>
    <col min="1034" max="1034" width="10.7109375" style="4" customWidth="1"/>
    <col min="1035" max="1035" width="8.7109375" style="4" customWidth="1"/>
    <col min="1036" max="1036" width="4.7109375" style="4" customWidth="1"/>
    <col min="1037" max="1037" width="5.7109375" style="4" customWidth="1"/>
    <col min="1038" max="1038" width="11.7109375" style="4" customWidth="1"/>
    <col min="1039" max="1039" width="8.7109375" style="4" customWidth="1"/>
    <col min="1040" max="1040" width="4.7109375" style="4" customWidth="1"/>
    <col min="1041" max="1041" width="5.7109375" style="4" customWidth="1"/>
    <col min="1042" max="1044" width="11.7109375" style="4" customWidth="1"/>
    <col min="1045" max="1045" width="7.7109375" style="4" customWidth="1"/>
    <col min="1046" max="1046" width="15.7109375" style="4" customWidth="1"/>
    <col min="1047" max="1050" width="11.7109375" style="4" customWidth="1"/>
    <col min="1051" max="1051" width="8.7109375" style="4" customWidth="1"/>
    <col min="1052" max="1052" width="4.7109375" style="4" customWidth="1"/>
    <col min="1053" max="1280" width="9" style="4"/>
    <col min="1281" max="1281" width="15.7109375" style="4" customWidth="1"/>
    <col min="1282" max="1282" width="10.7109375" style="4" customWidth="1"/>
    <col min="1283" max="1283" width="40.7109375" style="4" customWidth="1"/>
    <col min="1284" max="1284" width="10.7109375" style="4" customWidth="1"/>
    <col min="1285" max="1285" width="20.7109375" style="4" customWidth="1"/>
    <col min="1286" max="1287" width="12.7109375" style="4" customWidth="1"/>
    <col min="1288" max="1288" width="10.7109375" style="4" customWidth="1"/>
    <col min="1289" max="1289" width="20.7109375" style="4" customWidth="1"/>
    <col min="1290" max="1290" width="10.7109375" style="4" customWidth="1"/>
    <col min="1291" max="1291" width="8.7109375" style="4" customWidth="1"/>
    <col min="1292" max="1292" width="4.7109375" style="4" customWidth="1"/>
    <col min="1293" max="1293" width="5.7109375" style="4" customWidth="1"/>
    <col min="1294" max="1294" width="11.7109375" style="4" customWidth="1"/>
    <col min="1295" max="1295" width="8.7109375" style="4" customWidth="1"/>
    <col min="1296" max="1296" width="4.7109375" style="4" customWidth="1"/>
    <col min="1297" max="1297" width="5.7109375" style="4" customWidth="1"/>
    <col min="1298" max="1300" width="11.7109375" style="4" customWidth="1"/>
    <col min="1301" max="1301" width="7.7109375" style="4" customWidth="1"/>
    <col min="1302" max="1302" width="15.7109375" style="4" customWidth="1"/>
    <col min="1303" max="1306" width="11.7109375" style="4" customWidth="1"/>
    <col min="1307" max="1307" width="8.7109375" style="4" customWidth="1"/>
    <col min="1308" max="1308" width="4.7109375" style="4" customWidth="1"/>
    <col min="1309" max="1536" width="9" style="4"/>
    <col min="1537" max="1537" width="15.7109375" style="4" customWidth="1"/>
    <col min="1538" max="1538" width="10.7109375" style="4" customWidth="1"/>
    <col min="1539" max="1539" width="40.7109375" style="4" customWidth="1"/>
    <col min="1540" max="1540" width="10.7109375" style="4" customWidth="1"/>
    <col min="1541" max="1541" width="20.7109375" style="4" customWidth="1"/>
    <col min="1542" max="1543" width="12.7109375" style="4" customWidth="1"/>
    <col min="1544" max="1544" width="10.7109375" style="4" customWidth="1"/>
    <col min="1545" max="1545" width="20.7109375" style="4" customWidth="1"/>
    <col min="1546" max="1546" width="10.7109375" style="4" customWidth="1"/>
    <col min="1547" max="1547" width="8.7109375" style="4" customWidth="1"/>
    <col min="1548" max="1548" width="4.7109375" style="4" customWidth="1"/>
    <col min="1549" max="1549" width="5.7109375" style="4" customWidth="1"/>
    <col min="1550" max="1550" width="11.7109375" style="4" customWidth="1"/>
    <col min="1551" max="1551" width="8.7109375" style="4" customWidth="1"/>
    <col min="1552" max="1552" width="4.7109375" style="4" customWidth="1"/>
    <col min="1553" max="1553" width="5.7109375" style="4" customWidth="1"/>
    <col min="1554" max="1556" width="11.7109375" style="4" customWidth="1"/>
    <col min="1557" max="1557" width="7.7109375" style="4" customWidth="1"/>
    <col min="1558" max="1558" width="15.7109375" style="4" customWidth="1"/>
    <col min="1559" max="1562" width="11.7109375" style="4" customWidth="1"/>
    <col min="1563" max="1563" width="8.7109375" style="4" customWidth="1"/>
    <col min="1564" max="1564" width="4.7109375" style="4" customWidth="1"/>
    <col min="1565" max="1792" width="9" style="4"/>
    <col min="1793" max="1793" width="15.7109375" style="4" customWidth="1"/>
    <col min="1794" max="1794" width="10.7109375" style="4" customWidth="1"/>
    <col min="1795" max="1795" width="40.7109375" style="4" customWidth="1"/>
    <col min="1796" max="1796" width="10.7109375" style="4" customWidth="1"/>
    <col min="1797" max="1797" width="20.7109375" style="4" customWidth="1"/>
    <col min="1798" max="1799" width="12.7109375" style="4" customWidth="1"/>
    <col min="1800" max="1800" width="10.7109375" style="4" customWidth="1"/>
    <col min="1801" max="1801" width="20.7109375" style="4" customWidth="1"/>
    <col min="1802" max="1802" width="10.7109375" style="4" customWidth="1"/>
    <col min="1803" max="1803" width="8.7109375" style="4" customWidth="1"/>
    <col min="1804" max="1804" width="4.7109375" style="4" customWidth="1"/>
    <col min="1805" max="1805" width="5.7109375" style="4" customWidth="1"/>
    <col min="1806" max="1806" width="11.7109375" style="4" customWidth="1"/>
    <col min="1807" max="1807" width="8.7109375" style="4" customWidth="1"/>
    <col min="1808" max="1808" width="4.7109375" style="4" customWidth="1"/>
    <col min="1809" max="1809" width="5.7109375" style="4" customWidth="1"/>
    <col min="1810" max="1812" width="11.7109375" style="4" customWidth="1"/>
    <col min="1813" max="1813" width="7.7109375" style="4" customWidth="1"/>
    <col min="1814" max="1814" width="15.7109375" style="4" customWidth="1"/>
    <col min="1815" max="1818" width="11.7109375" style="4" customWidth="1"/>
    <col min="1819" max="1819" width="8.7109375" style="4" customWidth="1"/>
    <col min="1820" max="1820" width="4.7109375" style="4" customWidth="1"/>
    <col min="1821" max="2048" width="9" style="4"/>
    <col min="2049" max="2049" width="15.7109375" style="4" customWidth="1"/>
    <col min="2050" max="2050" width="10.7109375" style="4" customWidth="1"/>
    <col min="2051" max="2051" width="40.7109375" style="4" customWidth="1"/>
    <col min="2052" max="2052" width="10.7109375" style="4" customWidth="1"/>
    <col min="2053" max="2053" width="20.7109375" style="4" customWidth="1"/>
    <col min="2054" max="2055" width="12.7109375" style="4" customWidth="1"/>
    <col min="2056" max="2056" width="10.7109375" style="4" customWidth="1"/>
    <col min="2057" max="2057" width="20.7109375" style="4" customWidth="1"/>
    <col min="2058" max="2058" width="10.7109375" style="4" customWidth="1"/>
    <col min="2059" max="2059" width="8.7109375" style="4" customWidth="1"/>
    <col min="2060" max="2060" width="4.7109375" style="4" customWidth="1"/>
    <col min="2061" max="2061" width="5.7109375" style="4" customWidth="1"/>
    <col min="2062" max="2062" width="11.7109375" style="4" customWidth="1"/>
    <col min="2063" max="2063" width="8.7109375" style="4" customWidth="1"/>
    <col min="2064" max="2064" width="4.7109375" style="4" customWidth="1"/>
    <col min="2065" max="2065" width="5.7109375" style="4" customWidth="1"/>
    <col min="2066" max="2068" width="11.7109375" style="4" customWidth="1"/>
    <col min="2069" max="2069" width="7.7109375" style="4" customWidth="1"/>
    <col min="2070" max="2070" width="15.7109375" style="4" customWidth="1"/>
    <col min="2071" max="2074" width="11.7109375" style="4" customWidth="1"/>
    <col min="2075" max="2075" width="8.7109375" style="4" customWidth="1"/>
    <col min="2076" max="2076" width="4.7109375" style="4" customWidth="1"/>
    <col min="2077" max="2304" width="9" style="4"/>
    <col min="2305" max="2305" width="15.7109375" style="4" customWidth="1"/>
    <col min="2306" max="2306" width="10.7109375" style="4" customWidth="1"/>
    <col min="2307" max="2307" width="40.7109375" style="4" customWidth="1"/>
    <col min="2308" max="2308" width="10.7109375" style="4" customWidth="1"/>
    <col min="2309" max="2309" width="20.7109375" style="4" customWidth="1"/>
    <col min="2310" max="2311" width="12.7109375" style="4" customWidth="1"/>
    <col min="2312" max="2312" width="10.7109375" style="4" customWidth="1"/>
    <col min="2313" max="2313" width="20.7109375" style="4" customWidth="1"/>
    <col min="2314" max="2314" width="10.7109375" style="4" customWidth="1"/>
    <col min="2315" max="2315" width="8.7109375" style="4" customWidth="1"/>
    <col min="2316" max="2316" width="4.7109375" style="4" customWidth="1"/>
    <col min="2317" max="2317" width="5.7109375" style="4" customWidth="1"/>
    <col min="2318" max="2318" width="11.7109375" style="4" customWidth="1"/>
    <col min="2319" max="2319" width="8.7109375" style="4" customWidth="1"/>
    <col min="2320" max="2320" width="4.7109375" style="4" customWidth="1"/>
    <col min="2321" max="2321" width="5.7109375" style="4" customWidth="1"/>
    <col min="2322" max="2324" width="11.7109375" style="4" customWidth="1"/>
    <col min="2325" max="2325" width="7.7109375" style="4" customWidth="1"/>
    <col min="2326" max="2326" width="15.7109375" style="4" customWidth="1"/>
    <col min="2327" max="2330" width="11.7109375" style="4" customWidth="1"/>
    <col min="2331" max="2331" width="8.7109375" style="4" customWidth="1"/>
    <col min="2332" max="2332" width="4.7109375" style="4" customWidth="1"/>
    <col min="2333" max="2560" width="9" style="4"/>
    <col min="2561" max="2561" width="15.7109375" style="4" customWidth="1"/>
    <col min="2562" max="2562" width="10.7109375" style="4" customWidth="1"/>
    <col min="2563" max="2563" width="40.7109375" style="4" customWidth="1"/>
    <col min="2564" max="2564" width="10.7109375" style="4" customWidth="1"/>
    <col min="2565" max="2565" width="20.7109375" style="4" customWidth="1"/>
    <col min="2566" max="2567" width="12.7109375" style="4" customWidth="1"/>
    <col min="2568" max="2568" width="10.7109375" style="4" customWidth="1"/>
    <col min="2569" max="2569" width="20.7109375" style="4" customWidth="1"/>
    <col min="2570" max="2570" width="10.7109375" style="4" customWidth="1"/>
    <col min="2571" max="2571" width="8.7109375" style="4" customWidth="1"/>
    <col min="2572" max="2572" width="4.7109375" style="4" customWidth="1"/>
    <col min="2573" max="2573" width="5.7109375" style="4" customWidth="1"/>
    <col min="2574" max="2574" width="11.7109375" style="4" customWidth="1"/>
    <col min="2575" max="2575" width="8.7109375" style="4" customWidth="1"/>
    <col min="2576" max="2576" width="4.7109375" style="4" customWidth="1"/>
    <col min="2577" max="2577" width="5.7109375" style="4" customWidth="1"/>
    <col min="2578" max="2580" width="11.7109375" style="4" customWidth="1"/>
    <col min="2581" max="2581" width="7.7109375" style="4" customWidth="1"/>
    <col min="2582" max="2582" width="15.7109375" style="4" customWidth="1"/>
    <col min="2583" max="2586" width="11.7109375" style="4" customWidth="1"/>
    <col min="2587" max="2587" width="8.7109375" style="4" customWidth="1"/>
    <col min="2588" max="2588" width="4.7109375" style="4" customWidth="1"/>
    <col min="2589" max="2816" width="9" style="4"/>
    <col min="2817" max="2817" width="15.7109375" style="4" customWidth="1"/>
    <col min="2818" max="2818" width="10.7109375" style="4" customWidth="1"/>
    <col min="2819" max="2819" width="40.7109375" style="4" customWidth="1"/>
    <col min="2820" max="2820" width="10.7109375" style="4" customWidth="1"/>
    <col min="2821" max="2821" width="20.7109375" style="4" customWidth="1"/>
    <col min="2822" max="2823" width="12.7109375" style="4" customWidth="1"/>
    <col min="2824" max="2824" width="10.7109375" style="4" customWidth="1"/>
    <col min="2825" max="2825" width="20.7109375" style="4" customWidth="1"/>
    <col min="2826" max="2826" width="10.7109375" style="4" customWidth="1"/>
    <col min="2827" max="2827" width="8.7109375" style="4" customWidth="1"/>
    <col min="2828" max="2828" width="4.7109375" style="4" customWidth="1"/>
    <col min="2829" max="2829" width="5.7109375" style="4" customWidth="1"/>
    <col min="2830" max="2830" width="11.7109375" style="4" customWidth="1"/>
    <col min="2831" max="2831" width="8.7109375" style="4" customWidth="1"/>
    <col min="2832" max="2832" width="4.7109375" style="4" customWidth="1"/>
    <col min="2833" max="2833" width="5.7109375" style="4" customWidth="1"/>
    <col min="2834" max="2836" width="11.7109375" style="4" customWidth="1"/>
    <col min="2837" max="2837" width="7.7109375" style="4" customWidth="1"/>
    <col min="2838" max="2838" width="15.7109375" style="4" customWidth="1"/>
    <col min="2839" max="2842" width="11.7109375" style="4" customWidth="1"/>
    <col min="2843" max="2843" width="8.7109375" style="4" customWidth="1"/>
    <col min="2844" max="2844" width="4.7109375" style="4" customWidth="1"/>
    <col min="2845" max="3072" width="9" style="4"/>
    <col min="3073" max="3073" width="15.7109375" style="4" customWidth="1"/>
    <col min="3074" max="3074" width="10.7109375" style="4" customWidth="1"/>
    <col min="3075" max="3075" width="40.7109375" style="4" customWidth="1"/>
    <col min="3076" max="3076" width="10.7109375" style="4" customWidth="1"/>
    <col min="3077" max="3077" width="20.7109375" style="4" customWidth="1"/>
    <col min="3078" max="3079" width="12.7109375" style="4" customWidth="1"/>
    <col min="3080" max="3080" width="10.7109375" style="4" customWidth="1"/>
    <col min="3081" max="3081" width="20.7109375" style="4" customWidth="1"/>
    <col min="3082" max="3082" width="10.7109375" style="4" customWidth="1"/>
    <col min="3083" max="3083" width="8.7109375" style="4" customWidth="1"/>
    <col min="3084" max="3084" width="4.7109375" style="4" customWidth="1"/>
    <col min="3085" max="3085" width="5.7109375" style="4" customWidth="1"/>
    <col min="3086" max="3086" width="11.7109375" style="4" customWidth="1"/>
    <col min="3087" max="3087" width="8.7109375" style="4" customWidth="1"/>
    <col min="3088" max="3088" width="4.7109375" style="4" customWidth="1"/>
    <col min="3089" max="3089" width="5.7109375" style="4" customWidth="1"/>
    <col min="3090" max="3092" width="11.7109375" style="4" customWidth="1"/>
    <col min="3093" max="3093" width="7.7109375" style="4" customWidth="1"/>
    <col min="3094" max="3094" width="15.7109375" style="4" customWidth="1"/>
    <col min="3095" max="3098" width="11.7109375" style="4" customWidth="1"/>
    <col min="3099" max="3099" width="8.7109375" style="4" customWidth="1"/>
    <col min="3100" max="3100" width="4.7109375" style="4" customWidth="1"/>
    <col min="3101" max="3328" width="9" style="4"/>
    <col min="3329" max="3329" width="15.7109375" style="4" customWidth="1"/>
    <col min="3330" max="3330" width="10.7109375" style="4" customWidth="1"/>
    <col min="3331" max="3331" width="40.7109375" style="4" customWidth="1"/>
    <col min="3332" max="3332" width="10.7109375" style="4" customWidth="1"/>
    <col min="3333" max="3333" width="20.7109375" style="4" customWidth="1"/>
    <col min="3334" max="3335" width="12.7109375" style="4" customWidth="1"/>
    <col min="3336" max="3336" width="10.7109375" style="4" customWidth="1"/>
    <col min="3337" max="3337" width="20.7109375" style="4" customWidth="1"/>
    <col min="3338" max="3338" width="10.7109375" style="4" customWidth="1"/>
    <col min="3339" max="3339" width="8.7109375" style="4" customWidth="1"/>
    <col min="3340" max="3340" width="4.7109375" style="4" customWidth="1"/>
    <col min="3341" max="3341" width="5.7109375" style="4" customWidth="1"/>
    <col min="3342" max="3342" width="11.7109375" style="4" customWidth="1"/>
    <col min="3343" max="3343" width="8.7109375" style="4" customWidth="1"/>
    <col min="3344" max="3344" width="4.7109375" style="4" customWidth="1"/>
    <col min="3345" max="3345" width="5.7109375" style="4" customWidth="1"/>
    <col min="3346" max="3348" width="11.7109375" style="4" customWidth="1"/>
    <col min="3349" max="3349" width="7.7109375" style="4" customWidth="1"/>
    <col min="3350" max="3350" width="15.7109375" style="4" customWidth="1"/>
    <col min="3351" max="3354" width="11.7109375" style="4" customWidth="1"/>
    <col min="3355" max="3355" width="8.7109375" style="4" customWidth="1"/>
    <col min="3356" max="3356" width="4.7109375" style="4" customWidth="1"/>
    <col min="3357" max="3584" width="9" style="4"/>
    <col min="3585" max="3585" width="15.7109375" style="4" customWidth="1"/>
    <col min="3586" max="3586" width="10.7109375" style="4" customWidth="1"/>
    <col min="3587" max="3587" width="40.7109375" style="4" customWidth="1"/>
    <col min="3588" max="3588" width="10.7109375" style="4" customWidth="1"/>
    <col min="3589" max="3589" width="20.7109375" style="4" customWidth="1"/>
    <col min="3590" max="3591" width="12.7109375" style="4" customWidth="1"/>
    <col min="3592" max="3592" width="10.7109375" style="4" customWidth="1"/>
    <col min="3593" max="3593" width="20.7109375" style="4" customWidth="1"/>
    <col min="3594" max="3594" width="10.7109375" style="4" customWidth="1"/>
    <col min="3595" max="3595" width="8.7109375" style="4" customWidth="1"/>
    <col min="3596" max="3596" width="4.7109375" style="4" customWidth="1"/>
    <col min="3597" max="3597" width="5.7109375" style="4" customWidth="1"/>
    <col min="3598" max="3598" width="11.7109375" style="4" customWidth="1"/>
    <col min="3599" max="3599" width="8.7109375" style="4" customWidth="1"/>
    <col min="3600" max="3600" width="4.7109375" style="4" customWidth="1"/>
    <col min="3601" max="3601" width="5.7109375" style="4" customWidth="1"/>
    <col min="3602" max="3604" width="11.7109375" style="4" customWidth="1"/>
    <col min="3605" max="3605" width="7.7109375" style="4" customWidth="1"/>
    <col min="3606" max="3606" width="15.7109375" style="4" customWidth="1"/>
    <col min="3607" max="3610" width="11.7109375" style="4" customWidth="1"/>
    <col min="3611" max="3611" width="8.7109375" style="4" customWidth="1"/>
    <col min="3612" max="3612" width="4.7109375" style="4" customWidth="1"/>
    <col min="3613" max="3840" width="9" style="4"/>
    <col min="3841" max="3841" width="15.7109375" style="4" customWidth="1"/>
    <col min="3842" max="3842" width="10.7109375" style="4" customWidth="1"/>
    <col min="3843" max="3843" width="40.7109375" style="4" customWidth="1"/>
    <col min="3844" max="3844" width="10.7109375" style="4" customWidth="1"/>
    <col min="3845" max="3845" width="20.7109375" style="4" customWidth="1"/>
    <col min="3846" max="3847" width="12.7109375" style="4" customWidth="1"/>
    <col min="3848" max="3848" width="10.7109375" style="4" customWidth="1"/>
    <col min="3849" max="3849" width="20.7109375" style="4" customWidth="1"/>
    <col min="3850" max="3850" width="10.7109375" style="4" customWidth="1"/>
    <col min="3851" max="3851" width="8.7109375" style="4" customWidth="1"/>
    <col min="3852" max="3852" width="4.7109375" style="4" customWidth="1"/>
    <col min="3853" max="3853" width="5.7109375" style="4" customWidth="1"/>
    <col min="3854" max="3854" width="11.7109375" style="4" customWidth="1"/>
    <col min="3855" max="3855" width="8.7109375" style="4" customWidth="1"/>
    <col min="3856" max="3856" width="4.7109375" style="4" customWidth="1"/>
    <col min="3857" max="3857" width="5.7109375" style="4" customWidth="1"/>
    <col min="3858" max="3860" width="11.7109375" style="4" customWidth="1"/>
    <col min="3861" max="3861" width="7.7109375" style="4" customWidth="1"/>
    <col min="3862" max="3862" width="15.7109375" style="4" customWidth="1"/>
    <col min="3863" max="3866" width="11.7109375" style="4" customWidth="1"/>
    <col min="3867" max="3867" width="8.7109375" style="4" customWidth="1"/>
    <col min="3868" max="3868" width="4.7109375" style="4" customWidth="1"/>
    <col min="3869" max="4096" width="9" style="4"/>
    <col min="4097" max="4097" width="15.7109375" style="4" customWidth="1"/>
    <col min="4098" max="4098" width="10.7109375" style="4" customWidth="1"/>
    <col min="4099" max="4099" width="40.7109375" style="4" customWidth="1"/>
    <col min="4100" max="4100" width="10.7109375" style="4" customWidth="1"/>
    <col min="4101" max="4101" width="20.7109375" style="4" customWidth="1"/>
    <col min="4102" max="4103" width="12.7109375" style="4" customWidth="1"/>
    <col min="4104" max="4104" width="10.7109375" style="4" customWidth="1"/>
    <col min="4105" max="4105" width="20.7109375" style="4" customWidth="1"/>
    <col min="4106" max="4106" width="10.7109375" style="4" customWidth="1"/>
    <col min="4107" max="4107" width="8.7109375" style="4" customWidth="1"/>
    <col min="4108" max="4108" width="4.7109375" style="4" customWidth="1"/>
    <col min="4109" max="4109" width="5.7109375" style="4" customWidth="1"/>
    <col min="4110" max="4110" width="11.7109375" style="4" customWidth="1"/>
    <col min="4111" max="4111" width="8.7109375" style="4" customWidth="1"/>
    <col min="4112" max="4112" width="4.7109375" style="4" customWidth="1"/>
    <col min="4113" max="4113" width="5.7109375" style="4" customWidth="1"/>
    <col min="4114" max="4116" width="11.7109375" style="4" customWidth="1"/>
    <col min="4117" max="4117" width="7.7109375" style="4" customWidth="1"/>
    <col min="4118" max="4118" width="15.7109375" style="4" customWidth="1"/>
    <col min="4119" max="4122" width="11.7109375" style="4" customWidth="1"/>
    <col min="4123" max="4123" width="8.7109375" style="4" customWidth="1"/>
    <col min="4124" max="4124" width="4.7109375" style="4" customWidth="1"/>
    <col min="4125" max="4352" width="9" style="4"/>
    <col min="4353" max="4353" width="15.7109375" style="4" customWidth="1"/>
    <col min="4354" max="4354" width="10.7109375" style="4" customWidth="1"/>
    <col min="4355" max="4355" width="40.7109375" style="4" customWidth="1"/>
    <col min="4356" max="4356" width="10.7109375" style="4" customWidth="1"/>
    <col min="4357" max="4357" width="20.7109375" style="4" customWidth="1"/>
    <col min="4358" max="4359" width="12.7109375" style="4" customWidth="1"/>
    <col min="4360" max="4360" width="10.7109375" style="4" customWidth="1"/>
    <col min="4361" max="4361" width="20.7109375" style="4" customWidth="1"/>
    <col min="4362" max="4362" width="10.7109375" style="4" customWidth="1"/>
    <col min="4363" max="4363" width="8.7109375" style="4" customWidth="1"/>
    <col min="4364" max="4364" width="4.7109375" style="4" customWidth="1"/>
    <col min="4365" max="4365" width="5.7109375" style="4" customWidth="1"/>
    <col min="4366" max="4366" width="11.7109375" style="4" customWidth="1"/>
    <col min="4367" max="4367" width="8.7109375" style="4" customWidth="1"/>
    <col min="4368" max="4368" width="4.7109375" style="4" customWidth="1"/>
    <col min="4369" max="4369" width="5.7109375" style="4" customWidth="1"/>
    <col min="4370" max="4372" width="11.7109375" style="4" customWidth="1"/>
    <col min="4373" max="4373" width="7.7109375" style="4" customWidth="1"/>
    <col min="4374" max="4374" width="15.7109375" style="4" customWidth="1"/>
    <col min="4375" max="4378" width="11.7109375" style="4" customWidth="1"/>
    <col min="4379" max="4379" width="8.7109375" style="4" customWidth="1"/>
    <col min="4380" max="4380" width="4.7109375" style="4" customWidth="1"/>
    <col min="4381" max="4608" width="9" style="4"/>
    <col min="4609" max="4609" width="15.7109375" style="4" customWidth="1"/>
    <col min="4610" max="4610" width="10.7109375" style="4" customWidth="1"/>
    <col min="4611" max="4611" width="40.7109375" style="4" customWidth="1"/>
    <col min="4612" max="4612" width="10.7109375" style="4" customWidth="1"/>
    <col min="4613" max="4613" width="20.7109375" style="4" customWidth="1"/>
    <col min="4614" max="4615" width="12.7109375" style="4" customWidth="1"/>
    <col min="4616" max="4616" width="10.7109375" style="4" customWidth="1"/>
    <col min="4617" max="4617" width="20.7109375" style="4" customWidth="1"/>
    <col min="4618" max="4618" width="10.7109375" style="4" customWidth="1"/>
    <col min="4619" max="4619" width="8.7109375" style="4" customWidth="1"/>
    <col min="4620" max="4620" width="4.7109375" style="4" customWidth="1"/>
    <col min="4621" max="4621" width="5.7109375" style="4" customWidth="1"/>
    <col min="4622" max="4622" width="11.7109375" style="4" customWidth="1"/>
    <col min="4623" max="4623" width="8.7109375" style="4" customWidth="1"/>
    <col min="4624" max="4624" width="4.7109375" style="4" customWidth="1"/>
    <col min="4625" max="4625" width="5.7109375" style="4" customWidth="1"/>
    <col min="4626" max="4628" width="11.7109375" style="4" customWidth="1"/>
    <col min="4629" max="4629" width="7.7109375" style="4" customWidth="1"/>
    <col min="4630" max="4630" width="15.7109375" style="4" customWidth="1"/>
    <col min="4631" max="4634" width="11.7109375" style="4" customWidth="1"/>
    <col min="4635" max="4635" width="8.7109375" style="4" customWidth="1"/>
    <col min="4636" max="4636" width="4.7109375" style="4" customWidth="1"/>
    <col min="4637" max="4864" width="9" style="4"/>
    <col min="4865" max="4865" width="15.7109375" style="4" customWidth="1"/>
    <col min="4866" max="4866" width="10.7109375" style="4" customWidth="1"/>
    <col min="4867" max="4867" width="40.7109375" style="4" customWidth="1"/>
    <col min="4868" max="4868" width="10.7109375" style="4" customWidth="1"/>
    <col min="4869" max="4869" width="20.7109375" style="4" customWidth="1"/>
    <col min="4870" max="4871" width="12.7109375" style="4" customWidth="1"/>
    <col min="4872" max="4872" width="10.7109375" style="4" customWidth="1"/>
    <col min="4873" max="4873" width="20.7109375" style="4" customWidth="1"/>
    <col min="4874" max="4874" width="10.7109375" style="4" customWidth="1"/>
    <col min="4875" max="4875" width="8.7109375" style="4" customWidth="1"/>
    <col min="4876" max="4876" width="4.7109375" style="4" customWidth="1"/>
    <col min="4877" max="4877" width="5.7109375" style="4" customWidth="1"/>
    <col min="4878" max="4878" width="11.7109375" style="4" customWidth="1"/>
    <col min="4879" max="4879" width="8.7109375" style="4" customWidth="1"/>
    <col min="4880" max="4880" width="4.7109375" style="4" customWidth="1"/>
    <col min="4881" max="4881" width="5.7109375" style="4" customWidth="1"/>
    <col min="4882" max="4884" width="11.7109375" style="4" customWidth="1"/>
    <col min="4885" max="4885" width="7.7109375" style="4" customWidth="1"/>
    <col min="4886" max="4886" width="15.7109375" style="4" customWidth="1"/>
    <col min="4887" max="4890" width="11.7109375" style="4" customWidth="1"/>
    <col min="4891" max="4891" width="8.7109375" style="4" customWidth="1"/>
    <col min="4892" max="4892" width="4.7109375" style="4" customWidth="1"/>
    <col min="4893" max="5120" width="9" style="4"/>
    <col min="5121" max="5121" width="15.7109375" style="4" customWidth="1"/>
    <col min="5122" max="5122" width="10.7109375" style="4" customWidth="1"/>
    <col min="5123" max="5123" width="40.7109375" style="4" customWidth="1"/>
    <col min="5124" max="5124" width="10.7109375" style="4" customWidth="1"/>
    <col min="5125" max="5125" width="20.7109375" style="4" customWidth="1"/>
    <col min="5126" max="5127" width="12.7109375" style="4" customWidth="1"/>
    <col min="5128" max="5128" width="10.7109375" style="4" customWidth="1"/>
    <col min="5129" max="5129" width="20.7109375" style="4" customWidth="1"/>
    <col min="5130" max="5130" width="10.7109375" style="4" customWidth="1"/>
    <col min="5131" max="5131" width="8.7109375" style="4" customWidth="1"/>
    <col min="5132" max="5132" width="4.7109375" style="4" customWidth="1"/>
    <col min="5133" max="5133" width="5.7109375" style="4" customWidth="1"/>
    <col min="5134" max="5134" width="11.7109375" style="4" customWidth="1"/>
    <col min="5135" max="5135" width="8.7109375" style="4" customWidth="1"/>
    <col min="5136" max="5136" width="4.7109375" style="4" customWidth="1"/>
    <col min="5137" max="5137" width="5.7109375" style="4" customWidth="1"/>
    <col min="5138" max="5140" width="11.7109375" style="4" customWidth="1"/>
    <col min="5141" max="5141" width="7.7109375" style="4" customWidth="1"/>
    <col min="5142" max="5142" width="15.7109375" style="4" customWidth="1"/>
    <col min="5143" max="5146" width="11.7109375" style="4" customWidth="1"/>
    <col min="5147" max="5147" width="8.7109375" style="4" customWidth="1"/>
    <col min="5148" max="5148" width="4.7109375" style="4" customWidth="1"/>
    <col min="5149" max="5376" width="9" style="4"/>
    <col min="5377" max="5377" width="15.7109375" style="4" customWidth="1"/>
    <col min="5378" max="5378" width="10.7109375" style="4" customWidth="1"/>
    <col min="5379" max="5379" width="40.7109375" style="4" customWidth="1"/>
    <col min="5380" max="5380" width="10.7109375" style="4" customWidth="1"/>
    <col min="5381" max="5381" width="20.7109375" style="4" customWidth="1"/>
    <col min="5382" max="5383" width="12.7109375" style="4" customWidth="1"/>
    <col min="5384" max="5384" width="10.7109375" style="4" customWidth="1"/>
    <col min="5385" max="5385" width="20.7109375" style="4" customWidth="1"/>
    <col min="5386" max="5386" width="10.7109375" style="4" customWidth="1"/>
    <col min="5387" max="5387" width="8.7109375" style="4" customWidth="1"/>
    <col min="5388" max="5388" width="4.7109375" style="4" customWidth="1"/>
    <col min="5389" max="5389" width="5.7109375" style="4" customWidth="1"/>
    <col min="5390" max="5390" width="11.7109375" style="4" customWidth="1"/>
    <col min="5391" max="5391" width="8.7109375" style="4" customWidth="1"/>
    <col min="5392" max="5392" width="4.7109375" style="4" customWidth="1"/>
    <col min="5393" max="5393" width="5.7109375" style="4" customWidth="1"/>
    <col min="5394" max="5396" width="11.7109375" style="4" customWidth="1"/>
    <col min="5397" max="5397" width="7.7109375" style="4" customWidth="1"/>
    <col min="5398" max="5398" width="15.7109375" style="4" customWidth="1"/>
    <col min="5399" max="5402" width="11.7109375" style="4" customWidth="1"/>
    <col min="5403" max="5403" width="8.7109375" style="4" customWidth="1"/>
    <col min="5404" max="5404" width="4.7109375" style="4" customWidth="1"/>
    <col min="5405" max="5632" width="9" style="4"/>
    <col min="5633" max="5633" width="15.7109375" style="4" customWidth="1"/>
    <col min="5634" max="5634" width="10.7109375" style="4" customWidth="1"/>
    <col min="5635" max="5635" width="40.7109375" style="4" customWidth="1"/>
    <col min="5636" max="5636" width="10.7109375" style="4" customWidth="1"/>
    <col min="5637" max="5637" width="20.7109375" style="4" customWidth="1"/>
    <col min="5638" max="5639" width="12.7109375" style="4" customWidth="1"/>
    <col min="5640" max="5640" width="10.7109375" style="4" customWidth="1"/>
    <col min="5641" max="5641" width="20.7109375" style="4" customWidth="1"/>
    <col min="5642" max="5642" width="10.7109375" style="4" customWidth="1"/>
    <col min="5643" max="5643" width="8.7109375" style="4" customWidth="1"/>
    <col min="5644" max="5644" width="4.7109375" style="4" customWidth="1"/>
    <col min="5645" max="5645" width="5.7109375" style="4" customWidth="1"/>
    <col min="5646" max="5646" width="11.7109375" style="4" customWidth="1"/>
    <col min="5647" max="5647" width="8.7109375" style="4" customWidth="1"/>
    <col min="5648" max="5648" width="4.7109375" style="4" customWidth="1"/>
    <col min="5649" max="5649" width="5.7109375" style="4" customWidth="1"/>
    <col min="5650" max="5652" width="11.7109375" style="4" customWidth="1"/>
    <col min="5653" max="5653" width="7.7109375" style="4" customWidth="1"/>
    <col min="5654" max="5654" width="15.7109375" style="4" customWidth="1"/>
    <col min="5655" max="5658" width="11.7109375" style="4" customWidth="1"/>
    <col min="5659" max="5659" width="8.7109375" style="4" customWidth="1"/>
    <col min="5660" max="5660" width="4.7109375" style="4" customWidth="1"/>
    <col min="5661" max="5888" width="9" style="4"/>
    <col min="5889" max="5889" width="15.7109375" style="4" customWidth="1"/>
    <col min="5890" max="5890" width="10.7109375" style="4" customWidth="1"/>
    <col min="5891" max="5891" width="40.7109375" style="4" customWidth="1"/>
    <col min="5892" max="5892" width="10.7109375" style="4" customWidth="1"/>
    <col min="5893" max="5893" width="20.7109375" style="4" customWidth="1"/>
    <col min="5894" max="5895" width="12.7109375" style="4" customWidth="1"/>
    <col min="5896" max="5896" width="10.7109375" style="4" customWidth="1"/>
    <col min="5897" max="5897" width="20.7109375" style="4" customWidth="1"/>
    <col min="5898" max="5898" width="10.7109375" style="4" customWidth="1"/>
    <col min="5899" max="5899" width="8.7109375" style="4" customWidth="1"/>
    <col min="5900" max="5900" width="4.7109375" style="4" customWidth="1"/>
    <col min="5901" max="5901" width="5.7109375" style="4" customWidth="1"/>
    <col min="5902" max="5902" width="11.7109375" style="4" customWidth="1"/>
    <col min="5903" max="5903" width="8.7109375" style="4" customWidth="1"/>
    <col min="5904" max="5904" width="4.7109375" style="4" customWidth="1"/>
    <col min="5905" max="5905" width="5.7109375" style="4" customWidth="1"/>
    <col min="5906" max="5908" width="11.7109375" style="4" customWidth="1"/>
    <col min="5909" max="5909" width="7.7109375" style="4" customWidth="1"/>
    <col min="5910" max="5910" width="15.7109375" style="4" customWidth="1"/>
    <col min="5911" max="5914" width="11.7109375" style="4" customWidth="1"/>
    <col min="5915" max="5915" width="8.7109375" style="4" customWidth="1"/>
    <col min="5916" max="5916" width="4.7109375" style="4" customWidth="1"/>
    <col min="5917" max="6144" width="9" style="4"/>
    <col min="6145" max="6145" width="15.7109375" style="4" customWidth="1"/>
    <col min="6146" max="6146" width="10.7109375" style="4" customWidth="1"/>
    <col min="6147" max="6147" width="40.7109375" style="4" customWidth="1"/>
    <col min="6148" max="6148" width="10.7109375" style="4" customWidth="1"/>
    <col min="6149" max="6149" width="20.7109375" style="4" customWidth="1"/>
    <col min="6150" max="6151" width="12.7109375" style="4" customWidth="1"/>
    <col min="6152" max="6152" width="10.7109375" style="4" customWidth="1"/>
    <col min="6153" max="6153" width="20.7109375" style="4" customWidth="1"/>
    <col min="6154" max="6154" width="10.7109375" style="4" customWidth="1"/>
    <col min="6155" max="6155" width="8.7109375" style="4" customWidth="1"/>
    <col min="6156" max="6156" width="4.7109375" style="4" customWidth="1"/>
    <col min="6157" max="6157" width="5.7109375" style="4" customWidth="1"/>
    <col min="6158" max="6158" width="11.7109375" style="4" customWidth="1"/>
    <col min="6159" max="6159" width="8.7109375" style="4" customWidth="1"/>
    <col min="6160" max="6160" width="4.7109375" style="4" customWidth="1"/>
    <col min="6161" max="6161" width="5.7109375" style="4" customWidth="1"/>
    <col min="6162" max="6164" width="11.7109375" style="4" customWidth="1"/>
    <col min="6165" max="6165" width="7.7109375" style="4" customWidth="1"/>
    <col min="6166" max="6166" width="15.7109375" style="4" customWidth="1"/>
    <col min="6167" max="6170" width="11.7109375" style="4" customWidth="1"/>
    <col min="6171" max="6171" width="8.7109375" style="4" customWidth="1"/>
    <col min="6172" max="6172" width="4.7109375" style="4" customWidth="1"/>
    <col min="6173" max="6400" width="9" style="4"/>
    <col min="6401" max="6401" width="15.7109375" style="4" customWidth="1"/>
    <col min="6402" max="6402" width="10.7109375" style="4" customWidth="1"/>
    <col min="6403" max="6403" width="40.7109375" style="4" customWidth="1"/>
    <col min="6404" max="6404" width="10.7109375" style="4" customWidth="1"/>
    <col min="6405" max="6405" width="20.7109375" style="4" customWidth="1"/>
    <col min="6406" max="6407" width="12.7109375" style="4" customWidth="1"/>
    <col min="6408" max="6408" width="10.7109375" style="4" customWidth="1"/>
    <col min="6409" max="6409" width="20.7109375" style="4" customWidth="1"/>
    <col min="6410" max="6410" width="10.7109375" style="4" customWidth="1"/>
    <col min="6411" max="6411" width="8.7109375" style="4" customWidth="1"/>
    <col min="6412" max="6412" width="4.7109375" style="4" customWidth="1"/>
    <col min="6413" max="6413" width="5.7109375" style="4" customWidth="1"/>
    <col min="6414" max="6414" width="11.7109375" style="4" customWidth="1"/>
    <col min="6415" max="6415" width="8.7109375" style="4" customWidth="1"/>
    <col min="6416" max="6416" width="4.7109375" style="4" customWidth="1"/>
    <col min="6417" max="6417" width="5.7109375" style="4" customWidth="1"/>
    <col min="6418" max="6420" width="11.7109375" style="4" customWidth="1"/>
    <col min="6421" max="6421" width="7.7109375" style="4" customWidth="1"/>
    <col min="6422" max="6422" width="15.7109375" style="4" customWidth="1"/>
    <col min="6423" max="6426" width="11.7109375" style="4" customWidth="1"/>
    <col min="6427" max="6427" width="8.7109375" style="4" customWidth="1"/>
    <col min="6428" max="6428" width="4.7109375" style="4" customWidth="1"/>
    <col min="6429" max="6656" width="9" style="4"/>
    <col min="6657" max="6657" width="15.7109375" style="4" customWidth="1"/>
    <col min="6658" max="6658" width="10.7109375" style="4" customWidth="1"/>
    <col min="6659" max="6659" width="40.7109375" style="4" customWidth="1"/>
    <col min="6660" max="6660" width="10.7109375" style="4" customWidth="1"/>
    <col min="6661" max="6661" width="20.7109375" style="4" customWidth="1"/>
    <col min="6662" max="6663" width="12.7109375" style="4" customWidth="1"/>
    <col min="6664" max="6664" width="10.7109375" style="4" customWidth="1"/>
    <col min="6665" max="6665" width="20.7109375" style="4" customWidth="1"/>
    <col min="6666" max="6666" width="10.7109375" style="4" customWidth="1"/>
    <col min="6667" max="6667" width="8.7109375" style="4" customWidth="1"/>
    <col min="6668" max="6668" width="4.7109375" style="4" customWidth="1"/>
    <col min="6669" max="6669" width="5.7109375" style="4" customWidth="1"/>
    <col min="6670" max="6670" width="11.7109375" style="4" customWidth="1"/>
    <col min="6671" max="6671" width="8.7109375" style="4" customWidth="1"/>
    <col min="6672" max="6672" width="4.7109375" style="4" customWidth="1"/>
    <col min="6673" max="6673" width="5.7109375" style="4" customWidth="1"/>
    <col min="6674" max="6676" width="11.7109375" style="4" customWidth="1"/>
    <col min="6677" max="6677" width="7.7109375" style="4" customWidth="1"/>
    <col min="6678" max="6678" width="15.7109375" style="4" customWidth="1"/>
    <col min="6679" max="6682" width="11.7109375" style="4" customWidth="1"/>
    <col min="6683" max="6683" width="8.7109375" style="4" customWidth="1"/>
    <col min="6684" max="6684" width="4.7109375" style="4" customWidth="1"/>
    <col min="6685" max="6912" width="9" style="4"/>
    <col min="6913" max="6913" width="15.7109375" style="4" customWidth="1"/>
    <col min="6914" max="6914" width="10.7109375" style="4" customWidth="1"/>
    <col min="6915" max="6915" width="40.7109375" style="4" customWidth="1"/>
    <col min="6916" max="6916" width="10.7109375" style="4" customWidth="1"/>
    <col min="6917" max="6917" width="20.7109375" style="4" customWidth="1"/>
    <col min="6918" max="6919" width="12.7109375" style="4" customWidth="1"/>
    <col min="6920" max="6920" width="10.7109375" style="4" customWidth="1"/>
    <col min="6921" max="6921" width="20.7109375" style="4" customWidth="1"/>
    <col min="6922" max="6922" width="10.7109375" style="4" customWidth="1"/>
    <col min="6923" max="6923" width="8.7109375" style="4" customWidth="1"/>
    <col min="6924" max="6924" width="4.7109375" style="4" customWidth="1"/>
    <col min="6925" max="6925" width="5.7109375" style="4" customWidth="1"/>
    <col min="6926" max="6926" width="11.7109375" style="4" customWidth="1"/>
    <col min="6927" max="6927" width="8.7109375" style="4" customWidth="1"/>
    <col min="6928" max="6928" width="4.7109375" style="4" customWidth="1"/>
    <col min="6929" max="6929" width="5.7109375" style="4" customWidth="1"/>
    <col min="6930" max="6932" width="11.7109375" style="4" customWidth="1"/>
    <col min="6933" max="6933" width="7.7109375" style="4" customWidth="1"/>
    <col min="6934" max="6934" width="15.7109375" style="4" customWidth="1"/>
    <col min="6935" max="6938" width="11.7109375" style="4" customWidth="1"/>
    <col min="6939" max="6939" width="8.7109375" style="4" customWidth="1"/>
    <col min="6940" max="6940" width="4.7109375" style="4" customWidth="1"/>
    <col min="6941" max="7168" width="9" style="4"/>
    <col min="7169" max="7169" width="15.7109375" style="4" customWidth="1"/>
    <col min="7170" max="7170" width="10.7109375" style="4" customWidth="1"/>
    <col min="7171" max="7171" width="40.7109375" style="4" customWidth="1"/>
    <col min="7172" max="7172" width="10.7109375" style="4" customWidth="1"/>
    <col min="7173" max="7173" width="20.7109375" style="4" customWidth="1"/>
    <col min="7174" max="7175" width="12.7109375" style="4" customWidth="1"/>
    <col min="7176" max="7176" width="10.7109375" style="4" customWidth="1"/>
    <col min="7177" max="7177" width="20.7109375" style="4" customWidth="1"/>
    <col min="7178" max="7178" width="10.7109375" style="4" customWidth="1"/>
    <col min="7179" max="7179" width="8.7109375" style="4" customWidth="1"/>
    <col min="7180" max="7180" width="4.7109375" style="4" customWidth="1"/>
    <col min="7181" max="7181" width="5.7109375" style="4" customWidth="1"/>
    <col min="7182" max="7182" width="11.7109375" style="4" customWidth="1"/>
    <col min="7183" max="7183" width="8.7109375" style="4" customWidth="1"/>
    <col min="7184" max="7184" width="4.7109375" style="4" customWidth="1"/>
    <col min="7185" max="7185" width="5.7109375" style="4" customWidth="1"/>
    <col min="7186" max="7188" width="11.7109375" style="4" customWidth="1"/>
    <col min="7189" max="7189" width="7.7109375" style="4" customWidth="1"/>
    <col min="7190" max="7190" width="15.7109375" style="4" customWidth="1"/>
    <col min="7191" max="7194" width="11.7109375" style="4" customWidth="1"/>
    <col min="7195" max="7195" width="8.7109375" style="4" customWidth="1"/>
    <col min="7196" max="7196" width="4.7109375" style="4" customWidth="1"/>
    <col min="7197" max="7424" width="9" style="4"/>
    <col min="7425" max="7425" width="15.7109375" style="4" customWidth="1"/>
    <col min="7426" max="7426" width="10.7109375" style="4" customWidth="1"/>
    <col min="7427" max="7427" width="40.7109375" style="4" customWidth="1"/>
    <col min="7428" max="7428" width="10.7109375" style="4" customWidth="1"/>
    <col min="7429" max="7429" width="20.7109375" style="4" customWidth="1"/>
    <col min="7430" max="7431" width="12.7109375" style="4" customWidth="1"/>
    <col min="7432" max="7432" width="10.7109375" style="4" customWidth="1"/>
    <col min="7433" max="7433" width="20.7109375" style="4" customWidth="1"/>
    <col min="7434" max="7434" width="10.7109375" style="4" customWidth="1"/>
    <col min="7435" max="7435" width="8.7109375" style="4" customWidth="1"/>
    <col min="7436" max="7436" width="4.7109375" style="4" customWidth="1"/>
    <col min="7437" max="7437" width="5.7109375" style="4" customWidth="1"/>
    <col min="7438" max="7438" width="11.7109375" style="4" customWidth="1"/>
    <col min="7439" max="7439" width="8.7109375" style="4" customWidth="1"/>
    <col min="7440" max="7440" width="4.7109375" style="4" customWidth="1"/>
    <col min="7441" max="7441" width="5.7109375" style="4" customWidth="1"/>
    <col min="7442" max="7444" width="11.7109375" style="4" customWidth="1"/>
    <col min="7445" max="7445" width="7.7109375" style="4" customWidth="1"/>
    <col min="7446" max="7446" width="15.7109375" style="4" customWidth="1"/>
    <col min="7447" max="7450" width="11.7109375" style="4" customWidth="1"/>
    <col min="7451" max="7451" width="8.7109375" style="4" customWidth="1"/>
    <col min="7452" max="7452" width="4.7109375" style="4" customWidth="1"/>
    <col min="7453" max="7680" width="9" style="4"/>
    <col min="7681" max="7681" width="15.7109375" style="4" customWidth="1"/>
    <col min="7682" max="7682" width="10.7109375" style="4" customWidth="1"/>
    <col min="7683" max="7683" width="40.7109375" style="4" customWidth="1"/>
    <col min="7684" max="7684" width="10.7109375" style="4" customWidth="1"/>
    <col min="7685" max="7685" width="20.7109375" style="4" customWidth="1"/>
    <col min="7686" max="7687" width="12.7109375" style="4" customWidth="1"/>
    <col min="7688" max="7688" width="10.7109375" style="4" customWidth="1"/>
    <col min="7689" max="7689" width="20.7109375" style="4" customWidth="1"/>
    <col min="7690" max="7690" width="10.7109375" style="4" customWidth="1"/>
    <col min="7691" max="7691" width="8.7109375" style="4" customWidth="1"/>
    <col min="7692" max="7692" width="4.7109375" style="4" customWidth="1"/>
    <col min="7693" max="7693" width="5.7109375" style="4" customWidth="1"/>
    <col min="7694" max="7694" width="11.7109375" style="4" customWidth="1"/>
    <col min="7695" max="7695" width="8.7109375" style="4" customWidth="1"/>
    <col min="7696" max="7696" width="4.7109375" style="4" customWidth="1"/>
    <col min="7697" max="7697" width="5.7109375" style="4" customWidth="1"/>
    <col min="7698" max="7700" width="11.7109375" style="4" customWidth="1"/>
    <col min="7701" max="7701" width="7.7109375" style="4" customWidth="1"/>
    <col min="7702" max="7702" width="15.7109375" style="4" customWidth="1"/>
    <col min="7703" max="7706" width="11.7109375" style="4" customWidth="1"/>
    <col min="7707" max="7707" width="8.7109375" style="4" customWidth="1"/>
    <col min="7708" max="7708" width="4.7109375" style="4" customWidth="1"/>
    <col min="7709" max="7936" width="9" style="4"/>
    <col min="7937" max="7937" width="15.7109375" style="4" customWidth="1"/>
    <col min="7938" max="7938" width="10.7109375" style="4" customWidth="1"/>
    <col min="7939" max="7939" width="40.7109375" style="4" customWidth="1"/>
    <col min="7940" max="7940" width="10.7109375" style="4" customWidth="1"/>
    <col min="7941" max="7941" width="20.7109375" style="4" customWidth="1"/>
    <col min="7942" max="7943" width="12.7109375" style="4" customWidth="1"/>
    <col min="7944" max="7944" width="10.7109375" style="4" customWidth="1"/>
    <col min="7945" max="7945" width="20.7109375" style="4" customWidth="1"/>
    <col min="7946" max="7946" width="10.7109375" style="4" customWidth="1"/>
    <col min="7947" max="7947" width="8.7109375" style="4" customWidth="1"/>
    <col min="7948" max="7948" width="4.7109375" style="4" customWidth="1"/>
    <col min="7949" max="7949" width="5.7109375" style="4" customWidth="1"/>
    <col min="7950" max="7950" width="11.7109375" style="4" customWidth="1"/>
    <col min="7951" max="7951" width="8.7109375" style="4" customWidth="1"/>
    <col min="7952" max="7952" width="4.7109375" style="4" customWidth="1"/>
    <col min="7953" max="7953" width="5.7109375" style="4" customWidth="1"/>
    <col min="7954" max="7956" width="11.7109375" style="4" customWidth="1"/>
    <col min="7957" max="7957" width="7.7109375" style="4" customWidth="1"/>
    <col min="7958" max="7958" width="15.7109375" style="4" customWidth="1"/>
    <col min="7959" max="7962" width="11.7109375" style="4" customWidth="1"/>
    <col min="7963" max="7963" width="8.7109375" style="4" customWidth="1"/>
    <col min="7964" max="7964" width="4.7109375" style="4" customWidth="1"/>
    <col min="7965" max="8192" width="9" style="4"/>
    <col min="8193" max="8193" width="15.7109375" style="4" customWidth="1"/>
    <col min="8194" max="8194" width="10.7109375" style="4" customWidth="1"/>
    <col min="8195" max="8195" width="40.7109375" style="4" customWidth="1"/>
    <col min="8196" max="8196" width="10.7109375" style="4" customWidth="1"/>
    <col min="8197" max="8197" width="20.7109375" style="4" customWidth="1"/>
    <col min="8198" max="8199" width="12.7109375" style="4" customWidth="1"/>
    <col min="8200" max="8200" width="10.7109375" style="4" customWidth="1"/>
    <col min="8201" max="8201" width="20.7109375" style="4" customWidth="1"/>
    <col min="8202" max="8202" width="10.7109375" style="4" customWidth="1"/>
    <col min="8203" max="8203" width="8.7109375" style="4" customWidth="1"/>
    <col min="8204" max="8204" width="4.7109375" style="4" customWidth="1"/>
    <col min="8205" max="8205" width="5.7109375" style="4" customWidth="1"/>
    <col min="8206" max="8206" width="11.7109375" style="4" customWidth="1"/>
    <col min="8207" max="8207" width="8.7109375" style="4" customWidth="1"/>
    <col min="8208" max="8208" width="4.7109375" style="4" customWidth="1"/>
    <col min="8209" max="8209" width="5.7109375" style="4" customWidth="1"/>
    <col min="8210" max="8212" width="11.7109375" style="4" customWidth="1"/>
    <col min="8213" max="8213" width="7.7109375" style="4" customWidth="1"/>
    <col min="8214" max="8214" width="15.7109375" style="4" customWidth="1"/>
    <col min="8215" max="8218" width="11.7109375" style="4" customWidth="1"/>
    <col min="8219" max="8219" width="8.7109375" style="4" customWidth="1"/>
    <col min="8220" max="8220" width="4.7109375" style="4" customWidth="1"/>
    <col min="8221" max="8448" width="9" style="4"/>
    <col min="8449" max="8449" width="15.7109375" style="4" customWidth="1"/>
    <col min="8450" max="8450" width="10.7109375" style="4" customWidth="1"/>
    <col min="8451" max="8451" width="40.7109375" style="4" customWidth="1"/>
    <col min="8452" max="8452" width="10.7109375" style="4" customWidth="1"/>
    <col min="8453" max="8453" width="20.7109375" style="4" customWidth="1"/>
    <col min="8454" max="8455" width="12.7109375" style="4" customWidth="1"/>
    <col min="8456" max="8456" width="10.7109375" style="4" customWidth="1"/>
    <col min="8457" max="8457" width="20.7109375" style="4" customWidth="1"/>
    <col min="8458" max="8458" width="10.7109375" style="4" customWidth="1"/>
    <col min="8459" max="8459" width="8.7109375" style="4" customWidth="1"/>
    <col min="8460" max="8460" width="4.7109375" style="4" customWidth="1"/>
    <col min="8461" max="8461" width="5.7109375" style="4" customWidth="1"/>
    <col min="8462" max="8462" width="11.7109375" style="4" customWidth="1"/>
    <col min="8463" max="8463" width="8.7109375" style="4" customWidth="1"/>
    <col min="8464" max="8464" width="4.7109375" style="4" customWidth="1"/>
    <col min="8465" max="8465" width="5.7109375" style="4" customWidth="1"/>
    <col min="8466" max="8468" width="11.7109375" style="4" customWidth="1"/>
    <col min="8469" max="8469" width="7.7109375" style="4" customWidth="1"/>
    <col min="8470" max="8470" width="15.7109375" style="4" customWidth="1"/>
    <col min="8471" max="8474" width="11.7109375" style="4" customWidth="1"/>
    <col min="8475" max="8475" width="8.7109375" style="4" customWidth="1"/>
    <col min="8476" max="8476" width="4.7109375" style="4" customWidth="1"/>
    <col min="8477" max="8704" width="9" style="4"/>
    <col min="8705" max="8705" width="15.7109375" style="4" customWidth="1"/>
    <col min="8706" max="8706" width="10.7109375" style="4" customWidth="1"/>
    <col min="8707" max="8707" width="40.7109375" style="4" customWidth="1"/>
    <col min="8708" max="8708" width="10.7109375" style="4" customWidth="1"/>
    <col min="8709" max="8709" width="20.7109375" style="4" customWidth="1"/>
    <col min="8710" max="8711" width="12.7109375" style="4" customWidth="1"/>
    <col min="8712" max="8712" width="10.7109375" style="4" customWidth="1"/>
    <col min="8713" max="8713" width="20.7109375" style="4" customWidth="1"/>
    <col min="8714" max="8714" width="10.7109375" style="4" customWidth="1"/>
    <col min="8715" max="8715" width="8.7109375" style="4" customWidth="1"/>
    <col min="8716" max="8716" width="4.7109375" style="4" customWidth="1"/>
    <col min="8717" max="8717" width="5.7109375" style="4" customWidth="1"/>
    <col min="8718" max="8718" width="11.7109375" style="4" customWidth="1"/>
    <col min="8719" max="8719" width="8.7109375" style="4" customWidth="1"/>
    <col min="8720" max="8720" width="4.7109375" style="4" customWidth="1"/>
    <col min="8721" max="8721" width="5.7109375" style="4" customWidth="1"/>
    <col min="8722" max="8724" width="11.7109375" style="4" customWidth="1"/>
    <col min="8725" max="8725" width="7.7109375" style="4" customWidth="1"/>
    <col min="8726" max="8726" width="15.7109375" style="4" customWidth="1"/>
    <col min="8727" max="8730" width="11.7109375" style="4" customWidth="1"/>
    <col min="8731" max="8731" width="8.7109375" style="4" customWidth="1"/>
    <col min="8732" max="8732" width="4.7109375" style="4" customWidth="1"/>
    <col min="8733" max="8960" width="9" style="4"/>
    <col min="8961" max="8961" width="15.7109375" style="4" customWidth="1"/>
    <col min="8962" max="8962" width="10.7109375" style="4" customWidth="1"/>
    <col min="8963" max="8963" width="40.7109375" style="4" customWidth="1"/>
    <col min="8964" max="8964" width="10.7109375" style="4" customWidth="1"/>
    <col min="8965" max="8965" width="20.7109375" style="4" customWidth="1"/>
    <col min="8966" max="8967" width="12.7109375" style="4" customWidth="1"/>
    <col min="8968" max="8968" width="10.7109375" style="4" customWidth="1"/>
    <col min="8969" max="8969" width="20.7109375" style="4" customWidth="1"/>
    <col min="8970" max="8970" width="10.7109375" style="4" customWidth="1"/>
    <col min="8971" max="8971" width="8.7109375" style="4" customWidth="1"/>
    <col min="8972" max="8972" width="4.7109375" style="4" customWidth="1"/>
    <col min="8973" max="8973" width="5.7109375" style="4" customWidth="1"/>
    <col min="8974" max="8974" width="11.7109375" style="4" customWidth="1"/>
    <col min="8975" max="8975" width="8.7109375" style="4" customWidth="1"/>
    <col min="8976" max="8976" width="4.7109375" style="4" customWidth="1"/>
    <col min="8977" max="8977" width="5.7109375" style="4" customWidth="1"/>
    <col min="8978" max="8980" width="11.7109375" style="4" customWidth="1"/>
    <col min="8981" max="8981" width="7.7109375" style="4" customWidth="1"/>
    <col min="8982" max="8982" width="15.7109375" style="4" customWidth="1"/>
    <col min="8983" max="8986" width="11.7109375" style="4" customWidth="1"/>
    <col min="8987" max="8987" width="8.7109375" style="4" customWidth="1"/>
    <col min="8988" max="8988" width="4.7109375" style="4" customWidth="1"/>
    <col min="8989" max="9216" width="9" style="4"/>
    <col min="9217" max="9217" width="15.7109375" style="4" customWidth="1"/>
    <col min="9218" max="9218" width="10.7109375" style="4" customWidth="1"/>
    <col min="9219" max="9219" width="40.7109375" style="4" customWidth="1"/>
    <col min="9220" max="9220" width="10.7109375" style="4" customWidth="1"/>
    <col min="9221" max="9221" width="20.7109375" style="4" customWidth="1"/>
    <col min="9222" max="9223" width="12.7109375" style="4" customWidth="1"/>
    <col min="9224" max="9224" width="10.7109375" style="4" customWidth="1"/>
    <col min="9225" max="9225" width="20.7109375" style="4" customWidth="1"/>
    <col min="9226" max="9226" width="10.7109375" style="4" customWidth="1"/>
    <col min="9227" max="9227" width="8.7109375" style="4" customWidth="1"/>
    <col min="9228" max="9228" width="4.7109375" style="4" customWidth="1"/>
    <col min="9229" max="9229" width="5.7109375" style="4" customWidth="1"/>
    <col min="9230" max="9230" width="11.7109375" style="4" customWidth="1"/>
    <col min="9231" max="9231" width="8.7109375" style="4" customWidth="1"/>
    <col min="9232" max="9232" width="4.7109375" style="4" customWidth="1"/>
    <col min="9233" max="9233" width="5.7109375" style="4" customWidth="1"/>
    <col min="9234" max="9236" width="11.7109375" style="4" customWidth="1"/>
    <col min="9237" max="9237" width="7.7109375" style="4" customWidth="1"/>
    <col min="9238" max="9238" width="15.7109375" style="4" customWidth="1"/>
    <col min="9239" max="9242" width="11.7109375" style="4" customWidth="1"/>
    <col min="9243" max="9243" width="8.7109375" style="4" customWidth="1"/>
    <col min="9244" max="9244" width="4.7109375" style="4" customWidth="1"/>
    <col min="9245" max="9472" width="9" style="4"/>
    <col min="9473" max="9473" width="15.7109375" style="4" customWidth="1"/>
    <col min="9474" max="9474" width="10.7109375" style="4" customWidth="1"/>
    <col min="9475" max="9475" width="40.7109375" style="4" customWidth="1"/>
    <col min="9476" max="9476" width="10.7109375" style="4" customWidth="1"/>
    <col min="9477" max="9477" width="20.7109375" style="4" customWidth="1"/>
    <col min="9478" max="9479" width="12.7109375" style="4" customWidth="1"/>
    <col min="9480" max="9480" width="10.7109375" style="4" customWidth="1"/>
    <col min="9481" max="9481" width="20.7109375" style="4" customWidth="1"/>
    <col min="9482" max="9482" width="10.7109375" style="4" customWidth="1"/>
    <col min="9483" max="9483" width="8.7109375" style="4" customWidth="1"/>
    <col min="9484" max="9484" width="4.7109375" style="4" customWidth="1"/>
    <col min="9485" max="9485" width="5.7109375" style="4" customWidth="1"/>
    <col min="9486" max="9486" width="11.7109375" style="4" customWidth="1"/>
    <col min="9487" max="9487" width="8.7109375" style="4" customWidth="1"/>
    <col min="9488" max="9488" width="4.7109375" style="4" customWidth="1"/>
    <col min="9489" max="9489" width="5.7109375" style="4" customWidth="1"/>
    <col min="9490" max="9492" width="11.7109375" style="4" customWidth="1"/>
    <col min="9493" max="9493" width="7.7109375" style="4" customWidth="1"/>
    <col min="9494" max="9494" width="15.7109375" style="4" customWidth="1"/>
    <col min="9495" max="9498" width="11.7109375" style="4" customWidth="1"/>
    <col min="9499" max="9499" width="8.7109375" style="4" customWidth="1"/>
    <col min="9500" max="9500" width="4.7109375" style="4" customWidth="1"/>
    <col min="9501" max="9728" width="9" style="4"/>
    <col min="9729" max="9729" width="15.7109375" style="4" customWidth="1"/>
    <col min="9730" max="9730" width="10.7109375" style="4" customWidth="1"/>
    <col min="9731" max="9731" width="40.7109375" style="4" customWidth="1"/>
    <col min="9732" max="9732" width="10.7109375" style="4" customWidth="1"/>
    <col min="9733" max="9733" width="20.7109375" style="4" customWidth="1"/>
    <col min="9734" max="9735" width="12.7109375" style="4" customWidth="1"/>
    <col min="9736" max="9736" width="10.7109375" style="4" customWidth="1"/>
    <col min="9737" max="9737" width="20.7109375" style="4" customWidth="1"/>
    <col min="9738" max="9738" width="10.7109375" style="4" customWidth="1"/>
    <col min="9739" max="9739" width="8.7109375" style="4" customWidth="1"/>
    <col min="9740" max="9740" width="4.7109375" style="4" customWidth="1"/>
    <col min="9741" max="9741" width="5.7109375" style="4" customWidth="1"/>
    <col min="9742" max="9742" width="11.7109375" style="4" customWidth="1"/>
    <col min="9743" max="9743" width="8.7109375" style="4" customWidth="1"/>
    <col min="9744" max="9744" width="4.7109375" style="4" customWidth="1"/>
    <col min="9745" max="9745" width="5.7109375" style="4" customWidth="1"/>
    <col min="9746" max="9748" width="11.7109375" style="4" customWidth="1"/>
    <col min="9749" max="9749" width="7.7109375" style="4" customWidth="1"/>
    <col min="9750" max="9750" width="15.7109375" style="4" customWidth="1"/>
    <col min="9751" max="9754" width="11.7109375" style="4" customWidth="1"/>
    <col min="9755" max="9755" width="8.7109375" style="4" customWidth="1"/>
    <col min="9756" max="9756" width="4.7109375" style="4" customWidth="1"/>
    <col min="9757" max="9984" width="9" style="4"/>
    <col min="9985" max="9985" width="15.7109375" style="4" customWidth="1"/>
    <col min="9986" max="9986" width="10.7109375" style="4" customWidth="1"/>
    <col min="9987" max="9987" width="40.7109375" style="4" customWidth="1"/>
    <col min="9988" max="9988" width="10.7109375" style="4" customWidth="1"/>
    <col min="9989" max="9989" width="20.7109375" style="4" customWidth="1"/>
    <col min="9990" max="9991" width="12.7109375" style="4" customWidth="1"/>
    <col min="9992" max="9992" width="10.7109375" style="4" customWidth="1"/>
    <col min="9993" max="9993" width="20.7109375" style="4" customWidth="1"/>
    <col min="9994" max="9994" width="10.7109375" style="4" customWidth="1"/>
    <col min="9995" max="9995" width="8.7109375" style="4" customWidth="1"/>
    <col min="9996" max="9996" width="4.7109375" style="4" customWidth="1"/>
    <col min="9997" max="9997" width="5.7109375" style="4" customWidth="1"/>
    <col min="9998" max="9998" width="11.7109375" style="4" customWidth="1"/>
    <col min="9999" max="9999" width="8.7109375" style="4" customWidth="1"/>
    <col min="10000" max="10000" width="4.7109375" style="4" customWidth="1"/>
    <col min="10001" max="10001" width="5.7109375" style="4" customWidth="1"/>
    <col min="10002" max="10004" width="11.7109375" style="4" customWidth="1"/>
    <col min="10005" max="10005" width="7.7109375" style="4" customWidth="1"/>
    <col min="10006" max="10006" width="15.7109375" style="4" customWidth="1"/>
    <col min="10007" max="10010" width="11.7109375" style="4" customWidth="1"/>
    <col min="10011" max="10011" width="8.7109375" style="4" customWidth="1"/>
    <col min="10012" max="10012" width="4.7109375" style="4" customWidth="1"/>
    <col min="10013" max="10240" width="9" style="4"/>
    <col min="10241" max="10241" width="15.7109375" style="4" customWidth="1"/>
    <col min="10242" max="10242" width="10.7109375" style="4" customWidth="1"/>
    <col min="10243" max="10243" width="40.7109375" style="4" customWidth="1"/>
    <col min="10244" max="10244" width="10.7109375" style="4" customWidth="1"/>
    <col min="10245" max="10245" width="20.7109375" style="4" customWidth="1"/>
    <col min="10246" max="10247" width="12.7109375" style="4" customWidth="1"/>
    <col min="10248" max="10248" width="10.7109375" style="4" customWidth="1"/>
    <col min="10249" max="10249" width="20.7109375" style="4" customWidth="1"/>
    <col min="10250" max="10250" width="10.7109375" style="4" customWidth="1"/>
    <col min="10251" max="10251" width="8.7109375" style="4" customWidth="1"/>
    <col min="10252" max="10252" width="4.7109375" style="4" customWidth="1"/>
    <col min="10253" max="10253" width="5.7109375" style="4" customWidth="1"/>
    <col min="10254" max="10254" width="11.7109375" style="4" customWidth="1"/>
    <col min="10255" max="10255" width="8.7109375" style="4" customWidth="1"/>
    <col min="10256" max="10256" width="4.7109375" style="4" customWidth="1"/>
    <col min="10257" max="10257" width="5.7109375" style="4" customWidth="1"/>
    <col min="10258" max="10260" width="11.7109375" style="4" customWidth="1"/>
    <col min="10261" max="10261" width="7.7109375" style="4" customWidth="1"/>
    <col min="10262" max="10262" width="15.7109375" style="4" customWidth="1"/>
    <col min="10263" max="10266" width="11.7109375" style="4" customWidth="1"/>
    <col min="10267" max="10267" width="8.7109375" style="4" customWidth="1"/>
    <col min="10268" max="10268" width="4.7109375" style="4" customWidth="1"/>
    <col min="10269" max="10496" width="9" style="4"/>
    <col min="10497" max="10497" width="15.7109375" style="4" customWidth="1"/>
    <col min="10498" max="10498" width="10.7109375" style="4" customWidth="1"/>
    <col min="10499" max="10499" width="40.7109375" style="4" customWidth="1"/>
    <col min="10500" max="10500" width="10.7109375" style="4" customWidth="1"/>
    <col min="10501" max="10501" width="20.7109375" style="4" customWidth="1"/>
    <col min="10502" max="10503" width="12.7109375" style="4" customWidth="1"/>
    <col min="10504" max="10504" width="10.7109375" style="4" customWidth="1"/>
    <col min="10505" max="10505" width="20.7109375" style="4" customWidth="1"/>
    <col min="10506" max="10506" width="10.7109375" style="4" customWidth="1"/>
    <col min="10507" max="10507" width="8.7109375" style="4" customWidth="1"/>
    <col min="10508" max="10508" width="4.7109375" style="4" customWidth="1"/>
    <col min="10509" max="10509" width="5.7109375" style="4" customWidth="1"/>
    <col min="10510" max="10510" width="11.7109375" style="4" customWidth="1"/>
    <col min="10511" max="10511" width="8.7109375" style="4" customWidth="1"/>
    <col min="10512" max="10512" width="4.7109375" style="4" customWidth="1"/>
    <col min="10513" max="10513" width="5.7109375" style="4" customWidth="1"/>
    <col min="10514" max="10516" width="11.7109375" style="4" customWidth="1"/>
    <col min="10517" max="10517" width="7.7109375" style="4" customWidth="1"/>
    <col min="10518" max="10518" width="15.7109375" style="4" customWidth="1"/>
    <col min="10519" max="10522" width="11.7109375" style="4" customWidth="1"/>
    <col min="10523" max="10523" width="8.7109375" style="4" customWidth="1"/>
    <col min="10524" max="10524" width="4.7109375" style="4" customWidth="1"/>
    <col min="10525" max="10752" width="9" style="4"/>
    <col min="10753" max="10753" width="15.7109375" style="4" customWidth="1"/>
    <col min="10754" max="10754" width="10.7109375" style="4" customWidth="1"/>
    <col min="10755" max="10755" width="40.7109375" style="4" customWidth="1"/>
    <col min="10756" max="10756" width="10.7109375" style="4" customWidth="1"/>
    <col min="10757" max="10757" width="20.7109375" style="4" customWidth="1"/>
    <col min="10758" max="10759" width="12.7109375" style="4" customWidth="1"/>
    <col min="10760" max="10760" width="10.7109375" style="4" customWidth="1"/>
    <col min="10761" max="10761" width="20.7109375" style="4" customWidth="1"/>
    <col min="10762" max="10762" width="10.7109375" style="4" customWidth="1"/>
    <col min="10763" max="10763" width="8.7109375" style="4" customWidth="1"/>
    <col min="10764" max="10764" width="4.7109375" style="4" customWidth="1"/>
    <col min="10765" max="10765" width="5.7109375" style="4" customWidth="1"/>
    <col min="10766" max="10766" width="11.7109375" style="4" customWidth="1"/>
    <col min="10767" max="10767" width="8.7109375" style="4" customWidth="1"/>
    <col min="10768" max="10768" width="4.7109375" style="4" customWidth="1"/>
    <col min="10769" max="10769" width="5.7109375" style="4" customWidth="1"/>
    <col min="10770" max="10772" width="11.7109375" style="4" customWidth="1"/>
    <col min="10773" max="10773" width="7.7109375" style="4" customWidth="1"/>
    <col min="10774" max="10774" width="15.7109375" style="4" customWidth="1"/>
    <col min="10775" max="10778" width="11.7109375" style="4" customWidth="1"/>
    <col min="10779" max="10779" width="8.7109375" style="4" customWidth="1"/>
    <col min="10780" max="10780" width="4.7109375" style="4" customWidth="1"/>
    <col min="10781" max="11008" width="9" style="4"/>
    <col min="11009" max="11009" width="15.7109375" style="4" customWidth="1"/>
    <col min="11010" max="11010" width="10.7109375" style="4" customWidth="1"/>
    <col min="11011" max="11011" width="40.7109375" style="4" customWidth="1"/>
    <col min="11012" max="11012" width="10.7109375" style="4" customWidth="1"/>
    <col min="11013" max="11013" width="20.7109375" style="4" customWidth="1"/>
    <col min="11014" max="11015" width="12.7109375" style="4" customWidth="1"/>
    <col min="11016" max="11016" width="10.7109375" style="4" customWidth="1"/>
    <col min="11017" max="11017" width="20.7109375" style="4" customWidth="1"/>
    <col min="11018" max="11018" width="10.7109375" style="4" customWidth="1"/>
    <col min="11019" max="11019" width="8.7109375" style="4" customWidth="1"/>
    <col min="11020" max="11020" width="4.7109375" style="4" customWidth="1"/>
    <col min="11021" max="11021" width="5.7109375" style="4" customWidth="1"/>
    <col min="11022" max="11022" width="11.7109375" style="4" customWidth="1"/>
    <col min="11023" max="11023" width="8.7109375" style="4" customWidth="1"/>
    <col min="11024" max="11024" width="4.7109375" style="4" customWidth="1"/>
    <col min="11025" max="11025" width="5.7109375" style="4" customWidth="1"/>
    <col min="11026" max="11028" width="11.7109375" style="4" customWidth="1"/>
    <col min="11029" max="11029" width="7.7109375" style="4" customWidth="1"/>
    <col min="11030" max="11030" width="15.7109375" style="4" customWidth="1"/>
    <col min="11031" max="11034" width="11.7109375" style="4" customWidth="1"/>
    <col min="11035" max="11035" width="8.7109375" style="4" customWidth="1"/>
    <col min="11036" max="11036" width="4.7109375" style="4" customWidth="1"/>
    <col min="11037" max="11264" width="9" style="4"/>
    <col min="11265" max="11265" width="15.7109375" style="4" customWidth="1"/>
    <col min="11266" max="11266" width="10.7109375" style="4" customWidth="1"/>
    <col min="11267" max="11267" width="40.7109375" style="4" customWidth="1"/>
    <col min="11268" max="11268" width="10.7109375" style="4" customWidth="1"/>
    <col min="11269" max="11269" width="20.7109375" style="4" customWidth="1"/>
    <col min="11270" max="11271" width="12.7109375" style="4" customWidth="1"/>
    <col min="11272" max="11272" width="10.7109375" style="4" customWidth="1"/>
    <col min="11273" max="11273" width="20.7109375" style="4" customWidth="1"/>
    <col min="11274" max="11274" width="10.7109375" style="4" customWidth="1"/>
    <col min="11275" max="11275" width="8.7109375" style="4" customWidth="1"/>
    <col min="11276" max="11276" width="4.7109375" style="4" customWidth="1"/>
    <col min="11277" max="11277" width="5.7109375" style="4" customWidth="1"/>
    <col min="11278" max="11278" width="11.7109375" style="4" customWidth="1"/>
    <col min="11279" max="11279" width="8.7109375" style="4" customWidth="1"/>
    <col min="11280" max="11280" width="4.7109375" style="4" customWidth="1"/>
    <col min="11281" max="11281" width="5.7109375" style="4" customWidth="1"/>
    <col min="11282" max="11284" width="11.7109375" style="4" customWidth="1"/>
    <col min="11285" max="11285" width="7.7109375" style="4" customWidth="1"/>
    <col min="11286" max="11286" width="15.7109375" style="4" customWidth="1"/>
    <col min="11287" max="11290" width="11.7109375" style="4" customWidth="1"/>
    <col min="11291" max="11291" width="8.7109375" style="4" customWidth="1"/>
    <col min="11292" max="11292" width="4.7109375" style="4" customWidth="1"/>
    <col min="11293" max="11520" width="9" style="4"/>
    <col min="11521" max="11521" width="15.7109375" style="4" customWidth="1"/>
    <col min="11522" max="11522" width="10.7109375" style="4" customWidth="1"/>
    <col min="11523" max="11523" width="40.7109375" style="4" customWidth="1"/>
    <col min="11524" max="11524" width="10.7109375" style="4" customWidth="1"/>
    <col min="11525" max="11525" width="20.7109375" style="4" customWidth="1"/>
    <col min="11526" max="11527" width="12.7109375" style="4" customWidth="1"/>
    <col min="11528" max="11528" width="10.7109375" style="4" customWidth="1"/>
    <col min="11529" max="11529" width="20.7109375" style="4" customWidth="1"/>
    <col min="11530" max="11530" width="10.7109375" style="4" customWidth="1"/>
    <col min="11531" max="11531" width="8.7109375" style="4" customWidth="1"/>
    <col min="11532" max="11532" width="4.7109375" style="4" customWidth="1"/>
    <col min="11533" max="11533" width="5.7109375" style="4" customWidth="1"/>
    <col min="11534" max="11534" width="11.7109375" style="4" customWidth="1"/>
    <col min="11535" max="11535" width="8.7109375" style="4" customWidth="1"/>
    <col min="11536" max="11536" width="4.7109375" style="4" customWidth="1"/>
    <col min="11537" max="11537" width="5.7109375" style="4" customWidth="1"/>
    <col min="11538" max="11540" width="11.7109375" style="4" customWidth="1"/>
    <col min="11541" max="11541" width="7.7109375" style="4" customWidth="1"/>
    <col min="11542" max="11542" width="15.7109375" style="4" customWidth="1"/>
    <col min="11543" max="11546" width="11.7109375" style="4" customWidth="1"/>
    <col min="11547" max="11547" width="8.7109375" style="4" customWidth="1"/>
    <col min="11548" max="11548" width="4.7109375" style="4" customWidth="1"/>
    <col min="11549" max="11776" width="9" style="4"/>
    <col min="11777" max="11777" width="15.7109375" style="4" customWidth="1"/>
    <col min="11778" max="11778" width="10.7109375" style="4" customWidth="1"/>
    <col min="11779" max="11779" width="40.7109375" style="4" customWidth="1"/>
    <col min="11780" max="11780" width="10.7109375" style="4" customWidth="1"/>
    <col min="11781" max="11781" width="20.7109375" style="4" customWidth="1"/>
    <col min="11782" max="11783" width="12.7109375" style="4" customWidth="1"/>
    <col min="11784" max="11784" width="10.7109375" style="4" customWidth="1"/>
    <col min="11785" max="11785" width="20.7109375" style="4" customWidth="1"/>
    <col min="11786" max="11786" width="10.7109375" style="4" customWidth="1"/>
    <col min="11787" max="11787" width="8.7109375" style="4" customWidth="1"/>
    <col min="11788" max="11788" width="4.7109375" style="4" customWidth="1"/>
    <col min="11789" max="11789" width="5.7109375" style="4" customWidth="1"/>
    <col min="11790" max="11790" width="11.7109375" style="4" customWidth="1"/>
    <col min="11791" max="11791" width="8.7109375" style="4" customWidth="1"/>
    <col min="11792" max="11792" width="4.7109375" style="4" customWidth="1"/>
    <col min="11793" max="11793" width="5.7109375" style="4" customWidth="1"/>
    <col min="11794" max="11796" width="11.7109375" style="4" customWidth="1"/>
    <col min="11797" max="11797" width="7.7109375" style="4" customWidth="1"/>
    <col min="11798" max="11798" width="15.7109375" style="4" customWidth="1"/>
    <col min="11799" max="11802" width="11.7109375" style="4" customWidth="1"/>
    <col min="11803" max="11803" width="8.7109375" style="4" customWidth="1"/>
    <col min="11804" max="11804" width="4.7109375" style="4" customWidth="1"/>
    <col min="11805" max="12032" width="9" style="4"/>
    <col min="12033" max="12033" width="15.7109375" style="4" customWidth="1"/>
    <col min="12034" max="12034" width="10.7109375" style="4" customWidth="1"/>
    <col min="12035" max="12035" width="40.7109375" style="4" customWidth="1"/>
    <col min="12036" max="12036" width="10.7109375" style="4" customWidth="1"/>
    <col min="12037" max="12037" width="20.7109375" style="4" customWidth="1"/>
    <col min="12038" max="12039" width="12.7109375" style="4" customWidth="1"/>
    <col min="12040" max="12040" width="10.7109375" style="4" customWidth="1"/>
    <col min="12041" max="12041" width="20.7109375" style="4" customWidth="1"/>
    <col min="12042" max="12042" width="10.7109375" style="4" customWidth="1"/>
    <col min="12043" max="12043" width="8.7109375" style="4" customWidth="1"/>
    <col min="12044" max="12044" width="4.7109375" style="4" customWidth="1"/>
    <col min="12045" max="12045" width="5.7109375" style="4" customWidth="1"/>
    <col min="12046" max="12046" width="11.7109375" style="4" customWidth="1"/>
    <col min="12047" max="12047" width="8.7109375" style="4" customWidth="1"/>
    <col min="12048" max="12048" width="4.7109375" style="4" customWidth="1"/>
    <col min="12049" max="12049" width="5.7109375" style="4" customWidth="1"/>
    <col min="12050" max="12052" width="11.7109375" style="4" customWidth="1"/>
    <col min="12053" max="12053" width="7.7109375" style="4" customWidth="1"/>
    <col min="12054" max="12054" width="15.7109375" style="4" customWidth="1"/>
    <col min="12055" max="12058" width="11.7109375" style="4" customWidth="1"/>
    <col min="12059" max="12059" width="8.7109375" style="4" customWidth="1"/>
    <col min="12060" max="12060" width="4.7109375" style="4" customWidth="1"/>
    <col min="12061" max="12288" width="9" style="4"/>
    <col min="12289" max="12289" width="15.7109375" style="4" customWidth="1"/>
    <col min="12290" max="12290" width="10.7109375" style="4" customWidth="1"/>
    <col min="12291" max="12291" width="40.7109375" style="4" customWidth="1"/>
    <col min="12292" max="12292" width="10.7109375" style="4" customWidth="1"/>
    <col min="12293" max="12293" width="20.7109375" style="4" customWidth="1"/>
    <col min="12294" max="12295" width="12.7109375" style="4" customWidth="1"/>
    <col min="12296" max="12296" width="10.7109375" style="4" customWidth="1"/>
    <col min="12297" max="12297" width="20.7109375" style="4" customWidth="1"/>
    <col min="12298" max="12298" width="10.7109375" style="4" customWidth="1"/>
    <col min="12299" max="12299" width="8.7109375" style="4" customWidth="1"/>
    <col min="12300" max="12300" width="4.7109375" style="4" customWidth="1"/>
    <col min="12301" max="12301" width="5.7109375" style="4" customWidth="1"/>
    <col min="12302" max="12302" width="11.7109375" style="4" customWidth="1"/>
    <col min="12303" max="12303" width="8.7109375" style="4" customWidth="1"/>
    <col min="12304" max="12304" width="4.7109375" style="4" customWidth="1"/>
    <col min="12305" max="12305" width="5.7109375" style="4" customWidth="1"/>
    <col min="12306" max="12308" width="11.7109375" style="4" customWidth="1"/>
    <col min="12309" max="12309" width="7.7109375" style="4" customWidth="1"/>
    <col min="12310" max="12310" width="15.7109375" style="4" customWidth="1"/>
    <col min="12311" max="12314" width="11.7109375" style="4" customWidth="1"/>
    <col min="12315" max="12315" width="8.7109375" style="4" customWidth="1"/>
    <col min="12316" max="12316" width="4.7109375" style="4" customWidth="1"/>
    <col min="12317" max="12544" width="9" style="4"/>
    <col min="12545" max="12545" width="15.7109375" style="4" customWidth="1"/>
    <col min="12546" max="12546" width="10.7109375" style="4" customWidth="1"/>
    <col min="12547" max="12547" width="40.7109375" style="4" customWidth="1"/>
    <col min="12548" max="12548" width="10.7109375" style="4" customWidth="1"/>
    <col min="12549" max="12549" width="20.7109375" style="4" customWidth="1"/>
    <col min="12550" max="12551" width="12.7109375" style="4" customWidth="1"/>
    <col min="12552" max="12552" width="10.7109375" style="4" customWidth="1"/>
    <col min="12553" max="12553" width="20.7109375" style="4" customWidth="1"/>
    <col min="12554" max="12554" width="10.7109375" style="4" customWidth="1"/>
    <col min="12555" max="12555" width="8.7109375" style="4" customWidth="1"/>
    <col min="12556" max="12556" width="4.7109375" style="4" customWidth="1"/>
    <col min="12557" max="12557" width="5.7109375" style="4" customWidth="1"/>
    <col min="12558" max="12558" width="11.7109375" style="4" customWidth="1"/>
    <col min="12559" max="12559" width="8.7109375" style="4" customWidth="1"/>
    <col min="12560" max="12560" width="4.7109375" style="4" customWidth="1"/>
    <col min="12561" max="12561" width="5.7109375" style="4" customWidth="1"/>
    <col min="12562" max="12564" width="11.7109375" style="4" customWidth="1"/>
    <col min="12565" max="12565" width="7.7109375" style="4" customWidth="1"/>
    <col min="12566" max="12566" width="15.7109375" style="4" customWidth="1"/>
    <col min="12567" max="12570" width="11.7109375" style="4" customWidth="1"/>
    <col min="12571" max="12571" width="8.7109375" style="4" customWidth="1"/>
    <col min="12572" max="12572" width="4.7109375" style="4" customWidth="1"/>
    <col min="12573" max="12800" width="9" style="4"/>
    <col min="12801" max="12801" width="15.7109375" style="4" customWidth="1"/>
    <col min="12802" max="12802" width="10.7109375" style="4" customWidth="1"/>
    <col min="12803" max="12803" width="40.7109375" style="4" customWidth="1"/>
    <col min="12804" max="12804" width="10.7109375" style="4" customWidth="1"/>
    <col min="12805" max="12805" width="20.7109375" style="4" customWidth="1"/>
    <col min="12806" max="12807" width="12.7109375" style="4" customWidth="1"/>
    <col min="12808" max="12808" width="10.7109375" style="4" customWidth="1"/>
    <col min="12809" max="12809" width="20.7109375" style="4" customWidth="1"/>
    <col min="12810" max="12810" width="10.7109375" style="4" customWidth="1"/>
    <col min="12811" max="12811" width="8.7109375" style="4" customWidth="1"/>
    <col min="12812" max="12812" width="4.7109375" style="4" customWidth="1"/>
    <col min="12813" max="12813" width="5.7109375" style="4" customWidth="1"/>
    <col min="12814" max="12814" width="11.7109375" style="4" customWidth="1"/>
    <col min="12815" max="12815" width="8.7109375" style="4" customWidth="1"/>
    <col min="12816" max="12816" width="4.7109375" style="4" customWidth="1"/>
    <col min="12817" max="12817" width="5.7109375" style="4" customWidth="1"/>
    <col min="12818" max="12820" width="11.7109375" style="4" customWidth="1"/>
    <col min="12821" max="12821" width="7.7109375" style="4" customWidth="1"/>
    <col min="12822" max="12822" width="15.7109375" style="4" customWidth="1"/>
    <col min="12823" max="12826" width="11.7109375" style="4" customWidth="1"/>
    <col min="12827" max="12827" width="8.7109375" style="4" customWidth="1"/>
    <col min="12828" max="12828" width="4.7109375" style="4" customWidth="1"/>
    <col min="12829" max="13056" width="9" style="4"/>
    <col min="13057" max="13057" width="15.7109375" style="4" customWidth="1"/>
    <col min="13058" max="13058" width="10.7109375" style="4" customWidth="1"/>
    <col min="13059" max="13059" width="40.7109375" style="4" customWidth="1"/>
    <col min="13060" max="13060" width="10.7109375" style="4" customWidth="1"/>
    <col min="13061" max="13061" width="20.7109375" style="4" customWidth="1"/>
    <col min="13062" max="13063" width="12.7109375" style="4" customWidth="1"/>
    <col min="13064" max="13064" width="10.7109375" style="4" customWidth="1"/>
    <col min="13065" max="13065" width="20.7109375" style="4" customWidth="1"/>
    <col min="13066" max="13066" width="10.7109375" style="4" customWidth="1"/>
    <col min="13067" max="13067" width="8.7109375" style="4" customWidth="1"/>
    <col min="13068" max="13068" width="4.7109375" style="4" customWidth="1"/>
    <col min="13069" max="13069" width="5.7109375" style="4" customWidth="1"/>
    <col min="13070" max="13070" width="11.7109375" style="4" customWidth="1"/>
    <col min="13071" max="13071" width="8.7109375" style="4" customWidth="1"/>
    <col min="13072" max="13072" width="4.7109375" style="4" customWidth="1"/>
    <col min="13073" max="13073" width="5.7109375" style="4" customWidth="1"/>
    <col min="13074" max="13076" width="11.7109375" style="4" customWidth="1"/>
    <col min="13077" max="13077" width="7.7109375" style="4" customWidth="1"/>
    <col min="13078" max="13078" width="15.7109375" style="4" customWidth="1"/>
    <col min="13079" max="13082" width="11.7109375" style="4" customWidth="1"/>
    <col min="13083" max="13083" width="8.7109375" style="4" customWidth="1"/>
    <col min="13084" max="13084" width="4.7109375" style="4" customWidth="1"/>
    <col min="13085" max="13312" width="9" style="4"/>
    <col min="13313" max="13313" width="15.7109375" style="4" customWidth="1"/>
    <col min="13314" max="13314" width="10.7109375" style="4" customWidth="1"/>
    <col min="13315" max="13315" width="40.7109375" style="4" customWidth="1"/>
    <col min="13316" max="13316" width="10.7109375" style="4" customWidth="1"/>
    <col min="13317" max="13317" width="20.7109375" style="4" customWidth="1"/>
    <col min="13318" max="13319" width="12.7109375" style="4" customWidth="1"/>
    <col min="13320" max="13320" width="10.7109375" style="4" customWidth="1"/>
    <col min="13321" max="13321" width="20.7109375" style="4" customWidth="1"/>
    <col min="13322" max="13322" width="10.7109375" style="4" customWidth="1"/>
    <col min="13323" max="13323" width="8.7109375" style="4" customWidth="1"/>
    <col min="13324" max="13324" width="4.7109375" style="4" customWidth="1"/>
    <col min="13325" max="13325" width="5.7109375" style="4" customWidth="1"/>
    <col min="13326" max="13326" width="11.7109375" style="4" customWidth="1"/>
    <col min="13327" max="13327" width="8.7109375" style="4" customWidth="1"/>
    <col min="13328" max="13328" width="4.7109375" style="4" customWidth="1"/>
    <col min="13329" max="13329" width="5.7109375" style="4" customWidth="1"/>
    <col min="13330" max="13332" width="11.7109375" style="4" customWidth="1"/>
    <col min="13333" max="13333" width="7.7109375" style="4" customWidth="1"/>
    <col min="13334" max="13334" width="15.7109375" style="4" customWidth="1"/>
    <col min="13335" max="13338" width="11.7109375" style="4" customWidth="1"/>
    <col min="13339" max="13339" width="8.7109375" style="4" customWidth="1"/>
    <col min="13340" max="13340" width="4.7109375" style="4" customWidth="1"/>
    <col min="13341" max="13568" width="9" style="4"/>
    <col min="13569" max="13569" width="15.7109375" style="4" customWidth="1"/>
    <col min="13570" max="13570" width="10.7109375" style="4" customWidth="1"/>
    <col min="13571" max="13571" width="40.7109375" style="4" customWidth="1"/>
    <col min="13572" max="13572" width="10.7109375" style="4" customWidth="1"/>
    <col min="13573" max="13573" width="20.7109375" style="4" customWidth="1"/>
    <col min="13574" max="13575" width="12.7109375" style="4" customWidth="1"/>
    <col min="13576" max="13576" width="10.7109375" style="4" customWidth="1"/>
    <col min="13577" max="13577" width="20.7109375" style="4" customWidth="1"/>
    <col min="13578" max="13578" width="10.7109375" style="4" customWidth="1"/>
    <col min="13579" max="13579" width="8.7109375" style="4" customWidth="1"/>
    <col min="13580" max="13580" width="4.7109375" style="4" customWidth="1"/>
    <col min="13581" max="13581" width="5.7109375" style="4" customWidth="1"/>
    <col min="13582" max="13582" width="11.7109375" style="4" customWidth="1"/>
    <col min="13583" max="13583" width="8.7109375" style="4" customWidth="1"/>
    <col min="13584" max="13584" width="4.7109375" style="4" customWidth="1"/>
    <col min="13585" max="13585" width="5.7109375" style="4" customWidth="1"/>
    <col min="13586" max="13588" width="11.7109375" style="4" customWidth="1"/>
    <col min="13589" max="13589" width="7.7109375" style="4" customWidth="1"/>
    <col min="13590" max="13590" width="15.7109375" style="4" customWidth="1"/>
    <col min="13591" max="13594" width="11.7109375" style="4" customWidth="1"/>
    <col min="13595" max="13595" width="8.7109375" style="4" customWidth="1"/>
    <col min="13596" max="13596" width="4.7109375" style="4" customWidth="1"/>
    <col min="13597" max="13824" width="9" style="4"/>
    <col min="13825" max="13825" width="15.7109375" style="4" customWidth="1"/>
    <col min="13826" max="13826" width="10.7109375" style="4" customWidth="1"/>
    <col min="13827" max="13827" width="40.7109375" style="4" customWidth="1"/>
    <col min="13828" max="13828" width="10.7109375" style="4" customWidth="1"/>
    <col min="13829" max="13829" width="20.7109375" style="4" customWidth="1"/>
    <col min="13830" max="13831" width="12.7109375" style="4" customWidth="1"/>
    <col min="13832" max="13832" width="10.7109375" style="4" customWidth="1"/>
    <col min="13833" max="13833" width="20.7109375" style="4" customWidth="1"/>
    <col min="13834" max="13834" width="10.7109375" style="4" customWidth="1"/>
    <col min="13835" max="13835" width="8.7109375" style="4" customWidth="1"/>
    <col min="13836" max="13836" width="4.7109375" style="4" customWidth="1"/>
    <col min="13837" max="13837" width="5.7109375" style="4" customWidth="1"/>
    <col min="13838" max="13838" width="11.7109375" style="4" customWidth="1"/>
    <col min="13839" max="13839" width="8.7109375" style="4" customWidth="1"/>
    <col min="13840" max="13840" width="4.7109375" style="4" customWidth="1"/>
    <col min="13841" max="13841" width="5.7109375" style="4" customWidth="1"/>
    <col min="13842" max="13844" width="11.7109375" style="4" customWidth="1"/>
    <col min="13845" max="13845" width="7.7109375" style="4" customWidth="1"/>
    <col min="13846" max="13846" width="15.7109375" style="4" customWidth="1"/>
    <col min="13847" max="13850" width="11.7109375" style="4" customWidth="1"/>
    <col min="13851" max="13851" width="8.7109375" style="4" customWidth="1"/>
    <col min="13852" max="13852" width="4.7109375" style="4" customWidth="1"/>
    <col min="13853" max="14080" width="9" style="4"/>
    <col min="14081" max="14081" width="15.7109375" style="4" customWidth="1"/>
    <col min="14082" max="14082" width="10.7109375" style="4" customWidth="1"/>
    <col min="14083" max="14083" width="40.7109375" style="4" customWidth="1"/>
    <col min="14084" max="14084" width="10.7109375" style="4" customWidth="1"/>
    <col min="14085" max="14085" width="20.7109375" style="4" customWidth="1"/>
    <col min="14086" max="14087" width="12.7109375" style="4" customWidth="1"/>
    <col min="14088" max="14088" width="10.7109375" style="4" customWidth="1"/>
    <col min="14089" max="14089" width="20.7109375" style="4" customWidth="1"/>
    <col min="14090" max="14090" width="10.7109375" style="4" customWidth="1"/>
    <col min="14091" max="14091" width="8.7109375" style="4" customWidth="1"/>
    <col min="14092" max="14092" width="4.7109375" style="4" customWidth="1"/>
    <col min="14093" max="14093" width="5.7109375" style="4" customWidth="1"/>
    <col min="14094" max="14094" width="11.7109375" style="4" customWidth="1"/>
    <col min="14095" max="14095" width="8.7109375" style="4" customWidth="1"/>
    <col min="14096" max="14096" width="4.7109375" style="4" customWidth="1"/>
    <col min="14097" max="14097" width="5.7109375" style="4" customWidth="1"/>
    <col min="14098" max="14100" width="11.7109375" style="4" customWidth="1"/>
    <col min="14101" max="14101" width="7.7109375" style="4" customWidth="1"/>
    <col min="14102" max="14102" width="15.7109375" style="4" customWidth="1"/>
    <col min="14103" max="14106" width="11.7109375" style="4" customWidth="1"/>
    <col min="14107" max="14107" width="8.7109375" style="4" customWidth="1"/>
    <col min="14108" max="14108" width="4.7109375" style="4" customWidth="1"/>
    <col min="14109" max="14336" width="9" style="4"/>
    <col min="14337" max="14337" width="15.7109375" style="4" customWidth="1"/>
    <col min="14338" max="14338" width="10.7109375" style="4" customWidth="1"/>
    <col min="14339" max="14339" width="40.7109375" style="4" customWidth="1"/>
    <col min="14340" max="14340" width="10.7109375" style="4" customWidth="1"/>
    <col min="14341" max="14341" width="20.7109375" style="4" customWidth="1"/>
    <col min="14342" max="14343" width="12.7109375" style="4" customWidth="1"/>
    <col min="14344" max="14344" width="10.7109375" style="4" customWidth="1"/>
    <col min="14345" max="14345" width="20.7109375" style="4" customWidth="1"/>
    <col min="14346" max="14346" width="10.7109375" style="4" customWidth="1"/>
    <col min="14347" max="14347" width="8.7109375" style="4" customWidth="1"/>
    <col min="14348" max="14348" width="4.7109375" style="4" customWidth="1"/>
    <col min="14349" max="14349" width="5.7109375" style="4" customWidth="1"/>
    <col min="14350" max="14350" width="11.7109375" style="4" customWidth="1"/>
    <col min="14351" max="14351" width="8.7109375" style="4" customWidth="1"/>
    <col min="14352" max="14352" width="4.7109375" style="4" customWidth="1"/>
    <col min="14353" max="14353" width="5.7109375" style="4" customWidth="1"/>
    <col min="14354" max="14356" width="11.7109375" style="4" customWidth="1"/>
    <col min="14357" max="14357" width="7.7109375" style="4" customWidth="1"/>
    <col min="14358" max="14358" width="15.7109375" style="4" customWidth="1"/>
    <col min="14359" max="14362" width="11.7109375" style="4" customWidth="1"/>
    <col min="14363" max="14363" width="8.7109375" style="4" customWidth="1"/>
    <col min="14364" max="14364" width="4.7109375" style="4" customWidth="1"/>
    <col min="14365" max="14592" width="9" style="4"/>
    <col min="14593" max="14593" width="15.7109375" style="4" customWidth="1"/>
    <col min="14594" max="14594" width="10.7109375" style="4" customWidth="1"/>
    <col min="14595" max="14595" width="40.7109375" style="4" customWidth="1"/>
    <col min="14596" max="14596" width="10.7109375" style="4" customWidth="1"/>
    <col min="14597" max="14597" width="20.7109375" style="4" customWidth="1"/>
    <col min="14598" max="14599" width="12.7109375" style="4" customWidth="1"/>
    <col min="14600" max="14600" width="10.7109375" style="4" customWidth="1"/>
    <col min="14601" max="14601" width="20.7109375" style="4" customWidth="1"/>
    <col min="14602" max="14602" width="10.7109375" style="4" customWidth="1"/>
    <col min="14603" max="14603" width="8.7109375" style="4" customWidth="1"/>
    <col min="14604" max="14604" width="4.7109375" style="4" customWidth="1"/>
    <col min="14605" max="14605" width="5.7109375" style="4" customWidth="1"/>
    <col min="14606" max="14606" width="11.7109375" style="4" customWidth="1"/>
    <col min="14607" max="14607" width="8.7109375" style="4" customWidth="1"/>
    <col min="14608" max="14608" width="4.7109375" style="4" customWidth="1"/>
    <col min="14609" max="14609" width="5.7109375" style="4" customWidth="1"/>
    <col min="14610" max="14612" width="11.7109375" style="4" customWidth="1"/>
    <col min="14613" max="14613" width="7.7109375" style="4" customWidth="1"/>
    <col min="14614" max="14614" width="15.7109375" style="4" customWidth="1"/>
    <col min="14615" max="14618" width="11.7109375" style="4" customWidth="1"/>
    <col min="14619" max="14619" width="8.7109375" style="4" customWidth="1"/>
    <col min="14620" max="14620" width="4.7109375" style="4" customWidth="1"/>
    <col min="14621" max="14848" width="9" style="4"/>
    <col min="14849" max="14849" width="15.7109375" style="4" customWidth="1"/>
    <col min="14850" max="14850" width="10.7109375" style="4" customWidth="1"/>
    <col min="14851" max="14851" width="40.7109375" style="4" customWidth="1"/>
    <col min="14852" max="14852" width="10.7109375" style="4" customWidth="1"/>
    <col min="14853" max="14853" width="20.7109375" style="4" customWidth="1"/>
    <col min="14854" max="14855" width="12.7109375" style="4" customWidth="1"/>
    <col min="14856" max="14856" width="10.7109375" style="4" customWidth="1"/>
    <col min="14857" max="14857" width="20.7109375" style="4" customWidth="1"/>
    <col min="14858" max="14858" width="10.7109375" style="4" customWidth="1"/>
    <col min="14859" max="14859" width="8.7109375" style="4" customWidth="1"/>
    <col min="14860" max="14860" width="4.7109375" style="4" customWidth="1"/>
    <col min="14861" max="14861" width="5.7109375" style="4" customWidth="1"/>
    <col min="14862" max="14862" width="11.7109375" style="4" customWidth="1"/>
    <col min="14863" max="14863" width="8.7109375" style="4" customWidth="1"/>
    <col min="14864" max="14864" width="4.7109375" style="4" customWidth="1"/>
    <col min="14865" max="14865" width="5.7109375" style="4" customWidth="1"/>
    <col min="14866" max="14868" width="11.7109375" style="4" customWidth="1"/>
    <col min="14869" max="14869" width="7.7109375" style="4" customWidth="1"/>
    <col min="14870" max="14870" width="15.7109375" style="4" customWidth="1"/>
    <col min="14871" max="14874" width="11.7109375" style="4" customWidth="1"/>
    <col min="14875" max="14875" width="8.7109375" style="4" customWidth="1"/>
    <col min="14876" max="14876" width="4.7109375" style="4" customWidth="1"/>
    <col min="14877" max="15104" width="9" style="4"/>
    <col min="15105" max="15105" width="15.7109375" style="4" customWidth="1"/>
    <col min="15106" max="15106" width="10.7109375" style="4" customWidth="1"/>
    <col min="15107" max="15107" width="40.7109375" style="4" customWidth="1"/>
    <col min="15108" max="15108" width="10.7109375" style="4" customWidth="1"/>
    <col min="15109" max="15109" width="20.7109375" style="4" customWidth="1"/>
    <col min="15110" max="15111" width="12.7109375" style="4" customWidth="1"/>
    <col min="15112" max="15112" width="10.7109375" style="4" customWidth="1"/>
    <col min="15113" max="15113" width="20.7109375" style="4" customWidth="1"/>
    <col min="15114" max="15114" width="10.7109375" style="4" customWidth="1"/>
    <col min="15115" max="15115" width="8.7109375" style="4" customWidth="1"/>
    <col min="15116" max="15116" width="4.7109375" style="4" customWidth="1"/>
    <col min="15117" max="15117" width="5.7109375" style="4" customWidth="1"/>
    <col min="15118" max="15118" width="11.7109375" style="4" customWidth="1"/>
    <col min="15119" max="15119" width="8.7109375" style="4" customWidth="1"/>
    <col min="15120" max="15120" width="4.7109375" style="4" customWidth="1"/>
    <col min="15121" max="15121" width="5.7109375" style="4" customWidth="1"/>
    <col min="15122" max="15124" width="11.7109375" style="4" customWidth="1"/>
    <col min="15125" max="15125" width="7.7109375" style="4" customWidth="1"/>
    <col min="15126" max="15126" width="15.7109375" style="4" customWidth="1"/>
    <col min="15127" max="15130" width="11.7109375" style="4" customWidth="1"/>
    <col min="15131" max="15131" width="8.7109375" style="4" customWidth="1"/>
    <col min="15132" max="15132" width="4.7109375" style="4" customWidth="1"/>
    <col min="15133" max="15360" width="9" style="4"/>
    <col min="15361" max="15361" width="15.7109375" style="4" customWidth="1"/>
    <col min="15362" max="15362" width="10.7109375" style="4" customWidth="1"/>
    <col min="15363" max="15363" width="40.7109375" style="4" customWidth="1"/>
    <col min="15364" max="15364" width="10.7109375" style="4" customWidth="1"/>
    <col min="15365" max="15365" width="20.7109375" style="4" customWidth="1"/>
    <col min="15366" max="15367" width="12.7109375" style="4" customWidth="1"/>
    <col min="15368" max="15368" width="10.7109375" style="4" customWidth="1"/>
    <col min="15369" max="15369" width="20.7109375" style="4" customWidth="1"/>
    <col min="15370" max="15370" width="10.7109375" style="4" customWidth="1"/>
    <col min="15371" max="15371" width="8.7109375" style="4" customWidth="1"/>
    <col min="15372" max="15372" width="4.7109375" style="4" customWidth="1"/>
    <col min="15373" max="15373" width="5.7109375" style="4" customWidth="1"/>
    <col min="15374" max="15374" width="11.7109375" style="4" customWidth="1"/>
    <col min="15375" max="15375" width="8.7109375" style="4" customWidth="1"/>
    <col min="15376" max="15376" width="4.7109375" style="4" customWidth="1"/>
    <col min="15377" max="15377" width="5.7109375" style="4" customWidth="1"/>
    <col min="15378" max="15380" width="11.7109375" style="4" customWidth="1"/>
    <col min="15381" max="15381" width="7.7109375" style="4" customWidth="1"/>
    <col min="15382" max="15382" width="15.7109375" style="4" customWidth="1"/>
    <col min="15383" max="15386" width="11.7109375" style="4" customWidth="1"/>
    <col min="15387" max="15387" width="8.7109375" style="4" customWidth="1"/>
    <col min="15388" max="15388" width="4.7109375" style="4" customWidth="1"/>
    <col min="15389" max="15616" width="9" style="4"/>
    <col min="15617" max="15617" width="15.7109375" style="4" customWidth="1"/>
    <col min="15618" max="15618" width="10.7109375" style="4" customWidth="1"/>
    <col min="15619" max="15619" width="40.7109375" style="4" customWidth="1"/>
    <col min="15620" max="15620" width="10.7109375" style="4" customWidth="1"/>
    <col min="15621" max="15621" width="20.7109375" style="4" customWidth="1"/>
    <col min="15622" max="15623" width="12.7109375" style="4" customWidth="1"/>
    <col min="15624" max="15624" width="10.7109375" style="4" customWidth="1"/>
    <col min="15625" max="15625" width="20.7109375" style="4" customWidth="1"/>
    <col min="15626" max="15626" width="10.7109375" style="4" customWidth="1"/>
    <col min="15627" max="15627" width="8.7109375" style="4" customWidth="1"/>
    <col min="15628" max="15628" width="4.7109375" style="4" customWidth="1"/>
    <col min="15629" max="15629" width="5.7109375" style="4" customWidth="1"/>
    <col min="15630" max="15630" width="11.7109375" style="4" customWidth="1"/>
    <col min="15631" max="15631" width="8.7109375" style="4" customWidth="1"/>
    <col min="15632" max="15632" width="4.7109375" style="4" customWidth="1"/>
    <col min="15633" max="15633" width="5.7109375" style="4" customWidth="1"/>
    <col min="15634" max="15636" width="11.7109375" style="4" customWidth="1"/>
    <col min="15637" max="15637" width="7.7109375" style="4" customWidth="1"/>
    <col min="15638" max="15638" width="15.7109375" style="4" customWidth="1"/>
    <col min="15639" max="15642" width="11.7109375" style="4" customWidth="1"/>
    <col min="15643" max="15643" width="8.7109375" style="4" customWidth="1"/>
    <col min="15644" max="15644" width="4.7109375" style="4" customWidth="1"/>
    <col min="15645" max="15872" width="9" style="4"/>
    <col min="15873" max="15873" width="15.7109375" style="4" customWidth="1"/>
    <col min="15874" max="15874" width="10.7109375" style="4" customWidth="1"/>
    <col min="15875" max="15875" width="40.7109375" style="4" customWidth="1"/>
    <col min="15876" max="15876" width="10.7109375" style="4" customWidth="1"/>
    <col min="15877" max="15877" width="20.7109375" style="4" customWidth="1"/>
    <col min="15878" max="15879" width="12.7109375" style="4" customWidth="1"/>
    <col min="15880" max="15880" width="10.7109375" style="4" customWidth="1"/>
    <col min="15881" max="15881" width="20.7109375" style="4" customWidth="1"/>
    <col min="15882" max="15882" width="10.7109375" style="4" customWidth="1"/>
    <col min="15883" max="15883" width="8.7109375" style="4" customWidth="1"/>
    <col min="15884" max="15884" width="4.7109375" style="4" customWidth="1"/>
    <col min="15885" max="15885" width="5.7109375" style="4" customWidth="1"/>
    <col min="15886" max="15886" width="11.7109375" style="4" customWidth="1"/>
    <col min="15887" max="15887" width="8.7109375" style="4" customWidth="1"/>
    <col min="15888" max="15888" width="4.7109375" style="4" customWidth="1"/>
    <col min="15889" max="15889" width="5.7109375" style="4" customWidth="1"/>
    <col min="15890" max="15892" width="11.7109375" style="4" customWidth="1"/>
    <col min="15893" max="15893" width="7.7109375" style="4" customWidth="1"/>
    <col min="15894" max="15894" width="15.7109375" style="4" customWidth="1"/>
    <col min="15895" max="15898" width="11.7109375" style="4" customWidth="1"/>
    <col min="15899" max="15899" width="8.7109375" style="4" customWidth="1"/>
    <col min="15900" max="15900" width="4.7109375" style="4" customWidth="1"/>
    <col min="15901" max="16128" width="9" style="4"/>
    <col min="16129" max="16129" width="15.7109375" style="4" customWidth="1"/>
    <col min="16130" max="16130" width="10.7109375" style="4" customWidth="1"/>
    <col min="16131" max="16131" width="40.7109375" style="4" customWidth="1"/>
    <col min="16132" max="16132" width="10.7109375" style="4" customWidth="1"/>
    <col min="16133" max="16133" width="20.7109375" style="4" customWidth="1"/>
    <col min="16134" max="16135" width="12.7109375" style="4" customWidth="1"/>
    <col min="16136" max="16136" width="10.7109375" style="4" customWidth="1"/>
    <col min="16137" max="16137" width="20.7109375" style="4" customWidth="1"/>
    <col min="16138" max="16138" width="10.7109375" style="4" customWidth="1"/>
    <col min="16139" max="16139" width="8.7109375" style="4" customWidth="1"/>
    <col min="16140" max="16140" width="4.7109375" style="4" customWidth="1"/>
    <col min="16141" max="16141" width="5.7109375" style="4" customWidth="1"/>
    <col min="16142" max="16142" width="11.7109375" style="4" customWidth="1"/>
    <col min="16143" max="16143" width="8.7109375" style="4" customWidth="1"/>
    <col min="16144" max="16144" width="4.7109375" style="4" customWidth="1"/>
    <col min="16145" max="16145" width="5.7109375" style="4" customWidth="1"/>
    <col min="16146" max="16148" width="11.7109375" style="4" customWidth="1"/>
    <col min="16149" max="16149" width="7.7109375" style="4" customWidth="1"/>
    <col min="16150" max="16150" width="15.7109375" style="4" customWidth="1"/>
    <col min="16151" max="16154" width="11.7109375" style="4" customWidth="1"/>
    <col min="16155" max="16155" width="8.7109375" style="4" customWidth="1"/>
    <col min="16156" max="16156" width="4.7109375" style="4" customWidth="1"/>
    <col min="16157" max="16384" width="9" style="4"/>
  </cols>
  <sheetData>
    <row r="1" spans="1:28">
      <c r="A1" s="1"/>
      <c r="B1" s="2"/>
      <c r="C1" s="1" t="s">
        <v>0</v>
      </c>
      <c r="D1" s="3"/>
      <c r="E1" s="3"/>
      <c r="F1" s="3"/>
      <c r="G1" s="3"/>
      <c r="H1" s="3"/>
      <c r="I1" s="3"/>
      <c r="J1" s="3"/>
      <c r="K1" s="3"/>
      <c r="L1" s="3"/>
      <c r="M1" s="3"/>
      <c r="N1" s="3"/>
      <c r="O1" s="3"/>
      <c r="P1" s="3"/>
      <c r="Q1" s="3"/>
      <c r="R1" s="3"/>
      <c r="S1" s="3"/>
      <c r="T1" s="3"/>
      <c r="U1" s="3"/>
      <c r="V1" s="3"/>
      <c r="W1" s="3"/>
      <c r="X1" s="3"/>
      <c r="Y1" s="3"/>
      <c r="Z1" s="3"/>
      <c r="AA1" s="2"/>
    </row>
    <row r="2" spans="1:28">
      <c r="A2" s="5"/>
      <c r="B2" s="6"/>
      <c r="C2" s="5"/>
      <c r="D2" s="7"/>
      <c r="E2" s="7"/>
      <c r="F2" s="7"/>
      <c r="G2" s="7"/>
      <c r="H2" s="7"/>
      <c r="I2" s="7"/>
      <c r="J2" s="7"/>
      <c r="K2" s="7"/>
      <c r="L2" s="7"/>
      <c r="M2" s="7"/>
      <c r="N2" s="7"/>
      <c r="O2" s="7"/>
      <c r="P2" s="7"/>
      <c r="Q2" s="7"/>
      <c r="R2" s="7"/>
      <c r="S2" s="7"/>
      <c r="T2" s="7"/>
      <c r="U2" s="7"/>
      <c r="V2" s="7"/>
      <c r="W2" s="7"/>
      <c r="X2" s="7"/>
      <c r="Y2" s="7"/>
      <c r="Z2" s="7"/>
      <c r="AA2" s="6"/>
    </row>
    <row r="3" spans="1:28">
      <c r="A3" s="5"/>
      <c r="B3" s="6"/>
      <c r="C3" s="5"/>
      <c r="D3" s="7"/>
      <c r="E3" s="7"/>
      <c r="F3" s="7"/>
      <c r="G3" s="7"/>
      <c r="H3" s="7"/>
      <c r="I3" s="7"/>
      <c r="J3" s="7"/>
      <c r="K3" s="7"/>
      <c r="L3" s="7"/>
      <c r="M3" s="7"/>
      <c r="N3" s="7"/>
      <c r="O3" s="7"/>
      <c r="P3" s="7"/>
      <c r="Q3" s="7"/>
      <c r="R3" s="7"/>
      <c r="S3" s="7"/>
      <c r="T3" s="7"/>
      <c r="U3" s="7"/>
      <c r="V3" s="7"/>
      <c r="W3" s="7"/>
      <c r="X3" s="7"/>
      <c r="Y3" s="7"/>
      <c r="Z3" s="7"/>
      <c r="AA3" s="6"/>
    </row>
    <row r="4" spans="1:28">
      <c r="A4" s="5"/>
      <c r="B4" s="6"/>
      <c r="C4" s="8" t="s">
        <v>1</v>
      </c>
      <c r="D4" s="9"/>
      <c r="E4" s="9"/>
      <c r="F4" s="9"/>
      <c r="G4" s="9"/>
      <c r="H4" s="9"/>
      <c r="I4" s="9"/>
      <c r="J4" s="9"/>
      <c r="K4" s="9"/>
      <c r="L4" s="9"/>
      <c r="M4" s="9"/>
      <c r="N4" s="9"/>
      <c r="O4" s="9"/>
      <c r="P4" s="9"/>
      <c r="Q4" s="9"/>
      <c r="R4" s="9"/>
      <c r="S4" s="9"/>
      <c r="T4" s="9"/>
      <c r="U4" s="9"/>
      <c r="V4" s="9"/>
      <c r="W4" s="9"/>
      <c r="X4" s="9"/>
      <c r="Y4" s="9"/>
      <c r="Z4" s="9"/>
      <c r="AA4" s="10"/>
    </row>
    <row r="5" spans="1:28">
      <c r="A5" s="11"/>
      <c r="B5" s="12"/>
      <c r="C5" s="13"/>
      <c r="D5" s="14"/>
      <c r="E5" s="14"/>
      <c r="F5" s="14"/>
      <c r="G5" s="14"/>
      <c r="H5" s="14"/>
      <c r="I5" s="14"/>
      <c r="J5" s="14"/>
      <c r="K5" s="14"/>
      <c r="L5" s="14"/>
      <c r="M5" s="14"/>
      <c r="N5" s="14"/>
      <c r="O5" s="14"/>
      <c r="P5" s="14"/>
      <c r="Q5" s="14"/>
      <c r="R5" s="14"/>
      <c r="S5" s="14"/>
      <c r="T5" s="14"/>
      <c r="U5" s="14"/>
      <c r="V5" s="14"/>
      <c r="W5" s="14"/>
      <c r="X5" s="14"/>
      <c r="Y5" s="14"/>
      <c r="Z5" s="14"/>
      <c r="AA5" s="15"/>
    </row>
    <row r="6" spans="1:28" ht="13.5">
      <c r="A6" s="16" t="s">
        <v>2</v>
      </c>
      <c r="B6" s="16"/>
      <c r="C6" s="17">
        <f>[1]ACU!C7+1</f>
        <v>2022</v>
      </c>
      <c r="D6" s="17"/>
      <c r="E6" s="17"/>
      <c r="F6" s="17"/>
      <c r="G6" s="17"/>
      <c r="H6" s="17"/>
      <c r="I6" s="17"/>
      <c r="J6" s="17"/>
      <c r="K6" s="17"/>
      <c r="L6" s="17"/>
      <c r="M6" s="17"/>
      <c r="N6" s="17"/>
      <c r="O6" s="17"/>
      <c r="P6" s="17"/>
      <c r="Q6" s="17"/>
      <c r="R6" s="17"/>
      <c r="S6" s="17"/>
      <c r="T6" s="17"/>
      <c r="U6" s="17"/>
      <c r="V6" s="17"/>
      <c r="W6" s="17"/>
      <c r="X6" s="17"/>
      <c r="Y6" s="17"/>
      <c r="Z6" s="17"/>
      <c r="AA6" s="17"/>
    </row>
    <row r="7" spans="1:28" ht="13.5">
      <c r="A7" s="16" t="s">
        <v>3</v>
      </c>
      <c r="B7" s="16"/>
      <c r="C7" s="18">
        <v>1</v>
      </c>
      <c r="D7" s="19"/>
      <c r="E7" s="20"/>
      <c r="F7" s="21"/>
      <c r="G7" s="21"/>
      <c r="H7" s="22"/>
      <c r="I7" s="22"/>
      <c r="J7" s="23"/>
      <c r="K7" s="24"/>
      <c r="L7" s="23"/>
      <c r="M7" s="23"/>
      <c r="N7" s="21"/>
      <c r="O7" s="25"/>
      <c r="P7" s="26"/>
      <c r="Q7" s="26"/>
      <c r="R7" s="21"/>
      <c r="S7" s="21"/>
      <c r="T7" s="21"/>
      <c r="U7" s="22"/>
      <c r="V7" s="20"/>
      <c r="W7" s="21"/>
      <c r="X7" s="21"/>
      <c r="Y7" s="21"/>
      <c r="Z7" s="21"/>
      <c r="AA7" s="27"/>
    </row>
    <row r="8" spans="1:28" ht="13.5">
      <c r="A8" s="16" t="s">
        <v>4</v>
      </c>
      <c r="B8" s="16"/>
      <c r="C8" s="28">
        <f>IF($C$7=1,[1]ACU!D7,IF($C$7=2,[1]ACU!E7,IF($C$7=3,[1]ACU!F7,IF($C$7=4,[1]ACU!G7))))</f>
        <v>44562</v>
      </c>
      <c r="D8" s="19" t="s">
        <v>5</v>
      </c>
      <c r="E8" s="29">
        <f>IF($C$7=1,[1]ACU!D8,IF($C$7=2,[1]ACU!E8,IF($C$7=3,[1]ACU!F8,IF($C$7=4,[1]ACU!G8))))</f>
        <v>44625</v>
      </c>
      <c r="F8" s="29"/>
      <c r="G8" s="21"/>
      <c r="H8" s="30"/>
      <c r="I8" s="29"/>
      <c r="J8" s="23"/>
      <c r="K8" s="24"/>
      <c r="L8" s="23"/>
      <c r="M8" s="23"/>
      <c r="N8" s="21"/>
      <c r="O8" s="25"/>
      <c r="P8" s="26"/>
      <c r="Q8" s="26"/>
      <c r="R8" s="21"/>
      <c r="S8" s="21"/>
      <c r="T8" s="21"/>
      <c r="U8" s="22"/>
      <c r="V8" s="20"/>
      <c r="W8" s="21"/>
      <c r="X8" s="21"/>
      <c r="Y8" s="21"/>
      <c r="Z8" s="21"/>
      <c r="AA8" s="27"/>
    </row>
    <row r="9" spans="1:28">
      <c r="A9" s="31" t="s">
        <v>6</v>
      </c>
      <c r="B9" s="31"/>
      <c r="C9" s="31"/>
      <c r="D9" s="31"/>
      <c r="E9" s="31"/>
      <c r="F9" s="31"/>
      <c r="G9" s="31"/>
      <c r="H9" s="31"/>
      <c r="I9" s="31"/>
      <c r="J9" s="31"/>
      <c r="K9" s="31"/>
      <c r="L9" s="31"/>
      <c r="M9" s="31"/>
      <c r="N9" s="31"/>
      <c r="O9" s="31"/>
      <c r="P9" s="31"/>
      <c r="Q9" s="31"/>
      <c r="R9" s="31"/>
      <c r="S9" s="31"/>
      <c r="T9" s="31"/>
      <c r="U9" s="31"/>
      <c r="V9" s="31"/>
      <c r="W9" s="31"/>
      <c r="X9" s="31"/>
      <c r="Y9" s="31"/>
      <c r="Z9" s="31"/>
      <c r="AA9" s="31"/>
    </row>
    <row r="10" spans="1:28">
      <c r="A10" s="32" t="s">
        <v>7</v>
      </c>
      <c r="B10" s="32"/>
      <c r="C10" s="32" t="s">
        <v>8</v>
      </c>
      <c r="D10" s="32" t="s">
        <v>9</v>
      </c>
      <c r="E10" s="32"/>
      <c r="F10" s="32"/>
      <c r="G10" s="32"/>
      <c r="H10" s="32" t="s">
        <v>10</v>
      </c>
      <c r="I10" s="32"/>
      <c r="J10" s="32" t="s">
        <v>11</v>
      </c>
      <c r="K10" s="32"/>
      <c r="L10" s="32"/>
      <c r="M10" s="32"/>
      <c r="N10" s="32"/>
      <c r="O10" s="32"/>
      <c r="P10" s="32" t="s">
        <v>12</v>
      </c>
      <c r="Q10" s="32"/>
      <c r="R10" s="32"/>
      <c r="S10" s="32"/>
      <c r="T10" s="33" t="s">
        <v>13</v>
      </c>
      <c r="U10" s="33" t="s">
        <v>14</v>
      </c>
      <c r="V10" s="33"/>
      <c r="W10" s="33" t="s">
        <v>15</v>
      </c>
      <c r="X10" s="33" t="s">
        <v>16</v>
      </c>
      <c r="Y10" s="33" t="s">
        <v>17</v>
      </c>
      <c r="Z10" s="33" t="s">
        <v>18</v>
      </c>
      <c r="AA10" s="33" t="s">
        <v>19</v>
      </c>
      <c r="AB10" s="34">
        <v>3</v>
      </c>
    </row>
    <row r="11" spans="1:28" ht="38.25">
      <c r="A11" s="35" t="s">
        <v>20</v>
      </c>
      <c r="B11" s="35" t="s">
        <v>21</v>
      </c>
      <c r="C11" s="32"/>
      <c r="D11" s="36" t="s">
        <v>22</v>
      </c>
      <c r="E11" s="35" t="s">
        <v>23</v>
      </c>
      <c r="F11" s="37" t="s">
        <v>24</v>
      </c>
      <c r="G11" s="37" t="s">
        <v>25</v>
      </c>
      <c r="H11" s="35" t="s">
        <v>26</v>
      </c>
      <c r="I11" s="35" t="s">
        <v>27</v>
      </c>
      <c r="J11" s="35" t="s">
        <v>22</v>
      </c>
      <c r="K11" s="38" t="s">
        <v>28</v>
      </c>
      <c r="L11" s="32" t="s">
        <v>29</v>
      </c>
      <c r="M11" s="32"/>
      <c r="N11" s="39" t="s">
        <v>30</v>
      </c>
      <c r="O11" s="40" t="s">
        <v>31</v>
      </c>
      <c r="P11" s="32" t="s">
        <v>29</v>
      </c>
      <c r="Q11" s="32"/>
      <c r="R11" s="39" t="s">
        <v>32</v>
      </c>
      <c r="S11" s="41" t="s">
        <v>33</v>
      </c>
      <c r="T11" s="33"/>
      <c r="U11" s="41" t="s">
        <v>34</v>
      </c>
      <c r="V11" s="42" t="s">
        <v>35</v>
      </c>
      <c r="W11" s="33"/>
      <c r="X11" s="33"/>
      <c r="Y11" s="33"/>
      <c r="Z11" s="33"/>
      <c r="AA11" s="33"/>
    </row>
    <row r="12" spans="1:28" ht="60" customHeight="1">
      <c r="A12" s="43" t="str">
        <f>[1]OBRAS!A4</f>
        <v>PREGÃO ELETRÔNCO</v>
      </c>
      <c r="B12" s="44" t="str">
        <f>[1]OBRAS!B4</f>
        <v>004/2021</v>
      </c>
      <c r="C12" s="43" t="str">
        <f>[1]OBRAS!C4</f>
        <v>CONTRATAÇÃO DE EMPRESA DE ENGENHARIA ESPECIALIZADA NA EXECUÇÃO DE SERVIÇOS DE MANUTENÇÃO PREDIAL, A SEREM REALIZADOS NAS ESCOLAS DO MUNICÍPIO DE CORTÊS/PE</v>
      </c>
      <c r="D12" s="45" t="str">
        <f>[1]OBRAS!D4</f>
        <v>--</v>
      </c>
      <c r="E12" s="43" t="str">
        <f>[1]OBRAS!E4</f>
        <v>--</v>
      </c>
      <c r="F12" s="46" t="str">
        <f>[1]OBRAS!F4</f>
        <v>--</v>
      </c>
      <c r="G12" s="46"/>
      <c r="H12" s="47" t="str">
        <f>[1]OBRAS!H4</f>
        <v>23.198.833/0001-04</v>
      </c>
      <c r="I12" s="43" t="str">
        <f>[1]OBRAS!I4</f>
        <v>PAUBRASIL CONSTRUTORA EIRELI</v>
      </c>
      <c r="J12" s="44" t="str">
        <f>[1]OBRAS!J4</f>
        <v>024/2021</v>
      </c>
      <c r="K12" s="48">
        <f>[1]OBRAS!K4</f>
        <v>44460</v>
      </c>
      <c r="L12" s="49">
        <f>[1]OBRAS!L4</f>
        <v>12</v>
      </c>
      <c r="M12" s="50" t="str">
        <f>[1]OBRAS!M4</f>
        <v>MESES</v>
      </c>
      <c r="N12" s="46">
        <f>[1]OBRAS!N4</f>
        <v>1258782.57</v>
      </c>
      <c r="O12" s="51" t="str">
        <f>IF([1]OBRAS!O4="","---")</f>
        <v>---</v>
      </c>
      <c r="P12" s="49">
        <f>[1]OBRAS!P4</f>
        <v>0</v>
      </c>
      <c r="Q12" s="52">
        <f>[1]OBRAS!Q4</f>
        <v>0</v>
      </c>
      <c r="R12" s="46">
        <f>[1]OBRAS!R4</f>
        <v>0</v>
      </c>
      <c r="S12" s="46">
        <f>[1]OBRAS!T4</f>
        <v>1258782.57</v>
      </c>
      <c r="T12" s="46">
        <f>[1]OBRAS!U4</f>
        <v>0</v>
      </c>
      <c r="U12" s="53">
        <f>[1]OBRAS!V4</f>
        <v>44905100</v>
      </c>
      <c r="V12" s="43" t="str">
        <f>[1]OBRAS!W4</f>
        <v>OBRAS E INSTALAÇÕES</v>
      </c>
      <c r="W12" s="46">
        <f>IF($C$7=1,([1]ACU!$C$11+[1]ACU!D11),IF($C$7=2,([1]ACU!$C$11+[1]ACU!D11+[1]ACU!E11),IF($C$7=3,([1]ACU!$C$11+[1]ACU!D11+[1]ACU!E11+[1]ACU!F11),IF($C$7=4,([1]ACU!$C$11+[1]ACU!D11+[1]ACU!E11+[1]ACU!F11+[1]ACU!G11)))))</f>
        <v>23818.010000000002</v>
      </c>
      <c r="X12" s="46">
        <f>IF($C$7=1,([1]TRI.01!F11),IF($C$7=2,([1]TRI.02!F11),IF($C$7=3,([1]TRI.03!F11),IF($C$7=4,([1]TRI.04!F11)))))</f>
        <v>11089.65</v>
      </c>
      <c r="Y12" s="46">
        <f>IF($C$7=1,([1]ACU!I11),IF($C$7=2,([1]ACU!I11+[1]ACU!J11),IF($C$7=3,([1]ACU!I11+[1]ACU!J11+[1]ACU!K11),IF($C$7=4,([1]ACU!I11+[1]ACU!J11+[1]ACU!K11+[1]ACU!L11)))))</f>
        <v>11089.65</v>
      </c>
      <c r="Z12" s="46">
        <f>Y12+[1]ACU!H11</f>
        <v>23818.010000000002</v>
      </c>
      <c r="AA12" s="54" t="s">
        <v>36</v>
      </c>
    </row>
    <row r="13" spans="1:28" hidden="1">
      <c r="A13" s="55"/>
      <c r="B13" s="56"/>
      <c r="C13" s="55"/>
      <c r="D13" s="57"/>
      <c r="E13" s="55">
        <v>2</v>
      </c>
      <c r="F13" s="58"/>
      <c r="G13" s="58"/>
      <c r="H13" s="59"/>
      <c r="I13" s="55"/>
      <c r="J13" s="56"/>
      <c r="K13" s="60"/>
      <c r="L13" s="61"/>
      <c r="M13" s="62"/>
      <c r="N13" s="58"/>
      <c r="O13" s="63"/>
      <c r="P13" s="61"/>
      <c r="Q13" s="64"/>
      <c r="R13" s="58"/>
      <c r="S13" s="58"/>
      <c r="T13" s="58"/>
      <c r="U13" s="65"/>
      <c r="V13" s="55"/>
      <c r="W13" s="58"/>
      <c r="X13" s="58"/>
      <c r="Y13" s="58"/>
      <c r="Z13" s="58"/>
      <c r="AA13" s="66"/>
    </row>
    <row r="14" spans="1:28" hidden="1">
      <c r="A14" s="55"/>
      <c r="B14" s="56"/>
      <c r="C14" s="55"/>
      <c r="D14" s="57"/>
      <c r="E14" s="55">
        <v>3</v>
      </c>
      <c r="F14" s="58"/>
      <c r="G14" s="58"/>
      <c r="H14" s="59"/>
      <c r="I14" s="55"/>
      <c r="J14" s="56"/>
      <c r="K14" s="60"/>
      <c r="L14" s="61"/>
      <c r="M14" s="62"/>
      <c r="N14" s="58"/>
      <c r="O14" s="63"/>
      <c r="P14" s="61"/>
      <c r="Q14" s="64"/>
      <c r="R14" s="58"/>
      <c r="S14" s="58"/>
      <c r="T14" s="58"/>
      <c r="U14" s="65"/>
      <c r="V14" s="55"/>
      <c r="W14" s="58"/>
      <c r="X14" s="58"/>
      <c r="Y14" s="58"/>
      <c r="Z14" s="58"/>
      <c r="AA14" s="66"/>
    </row>
    <row r="15" spans="1:28" hidden="1">
      <c r="A15" s="55"/>
      <c r="B15" s="56"/>
      <c r="C15" s="55"/>
      <c r="D15" s="57"/>
      <c r="E15" s="55">
        <v>4</v>
      </c>
      <c r="F15" s="58"/>
      <c r="G15" s="58"/>
      <c r="H15" s="59"/>
      <c r="I15" s="55"/>
      <c r="J15" s="56"/>
      <c r="K15" s="60"/>
      <c r="L15" s="61"/>
      <c r="M15" s="62"/>
      <c r="N15" s="58"/>
      <c r="O15" s="63"/>
      <c r="P15" s="61"/>
      <c r="Q15" s="64"/>
      <c r="R15" s="58"/>
      <c r="S15" s="58"/>
      <c r="T15" s="58"/>
      <c r="U15" s="65"/>
      <c r="V15" s="55"/>
      <c r="W15" s="58"/>
      <c r="X15" s="58"/>
      <c r="Y15" s="58"/>
      <c r="Z15" s="58"/>
      <c r="AA15" s="66"/>
    </row>
    <row r="16" spans="1:28" hidden="1">
      <c r="A16" s="55"/>
      <c r="B16" s="56"/>
      <c r="C16" s="55"/>
      <c r="D16" s="57"/>
      <c r="E16" s="55">
        <v>5</v>
      </c>
      <c r="F16" s="58"/>
      <c r="G16" s="58"/>
      <c r="H16" s="59"/>
      <c r="I16" s="55"/>
      <c r="J16" s="56"/>
      <c r="K16" s="60"/>
      <c r="L16" s="61"/>
      <c r="M16" s="62"/>
      <c r="N16" s="58"/>
      <c r="O16" s="63"/>
      <c r="P16" s="61"/>
      <c r="Q16" s="64"/>
      <c r="R16" s="58"/>
      <c r="S16" s="58"/>
      <c r="T16" s="58"/>
      <c r="U16" s="65"/>
      <c r="V16" s="55"/>
      <c r="W16" s="58"/>
      <c r="X16" s="58"/>
      <c r="Y16" s="58"/>
      <c r="Z16" s="58"/>
      <c r="AA16" s="66"/>
    </row>
    <row r="17" spans="1:28" hidden="1">
      <c r="A17" s="55"/>
      <c r="B17" s="56"/>
      <c r="C17" s="55"/>
      <c r="D17" s="57"/>
      <c r="E17" s="55">
        <v>6</v>
      </c>
      <c r="F17" s="58"/>
      <c r="G17" s="58"/>
      <c r="H17" s="59"/>
      <c r="I17" s="55"/>
      <c r="J17" s="56"/>
      <c r="K17" s="60"/>
      <c r="L17" s="61"/>
      <c r="M17" s="62"/>
      <c r="N17" s="58"/>
      <c r="O17" s="63"/>
      <c r="P17" s="61"/>
      <c r="Q17" s="64"/>
      <c r="R17" s="58"/>
      <c r="S17" s="58"/>
      <c r="T17" s="58"/>
      <c r="U17" s="65"/>
      <c r="V17" s="55"/>
      <c r="W17" s="58"/>
      <c r="X17" s="58"/>
      <c r="Y17" s="58"/>
      <c r="Z17" s="58"/>
      <c r="AA17" s="66"/>
    </row>
    <row r="18" spans="1:28" hidden="1">
      <c r="A18" s="55"/>
      <c r="B18" s="56"/>
      <c r="C18" s="55"/>
      <c r="D18" s="57"/>
      <c r="E18" s="55">
        <v>7</v>
      </c>
      <c r="F18" s="58"/>
      <c r="G18" s="58"/>
      <c r="H18" s="59"/>
      <c r="I18" s="55"/>
      <c r="J18" s="56"/>
      <c r="K18" s="60"/>
      <c r="L18" s="61"/>
      <c r="M18" s="62"/>
      <c r="N18" s="58"/>
      <c r="O18" s="63"/>
      <c r="P18" s="61"/>
      <c r="Q18" s="64"/>
      <c r="R18" s="58"/>
      <c r="S18" s="58"/>
      <c r="T18" s="58"/>
      <c r="U18" s="65"/>
      <c r="V18" s="55"/>
      <c r="W18" s="58"/>
      <c r="X18" s="58"/>
      <c r="Y18" s="58"/>
      <c r="Z18" s="58"/>
      <c r="AA18" s="66"/>
    </row>
    <row r="19" spans="1:28" hidden="1">
      <c r="A19" s="55"/>
      <c r="B19" s="56"/>
      <c r="C19" s="55"/>
      <c r="D19" s="57"/>
      <c r="E19" s="55">
        <v>8</v>
      </c>
      <c r="F19" s="58"/>
      <c r="G19" s="58"/>
      <c r="H19" s="59"/>
      <c r="I19" s="55"/>
      <c r="J19" s="56"/>
      <c r="K19" s="60"/>
      <c r="L19" s="61"/>
      <c r="M19" s="62"/>
      <c r="N19" s="58"/>
      <c r="O19" s="63"/>
      <c r="P19" s="61"/>
      <c r="Q19" s="64"/>
      <c r="R19" s="58"/>
      <c r="S19" s="58"/>
      <c r="T19" s="58"/>
      <c r="U19" s="65"/>
      <c r="V19" s="55"/>
      <c r="W19" s="58"/>
      <c r="X19" s="58"/>
      <c r="Y19" s="58"/>
      <c r="Z19" s="58"/>
      <c r="AA19" s="66"/>
    </row>
    <row r="20" spans="1:28" hidden="1">
      <c r="A20" s="55"/>
      <c r="B20" s="56"/>
      <c r="C20" s="55"/>
      <c r="D20" s="57"/>
      <c r="E20" s="55">
        <v>9</v>
      </c>
      <c r="F20" s="58"/>
      <c r="G20" s="58"/>
      <c r="H20" s="59"/>
      <c r="I20" s="55"/>
      <c r="J20" s="56"/>
      <c r="K20" s="60"/>
      <c r="L20" s="61"/>
      <c r="M20" s="62"/>
      <c r="N20" s="58"/>
      <c r="O20" s="63"/>
      <c r="P20" s="61"/>
      <c r="Q20" s="64"/>
      <c r="R20" s="58"/>
      <c r="S20" s="58"/>
      <c r="T20" s="58"/>
      <c r="U20" s="65"/>
      <c r="V20" s="55"/>
      <c r="W20" s="58"/>
      <c r="X20" s="58"/>
      <c r="Y20" s="58"/>
      <c r="Z20" s="58"/>
      <c r="AA20" s="66"/>
    </row>
    <row r="21" spans="1:28" hidden="1">
      <c r="A21" s="55"/>
      <c r="B21" s="56"/>
      <c r="C21" s="55"/>
      <c r="D21" s="57"/>
      <c r="E21" s="55">
        <v>10</v>
      </c>
      <c r="F21" s="58"/>
      <c r="G21" s="58"/>
      <c r="H21" s="59"/>
      <c r="I21" s="55"/>
      <c r="J21" s="56"/>
      <c r="K21" s="60"/>
      <c r="L21" s="61"/>
      <c r="M21" s="62"/>
      <c r="N21" s="58"/>
      <c r="O21" s="63"/>
      <c r="P21" s="61"/>
      <c r="Q21" s="64"/>
      <c r="R21" s="58"/>
      <c r="S21" s="58"/>
      <c r="T21" s="58"/>
      <c r="U21" s="65"/>
      <c r="V21" s="55"/>
      <c r="W21" s="58"/>
      <c r="X21" s="58"/>
      <c r="Y21" s="58"/>
      <c r="Z21" s="58"/>
      <c r="AA21" s="66"/>
    </row>
    <row r="22" spans="1:28" hidden="1">
      <c r="A22" s="55"/>
      <c r="B22" s="56"/>
      <c r="C22" s="55"/>
      <c r="D22" s="57"/>
      <c r="E22" s="55">
        <v>11</v>
      </c>
      <c r="F22" s="58"/>
      <c r="G22" s="58"/>
      <c r="H22" s="59"/>
      <c r="I22" s="55"/>
      <c r="J22" s="56"/>
      <c r="K22" s="60"/>
      <c r="L22" s="61"/>
      <c r="M22" s="62"/>
      <c r="N22" s="58"/>
      <c r="O22" s="63"/>
      <c r="P22" s="61"/>
      <c r="Q22" s="64"/>
      <c r="R22" s="58"/>
      <c r="S22" s="58"/>
      <c r="T22" s="58"/>
      <c r="U22" s="65"/>
      <c r="V22" s="55"/>
      <c r="W22" s="58"/>
      <c r="X22" s="58"/>
      <c r="Y22" s="58"/>
      <c r="Z22" s="58"/>
      <c r="AA22" s="66"/>
    </row>
    <row r="23" spans="1:28" hidden="1">
      <c r="A23" s="67"/>
      <c r="B23" s="68"/>
      <c r="C23" s="67"/>
      <c r="D23" s="69"/>
      <c r="E23" s="67">
        <v>12</v>
      </c>
      <c r="F23" s="70"/>
      <c r="G23" s="70"/>
      <c r="H23" s="71"/>
      <c r="I23" s="67"/>
      <c r="J23" s="68"/>
      <c r="K23" s="72"/>
      <c r="L23" s="73"/>
      <c r="M23" s="74"/>
      <c r="N23" s="70"/>
      <c r="O23" s="75"/>
      <c r="P23" s="73"/>
      <c r="Q23" s="76"/>
      <c r="R23" s="70"/>
      <c r="S23" s="70"/>
      <c r="T23" s="70"/>
      <c r="U23" s="77"/>
      <c r="V23" s="67"/>
      <c r="W23" s="70"/>
      <c r="X23" s="70"/>
      <c r="Y23" s="70"/>
      <c r="Z23" s="70"/>
      <c r="AA23" s="78"/>
    </row>
    <row r="24" spans="1:28" ht="65.099999999999994" customHeight="1">
      <c r="A24" s="43" t="str">
        <f>[1]OBRAS!A17</f>
        <v>DISPENSA</v>
      </c>
      <c r="B24" s="44" t="str">
        <f>IF([1]OBRAS!B17="","---")</f>
        <v>---</v>
      </c>
      <c r="C24" s="43" t="str">
        <f>[1]OBRAS!C17</f>
        <v>CONTRATAÇÃO DE EMPRESA DE ENGENHARIA PARA EXECUÇÃO DE SERVIÇOS DE MANUTENÇÃO PREDIAL DOS EQUIPAMENTOS PÚBLICOS: ALMOXARIFADO, OFICINA E CARPINTARIA, LOCALIZADO NA RUA 10 DE MARÇO, NO MUNICÍPIO DE CORTÊS/PE</v>
      </c>
      <c r="D24" s="45" t="str">
        <f>[1]OBRAS!D17</f>
        <v>--</v>
      </c>
      <c r="E24" s="43" t="str">
        <f>[1]OBRAS!E17</f>
        <v>--</v>
      </c>
      <c r="F24" s="46" t="str">
        <f>[1]OBRAS!F17</f>
        <v>--</v>
      </c>
      <c r="G24" s="46"/>
      <c r="H24" s="47" t="str">
        <f>[1]OBRAS!H17</f>
        <v>23.198.833/0001-04</v>
      </c>
      <c r="I24" s="43" t="str">
        <f>[1]OBRAS!I17</f>
        <v>PAUBRASIL CONSTRUTORA EIRELI</v>
      </c>
      <c r="J24" s="44" t="str">
        <f>[1]OBRAS!J17</f>
        <v>010/2021</v>
      </c>
      <c r="K24" s="48">
        <f>[1]OBRAS!K17</f>
        <v>44551</v>
      </c>
      <c r="L24" s="49">
        <f>[1]OBRAS!L17</f>
        <v>60</v>
      </c>
      <c r="M24" s="50" t="str">
        <f>[1]OBRAS!M17</f>
        <v>DIAS</v>
      </c>
      <c r="N24" s="46">
        <f>[1]OBRAS!N17</f>
        <v>28769.79</v>
      </c>
      <c r="O24" s="51" t="str">
        <f>IF([1]OBRAS!O17="","---")</f>
        <v>---</v>
      </c>
      <c r="P24" s="49">
        <f>[1]OBRAS!P17</f>
        <v>0</v>
      </c>
      <c r="Q24" s="52">
        <f>[1]OBRAS!Q17</f>
        <v>0</v>
      </c>
      <c r="R24" s="46">
        <f>[1]OBRAS!R17</f>
        <v>0</v>
      </c>
      <c r="S24" s="46">
        <f>[1]OBRAS!T17</f>
        <v>28769.79</v>
      </c>
      <c r="T24" s="46">
        <f>[1]OBRAS!U17</f>
        <v>0</v>
      </c>
      <c r="U24" s="53">
        <f>[1]OBRAS!V17</f>
        <v>44905100</v>
      </c>
      <c r="V24" s="43" t="str">
        <f>[1]OBRAS!W17</f>
        <v>OBRAS E INSTALAÇÕES</v>
      </c>
      <c r="W24" s="46">
        <f>IF($C$7=1,([1]ACU!$C$12+[1]ACU!D12),IF($C$7=2,([1]ACU!$C$12+[1]ACU!D12+[1]ACU!E12),IF($C$7=3,([1]ACU!$C$12+[1]ACU!D12+[1]ACU!E12+[1]ACU!F12),IF($C$7=4,([1]ACU!$C$12+[1]ACU!D12+[1]ACU!E12+[1]ACU!F12+[1]ACU!G12)))))</f>
        <v>28769.79</v>
      </c>
      <c r="X24" s="46">
        <f>IF($C$7=1,([1]TRI.01!F12),IF($C$7=2,([1]TRI.02!F12),IF($C$7=3,([1]TRI.03!F12),IF($C$7=4,([1]TRI.04!F12)))))</f>
        <v>28769.79</v>
      </c>
      <c r="Y24" s="46">
        <f>IF($C$7=1,([1]ACU!I12),IF($C$7=2,([1]ACU!I12+[1]ACU!J12),IF($C$7=3,([1]ACU!I12+[1]ACU!J12+[1]ACU!K12),IF($C$7=4,([1]ACU!I12+[1]ACU!J12+[1]ACU!K12+[1]ACU!L12)))))</f>
        <v>28769.79</v>
      </c>
      <c r="Z24" s="46">
        <f>Y24+[1]ACU!H12</f>
        <v>28769.79</v>
      </c>
      <c r="AA24" s="54" t="s">
        <v>37</v>
      </c>
      <c r="AB24" s="79"/>
    </row>
    <row r="25" spans="1:28" hidden="1">
      <c r="A25" s="55"/>
      <c r="B25" s="56"/>
      <c r="C25" s="55"/>
      <c r="D25" s="57"/>
      <c r="E25" s="55"/>
      <c r="F25" s="58"/>
      <c r="G25" s="58"/>
      <c r="H25" s="59"/>
      <c r="I25" s="55"/>
      <c r="J25" s="56"/>
      <c r="K25" s="60"/>
      <c r="L25" s="61"/>
      <c r="M25" s="50">
        <f>[1]OBRAS!M18</f>
        <v>0</v>
      </c>
      <c r="N25" s="58"/>
      <c r="O25" s="63"/>
      <c r="P25" s="61"/>
      <c r="Q25" s="64"/>
      <c r="R25" s="58"/>
      <c r="S25" s="58"/>
      <c r="T25" s="58"/>
      <c r="U25" s="65"/>
      <c r="V25" s="55"/>
      <c r="W25" s="58"/>
      <c r="X25" s="58"/>
      <c r="Y25" s="58"/>
      <c r="Z25" s="58"/>
      <c r="AA25" s="66"/>
    </row>
    <row r="26" spans="1:28" hidden="1">
      <c r="A26" s="55"/>
      <c r="B26" s="56"/>
      <c r="C26" s="55"/>
      <c r="D26" s="57"/>
      <c r="E26" s="55"/>
      <c r="F26" s="58"/>
      <c r="G26" s="58"/>
      <c r="H26" s="59"/>
      <c r="I26" s="55"/>
      <c r="J26" s="56"/>
      <c r="K26" s="60"/>
      <c r="L26" s="61"/>
      <c r="M26" s="50">
        <f>[1]OBRAS!M19</f>
        <v>0</v>
      </c>
      <c r="N26" s="58"/>
      <c r="O26" s="63"/>
      <c r="P26" s="61"/>
      <c r="Q26" s="64"/>
      <c r="R26" s="58"/>
      <c r="S26" s="58"/>
      <c r="T26" s="58"/>
      <c r="U26" s="65"/>
      <c r="V26" s="55"/>
      <c r="W26" s="58"/>
      <c r="X26" s="58"/>
      <c r="Y26" s="58"/>
      <c r="Z26" s="58"/>
      <c r="AA26" s="66"/>
    </row>
    <row r="27" spans="1:28" hidden="1">
      <c r="A27" s="55"/>
      <c r="B27" s="56"/>
      <c r="C27" s="55"/>
      <c r="D27" s="57"/>
      <c r="E27" s="55"/>
      <c r="F27" s="58"/>
      <c r="G27" s="58"/>
      <c r="H27" s="59"/>
      <c r="I27" s="55"/>
      <c r="J27" s="56"/>
      <c r="K27" s="60"/>
      <c r="L27" s="61"/>
      <c r="M27" s="50">
        <f>[1]OBRAS!M20</f>
        <v>0</v>
      </c>
      <c r="N27" s="58"/>
      <c r="O27" s="63"/>
      <c r="P27" s="61"/>
      <c r="Q27" s="64"/>
      <c r="R27" s="58"/>
      <c r="S27" s="58"/>
      <c r="T27" s="58"/>
      <c r="U27" s="65"/>
      <c r="V27" s="55"/>
      <c r="W27" s="58"/>
      <c r="X27" s="58"/>
      <c r="Y27" s="58"/>
      <c r="Z27" s="58"/>
      <c r="AA27" s="66"/>
    </row>
    <row r="28" spans="1:28" hidden="1">
      <c r="A28" s="55"/>
      <c r="B28" s="56"/>
      <c r="C28" s="55"/>
      <c r="D28" s="57"/>
      <c r="E28" s="55"/>
      <c r="F28" s="58"/>
      <c r="G28" s="58"/>
      <c r="H28" s="59"/>
      <c r="I28" s="55"/>
      <c r="J28" s="56"/>
      <c r="K28" s="60"/>
      <c r="L28" s="61"/>
      <c r="M28" s="50">
        <f>[1]OBRAS!M21</f>
        <v>0</v>
      </c>
      <c r="N28" s="58"/>
      <c r="O28" s="63"/>
      <c r="P28" s="61"/>
      <c r="Q28" s="64"/>
      <c r="R28" s="58"/>
      <c r="S28" s="58"/>
      <c r="T28" s="58"/>
      <c r="U28" s="65"/>
      <c r="V28" s="55"/>
      <c r="W28" s="58"/>
      <c r="X28" s="58"/>
      <c r="Y28" s="58"/>
      <c r="Z28" s="58"/>
      <c r="AA28" s="66"/>
    </row>
    <row r="29" spans="1:28" hidden="1">
      <c r="A29" s="55"/>
      <c r="B29" s="56"/>
      <c r="C29" s="55"/>
      <c r="D29" s="57"/>
      <c r="E29" s="55"/>
      <c r="F29" s="58"/>
      <c r="G29" s="58"/>
      <c r="H29" s="59"/>
      <c r="I29" s="55"/>
      <c r="J29" s="56"/>
      <c r="K29" s="60"/>
      <c r="L29" s="61"/>
      <c r="M29" s="50">
        <f>[1]OBRAS!M22</f>
        <v>0</v>
      </c>
      <c r="N29" s="58"/>
      <c r="O29" s="63"/>
      <c r="P29" s="61"/>
      <c r="Q29" s="64"/>
      <c r="R29" s="58"/>
      <c r="S29" s="58"/>
      <c r="T29" s="58"/>
      <c r="U29" s="65"/>
      <c r="V29" s="55"/>
      <c r="W29" s="58"/>
      <c r="X29" s="58"/>
      <c r="Y29" s="58"/>
      <c r="Z29" s="58"/>
      <c r="AA29" s="66"/>
    </row>
    <row r="30" spans="1:28" hidden="1">
      <c r="A30" s="55"/>
      <c r="B30" s="56"/>
      <c r="C30" s="55"/>
      <c r="D30" s="57"/>
      <c r="E30" s="55"/>
      <c r="F30" s="58"/>
      <c r="G30" s="58"/>
      <c r="H30" s="59"/>
      <c r="I30" s="55"/>
      <c r="J30" s="56"/>
      <c r="K30" s="60"/>
      <c r="L30" s="61"/>
      <c r="M30" s="50">
        <f>[1]OBRAS!M23</f>
        <v>0</v>
      </c>
      <c r="N30" s="58"/>
      <c r="O30" s="63"/>
      <c r="P30" s="61"/>
      <c r="Q30" s="64"/>
      <c r="R30" s="58"/>
      <c r="S30" s="58"/>
      <c r="T30" s="58"/>
      <c r="U30" s="65"/>
      <c r="V30" s="55"/>
      <c r="W30" s="58"/>
      <c r="X30" s="58"/>
      <c r="Y30" s="58"/>
      <c r="Z30" s="58"/>
      <c r="AA30" s="66"/>
    </row>
    <row r="31" spans="1:28" hidden="1">
      <c r="A31" s="55"/>
      <c r="B31" s="56"/>
      <c r="C31" s="55"/>
      <c r="D31" s="57"/>
      <c r="E31" s="55"/>
      <c r="F31" s="58"/>
      <c r="G31" s="58"/>
      <c r="H31" s="59"/>
      <c r="I31" s="55"/>
      <c r="J31" s="56"/>
      <c r="K31" s="60"/>
      <c r="L31" s="61"/>
      <c r="M31" s="50">
        <f>[1]OBRAS!M24</f>
        <v>0</v>
      </c>
      <c r="N31" s="58"/>
      <c r="O31" s="63"/>
      <c r="P31" s="61"/>
      <c r="Q31" s="64"/>
      <c r="R31" s="58"/>
      <c r="S31" s="58"/>
      <c r="T31" s="58"/>
      <c r="U31" s="65"/>
      <c r="V31" s="55"/>
      <c r="W31" s="58"/>
      <c r="X31" s="58"/>
      <c r="Y31" s="58"/>
      <c r="Z31" s="58"/>
      <c r="AA31" s="66"/>
    </row>
    <row r="32" spans="1:28" hidden="1">
      <c r="A32" s="55"/>
      <c r="B32" s="56"/>
      <c r="C32" s="55"/>
      <c r="D32" s="57"/>
      <c r="E32" s="55"/>
      <c r="F32" s="58"/>
      <c r="G32" s="58"/>
      <c r="H32" s="59"/>
      <c r="I32" s="55"/>
      <c r="J32" s="56"/>
      <c r="K32" s="60"/>
      <c r="L32" s="61"/>
      <c r="M32" s="50">
        <f>[1]OBRAS!M25</f>
        <v>0</v>
      </c>
      <c r="N32" s="58"/>
      <c r="O32" s="63"/>
      <c r="P32" s="61"/>
      <c r="Q32" s="64"/>
      <c r="R32" s="58"/>
      <c r="S32" s="58"/>
      <c r="T32" s="58"/>
      <c r="U32" s="65"/>
      <c r="V32" s="55"/>
      <c r="W32" s="58"/>
      <c r="X32" s="58"/>
      <c r="Y32" s="58"/>
      <c r="Z32" s="58"/>
      <c r="AA32" s="66"/>
    </row>
    <row r="33" spans="1:27" hidden="1">
      <c r="A33" s="55"/>
      <c r="B33" s="56"/>
      <c r="C33" s="55"/>
      <c r="D33" s="57"/>
      <c r="E33" s="55"/>
      <c r="F33" s="58"/>
      <c r="G33" s="58"/>
      <c r="H33" s="59"/>
      <c r="I33" s="55"/>
      <c r="J33" s="56"/>
      <c r="K33" s="60"/>
      <c r="L33" s="61"/>
      <c r="M33" s="50">
        <f>[1]OBRAS!M26</f>
        <v>0</v>
      </c>
      <c r="N33" s="58"/>
      <c r="O33" s="63"/>
      <c r="P33" s="61"/>
      <c r="Q33" s="64"/>
      <c r="R33" s="58"/>
      <c r="S33" s="58"/>
      <c r="T33" s="58"/>
      <c r="U33" s="65"/>
      <c r="V33" s="55"/>
      <c r="W33" s="58"/>
      <c r="X33" s="58"/>
      <c r="Y33" s="58"/>
      <c r="Z33" s="58"/>
      <c r="AA33" s="66"/>
    </row>
    <row r="34" spans="1:27" hidden="1">
      <c r="A34" s="55"/>
      <c r="B34" s="56"/>
      <c r="C34" s="55"/>
      <c r="D34" s="57"/>
      <c r="E34" s="55"/>
      <c r="F34" s="58"/>
      <c r="G34" s="58"/>
      <c r="H34" s="59"/>
      <c r="I34" s="55"/>
      <c r="J34" s="56"/>
      <c r="K34" s="60"/>
      <c r="L34" s="61"/>
      <c r="M34" s="50">
        <f>[1]OBRAS!M27</f>
        <v>0</v>
      </c>
      <c r="N34" s="58"/>
      <c r="O34" s="63"/>
      <c r="P34" s="61"/>
      <c r="Q34" s="64"/>
      <c r="R34" s="58"/>
      <c r="S34" s="58"/>
      <c r="T34" s="58"/>
      <c r="U34" s="65"/>
      <c r="V34" s="55"/>
      <c r="W34" s="58"/>
      <c r="X34" s="58"/>
      <c r="Y34" s="58"/>
      <c r="Z34" s="58"/>
      <c r="AA34" s="66"/>
    </row>
    <row r="35" spans="1:27" hidden="1">
      <c r="A35" s="55"/>
      <c r="B35" s="56"/>
      <c r="C35" s="55"/>
      <c r="D35" s="57"/>
      <c r="E35" s="55"/>
      <c r="F35" s="58"/>
      <c r="G35" s="58"/>
      <c r="H35" s="59"/>
      <c r="I35" s="55"/>
      <c r="J35" s="56"/>
      <c r="K35" s="60"/>
      <c r="L35" s="61"/>
      <c r="M35" s="50">
        <f>[1]OBRAS!M28</f>
        <v>0</v>
      </c>
      <c r="N35" s="58"/>
      <c r="O35" s="63"/>
      <c r="P35" s="61"/>
      <c r="Q35" s="64"/>
      <c r="R35" s="58"/>
      <c r="S35" s="58"/>
      <c r="T35" s="58"/>
      <c r="U35" s="65"/>
      <c r="V35" s="55"/>
      <c r="W35" s="58"/>
      <c r="X35" s="58"/>
      <c r="Y35" s="58"/>
      <c r="Z35" s="58"/>
      <c r="AA35" s="66"/>
    </row>
    <row r="36" spans="1:27" ht="60" customHeight="1">
      <c r="A36" s="43" t="str">
        <f>[1]OBRAS!A30</f>
        <v>PREGÃO ELETRÔNCO</v>
      </c>
      <c r="B36" s="44" t="str">
        <f>[1]OBRAS!B30</f>
        <v>008/2021</v>
      </c>
      <c r="C36" s="43" t="str">
        <f>[1]OBRAS!C30</f>
        <v>SERVIÇO DE REQUALIFICAÇÃO DE PRAÇAS E CANTEIROS CENTRAIS EM DIVERSOS LOCAIS DO MUNICÍPIO DE CORTÊS/PE</v>
      </c>
      <c r="D36" s="45" t="str">
        <f>[1]OBRAS!D30</f>
        <v>--</v>
      </c>
      <c r="E36" s="43" t="str">
        <f>[1]OBRAS!E30</f>
        <v>--</v>
      </c>
      <c r="F36" s="46" t="str">
        <f>[1]OBRAS!F30</f>
        <v>--</v>
      </c>
      <c r="G36" s="46" t="str">
        <f>[1]OBRAS!G30</f>
        <v>--</v>
      </c>
      <c r="H36" s="47" t="str">
        <f>[1]OBRAS!H30</f>
        <v>23.198.833/0001-04</v>
      </c>
      <c r="I36" s="43" t="str">
        <f>[1]OBRAS!I30</f>
        <v>PAUBRASIL CONSTRUTORA EIRELI</v>
      </c>
      <c r="J36" s="44" t="str">
        <f>[1]OBRAS!J30</f>
        <v>019/2021</v>
      </c>
      <c r="K36" s="48">
        <f>[1]OBRAS!K30</f>
        <v>44384</v>
      </c>
      <c r="L36" s="49">
        <f>[1]OBRAS!L30</f>
        <v>12</v>
      </c>
      <c r="M36" s="50" t="str">
        <f>[1]OBRAS!M30</f>
        <v>MESES</v>
      </c>
      <c r="N36" s="46">
        <f>[1]OBRAS!N30</f>
        <v>182992.63</v>
      </c>
      <c r="O36" s="51" t="str">
        <f>[1]OBRAS!O30</f>
        <v>--</v>
      </c>
      <c r="P36" s="49">
        <f>[1]OBRAS!P30</f>
        <v>0</v>
      </c>
      <c r="Q36" s="52"/>
      <c r="R36" s="46">
        <f>[1]OBRAS!R30</f>
        <v>0</v>
      </c>
      <c r="S36" s="46">
        <f>[1]OBRAS!T30</f>
        <v>182992.63</v>
      </c>
      <c r="T36" s="46">
        <f>[1]OBRAS!U30</f>
        <v>0</v>
      </c>
      <c r="U36" s="53">
        <f>[1]OBRAS!V30</f>
        <v>44905100</v>
      </c>
      <c r="V36" s="80" t="str">
        <f>[1]OBRAS!W30</f>
        <v>OBRAS E INSTALAÇÕES</v>
      </c>
      <c r="W36" s="46">
        <f>IF($C$7=1,([1]ACU!$C$13+[1]ACU!$D$13),IF($C$7=2,([1]ACU!$C$13+[1]ACU!$D$13+[1]ACU!$E$13),IF($C$7=3,([1]ACU!$C$13+[1]ACU!$D$13+[1]ACU!$E$13+[1]ACU!$F$13),IF($C$7=4,([1]ACU!$C$13+[1]ACU!$D$13+[1]ACU!$E$13+[1]ACU!$F$13+[1]ACU!$G$13)))))</f>
        <v>63126.7</v>
      </c>
      <c r="X36" s="46">
        <f>IF($C$7=1,([1]TRI.01!F13),IF($C$7=2,([1]TRI.02!F13),IF($C$7=3,([1]TRI.03!F13),IF($C$7=4,([1]TRI.04!F13)))))</f>
        <v>24523.06</v>
      </c>
      <c r="Y36" s="46">
        <f>IF($C$7=1,([1]ACU!I13),IF($C$7=2,([1]ACU!I13+[1]ACU!J13),IF($C$7=3,([1]ACU!I13+[1]ACU!J13+[1]ACU!K13),IF($C$7=4,([1]ACU!I13+[1]ACU!J13+[1]ACU!K13+[1]ACU!L13)))))</f>
        <v>24523.06</v>
      </c>
      <c r="Z36" s="46">
        <f>Y36+[1]ACU!H13</f>
        <v>63126.7</v>
      </c>
      <c r="AA36" s="54" t="s">
        <v>36</v>
      </c>
    </row>
    <row r="37" spans="1:27" hidden="1">
      <c r="A37" s="55"/>
      <c r="B37" s="56"/>
      <c r="C37" s="55"/>
      <c r="D37" s="57"/>
      <c r="E37" s="55">
        <v>2</v>
      </c>
      <c r="F37" s="58"/>
      <c r="G37" s="58"/>
      <c r="H37" s="59"/>
      <c r="I37" s="55"/>
      <c r="J37" s="56"/>
      <c r="K37" s="60"/>
      <c r="L37" s="61"/>
      <c r="M37" s="50">
        <f>[1]OBRAS!M31</f>
        <v>0</v>
      </c>
      <c r="N37" s="58"/>
      <c r="O37" s="63"/>
      <c r="P37" s="61"/>
      <c r="Q37" s="64"/>
      <c r="R37" s="58"/>
      <c r="S37" s="58"/>
      <c r="T37" s="58"/>
      <c r="U37" s="65"/>
      <c r="V37" s="55"/>
      <c r="W37" s="58"/>
      <c r="X37" s="58"/>
      <c r="Y37" s="58"/>
      <c r="Z37" s="58"/>
      <c r="AA37" s="66"/>
    </row>
    <row r="38" spans="1:27" hidden="1">
      <c r="A38" s="55"/>
      <c r="B38" s="56"/>
      <c r="C38" s="55"/>
      <c r="D38" s="57"/>
      <c r="E38" s="55">
        <v>3</v>
      </c>
      <c r="F38" s="58"/>
      <c r="G38" s="58"/>
      <c r="H38" s="59"/>
      <c r="I38" s="55"/>
      <c r="J38" s="56"/>
      <c r="K38" s="60"/>
      <c r="L38" s="61"/>
      <c r="M38" s="50">
        <f>[1]OBRAS!M32</f>
        <v>0</v>
      </c>
      <c r="N38" s="58"/>
      <c r="O38" s="63"/>
      <c r="P38" s="61"/>
      <c r="Q38" s="64"/>
      <c r="R38" s="58"/>
      <c r="S38" s="58"/>
      <c r="T38" s="58"/>
      <c r="U38" s="65"/>
      <c r="V38" s="55"/>
      <c r="W38" s="58"/>
      <c r="X38" s="58"/>
      <c r="Y38" s="58"/>
      <c r="Z38" s="58"/>
      <c r="AA38" s="66"/>
    </row>
    <row r="39" spans="1:27" hidden="1">
      <c r="A39" s="55"/>
      <c r="B39" s="56"/>
      <c r="C39" s="55"/>
      <c r="D39" s="57"/>
      <c r="E39" s="55">
        <v>4</v>
      </c>
      <c r="F39" s="58"/>
      <c r="G39" s="58"/>
      <c r="H39" s="59"/>
      <c r="I39" s="55"/>
      <c r="J39" s="56"/>
      <c r="K39" s="60"/>
      <c r="L39" s="61"/>
      <c r="M39" s="50">
        <f>[1]OBRAS!M33</f>
        <v>0</v>
      </c>
      <c r="N39" s="58"/>
      <c r="O39" s="63"/>
      <c r="P39" s="61"/>
      <c r="Q39" s="64"/>
      <c r="R39" s="58"/>
      <c r="S39" s="58"/>
      <c r="T39" s="58"/>
      <c r="U39" s="65"/>
      <c r="V39" s="55"/>
      <c r="W39" s="58"/>
      <c r="X39" s="58"/>
      <c r="Y39" s="58"/>
      <c r="Z39" s="58"/>
      <c r="AA39" s="66"/>
    </row>
    <row r="40" spans="1:27" hidden="1">
      <c r="A40" s="55"/>
      <c r="B40" s="56"/>
      <c r="C40" s="55"/>
      <c r="D40" s="57"/>
      <c r="E40" s="55">
        <v>5</v>
      </c>
      <c r="F40" s="58"/>
      <c r="G40" s="58"/>
      <c r="H40" s="59"/>
      <c r="I40" s="55"/>
      <c r="J40" s="56"/>
      <c r="K40" s="60"/>
      <c r="L40" s="61"/>
      <c r="M40" s="50">
        <f>[1]OBRAS!M34</f>
        <v>0</v>
      </c>
      <c r="N40" s="58"/>
      <c r="O40" s="63"/>
      <c r="P40" s="61"/>
      <c r="Q40" s="64"/>
      <c r="R40" s="58"/>
      <c r="S40" s="58"/>
      <c r="T40" s="58"/>
      <c r="U40" s="65"/>
      <c r="V40" s="55"/>
      <c r="W40" s="58"/>
      <c r="X40" s="58"/>
      <c r="Y40" s="58"/>
      <c r="Z40" s="58"/>
      <c r="AA40" s="66"/>
    </row>
    <row r="41" spans="1:27" hidden="1">
      <c r="A41" s="55"/>
      <c r="B41" s="56"/>
      <c r="C41" s="55"/>
      <c r="D41" s="57"/>
      <c r="E41" s="55">
        <v>6</v>
      </c>
      <c r="F41" s="58"/>
      <c r="G41" s="58"/>
      <c r="H41" s="59"/>
      <c r="I41" s="55"/>
      <c r="J41" s="56"/>
      <c r="K41" s="60"/>
      <c r="L41" s="61"/>
      <c r="M41" s="50">
        <f>[1]OBRAS!M35</f>
        <v>0</v>
      </c>
      <c r="N41" s="58"/>
      <c r="O41" s="63"/>
      <c r="P41" s="61"/>
      <c r="Q41" s="64"/>
      <c r="R41" s="58"/>
      <c r="S41" s="58"/>
      <c r="T41" s="58"/>
      <c r="U41" s="65"/>
      <c r="V41" s="55"/>
      <c r="W41" s="58"/>
      <c r="X41" s="58"/>
      <c r="Y41" s="58"/>
      <c r="Z41" s="58"/>
      <c r="AA41" s="66"/>
    </row>
    <row r="42" spans="1:27" hidden="1">
      <c r="A42" s="55"/>
      <c r="B42" s="56"/>
      <c r="C42" s="55"/>
      <c r="D42" s="57"/>
      <c r="E42" s="55">
        <v>7</v>
      </c>
      <c r="F42" s="58"/>
      <c r="G42" s="58"/>
      <c r="H42" s="59"/>
      <c r="I42" s="55"/>
      <c r="J42" s="56"/>
      <c r="K42" s="60"/>
      <c r="L42" s="61"/>
      <c r="M42" s="50">
        <f>[1]OBRAS!M36</f>
        <v>0</v>
      </c>
      <c r="N42" s="58"/>
      <c r="O42" s="63"/>
      <c r="P42" s="61"/>
      <c r="Q42" s="64"/>
      <c r="R42" s="58"/>
      <c r="S42" s="58"/>
      <c r="T42" s="58"/>
      <c r="U42" s="65"/>
      <c r="V42" s="55"/>
      <c r="W42" s="58"/>
      <c r="X42" s="58"/>
      <c r="Y42" s="58"/>
      <c r="Z42" s="58"/>
      <c r="AA42" s="66"/>
    </row>
    <row r="43" spans="1:27" hidden="1">
      <c r="A43" s="55"/>
      <c r="B43" s="56"/>
      <c r="C43" s="55"/>
      <c r="D43" s="57"/>
      <c r="E43" s="55">
        <v>8</v>
      </c>
      <c r="F43" s="58"/>
      <c r="G43" s="58"/>
      <c r="H43" s="59"/>
      <c r="I43" s="55"/>
      <c r="J43" s="56"/>
      <c r="K43" s="60"/>
      <c r="L43" s="61"/>
      <c r="M43" s="50">
        <f>[1]OBRAS!M37</f>
        <v>0</v>
      </c>
      <c r="N43" s="58"/>
      <c r="O43" s="63"/>
      <c r="P43" s="61"/>
      <c r="Q43" s="64"/>
      <c r="R43" s="58"/>
      <c r="S43" s="58"/>
      <c r="T43" s="58"/>
      <c r="U43" s="65"/>
      <c r="V43" s="55"/>
      <c r="W43" s="58"/>
      <c r="X43" s="58"/>
      <c r="Y43" s="58"/>
      <c r="Z43" s="58"/>
      <c r="AA43" s="66"/>
    </row>
    <row r="44" spans="1:27" hidden="1">
      <c r="A44" s="55"/>
      <c r="B44" s="56"/>
      <c r="C44" s="55"/>
      <c r="D44" s="57"/>
      <c r="E44" s="55">
        <v>9</v>
      </c>
      <c r="F44" s="58"/>
      <c r="G44" s="58"/>
      <c r="H44" s="59"/>
      <c r="I44" s="55"/>
      <c r="J44" s="56"/>
      <c r="K44" s="60"/>
      <c r="L44" s="61"/>
      <c r="M44" s="50">
        <f>[1]OBRAS!M38</f>
        <v>0</v>
      </c>
      <c r="N44" s="58"/>
      <c r="O44" s="63"/>
      <c r="P44" s="61"/>
      <c r="Q44" s="64"/>
      <c r="R44" s="58"/>
      <c r="S44" s="58"/>
      <c r="T44" s="58"/>
      <c r="U44" s="65"/>
      <c r="V44" s="55"/>
      <c r="W44" s="58"/>
      <c r="X44" s="58"/>
      <c r="Y44" s="58"/>
      <c r="Z44" s="58"/>
      <c r="AA44" s="66"/>
    </row>
    <row r="45" spans="1:27" hidden="1">
      <c r="A45" s="55"/>
      <c r="B45" s="56"/>
      <c r="C45" s="55"/>
      <c r="D45" s="57"/>
      <c r="E45" s="55">
        <v>10</v>
      </c>
      <c r="F45" s="58"/>
      <c r="G45" s="58"/>
      <c r="H45" s="59"/>
      <c r="I45" s="55"/>
      <c r="J45" s="56"/>
      <c r="K45" s="60"/>
      <c r="L45" s="61"/>
      <c r="M45" s="50">
        <f>[1]OBRAS!M39</f>
        <v>0</v>
      </c>
      <c r="N45" s="58"/>
      <c r="O45" s="63"/>
      <c r="P45" s="61"/>
      <c r="Q45" s="64"/>
      <c r="R45" s="58"/>
      <c r="S45" s="58"/>
      <c r="T45" s="58"/>
      <c r="U45" s="65"/>
      <c r="V45" s="55"/>
      <c r="W45" s="58"/>
      <c r="X45" s="58"/>
      <c r="Y45" s="58"/>
      <c r="Z45" s="58"/>
      <c r="AA45" s="66"/>
    </row>
    <row r="46" spans="1:27" hidden="1">
      <c r="A46" s="55"/>
      <c r="B46" s="56"/>
      <c r="C46" s="55"/>
      <c r="D46" s="57"/>
      <c r="E46" s="55">
        <v>11</v>
      </c>
      <c r="F46" s="58"/>
      <c r="G46" s="58"/>
      <c r="H46" s="59"/>
      <c r="I46" s="55"/>
      <c r="J46" s="56"/>
      <c r="K46" s="60"/>
      <c r="L46" s="61"/>
      <c r="M46" s="50">
        <f>[1]OBRAS!M40</f>
        <v>0</v>
      </c>
      <c r="N46" s="58"/>
      <c r="O46" s="63"/>
      <c r="P46" s="61"/>
      <c r="Q46" s="64"/>
      <c r="R46" s="58"/>
      <c r="S46" s="58"/>
      <c r="T46" s="58"/>
      <c r="U46" s="65"/>
      <c r="V46" s="55"/>
      <c r="W46" s="58"/>
      <c r="X46" s="58"/>
      <c r="Y46" s="58"/>
      <c r="Z46" s="58"/>
      <c r="AA46" s="66"/>
    </row>
    <row r="47" spans="1:27" hidden="1">
      <c r="A47" s="67"/>
      <c r="B47" s="68"/>
      <c r="C47" s="67"/>
      <c r="D47" s="69"/>
      <c r="E47" s="67">
        <v>12</v>
      </c>
      <c r="F47" s="70"/>
      <c r="G47" s="70"/>
      <c r="H47" s="71"/>
      <c r="I47" s="67"/>
      <c r="J47" s="68"/>
      <c r="K47" s="72"/>
      <c r="L47" s="73"/>
      <c r="M47" s="50">
        <f>[1]OBRAS!M41</f>
        <v>0</v>
      </c>
      <c r="N47" s="70"/>
      <c r="O47" s="75"/>
      <c r="P47" s="73"/>
      <c r="Q47" s="76"/>
      <c r="R47" s="70"/>
      <c r="S47" s="70"/>
      <c r="T47" s="70"/>
      <c r="U47" s="77"/>
      <c r="V47" s="67"/>
      <c r="W47" s="70"/>
      <c r="X47" s="70"/>
      <c r="Y47" s="70"/>
      <c r="Z47" s="70"/>
      <c r="AA47" s="78"/>
    </row>
    <row r="48" spans="1:27" ht="65.099999999999994" customHeight="1">
      <c r="A48" s="43" t="str">
        <f>[1]OBRAS!A43</f>
        <v>TOMADA DE PREÇOS</v>
      </c>
      <c r="B48" s="44" t="str">
        <f>[1]OBRAS!B43</f>
        <v>001/2021</v>
      </c>
      <c r="C48" s="43" t="str">
        <f>[1]OBRAS!C43</f>
        <v>CONTRATAÇÃO DE EMPRESA DE ENGENHARIA PARA EXECUÇÃO DOS SERVIÇOS DE PAVIMENTAÇÃO EM PARALELEPÍPEDOS DE DIVERSAS RUAS, NO MUNICÍPIO DE CORTÊS/PE, REFERENTE AO CONTRATO DE REPASSE Nº 1053.088-52/ME/CAIXA – CONVÊNIO Nº 867.019/2018</v>
      </c>
      <c r="D48" s="45" t="str">
        <f>[1]OBRAS!D43</f>
        <v>86197/2018</v>
      </c>
      <c r="E48" s="43" t="str">
        <f>[1]OBRAS!E43</f>
        <v>MINISTÉRIO DO DESENVOLVIMENTO REGIONAL</v>
      </c>
      <c r="F48" s="46">
        <f>[1]OBRAS!F43</f>
        <v>461414.38</v>
      </c>
      <c r="G48" s="46">
        <f>[1]OBRAS!G43</f>
        <v>462</v>
      </c>
      <c r="H48" s="47" t="str">
        <f>[1]OBRAS!H43</f>
        <v>21.127.171/0001-56</v>
      </c>
      <c r="I48" s="43" t="str">
        <f>[1]OBRAS!I43</f>
        <v>ZARA SERVIÇOS DE CONSTRUÇÃO CIVIL EIRELI</v>
      </c>
      <c r="J48" s="44" t="str">
        <f>[1]OBRAS!J43</f>
        <v>012/2021</v>
      </c>
      <c r="K48" s="48">
        <f>[1]OBRAS!K43</f>
        <v>44550</v>
      </c>
      <c r="L48" s="49">
        <f>[1]OBRAS!L43</f>
        <v>6</v>
      </c>
      <c r="M48" s="50" t="str">
        <f>[1]OBRAS!M43</f>
        <v>MESES</v>
      </c>
      <c r="N48" s="46">
        <f>[1]OBRAS!N43</f>
        <v>363276.84</v>
      </c>
      <c r="O48" s="51" t="str">
        <f>[1]OBRAS!O43</f>
        <v>--</v>
      </c>
      <c r="P48" s="49">
        <f>[1]OBRAS!P43</f>
        <v>0</v>
      </c>
      <c r="Q48" s="52"/>
      <c r="R48" s="46">
        <f>[1]OBRAS!R43</f>
        <v>0</v>
      </c>
      <c r="S48" s="46">
        <f>[1]OBRAS!T43</f>
        <v>363276.84</v>
      </c>
      <c r="T48" s="46">
        <f>[1]OBRAS!U43</f>
        <v>0</v>
      </c>
      <c r="U48" s="53">
        <f>[1]OBRAS!V43</f>
        <v>44905100</v>
      </c>
      <c r="V48" s="80" t="str">
        <f>[1]OBRAS!W43</f>
        <v>OBRAS E INSTALAÇÕES</v>
      </c>
      <c r="W48" s="46">
        <f>IF($C$7=1,([1]ACU!$C$14+[1]ACU!$D$14),IF($C$7=2,([1]ACU!$C$14+[1]ACU!$D$14+[1]ACU!$E$14),IF($C$7=3,([1]ACU!$C$14+[1]ACU!$D$14+[1]ACU!$E$14+[1]ACU!$F$14),IF($C$7=4,([1]ACU!$C$14+[1]ACU!$D$14+[1]ACU!$E$14+[1]ACU!$F$14+[1]ACU!$G$14)))))</f>
        <v>103524.86</v>
      </c>
      <c r="X48" s="46">
        <f>IF($C$7=1,([1]TRI.01!F14),IF($C$7=2,([1]TRI.02!F14),IF($C$7=3,([1]TRI.03!F14),IF($C$7=4,([1]TRI.04!F14)))))</f>
        <v>89278.37</v>
      </c>
      <c r="Y48" s="46">
        <f>IF($C$7=1,([1]ACU!I14),IF($C$7=2,([1]ACU!I14+[1]ACU!J14),IF($C$7=3,([1]ACU!I14+[1]ACU!J14+[1]ACU!K14),IF($C$7=4,([1]ACU!I14+[1]ACU!J14+[1]ACU!K14+[1]ACU!L14)))))</f>
        <v>89278.37</v>
      </c>
      <c r="Z48" s="46">
        <f>Y48+[1]ACU!H14</f>
        <v>89278.37</v>
      </c>
      <c r="AA48" s="54" t="s">
        <v>36</v>
      </c>
    </row>
    <row r="49" spans="1:27" hidden="1">
      <c r="A49" s="55"/>
      <c r="B49" s="56"/>
      <c r="C49" s="55"/>
      <c r="D49" s="57"/>
      <c r="E49" s="55">
        <v>2</v>
      </c>
      <c r="F49" s="58"/>
      <c r="G49" s="58"/>
      <c r="H49" s="59"/>
      <c r="I49" s="55"/>
      <c r="J49" s="56"/>
      <c r="K49" s="60"/>
      <c r="L49" s="61"/>
      <c r="M49" s="50">
        <f>[1]OBRAS!M44</f>
        <v>0</v>
      </c>
      <c r="N49" s="58"/>
      <c r="O49" s="63"/>
      <c r="P49" s="61"/>
      <c r="Q49" s="64"/>
      <c r="R49" s="58"/>
      <c r="S49" s="58"/>
      <c r="T49" s="58"/>
      <c r="U49" s="65"/>
      <c r="V49" s="55"/>
      <c r="W49" s="58"/>
      <c r="X49" s="58"/>
      <c r="Y49" s="58"/>
      <c r="Z49" s="58"/>
      <c r="AA49" s="66"/>
    </row>
    <row r="50" spans="1:27" hidden="1">
      <c r="A50" s="55"/>
      <c r="B50" s="56"/>
      <c r="C50" s="55"/>
      <c r="D50" s="57"/>
      <c r="E50" s="55">
        <v>3</v>
      </c>
      <c r="F50" s="58"/>
      <c r="G50" s="58"/>
      <c r="H50" s="59"/>
      <c r="I50" s="55"/>
      <c r="J50" s="56"/>
      <c r="K50" s="60"/>
      <c r="L50" s="61"/>
      <c r="M50" s="50">
        <f>[1]OBRAS!M45</f>
        <v>0</v>
      </c>
      <c r="N50" s="58"/>
      <c r="O50" s="63"/>
      <c r="P50" s="61"/>
      <c r="Q50" s="64"/>
      <c r="R50" s="58"/>
      <c r="S50" s="58"/>
      <c r="T50" s="58"/>
      <c r="U50" s="65"/>
      <c r="V50" s="55"/>
      <c r="W50" s="58"/>
      <c r="X50" s="58"/>
      <c r="Y50" s="58"/>
      <c r="Z50" s="58"/>
      <c r="AA50" s="66"/>
    </row>
    <row r="51" spans="1:27" hidden="1">
      <c r="A51" s="55"/>
      <c r="B51" s="56"/>
      <c r="C51" s="55"/>
      <c r="D51" s="57"/>
      <c r="E51" s="55">
        <v>4</v>
      </c>
      <c r="F51" s="58"/>
      <c r="G51" s="58"/>
      <c r="H51" s="59"/>
      <c r="I51" s="55"/>
      <c r="J51" s="56"/>
      <c r="K51" s="60"/>
      <c r="L51" s="61"/>
      <c r="M51" s="50">
        <f>[1]OBRAS!M46</f>
        <v>0</v>
      </c>
      <c r="N51" s="58"/>
      <c r="O51" s="63"/>
      <c r="P51" s="61"/>
      <c r="Q51" s="64"/>
      <c r="R51" s="58"/>
      <c r="S51" s="58"/>
      <c r="T51" s="58"/>
      <c r="U51" s="65"/>
      <c r="V51" s="55"/>
      <c r="W51" s="58"/>
      <c r="X51" s="58"/>
      <c r="Y51" s="58"/>
      <c r="Z51" s="58"/>
      <c r="AA51" s="66"/>
    </row>
    <row r="52" spans="1:27" hidden="1">
      <c r="A52" s="55"/>
      <c r="B52" s="56"/>
      <c r="C52" s="55"/>
      <c r="D52" s="57"/>
      <c r="E52" s="55">
        <v>5</v>
      </c>
      <c r="F52" s="58"/>
      <c r="G52" s="58"/>
      <c r="H52" s="59"/>
      <c r="I52" s="55"/>
      <c r="J52" s="56"/>
      <c r="K52" s="60"/>
      <c r="L52" s="61"/>
      <c r="M52" s="50">
        <f>[1]OBRAS!M47</f>
        <v>0</v>
      </c>
      <c r="N52" s="58"/>
      <c r="O52" s="63"/>
      <c r="P52" s="61"/>
      <c r="Q52" s="64"/>
      <c r="R52" s="58"/>
      <c r="S52" s="58"/>
      <c r="T52" s="58"/>
      <c r="U52" s="65"/>
      <c r="V52" s="55"/>
      <c r="W52" s="58"/>
      <c r="X52" s="58"/>
      <c r="Y52" s="58"/>
      <c r="Z52" s="58"/>
      <c r="AA52" s="66"/>
    </row>
    <row r="53" spans="1:27" hidden="1">
      <c r="A53" s="55"/>
      <c r="B53" s="56"/>
      <c r="C53" s="55"/>
      <c r="D53" s="57"/>
      <c r="E53" s="55">
        <v>6</v>
      </c>
      <c r="F53" s="58"/>
      <c r="G53" s="58"/>
      <c r="H53" s="59"/>
      <c r="I53" s="55"/>
      <c r="J53" s="56"/>
      <c r="K53" s="60"/>
      <c r="L53" s="61"/>
      <c r="M53" s="50">
        <f>[1]OBRAS!M48</f>
        <v>0</v>
      </c>
      <c r="N53" s="58"/>
      <c r="O53" s="63"/>
      <c r="P53" s="61"/>
      <c r="Q53" s="64"/>
      <c r="R53" s="58"/>
      <c r="S53" s="58"/>
      <c r="T53" s="58"/>
      <c r="U53" s="65"/>
      <c r="V53" s="55"/>
      <c r="W53" s="58"/>
      <c r="X53" s="58"/>
      <c r="Y53" s="58"/>
      <c r="Z53" s="58"/>
      <c r="AA53" s="66"/>
    </row>
    <row r="54" spans="1:27" hidden="1">
      <c r="A54" s="55"/>
      <c r="B54" s="56"/>
      <c r="C54" s="55"/>
      <c r="D54" s="57"/>
      <c r="E54" s="55">
        <v>7</v>
      </c>
      <c r="F54" s="58"/>
      <c r="G54" s="58"/>
      <c r="H54" s="59"/>
      <c r="I54" s="55"/>
      <c r="J54" s="56"/>
      <c r="K54" s="60"/>
      <c r="L54" s="61"/>
      <c r="M54" s="50">
        <f>[1]OBRAS!M49</f>
        <v>0</v>
      </c>
      <c r="N54" s="58"/>
      <c r="O54" s="63"/>
      <c r="P54" s="61"/>
      <c r="Q54" s="64"/>
      <c r="R54" s="58"/>
      <c r="S54" s="58"/>
      <c r="T54" s="58"/>
      <c r="U54" s="65"/>
      <c r="V54" s="55"/>
      <c r="W54" s="58"/>
      <c r="X54" s="58"/>
      <c r="Y54" s="58"/>
      <c r="Z54" s="58"/>
      <c r="AA54" s="66"/>
    </row>
    <row r="55" spans="1:27" hidden="1">
      <c r="A55" s="55"/>
      <c r="B55" s="56"/>
      <c r="C55" s="55"/>
      <c r="D55" s="57"/>
      <c r="E55" s="55">
        <v>8</v>
      </c>
      <c r="F55" s="58"/>
      <c r="G55" s="58"/>
      <c r="H55" s="59"/>
      <c r="I55" s="55"/>
      <c r="J55" s="56"/>
      <c r="K55" s="60"/>
      <c r="L55" s="61"/>
      <c r="M55" s="50">
        <f>[1]OBRAS!M50</f>
        <v>0</v>
      </c>
      <c r="N55" s="58"/>
      <c r="O55" s="63"/>
      <c r="P55" s="61"/>
      <c r="Q55" s="64"/>
      <c r="R55" s="58"/>
      <c r="S55" s="58"/>
      <c r="T55" s="58"/>
      <c r="U55" s="65"/>
      <c r="V55" s="55"/>
      <c r="W55" s="58"/>
      <c r="X55" s="58"/>
      <c r="Y55" s="58"/>
      <c r="Z55" s="58"/>
      <c r="AA55" s="66"/>
    </row>
    <row r="56" spans="1:27" hidden="1">
      <c r="A56" s="55"/>
      <c r="B56" s="56"/>
      <c r="C56" s="55"/>
      <c r="D56" s="57"/>
      <c r="E56" s="55">
        <v>9</v>
      </c>
      <c r="F56" s="58"/>
      <c r="G56" s="58"/>
      <c r="H56" s="59"/>
      <c r="I56" s="55"/>
      <c r="J56" s="56"/>
      <c r="K56" s="60"/>
      <c r="L56" s="61"/>
      <c r="M56" s="50">
        <f>[1]OBRAS!M51</f>
        <v>0</v>
      </c>
      <c r="N56" s="58"/>
      <c r="O56" s="63"/>
      <c r="P56" s="61"/>
      <c r="Q56" s="64"/>
      <c r="R56" s="58"/>
      <c r="S56" s="58"/>
      <c r="T56" s="58"/>
      <c r="U56" s="65"/>
      <c r="V56" s="55"/>
      <c r="W56" s="58"/>
      <c r="X56" s="58"/>
      <c r="Y56" s="58"/>
      <c r="Z56" s="58"/>
      <c r="AA56" s="66"/>
    </row>
    <row r="57" spans="1:27" hidden="1">
      <c r="A57" s="55"/>
      <c r="B57" s="56"/>
      <c r="C57" s="55"/>
      <c r="D57" s="57"/>
      <c r="E57" s="55">
        <v>10</v>
      </c>
      <c r="F57" s="58"/>
      <c r="G57" s="58"/>
      <c r="H57" s="59"/>
      <c r="I57" s="55"/>
      <c r="J57" s="56"/>
      <c r="K57" s="60"/>
      <c r="L57" s="61"/>
      <c r="M57" s="50">
        <f>[1]OBRAS!M52</f>
        <v>0</v>
      </c>
      <c r="N57" s="58"/>
      <c r="O57" s="63"/>
      <c r="P57" s="61"/>
      <c r="Q57" s="64"/>
      <c r="R57" s="58"/>
      <c r="S57" s="58"/>
      <c r="T57" s="58"/>
      <c r="U57" s="65"/>
      <c r="V57" s="55"/>
      <c r="W57" s="58"/>
      <c r="X57" s="58"/>
      <c r="Y57" s="58"/>
      <c r="Z57" s="58"/>
      <c r="AA57" s="66"/>
    </row>
    <row r="58" spans="1:27" hidden="1">
      <c r="A58" s="55"/>
      <c r="B58" s="56"/>
      <c r="C58" s="55"/>
      <c r="D58" s="57"/>
      <c r="E58" s="55">
        <v>11</v>
      </c>
      <c r="F58" s="58"/>
      <c r="G58" s="58"/>
      <c r="H58" s="59"/>
      <c r="I58" s="55"/>
      <c r="J58" s="56"/>
      <c r="K58" s="60"/>
      <c r="L58" s="61"/>
      <c r="M58" s="50">
        <f>[1]OBRAS!M53</f>
        <v>0</v>
      </c>
      <c r="N58" s="58"/>
      <c r="O58" s="63"/>
      <c r="P58" s="61"/>
      <c r="Q58" s="64"/>
      <c r="R58" s="58"/>
      <c r="S58" s="58"/>
      <c r="T58" s="58"/>
      <c r="U58" s="65"/>
      <c r="V58" s="55"/>
      <c r="W58" s="58"/>
      <c r="X58" s="58"/>
      <c r="Y58" s="58"/>
      <c r="Z58" s="58"/>
      <c r="AA58" s="66"/>
    </row>
    <row r="59" spans="1:27" hidden="1">
      <c r="A59" s="67"/>
      <c r="B59" s="68"/>
      <c r="C59" s="67"/>
      <c r="D59" s="69"/>
      <c r="E59" s="67">
        <v>12</v>
      </c>
      <c r="F59" s="70"/>
      <c r="G59" s="70"/>
      <c r="H59" s="71"/>
      <c r="I59" s="67"/>
      <c r="J59" s="68"/>
      <c r="K59" s="72"/>
      <c r="L59" s="73"/>
      <c r="M59" s="50">
        <f>[1]OBRAS!M54</f>
        <v>0</v>
      </c>
      <c r="N59" s="70"/>
      <c r="O59" s="75"/>
      <c r="P59" s="73"/>
      <c r="Q59" s="76"/>
      <c r="R59" s="70"/>
      <c r="S59" s="70"/>
      <c r="T59" s="70"/>
      <c r="U59" s="77"/>
      <c r="V59" s="67"/>
      <c r="W59" s="70"/>
      <c r="X59" s="70"/>
      <c r="Y59" s="70"/>
      <c r="Z59" s="70"/>
      <c r="AA59" s="78"/>
    </row>
    <row r="60" spans="1:27" ht="105" customHeight="1">
      <c r="A60" s="43" t="str">
        <f>[1]OBRAS!A56</f>
        <v>DISPENSA</v>
      </c>
      <c r="B60" s="44" t="str">
        <f>IF([1]OBRAS!B56="","---")</f>
        <v>---</v>
      </c>
      <c r="C60" s="43" t="str">
        <f>[1]OBRAS!C56</f>
        <v xml:space="preserve">CONTRATAÇÃO DE EMPRESA DE ENGENHARIA MANUTENÇÃO PREDIAL DOS EQUIPAMENTOS PÚBLICOS: ANTIGA SECRETARIA DE OBRAS ADEQUANDO PARA O FUNCIONAMENTO DO INSITUTO DE PREVIDÊNCIA DOS SERVIDORES MUNICIPAIS DE CORTÊS - CORTÊSPREV, E JUNTA MILITAR ADEQUANDO PARA O FUNCIONAMENTO DAS SECRETARIAS MUNICIPAIS DE MEIO AMBIENTE, CIDADE E AGRICULTURA </v>
      </c>
      <c r="D60" s="45" t="str">
        <f>[1]OBRAS!D56</f>
        <v>--</v>
      </c>
      <c r="E60" s="43" t="str">
        <f>[1]OBRAS!E56</f>
        <v>--</v>
      </c>
      <c r="F60" s="46" t="str">
        <f>[1]OBRAS!F56</f>
        <v>--</v>
      </c>
      <c r="G60" s="46" t="str">
        <f>[1]OBRAS!G56</f>
        <v>--</v>
      </c>
      <c r="H60" s="47" t="str">
        <f>[1]OBRAS!H56</f>
        <v>30.308.359/0001-91</v>
      </c>
      <c r="I60" s="43" t="str">
        <f>[1]OBRAS!I56</f>
        <v>ROTA DO ATLANTICO EMPREENDIMENTOS EIRELI</v>
      </c>
      <c r="J60" s="44" t="str">
        <f>[1]OBRAS!J56</f>
        <v>018/2022</v>
      </c>
      <c r="K60" s="48">
        <f>[1]OBRAS!K56</f>
        <v>44588</v>
      </c>
      <c r="L60" s="49">
        <f>[1]OBRAS!L56</f>
        <v>30</v>
      </c>
      <c r="M60" s="50" t="str">
        <f>[1]OBRAS!M56</f>
        <v>DIAS</v>
      </c>
      <c r="N60" s="46">
        <f>[1]OBRAS!N56</f>
        <v>17774.73</v>
      </c>
      <c r="O60" s="51">
        <f>[1]OBRAS!O56</f>
        <v>44618</v>
      </c>
      <c r="P60" s="49">
        <f>[1]OBRAS!P56</f>
        <v>0</v>
      </c>
      <c r="Q60" s="52"/>
      <c r="R60" s="46">
        <f>[1]OBRAS!R56</f>
        <v>0</v>
      </c>
      <c r="S60" s="46">
        <f>[1]OBRAS!T56</f>
        <v>17774.73</v>
      </c>
      <c r="T60" s="46">
        <f>[1]OBRAS!U56</f>
        <v>0</v>
      </c>
      <c r="U60" s="53">
        <f>[1]OBRAS!V56</f>
        <v>44905100</v>
      </c>
      <c r="V60" s="80" t="str">
        <f>[1]OBRAS!W56</f>
        <v>OBRAS E INSTALAÇÕES</v>
      </c>
      <c r="W60" s="46">
        <f>IF($C$7=1,([1]ACU!$C$15+[1]ACU!$D$15),IF($C$7=2,([1]ACU!$C$15+[1]ACU!$D$15+[1]ACU!$E$15),IF($C$7=3,([1]ACU!$C$15+[1]ACU!$D$15+[1]ACU!$E$15+[1]ACU!$F$15),IF($C$7=4,([1]ACU!$C$15+[1]ACU!$D$15+[1]ACU!$E$15+[1]ACU!$F$15+[1]ACU!$G$15)))))</f>
        <v>16825.07</v>
      </c>
      <c r="X60" s="46">
        <f>IF($C$7=1,([1]TRI.01!F15),IF($C$7=2,([1]TRI.02!F15),IF($C$7=3,([1]TRI.03!F15),IF($C$7=4,([1]TRI.04!F15)))))</f>
        <v>16825.07</v>
      </c>
      <c r="Y60" s="46">
        <f>IF($C$7=1,([1]ACU!I15),IF($C$7=2,([1]ACU!I15+[1]ACU!J15),IF($C$7=3,([1]ACU!I15+[1]ACU!J15+[1]ACU!K15),IF($C$7=4,([1]ACU!I15+[1]ACU!J15+[1]ACU!K15+[1]ACU!L15)))))</f>
        <v>16825.07</v>
      </c>
      <c r="Z60" s="46">
        <f>Y60+[1]ACU!H15</f>
        <v>16825.07</v>
      </c>
      <c r="AA60" s="54" t="s">
        <v>37</v>
      </c>
    </row>
    <row r="61" spans="1:27" hidden="1">
      <c r="A61" s="55"/>
      <c r="B61" s="56"/>
      <c r="C61" s="55"/>
      <c r="D61" s="57"/>
      <c r="E61" s="55">
        <v>2</v>
      </c>
      <c r="F61" s="58"/>
      <c r="G61" s="58"/>
      <c r="H61" s="59"/>
      <c r="I61" s="55"/>
      <c r="J61" s="56"/>
      <c r="K61" s="60"/>
      <c r="L61" s="61"/>
      <c r="M61" s="50">
        <f>[1]OBRAS!M57</f>
        <v>0</v>
      </c>
      <c r="N61" s="58"/>
      <c r="O61" s="63"/>
      <c r="P61" s="61"/>
      <c r="Q61" s="64"/>
      <c r="R61" s="58"/>
      <c r="S61" s="58"/>
      <c r="T61" s="58"/>
      <c r="U61" s="65"/>
      <c r="V61" s="55"/>
      <c r="W61" s="58"/>
      <c r="X61" s="58"/>
      <c r="Y61" s="58"/>
      <c r="Z61" s="58"/>
      <c r="AA61" s="66"/>
    </row>
    <row r="62" spans="1:27" hidden="1">
      <c r="A62" s="55"/>
      <c r="B62" s="56"/>
      <c r="C62" s="55"/>
      <c r="D62" s="57"/>
      <c r="E62" s="55">
        <v>3</v>
      </c>
      <c r="F62" s="58"/>
      <c r="G62" s="58"/>
      <c r="H62" s="59"/>
      <c r="I62" s="55"/>
      <c r="J62" s="56"/>
      <c r="K62" s="60"/>
      <c r="L62" s="61"/>
      <c r="M62" s="50">
        <f>[1]OBRAS!M58</f>
        <v>0</v>
      </c>
      <c r="N62" s="58"/>
      <c r="O62" s="63"/>
      <c r="P62" s="61"/>
      <c r="Q62" s="64"/>
      <c r="R62" s="58"/>
      <c r="S62" s="58"/>
      <c r="T62" s="58"/>
      <c r="U62" s="65"/>
      <c r="V62" s="55"/>
      <c r="W62" s="58"/>
      <c r="X62" s="58"/>
      <c r="Y62" s="58"/>
      <c r="Z62" s="58"/>
      <c r="AA62" s="66"/>
    </row>
    <row r="63" spans="1:27" hidden="1">
      <c r="A63" s="55"/>
      <c r="B63" s="56"/>
      <c r="C63" s="55"/>
      <c r="D63" s="57"/>
      <c r="E63" s="55">
        <v>4</v>
      </c>
      <c r="F63" s="58"/>
      <c r="G63" s="58"/>
      <c r="H63" s="59"/>
      <c r="I63" s="55"/>
      <c r="J63" s="56"/>
      <c r="K63" s="60"/>
      <c r="L63" s="61"/>
      <c r="M63" s="50">
        <f>[1]OBRAS!M59</f>
        <v>0</v>
      </c>
      <c r="N63" s="58"/>
      <c r="O63" s="63"/>
      <c r="P63" s="61"/>
      <c r="Q63" s="64"/>
      <c r="R63" s="58"/>
      <c r="S63" s="58"/>
      <c r="T63" s="58"/>
      <c r="U63" s="65"/>
      <c r="V63" s="55"/>
      <c r="W63" s="58"/>
      <c r="X63" s="58"/>
      <c r="Y63" s="58"/>
      <c r="Z63" s="58"/>
      <c r="AA63" s="66"/>
    </row>
    <row r="64" spans="1:27" hidden="1">
      <c r="A64" s="55"/>
      <c r="B64" s="56"/>
      <c r="C64" s="55"/>
      <c r="D64" s="57"/>
      <c r="E64" s="55">
        <v>5</v>
      </c>
      <c r="F64" s="58"/>
      <c r="G64" s="58"/>
      <c r="H64" s="59"/>
      <c r="I64" s="55"/>
      <c r="J64" s="56"/>
      <c r="K64" s="60"/>
      <c r="L64" s="61"/>
      <c r="M64" s="50">
        <f>[1]OBRAS!M60</f>
        <v>0</v>
      </c>
      <c r="N64" s="58"/>
      <c r="O64" s="63"/>
      <c r="P64" s="61"/>
      <c r="Q64" s="64"/>
      <c r="R64" s="58"/>
      <c r="S64" s="58"/>
      <c r="T64" s="58"/>
      <c r="U64" s="65"/>
      <c r="V64" s="55"/>
      <c r="W64" s="58"/>
      <c r="X64" s="58"/>
      <c r="Y64" s="58"/>
      <c r="Z64" s="58"/>
      <c r="AA64" s="66"/>
    </row>
    <row r="65" spans="1:27" hidden="1">
      <c r="A65" s="55"/>
      <c r="B65" s="56"/>
      <c r="C65" s="55"/>
      <c r="D65" s="57"/>
      <c r="E65" s="55">
        <v>6</v>
      </c>
      <c r="F65" s="58"/>
      <c r="G65" s="58"/>
      <c r="H65" s="59"/>
      <c r="I65" s="55"/>
      <c r="J65" s="56"/>
      <c r="K65" s="60"/>
      <c r="L65" s="61"/>
      <c r="M65" s="50">
        <f>[1]OBRAS!M61</f>
        <v>0</v>
      </c>
      <c r="N65" s="58"/>
      <c r="O65" s="63"/>
      <c r="P65" s="61"/>
      <c r="Q65" s="64"/>
      <c r="R65" s="58"/>
      <c r="S65" s="58"/>
      <c r="T65" s="58"/>
      <c r="U65" s="65"/>
      <c r="V65" s="55"/>
      <c r="W65" s="58"/>
      <c r="X65" s="58"/>
      <c r="Y65" s="58"/>
      <c r="Z65" s="58"/>
      <c r="AA65" s="66"/>
    </row>
    <row r="66" spans="1:27" hidden="1">
      <c r="A66" s="55"/>
      <c r="B66" s="56"/>
      <c r="C66" s="55"/>
      <c r="D66" s="57"/>
      <c r="E66" s="55">
        <v>7</v>
      </c>
      <c r="F66" s="58"/>
      <c r="G66" s="58"/>
      <c r="H66" s="59"/>
      <c r="I66" s="55"/>
      <c r="J66" s="56"/>
      <c r="K66" s="60"/>
      <c r="L66" s="61"/>
      <c r="M66" s="50">
        <f>[1]OBRAS!M62</f>
        <v>0</v>
      </c>
      <c r="N66" s="58"/>
      <c r="O66" s="63"/>
      <c r="P66" s="61"/>
      <c r="Q66" s="64"/>
      <c r="R66" s="58"/>
      <c r="S66" s="58"/>
      <c r="T66" s="58"/>
      <c r="U66" s="65"/>
      <c r="V66" s="55"/>
      <c r="W66" s="58"/>
      <c r="X66" s="58"/>
      <c r="Y66" s="58"/>
      <c r="Z66" s="58"/>
      <c r="AA66" s="66"/>
    </row>
    <row r="67" spans="1:27" hidden="1">
      <c r="A67" s="55"/>
      <c r="B67" s="56"/>
      <c r="C67" s="55"/>
      <c r="D67" s="57"/>
      <c r="E67" s="55">
        <v>8</v>
      </c>
      <c r="F67" s="58"/>
      <c r="G67" s="58"/>
      <c r="H67" s="59"/>
      <c r="I67" s="55"/>
      <c r="J67" s="56"/>
      <c r="K67" s="60"/>
      <c r="L67" s="61"/>
      <c r="M67" s="50">
        <f>[1]OBRAS!M63</f>
        <v>0</v>
      </c>
      <c r="N67" s="58"/>
      <c r="O67" s="63"/>
      <c r="P67" s="61"/>
      <c r="Q67" s="64"/>
      <c r="R67" s="58"/>
      <c r="S67" s="58"/>
      <c r="T67" s="58"/>
      <c r="U67" s="65"/>
      <c r="V67" s="55"/>
      <c r="W67" s="58"/>
      <c r="X67" s="58"/>
      <c r="Y67" s="58"/>
      <c r="Z67" s="58"/>
      <c r="AA67" s="66"/>
    </row>
    <row r="68" spans="1:27" hidden="1">
      <c r="A68" s="55"/>
      <c r="B68" s="56"/>
      <c r="C68" s="55"/>
      <c r="D68" s="57"/>
      <c r="E68" s="55">
        <v>9</v>
      </c>
      <c r="F68" s="58"/>
      <c r="G68" s="58"/>
      <c r="H68" s="59"/>
      <c r="I68" s="55"/>
      <c r="J68" s="56"/>
      <c r="K68" s="60"/>
      <c r="L68" s="61"/>
      <c r="M68" s="50">
        <f>[1]OBRAS!M64</f>
        <v>0</v>
      </c>
      <c r="N68" s="58"/>
      <c r="O68" s="63"/>
      <c r="P68" s="61"/>
      <c r="Q68" s="64"/>
      <c r="R68" s="58"/>
      <c r="S68" s="58"/>
      <c r="T68" s="58"/>
      <c r="U68" s="65"/>
      <c r="V68" s="55"/>
      <c r="W68" s="58"/>
      <c r="X68" s="58"/>
      <c r="Y68" s="58"/>
      <c r="Z68" s="58"/>
      <c r="AA68" s="66"/>
    </row>
    <row r="69" spans="1:27" hidden="1">
      <c r="A69" s="55"/>
      <c r="B69" s="56"/>
      <c r="C69" s="55"/>
      <c r="D69" s="57"/>
      <c r="E69" s="55">
        <v>10</v>
      </c>
      <c r="F69" s="58"/>
      <c r="G69" s="58"/>
      <c r="H69" s="59"/>
      <c r="I69" s="55"/>
      <c r="J69" s="56"/>
      <c r="K69" s="60"/>
      <c r="L69" s="61"/>
      <c r="M69" s="50">
        <f>[1]OBRAS!M65</f>
        <v>0</v>
      </c>
      <c r="N69" s="58"/>
      <c r="O69" s="63"/>
      <c r="P69" s="61"/>
      <c r="Q69" s="64"/>
      <c r="R69" s="58"/>
      <c r="S69" s="58"/>
      <c r="T69" s="58"/>
      <c r="U69" s="65"/>
      <c r="V69" s="55"/>
      <c r="W69" s="58"/>
      <c r="X69" s="58"/>
      <c r="Y69" s="58"/>
      <c r="Z69" s="58"/>
      <c r="AA69" s="66"/>
    </row>
    <row r="70" spans="1:27" hidden="1">
      <c r="A70" s="55"/>
      <c r="B70" s="56"/>
      <c r="C70" s="55"/>
      <c r="D70" s="57"/>
      <c r="E70" s="55">
        <v>11</v>
      </c>
      <c r="F70" s="58"/>
      <c r="G70" s="58"/>
      <c r="H70" s="59"/>
      <c r="I70" s="55"/>
      <c r="J70" s="56"/>
      <c r="K70" s="60"/>
      <c r="L70" s="61"/>
      <c r="M70" s="50">
        <f>[1]OBRAS!M66</f>
        <v>0</v>
      </c>
      <c r="N70" s="58"/>
      <c r="O70" s="63"/>
      <c r="P70" s="61"/>
      <c r="Q70" s="64"/>
      <c r="R70" s="58"/>
      <c r="S70" s="58"/>
      <c r="T70" s="58"/>
      <c r="U70" s="65"/>
      <c r="V70" s="55"/>
      <c r="W70" s="58"/>
      <c r="X70" s="58"/>
      <c r="Y70" s="58"/>
      <c r="Z70" s="58"/>
      <c r="AA70" s="66"/>
    </row>
    <row r="71" spans="1:27" hidden="1">
      <c r="A71" s="67"/>
      <c r="B71" s="68"/>
      <c r="C71" s="67"/>
      <c r="D71" s="69"/>
      <c r="E71" s="67">
        <v>12</v>
      </c>
      <c r="F71" s="70"/>
      <c r="G71" s="70"/>
      <c r="H71" s="71"/>
      <c r="I71" s="67"/>
      <c r="J71" s="68"/>
      <c r="K71" s="72"/>
      <c r="L71" s="73"/>
      <c r="M71" s="50">
        <f>[1]OBRAS!M67</f>
        <v>0</v>
      </c>
      <c r="N71" s="70"/>
      <c r="O71" s="75"/>
      <c r="P71" s="73"/>
      <c r="Q71" s="76"/>
      <c r="R71" s="70"/>
      <c r="S71" s="70"/>
      <c r="T71" s="70"/>
      <c r="U71" s="77"/>
      <c r="V71" s="67"/>
      <c r="W71" s="70"/>
      <c r="X71" s="70"/>
      <c r="Y71" s="70"/>
      <c r="Z71" s="70"/>
      <c r="AA71" s="78"/>
    </row>
    <row r="72" spans="1:27" ht="80.099999999999994" customHeight="1">
      <c r="A72" s="43" t="str">
        <f>[1]OBRAS!A69</f>
        <v>PREGÃO ELETRÔNCO</v>
      </c>
      <c r="B72" s="44" t="str">
        <f>[1]OBRAS!B69</f>
        <v>012/2021-FMS</v>
      </c>
      <c r="C72" s="43" t="str">
        <f>[1]OBRAS!C69</f>
        <v>CONTRATAÇÃO DE EMPRESA DE ENGENHARIA PARA PRESTAÇÃO DE SERVIÇOS DE MANUTENÇÃO PREDIAL DOS PRÉDIOS PÚBLICOS MUNICIPAS, UBS E CENTRO DA MULHER,  LOCALIZADOS NO MUNICÍPIO DE CORTÊS/PE</v>
      </c>
      <c r="D72" s="45" t="str">
        <f>[1]OBRAS!D69</f>
        <v>--</v>
      </c>
      <c r="E72" s="43" t="str">
        <f>[1]OBRAS!E69</f>
        <v>--</v>
      </c>
      <c r="F72" s="46" t="str">
        <f>[1]OBRAS!F69</f>
        <v>--</v>
      </c>
      <c r="G72" s="46" t="str">
        <f>[1]OBRAS!G69</f>
        <v>--</v>
      </c>
      <c r="H72" s="47" t="str">
        <f>[1]OBRAS!H69</f>
        <v>23.198.833/0001-04</v>
      </c>
      <c r="I72" s="43" t="str">
        <f>[1]OBRAS!I69</f>
        <v>PAUBRASIL CONSTRUTORA EIRELI</v>
      </c>
      <c r="J72" s="44" t="str">
        <f>[1]OBRAS!J69</f>
        <v>012/2021</v>
      </c>
      <c r="K72" s="48">
        <f>[1]OBRAS!K69</f>
        <v>0</v>
      </c>
      <c r="L72" s="49">
        <f>[1]OBRAS!L69</f>
        <v>6</v>
      </c>
      <c r="M72" s="50" t="str">
        <f>[1]OBRAS!M69</f>
        <v>MESES</v>
      </c>
      <c r="N72" s="46">
        <f>[1]OBRAS!N69</f>
        <v>510000</v>
      </c>
      <c r="O72" s="51" t="str">
        <f>[1]OBRAS!O69</f>
        <v>--</v>
      </c>
      <c r="P72" s="49">
        <f>[1]OBRAS!P81</f>
        <v>6</v>
      </c>
      <c r="Q72" s="52" t="s">
        <v>38</v>
      </c>
      <c r="R72" s="46">
        <f>[1]OBRAS!R69</f>
        <v>2649.34</v>
      </c>
      <c r="S72" s="46">
        <f>[1]OBRAS!T69</f>
        <v>536596.31999999995</v>
      </c>
      <c r="T72" s="46">
        <f>[1]OBRAS!U69</f>
        <v>0</v>
      </c>
      <c r="U72" s="53">
        <f>[1]OBRAS!V69</f>
        <v>44905100</v>
      </c>
      <c r="V72" s="80" t="str">
        <f>[1]OBRAS!W69</f>
        <v>OBRAS E INSTALAÇÕES</v>
      </c>
      <c r="W72" s="46">
        <f>IF($C$7=1,([1]ACU!$C$16+[1]ACU!$D$16),IF($C$7=2,([1]ACU!$C$16+[1]ACU!$D$16+[1]ACU!$E$16),IF($C$7=3,([1]ACU!$C$16+[1]ACU!$D$16+[1]ACU!$E$16+[1]ACU!$F$16),IF($C$7=4,([1]ACU!$C$16+[1]ACU!$D$16+[1]ACU!$E$16+[1]ACU!$F$16+[1]ACU!$G$16)))))</f>
        <v>115638.23000000001</v>
      </c>
      <c r="X72" s="46">
        <f>IF($C$7=1,([1]TRI.01!F16),IF($C$7=2,([1]TRI.02!F16),IF($C$7=3,([1]TRI.03!F16),IF($C$7=4,([1]TRI.04!F16)))))</f>
        <v>37004.68</v>
      </c>
      <c r="Y72" s="46">
        <f>IF($C$7=1,([1]ACU!I16),IF($C$7=2,([1]ACU!I16+[1]ACU!J16),IF($C$7=3,([1]ACU!I16+[1]ACU!J16+[1]ACU!K16),IF($C$7=4,([1]ACU!I16+[1]ACU!J16+[1]ACU!K16+[1]ACU!L16)))))</f>
        <v>37004.68</v>
      </c>
      <c r="Z72" s="46">
        <f>Y72+[1]ACU!H16</f>
        <v>89041.91</v>
      </c>
      <c r="AA72" s="54" t="s">
        <v>36</v>
      </c>
    </row>
    <row r="73" spans="1:27" hidden="1">
      <c r="A73" s="55"/>
      <c r="B73" s="56"/>
      <c r="C73" s="55"/>
      <c r="D73" s="57"/>
      <c r="E73" s="55">
        <v>2</v>
      </c>
      <c r="F73" s="58"/>
      <c r="G73" s="58"/>
      <c r="H73" s="59"/>
      <c r="I73" s="55"/>
      <c r="J73" s="56"/>
      <c r="K73" s="60"/>
      <c r="L73" s="61"/>
      <c r="M73" s="62"/>
      <c r="N73" s="58"/>
      <c r="O73" s="63"/>
      <c r="P73" s="61"/>
      <c r="Q73" s="64"/>
      <c r="R73" s="58"/>
      <c r="S73" s="58"/>
      <c r="T73" s="58"/>
      <c r="U73" s="65"/>
      <c r="V73" s="55"/>
      <c r="W73" s="58"/>
      <c r="X73" s="58"/>
      <c r="Y73" s="58"/>
      <c r="Z73" s="58"/>
      <c r="AA73" s="66"/>
    </row>
    <row r="74" spans="1:27" hidden="1">
      <c r="A74" s="55"/>
      <c r="B74" s="56"/>
      <c r="C74" s="55"/>
      <c r="D74" s="57"/>
      <c r="E74" s="55">
        <v>3</v>
      </c>
      <c r="F74" s="58"/>
      <c r="G74" s="58"/>
      <c r="H74" s="59"/>
      <c r="I74" s="55"/>
      <c r="J74" s="56"/>
      <c r="K74" s="60"/>
      <c r="L74" s="61"/>
      <c r="M74" s="62"/>
      <c r="N74" s="58"/>
      <c r="O74" s="63"/>
      <c r="P74" s="61"/>
      <c r="Q74" s="64"/>
      <c r="R74" s="58"/>
      <c r="S74" s="58"/>
      <c r="T74" s="58"/>
      <c r="U74" s="65"/>
      <c r="V74" s="55"/>
      <c r="W74" s="58"/>
      <c r="X74" s="58"/>
      <c r="Y74" s="58"/>
      <c r="Z74" s="58"/>
      <c r="AA74" s="66"/>
    </row>
    <row r="75" spans="1:27" hidden="1">
      <c r="A75" s="55"/>
      <c r="B75" s="56"/>
      <c r="C75" s="55"/>
      <c r="D75" s="57"/>
      <c r="E75" s="55">
        <v>4</v>
      </c>
      <c r="F75" s="58"/>
      <c r="G75" s="58"/>
      <c r="H75" s="59"/>
      <c r="I75" s="55"/>
      <c r="J75" s="56"/>
      <c r="K75" s="60"/>
      <c r="L75" s="61"/>
      <c r="M75" s="62"/>
      <c r="N75" s="58"/>
      <c r="O75" s="63"/>
      <c r="P75" s="61"/>
      <c r="Q75" s="64"/>
      <c r="R75" s="58"/>
      <c r="S75" s="58"/>
      <c r="T75" s="58"/>
      <c r="U75" s="65"/>
      <c r="V75" s="55"/>
      <c r="W75" s="58"/>
      <c r="X75" s="58"/>
      <c r="Y75" s="58"/>
      <c r="Z75" s="58"/>
      <c r="AA75" s="66"/>
    </row>
    <row r="76" spans="1:27" hidden="1">
      <c r="A76" s="55"/>
      <c r="B76" s="56"/>
      <c r="C76" s="55"/>
      <c r="D76" s="57"/>
      <c r="E76" s="55">
        <v>5</v>
      </c>
      <c r="F76" s="58"/>
      <c r="G76" s="58"/>
      <c r="H76" s="59"/>
      <c r="I76" s="55"/>
      <c r="J76" s="56"/>
      <c r="K76" s="60"/>
      <c r="L76" s="61"/>
      <c r="M76" s="62"/>
      <c r="N76" s="58"/>
      <c r="O76" s="63"/>
      <c r="P76" s="61"/>
      <c r="Q76" s="64"/>
      <c r="R76" s="58"/>
      <c r="S76" s="58"/>
      <c r="T76" s="58"/>
      <c r="U76" s="65"/>
      <c r="V76" s="55"/>
      <c r="W76" s="58"/>
      <c r="X76" s="58"/>
      <c r="Y76" s="58"/>
      <c r="Z76" s="58"/>
      <c r="AA76" s="66"/>
    </row>
    <row r="77" spans="1:27" hidden="1">
      <c r="A77" s="55"/>
      <c r="B77" s="56"/>
      <c r="C77" s="55"/>
      <c r="D77" s="57"/>
      <c r="E77" s="55">
        <v>6</v>
      </c>
      <c r="F77" s="58"/>
      <c r="G77" s="58"/>
      <c r="H77" s="59"/>
      <c r="I77" s="55"/>
      <c r="J77" s="56"/>
      <c r="K77" s="60"/>
      <c r="L77" s="61"/>
      <c r="M77" s="62"/>
      <c r="N77" s="58"/>
      <c r="O77" s="63"/>
      <c r="P77" s="61"/>
      <c r="Q77" s="64"/>
      <c r="R77" s="58"/>
      <c r="S77" s="58"/>
      <c r="T77" s="58"/>
      <c r="U77" s="65"/>
      <c r="V77" s="55"/>
      <c r="W77" s="58"/>
      <c r="X77" s="58"/>
      <c r="Y77" s="58"/>
      <c r="Z77" s="58"/>
      <c r="AA77" s="66"/>
    </row>
    <row r="78" spans="1:27" hidden="1">
      <c r="A78" s="55"/>
      <c r="B78" s="56"/>
      <c r="C78" s="55"/>
      <c r="D78" s="57"/>
      <c r="E78" s="55">
        <v>7</v>
      </c>
      <c r="F78" s="58"/>
      <c r="G78" s="58"/>
      <c r="H78" s="59"/>
      <c r="I78" s="55"/>
      <c r="J78" s="56"/>
      <c r="K78" s="60"/>
      <c r="L78" s="61"/>
      <c r="M78" s="62"/>
      <c r="N78" s="58"/>
      <c r="O78" s="63"/>
      <c r="P78" s="61"/>
      <c r="Q78" s="64"/>
      <c r="R78" s="58"/>
      <c r="S78" s="58"/>
      <c r="T78" s="58"/>
      <c r="U78" s="65"/>
      <c r="V78" s="55"/>
      <c r="W78" s="58"/>
      <c r="X78" s="58"/>
      <c r="Y78" s="58"/>
      <c r="Z78" s="58"/>
      <c r="AA78" s="66"/>
    </row>
    <row r="79" spans="1:27" hidden="1">
      <c r="A79" s="55"/>
      <c r="B79" s="56"/>
      <c r="C79" s="55"/>
      <c r="D79" s="57"/>
      <c r="E79" s="55">
        <v>8</v>
      </c>
      <c r="F79" s="58"/>
      <c r="G79" s="58"/>
      <c r="H79" s="59"/>
      <c r="I79" s="55"/>
      <c r="J79" s="56"/>
      <c r="K79" s="60"/>
      <c r="L79" s="61"/>
      <c r="M79" s="62"/>
      <c r="N79" s="58"/>
      <c r="O79" s="63"/>
      <c r="P79" s="61"/>
      <c r="Q79" s="64"/>
      <c r="R79" s="58"/>
      <c r="S79" s="58"/>
      <c r="T79" s="58"/>
      <c r="U79" s="65"/>
      <c r="V79" s="55"/>
      <c r="W79" s="58"/>
      <c r="X79" s="58"/>
      <c r="Y79" s="58"/>
      <c r="Z79" s="58"/>
      <c r="AA79" s="66"/>
    </row>
    <row r="80" spans="1:27" hidden="1">
      <c r="A80" s="55"/>
      <c r="B80" s="56"/>
      <c r="C80" s="55"/>
      <c r="D80" s="57"/>
      <c r="E80" s="55">
        <v>9</v>
      </c>
      <c r="F80" s="58"/>
      <c r="G80" s="58"/>
      <c r="H80" s="59"/>
      <c r="I80" s="55"/>
      <c r="J80" s="56"/>
      <c r="K80" s="60"/>
      <c r="L80" s="61"/>
      <c r="M80" s="62"/>
      <c r="N80" s="58"/>
      <c r="O80" s="63"/>
      <c r="P80" s="61"/>
      <c r="Q80" s="64"/>
      <c r="R80" s="58"/>
      <c r="S80" s="58"/>
      <c r="T80" s="58"/>
      <c r="U80" s="65"/>
      <c r="V80" s="55"/>
      <c r="W80" s="58"/>
      <c r="X80" s="58"/>
      <c r="Y80" s="58"/>
      <c r="Z80" s="58"/>
      <c r="AA80" s="66"/>
    </row>
    <row r="81" spans="1:27" hidden="1">
      <c r="A81" s="55"/>
      <c r="B81" s="56"/>
      <c r="C81" s="55"/>
      <c r="D81" s="57"/>
      <c r="E81" s="55">
        <v>10</v>
      </c>
      <c r="F81" s="58"/>
      <c r="G81" s="58"/>
      <c r="H81" s="59"/>
      <c r="I81" s="55"/>
      <c r="J81" s="56"/>
      <c r="K81" s="60"/>
      <c r="L81" s="61"/>
      <c r="M81" s="62"/>
      <c r="N81" s="58"/>
      <c r="O81" s="63"/>
      <c r="P81" s="61"/>
      <c r="Q81" s="64"/>
      <c r="R81" s="58"/>
      <c r="S81" s="58"/>
      <c r="T81" s="58"/>
      <c r="U81" s="65"/>
      <c r="V81" s="55"/>
      <c r="W81" s="58"/>
      <c r="X81" s="58"/>
      <c r="Y81" s="58"/>
      <c r="Z81" s="58"/>
      <c r="AA81" s="66"/>
    </row>
    <row r="82" spans="1:27" hidden="1">
      <c r="A82" s="55"/>
      <c r="B82" s="56"/>
      <c r="C82" s="55"/>
      <c r="D82" s="57"/>
      <c r="E82" s="55">
        <v>11</v>
      </c>
      <c r="F82" s="58"/>
      <c r="G82" s="58"/>
      <c r="H82" s="59"/>
      <c r="I82" s="55"/>
      <c r="J82" s="56"/>
      <c r="K82" s="60"/>
      <c r="L82" s="61"/>
      <c r="M82" s="62"/>
      <c r="N82" s="58"/>
      <c r="O82" s="63"/>
      <c r="P82" s="61"/>
      <c r="Q82" s="64"/>
      <c r="R82" s="58"/>
      <c r="S82" s="58"/>
      <c r="T82" s="58"/>
      <c r="U82" s="65"/>
      <c r="V82" s="55"/>
      <c r="W82" s="58"/>
      <c r="X82" s="58"/>
      <c r="Y82" s="58"/>
      <c r="Z82" s="58"/>
      <c r="AA82" s="66"/>
    </row>
    <row r="83" spans="1:27" hidden="1">
      <c r="A83" s="67"/>
      <c r="B83" s="68"/>
      <c r="C83" s="67"/>
      <c r="D83" s="69"/>
      <c r="E83" s="67">
        <v>12</v>
      </c>
      <c r="F83" s="70"/>
      <c r="G83" s="70"/>
      <c r="H83" s="71"/>
      <c r="I83" s="67"/>
      <c r="J83" s="68"/>
      <c r="K83" s="72"/>
      <c r="L83" s="73"/>
      <c r="M83" s="74"/>
      <c r="N83" s="70"/>
      <c r="O83" s="75"/>
      <c r="P83" s="73"/>
      <c r="Q83" s="76"/>
      <c r="R83" s="70"/>
      <c r="S83" s="70"/>
      <c r="T83" s="70"/>
      <c r="U83" s="77"/>
      <c r="V83" s="67"/>
      <c r="W83" s="70"/>
      <c r="X83" s="70"/>
      <c r="Y83" s="70"/>
      <c r="Z83" s="70"/>
      <c r="AA83" s="78"/>
    </row>
    <row r="84" spans="1:27" ht="80.099999999999994" customHeight="1">
      <c r="A84" s="43" t="str">
        <f>[1]OBRAS!A82</f>
        <v>PREGÃO ELETRÔNCO</v>
      </c>
      <c r="B84" s="44" t="str">
        <f>[1]OBRAS!B82</f>
        <v>006/2021</v>
      </c>
      <c r="C84" s="43" t="str">
        <f>[1]OBRAS!C82</f>
        <v>CONTRATAÇÃO DE EMPRESA DE ENGENHARIA PARA PRESTAÇÃO DE SERVIÇO CONTÍNUOS DE MANUTENÇÃO DE VIAS PAVIMENTADAS, URBANAS E RURAIS (OPERAÇÃO TAPA BURACO) EM PAVIMENTOS ASFÁLTICOS E PARALELEPÍPEDOS GRANILITICOS, LOCALIZADO NO MUNICÍPIO DE CORTÊS/PE</v>
      </c>
      <c r="D84" s="45" t="str">
        <f>[1]OBRAS!D82</f>
        <v>--</v>
      </c>
      <c r="E84" s="43" t="str">
        <f>[1]OBRAS!E82</f>
        <v>--</v>
      </c>
      <c r="F84" s="46" t="str">
        <f>[1]OBRAS!F82</f>
        <v>--</v>
      </c>
      <c r="G84" s="46" t="str">
        <f>[1]OBRAS!G82</f>
        <v>--</v>
      </c>
      <c r="H84" s="47" t="str">
        <f>[1]OBRAS!H82</f>
        <v>21.127.171/0001-56</v>
      </c>
      <c r="I84" s="43" t="str">
        <f>[1]OBRAS!I82</f>
        <v>ZARA SERVIÇOS DE CONSTRUÇÃO CIVIL EIRELI</v>
      </c>
      <c r="J84" s="44" t="str">
        <f>[1]OBRAS!J82</f>
        <v>014/2021</v>
      </c>
      <c r="K84" s="48">
        <f>[1]OBRAS!K82</f>
        <v>44354</v>
      </c>
      <c r="L84" s="49">
        <f>[1]OBRAS!L82</f>
        <v>12</v>
      </c>
      <c r="M84" s="49" t="str">
        <f>[1]OBRAS!M82</f>
        <v>MESES</v>
      </c>
      <c r="N84" s="46">
        <f>[1]OBRAS!N82</f>
        <v>899764.78</v>
      </c>
      <c r="O84" s="51" t="str">
        <f>[1]OBRAS!O82</f>
        <v>--</v>
      </c>
      <c r="P84" s="49">
        <f>[1]OBRAS!P82</f>
        <v>0</v>
      </c>
      <c r="Q84" s="81">
        <f>[1]OBRAS!Q82</f>
        <v>0</v>
      </c>
      <c r="R84" s="46">
        <f>[1]OBRAS!R82</f>
        <v>0</v>
      </c>
      <c r="S84" s="46">
        <f>[1]OBRAS!T82</f>
        <v>899764.78</v>
      </c>
      <c r="T84" s="46">
        <f>[1]OBRAS!U82</f>
        <v>0</v>
      </c>
      <c r="U84" s="53">
        <f>[1]OBRAS!V82</f>
        <v>44905100</v>
      </c>
      <c r="V84" s="80" t="str">
        <f>[1]OBRAS!W82</f>
        <v>OBRAS E INSTALAÇÕES</v>
      </c>
      <c r="W84" s="46">
        <f>IF($C$7=1,([1]ACU!$C$17+[1]ACU!$D$17),IF($C$7=2,([1]ACU!$C$17+[1]ACU!$D$17+[1]ACU!$E$17),IF($C$7=3,([1]ACU!$C$17+[1]ACU!$D$17+[1]ACU!$E$17+[1]ACU!$F$17),IF($C$7=4,([1]ACU!$C$17+[1]ACU!$D$17+[1]ACU!$E$17+[1]ACU!$F$17+[1]ACU!$G$17)))))</f>
        <v>162086.29999999999</v>
      </c>
      <c r="X84" s="46">
        <f>IF($C$7=1,([1]TRI.01!F17),IF($C$7=2,([1]TRI.02!F17),IF($C$7=3,([1]TRI.03!F17),IF($C$7=4,([1]TRI.04!F17)))))</f>
        <v>74100.92</v>
      </c>
      <c r="Y84" s="46">
        <f>IF($C$7=1,([1]ACU!I17),IF($C$7=2,([1]ACU!I17+[1]ACU!J17),IF($C$7=3,([1]ACU!I17+[1]ACU!J17+[1]ACU!K17),IF($C$7=4,([1]ACU!I17+[1]ACU!J17+[1]ACU!K17+[1]ACU!L17)))))</f>
        <v>74100.92</v>
      </c>
      <c r="Z84" s="46">
        <f>Y84+[1]ACU!H17</f>
        <v>162086.29999999999</v>
      </c>
      <c r="AA84" s="54" t="s">
        <v>36</v>
      </c>
    </row>
    <row r="85" spans="1:27" hidden="1">
      <c r="A85" s="55"/>
      <c r="B85" s="56"/>
      <c r="C85" s="55"/>
      <c r="D85" s="57"/>
      <c r="E85" s="55">
        <v>2</v>
      </c>
      <c r="F85" s="58"/>
      <c r="G85" s="58"/>
      <c r="H85" s="59"/>
      <c r="I85" s="55"/>
      <c r="J85" s="56"/>
      <c r="K85" s="60"/>
      <c r="L85" s="61"/>
      <c r="M85" s="62"/>
      <c r="N85" s="58"/>
      <c r="O85" s="63"/>
      <c r="P85" s="61"/>
      <c r="Q85" s="64"/>
      <c r="R85" s="58"/>
      <c r="S85" s="58"/>
      <c r="T85" s="58"/>
      <c r="U85" s="65"/>
      <c r="V85" s="55"/>
      <c r="W85" s="46">
        <f>IF($C$7=1,([1]ACU!$C$17+[1]ACU!$D$17),IF($C$7=2,([1]ACU!$C$17+[1]ACU!$D$17+[1]ACU!$E$17),IF($C$7=3,([1]ACU!$C$17+[1]ACU!$D$17+[1]ACU!$E$17+[1]ACU!$F$17),IF($C$7=4,([1]ACU!$C$17+[1]ACU!$D$17+[1]ACU!$E$17+[1]ACU!$F$17+[1]ACU!$G$17)))))</f>
        <v>162086.29999999999</v>
      </c>
      <c r="X85" s="46">
        <f>IF($C$7=1,([1]TRI.01!F18),IF($C$7=2,([1]TRI.02!F18),IF($C$7=3,([1]TRI.03!F18),IF($C$7=4,([1]TRI.04!F18)))))</f>
        <v>0</v>
      </c>
      <c r="Y85" s="46">
        <f>IF($C$7=1,([1]ACU!I18),IF($C$7=2,([1]ACU!I18+[1]ACU!J18),IF($C$7=3,([1]ACU!I18+[1]ACU!J18+[1]ACU!K18),IF($C$7=4,([1]ACU!I18+[1]ACU!J18+[1]ACU!K18+[1]ACU!L18)))))</f>
        <v>0</v>
      </c>
      <c r="Z85" s="46">
        <f>Y85+[1]ACU!H18</f>
        <v>0</v>
      </c>
      <c r="AA85" s="82" t="s">
        <v>36</v>
      </c>
    </row>
    <row r="86" spans="1:27" hidden="1">
      <c r="A86" s="55"/>
      <c r="B86" s="56"/>
      <c r="C86" s="55"/>
      <c r="D86" s="57"/>
      <c r="E86" s="55">
        <v>3</v>
      </c>
      <c r="F86" s="58"/>
      <c r="G86" s="58"/>
      <c r="H86" s="59"/>
      <c r="I86" s="55"/>
      <c r="J86" s="56"/>
      <c r="K86" s="60"/>
      <c r="L86" s="61"/>
      <c r="M86" s="62"/>
      <c r="N86" s="58"/>
      <c r="O86" s="63"/>
      <c r="P86" s="61"/>
      <c r="Q86" s="64"/>
      <c r="R86" s="58"/>
      <c r="S86" s="58"/>
      <c r="T86" s="58"/>
      <c r="U86" s="65"/>
      <c r="V86" s="55"/>
      <c r="W86" s="46">
        <f>IF($C$7=1,([1]ACU!$C$17+[1]ACU!$D$17),IF($C$7=2,([1]ACU!$C$17+[1]ACU!$D$17+[1]ACU!$E$17),IF($C$7=3,([1]ACU!$C$17+[1]ACU!$D$17+[1]ACU!$E$17+[1]ACU!$F$17),IF($C$7=4,([1]ACU!$C$17+[1]ACU!$D$17+[1]ACU!$E$17+[1]ACU!$F$17+[1]ACU!$G$17)))))</f>
        <v>162086.29999999999</v>
      </c>
      <c r="X86" s="46">
        <f>IF($C$7=1,([1]TRI.01!F19),IF($C$7=2,([1]TRI.02!F19),IF($C$7=3,([1]TRI.03!F19),IF($C$7=4,([1]TRI.04!F19)))))</f>
        <v>0</v>
      </c>
      <c r="Y86" s="46">
        <f>IF($C$7=1,([1]ACU!I19),IF($C$7=2,([1]ACU!I19+[1]ACU!J19),IF($C$7=3,([1]ACU!I19+[1]ACU!J19+[1]ACU!K19),IF($C$7=4,([1]ACU!I19+[1]ACU!J19+[1]ACU!K19+[1]ACU!L19)))))</f>
        <v>0</v>
      </c>
      <c r="Z86" s="46">
        <f>Y86+[1]ACU!H19</f>
        <v>0</v>
      </c>
      <c r="AA86" s="82" t="s">
        <v>36</v>
      </c>
    </row>
    <row r="87" spans="1:27" hidden="1">
      <c r="A87" s="55"/>
      <c r="B87" s="56"/>
      <c r="C87" s="55"/>
      <c r="D87" s="57"/>
      <c r="E87" s="55">
        <v>4</v>
      </c>
      <c r="F87" s="58"/>
      <c r="G87" s="58"/>
      <c r="H87" s="59"/>
      <c r="I87" s="55"/>
      <c r="J87" s="56"/>
      <c r="K87" s="60"/>
      <c r="L87" s="61"/>
      <c r="M87" s="62"/>
      <c r="N87" s="58"/>
      <c r="O87" s="63"/>
      <c r="P87" s="61"/>
      <c r="Q87" s="64"/>
      <c r="R87" s="58"/>
      <c r="S87" s="58"/>
      <c r="T87" s="58"/>
      <c r="U87" s="65"/>
      <c r="V87" s="55"/>
      <c r="W87" s="46">
        <f>IF($C$7=1,([1]ACU!$C$17+[1]ACU!$D$17),IF($C$7=2,([1]ACU!$C$17+[1]ACU!$D$17+[1]ACU!$E$17),IF($C$7=3,([1]ACU!$C$17+[1]ACU!$D$17+[1]ACU!$E$17+[1]ACU!$F$17),IF($C$7=4,([1]ACU!$C$17+[1]ACU!$D$17+[1]ACU!$E$17+[1]ACU!$F$17+[1]ACU!$G$17)))))</f>
        <v>162086.29999999999</v>
      </c>
      <c r="X87" s="46">
        <f>IF($C$7=1,([1]TRI.01!F20),IF($C$7=2,([1]TRI.02!F20),IF($C$7=3,([1]TRI.03!F20),IF($C$7=4,([1]TRI.04!F20)))))</f>
        <v>0</v>
      </c>
      <c r="Y87" s="46">
        <f>IF($C$7=1,([1]ACU!I20),IF($C$7=2,([1]ACU!I20+[1]ACU!J20),IF($C$7=3,([1]ACU!I20+[1]ACU!J20+[1]ACU!K20),IF($C$7=4,([1]ACU!I20+[1]ACU!J20+[1]ACU!K20+[1]ACU!L20)))))</f>
        <v>0</v>
      </c>
      <c r="Z87" s="46">
        <f>Y87+[1]ACU!H20</f>
        <v>0</v>
      </c>
      <c r="AA87" s="82" t="s">
        <v>36</v>
      </c>
    </row>
    <row r="88" spans="1:27" hidden="1">
      <c r="A88" s="55"/>
      <c r="B88" s="56"/>
      <c r="C88" s="55"/>
      <c r="D88" s="57"/>
      <c r="E88" s="55">
        <v>5</v>
      </c>
      <c r="F88" s="58"/>
      <c r="G88" s="58"/>
      <c r="H88" s="59"/>
      <c r="I88" s="55"/>
      <c r="J88" s="56"/>
      <c r="K88" s="60"/>
      <c r="L88" s="61"/>
      <c r="M88" s="62"/>
      <c r="N88" s="58"/>
      <c r="O88" s="63"/>
      <c r="P88" s="61"/>
      <c r="Q88" s="64"/>
      <c r="R88" s="58"/>
      <c r="S88" s="58"/>
      <c r="T88" s="58"/>
      <c r="U88" s="65"/>
      <c r="V88" s="55"/>
      <c r="W88" s="46">
        <f>IF($C$7=1,([1]ACU!$C$17+[1]ACU!$D$17),IF($C$7=2,([1]ACU!$C$17+[1]ACU!$D$17+[1]ACU!$E$17),IF($C$7=3,([1]ACU!$C$17+[1]ACU!$D$17+[1]ACU!$E$17+[1]ACU!$F$17),IF($C$7=4,([1]ACU!$C$17+[1]ACU!$D$17+[1]ACU!$E$17+[1]ACU!$F$17+[1]ACU!$G$17)))))</f>
        <v>162086.29999999999</v>
      </c>
      <c r="X88" s="46">
        <f>IF($C$7=1,([1]TRI.01!F21),IF($C$7=2,([1]TRI.02!F21),IF($C$7=3,([1]TRI.03!F21),IF($C$7=4,([1]TRI.04!F21)))))</f>
        <v>0</v>
      </c>
      <c r="Y88" s="46">
        <f>IF($C$7=1,([1]ACU!I21),IF($C$7=2,([1]ACU!I21+[1]ACU!J21),IF($C$7=3,([1]ACU!I21+[1]ACU!J21+[1]ACU!K21),IF($C$7=4,([1]ACU!I21+[1]ACU!J21+[1]ACU!K21+[1]ACU!L21)))))</f>
        <v>0</v>
      </c>
      <c r="Z88" s="46">
        <f>Y88+[1]ACU!H21</f>
        <v>0</v>
      </c>
      <c r="AA88" s="82" t="s">
        <v>36</v>
      </c>
    </row>
    <row r="89" spans="1:27" hidden="1">
      <c r="A89" s="55"/>
      <c r="B89" s="56"/>
      <c r="C89" s="55"/>
      <c r="D89" s="57"/>
      <c r="E89" s="55">
        <v>6</v>
      </c>
      <c r="F89" s="58"/>
      <c r="G89" s="58"/>
      <c r="H89" s="59"/>
      <c r="I89" s="55"/>
      <c r="J89" s="56"/>
      <c r="K89" s="60"/>
      <c r="L89" s="61"/>
      <c r="M89" s="62"/>
      <c r="N89" s="58"/>
      <c r="O89" s="63"/>
      <c r="P89" s="61"/>
      <c r="Q89" s="64"/>
      <c r="R89" s="58"/>
      <c r="S89" s="58"/>
      <c r="T89" s="58"/>
      <c r="U89" s="65"/>
      <c r="V89" s="55"/>
      <c r="W89" s="46">
        <f>IF($C$7=1,([1]ACU!$C$17+[1]ACU!$D$17),IF($C$7=2,([1]ACU!$C$17+[1]ACU!$D$17+[1]ACU!$E$17),IF($C$7=3,([1]ACU!$C$17+[1]ACU!$D$17+[1]ACU!$E$17+[1]ACU!$F$17),IF($C$7=4,([1]ACU!$C$17+[1]ACU!$D$17+[1]ACU!$E$17+[1]ACU!$F$17+[1]ACU!$G$17)))))</f>
        <v>162086.29999999999</v>
      </c>
      <c r="X89" s="46">
        <f>IF($C$7=1,([1]TRI.01!F22),IF($C$7=2,([1]TRI.02!F22),IF($C$7=3,([1]TRI.03!F22),IF($C$7=4,([1]TRI.04!F22)))))</f>
        <v>0</v>
      </c>
      <c r="Y89" s="46">
        <f>IF($C$7=1,([1]ACU!I22),IF($C$7=2,([1]ACU!I22+[1]ACU!J22),IF($C$7=3,([1]ACU!I22+[1]ACU!J22+[1]ACU!K22),IF($C$7=4,([1]ACU!I22+[1]ACU!J22+[1]ACU!K22+[1]ACU!L22)))))</f>
        <v>0</v>
      </c>
      <c r="Z89" s="46">
        <f>Y89+[1]ACU!H22</f>
        <v>0</v>
      </c>
      <c r="AA89" s="82" t="s">
        <v>36</v>
      </c>
    </row>
    <row r="90" spans="1:27" hidden="1">
      <c r="A90" s="55"/>
      <c r="B90" s="56"/>
      <c r="C90" s="55"/>
      <c r="D90" s="57"/>
      <c r="E90" s="55">
        <v>7</v>
      </c>
      <c r="F90" s="58"/>
      <c r="G90" s="58"/>
      <c r="H90" s="59"/>
      <c r="I90" s="55"/>
      <c r="J90" s="56"/>
      <c r="K90" s="60"/>
      <c r="L90" s="61"/>
      <c r="M90" s="62"/>
      <c r="N90" s="58"/>
      <c r="O90" s="63"/>
      <c r="P90" s="61"/>
      <c r="Q90" s="64"/>
      <c r="R90" s="58"/>
      <c r="S90" s="58"/>
      <c r="T90" s="58"/>
      <c r="U90" s="65"/>
      <c r="V90" s="55"/>
      <c r="W90" s="46">
        <f>IF($C$7=1,([1]ACU!$C$17+[1]ACU!$D$17),IF($C$7=2,([1]ACU!$C$17+[1]ACU!$D$17+[1]ACU!$E$17),IF($C$7=3,([1]ACU!$C$17+[1]ACU!$D$17+[1]ACU!$E$17+[1]ACU!$F$17),IF($C$7=4,([1]ACU!$C$17+[1]ACU!$D$17+[1]ACU!$E$17+[1]ACU!$F$17+[1]ACU!$G$17)))))</f>
        <v>162086.29999999999</v>
      </c>
      <c r="X90" s="46">
        <f>IF($C$7=1,([1]TRI.01!F23),IF($C$7=2,([1]TRI.02!F23),IF($C$7=3,([1]TRI.03!F23),IF($C$7=4,([1]TRI.04!F23)))))</f>
        <v>0</v>
      </c>
      <c r="Y90" s="46">
        <f>IF($C$7=1,([1]ACU!I23),IF($C$7=2,([1]ACU!I23+[1]ACU!J23),IF($C$7=3,([1]ACU!I23+[1]ACU!J23+[1]ACU!K23),IF($C$7=4,([1]ACU!I23+[1]ACU!J23+[1]ACU!K23+[1]ACU!L23)))))</f>
        <v>0</v>
      </c>
      <c r="Z90" s="46">
        <f>Y90+[1]ACU!H23</f>
        <v>0</v>
      </c>
      <c r="AA90" s="82" t="s">
        <v>36</v>
      </c>
    </row>
    <row r="91" spans="1:27" hidden="1">
      <c r="A91" s="55"/>
      <c r="B91" s="56"/>
      <c r="C91" s="55"/>
      <c r="D91" s="57"/>
      <c r="E91" s="55">
        <v>8</v>
      </c>
      <c r="F91" s="58"/>
      <c r="G91" s="58"/>
      <c r="H91" s="59"/>
      <c r="I91" s="55"/>
      <c r="J91" s="56"/>
      <c r="K91" s="60"/>
      <c r="L91" s="61"/>
      <c r="M91" s="62"/>
      <c r="N91" s="58"/>
      <c r="O91" s="63"/>
      <c r="P91" s="61"/>
      <c r="Q91" s="64"/>
      <c r="R91" s="58"/>
      <c r="S91" s="58"/>
      <c r="T91" s="58"/>
      <c r="U91" s="65"/>
      <c r="V91" s="55"/>
      <c r="W91" s="46">
        <f>IF($C$7=1,([1]ACU!$C$17+[1]ACU!$D$17),IF($C$7=2,([1]ACU!$C$17+[1]ACU!$D$17+[1]ACU!$E$17),IF($C$7=3,([1]ACU!$C$17+[1]ACU!$D$17+[1]ACU!$E$17+[1]ACU!$F$17),IF($C$7=4,([1]ACU!$C$17+[1]ACU!$D$17+[1]ACU!$E$17+[1]ACU!$F$17+[1]ACU!$G$17)))))</f>
        <v>162086.29999999999</v>
      </c>
      <c r="X91" s="46">
        <f>IF($C$7=1,([1]TRI.01!F24),IF($C$7=2,([1]TRI.02!F24),IF($C$7=3,([1]TRI.03!F24),IF($C$7=4,([1]TRI.04!F24)))))</f>
        <v>0</v>
      </c>
      <c r="Y91" s="46">
        <f>IF($C$7=1,([1]ACU!I24),IF($C$7=2,([1]ACU!I24+[1]ACU!J24),IF($C$7=3,([1]ACU!I24+[1]ACU!J24+[1]ACU!K24),IF($C$7=4,([1]ACU!I24+[1]ACU!J24+[1]ACU!K24+[1]ACU!L24)))))</f>
        <v>0</v>
      </c>
      <c r="Z91" s="46">
        <f>Y91+[1]ACU!H24</f>
        <v>0</v>
      </c>
      <c r="AA91" s="82" t="s">
        <v>36</v>
      </c>
    </row>
    <row r="92" spans="1:27" hidden="1">
      <c r="A92" s="55"/>
      <c r="B92" s="56"/>
      <c r="C92" s="55"/>
      <c r="D92" s="57"/>
      <c r="E92" s="55">
        <v>9</v>
      </c>
      <c r="F92" s="58"/>
      <c r="G92" s="58"/>
      <c r="H92" s="59"/>
      <c r="I92" s="55"/>
      <c r="J92" s="56"/>
      <c r="K92" s="60"/>
      <c r="L92" s="61"/>
      <c r="M92" s="62"/>
      <c r="N92" s="58"/>
      <c r="O92" s="63"/>
      <c r="P92" s="61"/>
      <c r="Q92" s="64"/>
      <c r="R92" s="58"/>
      <c r="S92" s="58"/>
      <c r="T92" s="58"/>
      <c r="U92" s="65"/>
      <c r="V92" s="55"/>
      <c r="W92" s="46">
        <f>IF($C$7=1,([1]ACU!$C$17+[1]ACU!$D$17),IF($C$7=2,([1]ACU!$C$17+[1]ACU!$D$17+[1]ACU!$E$17),IF($C$7=3,([1]ACU!$C$17+[1]ACU!$D$17+[1]ACU!$E$17+[1]ACU!$F$17),IF($C$7=4,([1]ACU!$C$17+[1]ACU!$D$17+[1]ACU!$E$17+[1]ACU!$F$17+[1]ACU!$G$17)))))</f>
        <v>162086.29999999999</v>
      </c>
      <c r="X92" s="46">
        <f>IF($C$7=1,([1]TRI.01!F25),IF($C$7=2,([1]TRI.02!F25),IF($C$7=3,([1]TRI.03!F25),IF($C$7=4,([1]TRI.04!F25)))))</f>
        <v>0</v>
      </c>
      <c r="Y92" s="46">
        <f>IF($C$7=1,([1]ACU!I25),IF($C$7=2,([1]ACU!I25+[1]ACU!J25),IF($C$7=3,([1]ACU!I25+[1]ACU!J25+[1]ACU!K25),IF($C$7=4,([1]ACU!I25+[1]ACU!J25+[1]ACU!K25+[1]ACU!L25)))))</f>
        <v>0</v>
      </c>
      <c r="Z92" s="46">
        <f>Y92+[1]ACU!H25</f>
        <v>0</v>
      </c>
      <c r="AA92" s="82" t="s">
        <v>36</v>
      </c>
    </row>
    <row r="93" spans="1:27" hidden="1">
      <c r="A93" s="55"/>
      <c r="B93" s="56"/>
      <c r="C93" s="55"/>
      <c r="D93" s="57"/>
      <c r="E93" s="55">
        <v>10</v>
      </c>
      <c r="F93" s="58"/>
      <c r="G93" s="58"/>
      <c r="H93" s="59"/>
      <c r="I93" s="55"/>
      <c r="J93" s="56"/>
      <c r="K93" s="60"/>
      <c r="L93" s="61"/>
      <c r="M93" s="62"/>
      <c r="N93" s="58"/>
      <c r="O93" s="63"/>
      <c r="P93" s="61"/>
      <c r="Q93" s="64"/>
      <c r="R93" s="58"/>
      <c r="S93" s="58"/>
      <c r="T93" s="58"/>
      <c r="U93" s="65"/>
      <c r="V93" s="55"/>
      <c r="W93" s="46">
        <f>IF($C$7=1,([1]ACU!$C$17+[1]ACU!$D$17),IF($C$7=2,([1]ACU!$C$17+[1]ACU!$D$17+[1]ACU!$E$17),IF($C$7=3,([1]ACU!$C$17+[1]ACU!$D$17+[1]ACU!$E$17+[1]ACU!$F$17),IF($C$7=4,([1]ACU!$C$17+[1]ACU!$D$17+[1]ACU!$E$17+[1]ACU!$F$17+[1]ACU!$G$17)))))</f>
        <v>162086.29999999999</v>
      </c>
      <c r="X93" s="46">
        <f>IF($C$7=1,([1]TRI.01!F26),IF($C$7=2,([1]TRI.02!F26),IF($C$7=3,([1]TRI.03!F26),IF($C$7=4,([1]TRI.04!F26)))))</f>
        <v>0</v>
      </c>
      <c r="Y93" s="46">
        <f>IF($C$7=1,([1]ACU!I26),IF($C$7=2,([1]ACU!I26+[1]ACU!J26),IF($C$7=3,([1]ACU!I26+[1]ACU!J26+[1]ACU!K26),IF($C$7=4,([1]ACU!I26+[1]ACU!J26+[1]ACU!K26+[1]ACU!L26)))))</f>
        <v>0</v>
      </c>
      <c r="Z93" s="46">
        <f>Y93+[1]ACU!H26</f>
        <v>0</v>
      </c>
      <c r="AA93" s="82" t="s">
        <v>36</v>
      </c>
    </row>
    <row r="94" spans="1:27" hidden="1">
      <c r="A94" s="55"/>
      <c r="B94" s="56"/>
      <c r="C94" s="55"/>
      <c r="D94" s="57"/>
      <c r="E94" s="55">
        <v>11</v>
      </c>
      <c r="F94" s="58"/>
      <c r="G94" s="58"/>
      <c r="H94" s="59"/>
      <c r="I94" s="55"/>
      <c r="J94" s="56"/>
      <c r="K94" s="60"/>
      <c r="L94" s="61"/>
      <c r="M94" s="62"/>
      <c r="N94" s="58"/>
      <c r="O94" s="63"/>
      <c r="P94" s="61"/>
      <c r="Q94" s="64"/>
      <c r="R94" s="58"/>
      <c r="S94" s="58"/>
      <c r="T94" s="58"/>
      <c r="U94" s="65"/>
      <c r="V94" s="55"/>
      <c r="W94" s="46">
        <f>IF($C$7=1,([1]ACU!$C$17+[1]ACU!$D$17),IF($C$7=2,([1]ACU!$C$17+[1]ACU!$D$17+[1]ACU!$E$17),IF($C$7=3,([1]ACU!$C$17+[1]ACU!$D$17+[1]ACU!$E$17+[1]ACU!$F$17),IF($C$7=4,([1]ACU!$C$17+[1]ACU!$D$17+[1]ACU!$E$17+[1]ACU!$F$17+[1]ACU!$G$17)))))</f>
        <v>162086.29999999999</v>
      </c>
      <c r="X94" s="46">
        <f>IF($C$7=1,([1]TRI.01!F27),IF($C$7=2,([1]TRI.02!F27),IF($C$7=3,([1]TRI.03!F27),IF($C$7=4,([1]TRI.04!F27)))))</f>
        <v>0</v>
      </c>
      <c r="Y94" s="46">
        <f>IF($C$7=1,([1]ACU!I27),IF($C$7=2,([1]ACU!I27+[1]ACU!J27),IF($C$7=3,([1]ACU!I27+[1]ACU!J27+[1]ACU!K27),IF($C$7=4,([1]ACU!I27+[1]ACU!J27+[1]ACU!K27+[1]ACU!L27)))))</f>
        <v>0</v>
      </c>
      <c r="Z94" s="46">
        <f>Y94+[1]ACU!H27</f>
        <v>0</v>
      </c>
      <c r="AA94" s="82" t="s">
        <v>36</v>
      </c>
    </row>
    <row r="95" spans="1:27" hidden="1">
      <c r="A95" s="67"/>
      <c r="B95" s="68"/>
      <c r="C95" s="67"/>
      <c r="D95" s="69"/>
      <c r="E95" s="67">
        <v>12</v>
      </c>
      <c r="F95" s="70"/>
      <c r="G95" s="70"/>
      <c r="H95" s="71"/>
      <c r="I95" s="67"/>
      <c r="J95" s="68"/>
      <c r="K95" s="72"/>
      <c r="L95" s="73"/>
      <c r="M95" s="74"/>
      <c r="N95" s="70"/>
      <c r="O95" s="75"/>
      <c r="P95" s="73"/>
      <c r="Q95" s="76"/>
      <c r="R95" s="70"/>
      <c r="S95" s="70"/>
      <c r="T95" s="70"/>
      <c r="U95" s="77"/>
      <c r="V95" s="67"/>
      <c r="W95" s="46">
        <f>IF($C$7=1,([1]ACU!$C$17+[1]ACU!$D$17),IF($C$7=2,([1]ACU!$C$17+[1]ACU!$D$17+[1]ACU!$E$17),IF($C$7=3,([1]ACU!$C$17+[1]ACU!$D$17+[1]ACU!$E$17+[1]ACU!$F$17),IF($C$7=4,([1]ACU!$C$17+[1]ACU!$D$17+[1]ACU!$E$17+[1]ACU!$F$17+[1]ACU!$G$17)))))</f>
        <v>162086.29999999999</v>
      </c>
      <c r="X95" s="46">
        <f>IF($C$7=1,([1]TRI.01!F28),IF($C$7=2,([1]TRI.02!F28),IF($C$7=3,([1]TRI.03!F28),IF($C$7=4,([1]TRI.04!F28)))))</f>
        <v>0</v>
      </c>
      <c r="Y95" s="46">
        <f>IF($C$7=1,([1]ACU!I28),IF($C$7=2,([1]ACU!I28+[1]ACU!J28),IF($C$7=3,([1]ACU!I28+[1]ACU!J28+[1]ACU!K28),IF($C$7=4,([1]ACU!I28+[1]ACU!J28+[1]ACU!K28+[1]ACU!L28)))))</f>
        <v>0</v>
      </c>
      <c r="Z95" s="46">
        <f>Y95+[1]ACU!H28</f>
        <v>0</v>
      </c>
      <c r="AA95" s="82" t="s">
        <v>36</v>
      </c>
    </row>
    <row r="96" spans="1:27" ht="60" hidden="1" customHeight="1">
      <c r="A96" s="83" t="str">
        <f>[1]OBRAS!A95</f>
        <v>TOMADA DE PREÇOS</v>
      </c>
      <c r="B96" s="84" t="str">
        <f>[1]OBRAS!B95</f>
        <v>005/2021</v>
      </c>
      <c r="C96" s="83" t="str">
        <f>[1]OBRAS!C95</f>
        <v>CONTRATAÇÃO DE EMPRESA DE ENGENHARIA PARA CONSTRUÇÃO DE MELHORIAS SANITÁRIAS DOMICILIARES NAS LOCALIDADES DE AGROVILA BARRA DE JANGADA, ENGENHO ANDREZA, ENGENHO LIMÃO, ENGENHO NOVO JADIM, SÍTIO NOVO JARDIM, ENGENHO BOA ESPERANÇA, SÍTIO ARROZ, ENGENHO REFRIGÉRIO, ENGENHO SOLIDÃO, ENGENHO TRANQUILIDADE, E ENGENHO CAPIVARA  REFERENTE AO CONVÊNIO Nº 0876.2013 - FUNASA - ZONA RURAL DO MUNICÍPIO DE CORTÊS/PE</v>
      </c>
      <c r="D96" s="85">
        <f>[1]OBRAS!D95</f>
        <v>8762013</v>
      </c>
      <c r="E96" s="83" t="str">
        <f>[1]OBRAS!E95</f>
        <v>FUNDAÇÃO NACIONAL DE SAÚDE - FUNASA</v>
      </c>
      <c r="F96" s="86">
        <f>[1]OBRAS!F95</f>
        <v>483146.31</v>
      </c>
      <c r="G96" s="86">
        <f>[1]OBRAS!G95</f>
        <v>483.15</v>
      </c>
      <c r="H96" s="87" t="str">
        <f>[1]OBRAS!H95</f>
        <v>23.198.833/0001-04</v>
      </c>
      <c r="I96" s="83" t="str">
        <f>[1]OBRAS!I95</f>
        <v>PAUBRASIL CONSTRUTORA EIRELI</v>
      </c>
      <c r="J96" s="84" t="str">
        <f>[1]OBRAS!J95</f>
        <v>027/2021</v>
      </c>
      <c r="K96" s="88">
        <f>[1]OBRAS!K95</f>
        <v>44509</v>
      </c>
      <c r="L96" s="89">
        <f>[1]OBRAS!L95</f>
        <v>12</v>
      </c>
      <c r="M96" s="90" t="s">
        <v>38</v>
      </c>
      <c r="N96" s="86">
        <f>[1]OBRAS!N95</f>
        <v>477719.37</v>
      </c>
      <c r="O96" s="91" t="str">
        <f>[1]OBRAS!O95</f>
        <v>--</v>
      </c>
      <c r="P96" s="89">
        <f>[1]OBRAS!P95</f>
        <v>0</v>
      </c>
      <c r="Q96" s="92" t="s">
        <v>38</v>
      </c>
      <c r="R96" s="86">
        <f>[1]OBRAS!R95</f>
        <v>0</v>
      </c>
      <c r="S96" s="86">
        <f>[1]OBRAS!T95</f>
        <v>477719.37</v>
      </c>
      <c r="T96" s="86">
        <f>[1]OBRAS!U95</f>
        <v>0</v>
      </c>
      <c r="U96" s="93">
        <f>[1]OBRAS!V95</f>
        <v>44905100</v>
      </c>
      <c r="V96" s="94" t="str">
        <f>[1]OBRAS!W95</f>
        <v>OBRAS E INSTALAÇÕES</v>
      </c>
      <c r="W96" s="46">
        <f>IF($C$7=1,([1]ACU!$C$17+[1]ACU!$D$17),IF($C$7=2,([1]ACU!$C$17+[1]ACU!$D$17+[1]ACU!$E$17),IF($C$7=3,([1]ACU!$C$17+[1]ACU!$D$17+[1]ACU!$E$17+[1]ACU!$F$17),IF($C$7=4,([1]ACU!$C$17+[1]ACU!$D$17+[1]ACU!$E$17+[1]ACU!$F$17+[1]ACU!$G$17)))))</f>
        <v>162086.29999999999</v>
      </c>
      <c r="X96" s="46">
        <f>IF($C$7=1,([1]TRI.01!F29),IF($C$7=2,([1]TRI.02!F29),IF($C$7=3,([1]TRI.03!F29),IF($C$7=4,([1]TRI.04!F29)))))</f>
        <v>0</v>
      </c>
      <c r="Y96" s="46">
        <f>IF($C$7=1,([1]ACU!I29),IF($C$7=2,([1]ACU!I29+[1]ACU!J29),IF($C$7=3,([1]ACU!I29+[1]ACU!J29+[1]ACU!K29),IF($C$7=4,([1]ACU!I29+[1]ACU!J29+[1]ACU!K29+[1]ACU!L29)))))</f>
        <v>0</v>
      </c>
      <c r="Z96" s="46">
        <f>Y96+[1]ACU!H29</f>
        <v>0</v>
      </c>
      <c r="AA96" s="82" t="s">
        <v>36</v>
      </c>
    </row>
    <row r="97" spans="1:27" hidden="1">
      <c r="A97" s="55"/>
      <c r="B97" s="56"/>
      <c r="C97" s="55"/>
      <c r="D97" s="57"/>
      <c r="E97" s="55">
        <v>2</v>
      </c>
      <c r="F97" s="58"/>
      <c r="G97" s="58"/>
      <c r="H97" s="59"/>
      <c r="I97" s="55"/>
      <c r="J97" s="56"/>
      <c r="K97" s="60"/>
      <c r="L97" s="61"/>
      <c r="M97" s="62"/>
      <c r="N97" s="58"/>
      <c r="O97" s="63"/>
      <c r="P97" s="61"/>
      <c r="Q97" s="64"/>
      <c r="R97" s="58"/>
      <c r="S97" s="58"/>
      <c r="T97" s="58"/>
      <c r="U97" s="65"/>
      <c r="V97" s="55"/>
      <c r="W97" s="46">
        <f>IF($C$7=1,([1]ACU!$C$17+[1]ACU!$D$17),IF($C$7=2,([1]ACU!$C$17+[1]ACU!$D$17+[1]ACU!$E$17),IF($C$7=3,([1]ACU!$C$17+[1]ACU!$D$17+[1]ACU!$E$17+[1]ACU!$F$17),IF($C$7=4,([1]ACU!$C$17+[1]ACU!$D$17+[1]ACU!$E$17+[1]ACU!$F$17+[1]ACU!$G$17)))))</f>
        <v>162086.29999999999</v>
      </c>
      <c r="X97" s="46">
        <f>IF($C$7=1,([1]TRI.01!F30),IF($C$7=2,([1]TRI.02!F30),IF($C$7=3,([1]TRI.03!F30),IF($C$7=4,([1]TRI.04!F30)))))</f>
        <v>0</v>
      </c>
      <c r="Y97" s="46">
        <f>IF($C$7=1,([1]ACU!I30),IF($C$7=2,([1]ACU!I30+[1]ACU!J30),IF($C$7=3,([1]ACU!I30+[1]ACU!J30+[1]ACU!K30),IF($C$7=4,([1]ACU!I30+[1]ACU!J30+[1]ACU!K30+[1]ACU!L30)))))</f>
        <v>0</v>
      </c>
      <c r="Z97" s="46">
        <f>Y97+[1]ACU!H30</f>
        <v>0</v>
      </c>
      <c r="AA97" s="82" t="s">
        <v>36</v>
      </c>
    </row>
    <row r="98" spans="1:27" hidden="1">
      <c r="A98" s="55"/>
      <c r="B98" s="56"/>
      <c r="C98" s="55"/>
      <c r="D98" s="57"/>
      <c r="E98" s="55">
        <v>3</v>
      </c>
      <c r="F98" s="58"/>
      <c r="G98" s="58"/>
      <c r="H98" s="59"/>
      <c r="I98" s="55"/>
      <c r="J98" s="56"/>
      <c r="K98" s="60"/>
      <c r="L98" s="61"/>
      <c r="M98" s="62"/>
      <c r="N98" s="58"/>
      <c r="O98" s="63"/>
      <c r="P98" s="61"/>
      <c r="Q98" s="64"/>
      <c r="R98" s="58"/>
      <c r="S98" s="58"/>
      <c r="T98" s="58"/>
      <c r="U98" s="65"/>
      <c r="V98" s="55"/>
      <c r="W98" s="46">
        <f>IF($C$7=1,([1]ACU!$C$17+[1]ACU!$D$17),IF($C$7=2,([1]ACU!$C$17+[1]ACU!$D$17+[1]ACU!$E$17),IF($C$7=3,([1]ACU!$C$17+[1]ACU!$D$17+[1]ACU!$E$17+[1]ACU!$F$17),IF($C$7=4,([1]ACU!$C$17+[1]ACU!$D$17+[1]ACU!$E$17+[1]ACU!$F$17+[1]ACU!$G$17)))))</f>
        <v>162086.29999999999</v>
      </c>
      <c r="X98" s="46">
        <f>IF($C$7=1,([1]TRI.01!F31),IF($C$7=2,([1]TRI.02!F31),IF($C$7=3,([1]TRI.03!F31),IF($C$7=4,([1]TRI.04!F31)))))</f>
        <v>0</v>
      </c>
      <c r="Y98" s="46">
        <f>IF($C$7=1,([1]ACU!I31),IF($C$7=2,([1]ACU!I31+[1]ACU!J31),IF($C$7=3,([1]ACU!I31+[1]ACU!J31+[1]ACU!K31),IF($C$7=4,([1]ACU!I31+[1]ACU!J31+[1]ACU!K31+[1]ACU!L31)))))</f>
        <v>0</v>
      </c>
      <c r="Z98" s="46">
        <f>Y98+[1]ACU!H31</f>
        <v>0</v>
      </c>
      <c r="AA98" s="82" t="s">
        <v>36</v>
      </c>
    </row>
    <row r="99" spans="1:27" hidden="1">
      <c r="A99" s="55"/>
      <c r="B99" s="56"/>
      <c r="C99" s="55"/>
      <c r="D99" s="57"/>
      <c r="E99" s="55">
        <v>4</v>
      </c>
      <c r="F99" s="58"/>
      <c r="G99" s="58"/>
      <c r="H99" s="59"/>
      <c r="I99" s="55"/>
      <c r="J99" s="56"/>
      <c r="K99" s="60"/>
      <c r="L99" s="61"/>
      <c r="M99" s="62"/>
      <c r="N99" s="58"/>
      <c r="O99" s="63"/>
      <c r="P99" s="61"/>
      <c r="Q99" s="64"/>
      <c r="R99" s="58"/>
      <c r="S99" s="58"/>
      <c r="T99" s="58"/>
      <c r="U99" s="65"/>
      <c r="V99" s="55"/>
      <c r="W99" s="46">
        <f>IF($C$7=1,([1]ACU!$C$17+[1]ACU!$D$17),IF($C$7=2,([1]ACU!$C$17+[1]ACU!$D$17+[1]ACU!$E$17),IF($C$7=3,([1]ACU!$C$17+[1]ACU!$D$17+[1]ACU!$E$17+[1]ACU!$F$17),IF($C$7=4,([1]ACU!$C$17+[1]ACU!$D$17+[1]ACU!$E$17+[1]ACU!$F$17+[1]ACU!$G$17)))))</f>
        <v>162086.29999999999</v>
      </c>
      <c r="X99" s="46">
        <f>IF($C$7=1,([1]TRI.01!F32),IF($C$7=2,([1]TRI.02!F32),IF($C$7=3,([1]TRI.03!F32),IF($C$7=4,([1]TRI.04!F32)))))</f>
        <v>0</v>
      </c>
      <c r="Y99" s="46">
        <f>IF($C$7=1,([1]ACU!I32),IF($C$7=2,([1]ACU!I32+[1]ACU!J32),IF($C$7=3,([1]ACU!I32+[1]ACU!J32+[1]ACU!K32),IF($C$7=4,([1]ACU!I32+[1]ACU!J32+[1]ACU!K32+[1]ACU!L32)))))</f>
        <v>0</v>
      </c>
      <c r="Z99" s="46">
        <f>Y99+[1]ACU!H32</f>
        <v>0</v>
      </c>
      <c r="AA99" s="82" t="s">
        <v>36</v>
      </c>
    </row>
    <row r="100" spans="1:27" hidden="1">
      <c r="A100" s="55"/>
      <c r="B100" s="56"/>
      <c r="C100" s="55"/>
      <c r="D100" s="57"/>
      <c r="E100" s="55">
        <v>5</v>
      </c>
      <c r="F100" s="58"/>
      <c r="G100" s="58"/>
      <c r="H100" s="59"/>
      <c r="I100" s="55"/>
      <c r="J100" s="56"/>
      <c r="K100" s="60"/>
      <c r="L100" s="61"/>
      <c r="M100" s="62"/>
      <c r="N100" s="58"/>
      <c r="O100" s="63"/>
      <c r="P100" s="61"/>
      <c r="Q100" s="64"/>
      <c r="R100" s="58"/>
      <c r="S100" s="58"/>
      <c r="T100" s="58"/>
      <c r="U100" s="65"/>
      <c r="V100" s="55"/>
      <c r="W100" s="46">
        <f>IF($C$7=1,([1]ACU!$C$17+[1]ACU!$D$17),IF($C$7=2,([1]ACU!$C$17+[1]ACU!$D$17+[1]ACU!$E$17),IF($C$7=3,([1]ACU!$C$17+[1]ACU!$D$17+[1]ACU!$E$17+[1]ACU!$F$17),IF($C$7=4,([1]ACU!$C$17+[1]ACU!$D$17+[1]ACU!$E$17+[1]ACU!$F$17+[1]ACU!$G$17)))))</f>
        <v>162086.29999999999</v>
      </c>
      <c r="X100" s="46">
        <f>IF($C$7=1,([1]TRI.01!F33),IF($C$7=2,([1]TRI.02!F33),IF($C$7=3,([1]TRI.03!F33),IF($C$7=4,([1]TRI.04!F33)))))</f>
        <v>0</v>
      </c>
      <c r="Y100" s="46">
        <f>IF($C$7=1,([1]ACU!I33),IF($C$7=2,([1]ACU!I33+[1]ACU!J33),IF($C$7=3,([1]ACU!I33+[1]ACU!J33+[1]ACU!K33),IF($C$7=4,([1]ACU!I33+[1]ACU!J33+[1]ACU!K33+[1]ACU!L33)))))</f>
        <v>0</v>
      </c>
      <c r="Z100" s="46">
        <f>Y100+[1]ACU!H33</f>
        <v>0</v>
      </c>
      <c r="AA100" s="82" t="s">
        <v>36</v>
      </c>
    </row>
    <row r="101" spans="1:27" hidden="1">
      <c r="A101" s="55"/>
      <c r="B101" s="56"/>
      <c r="C101" s="55"/>
      <c r="D101" s="57"/>
      <c r="E101" s="55">
        <v>6</v>
      </c>
      <c r="F101" s="58"/>
      <c r="G101" s="58"/>
      <c r="H101" s="59"/>
      <c r="I101" s="55"/>
      <c r="J101" s="56"/>
      <c r="K101" s="60"/>
      <c r="L101" s="61"/>
      <c r="M101" s="62"/>
      <c r="N101" s="58"/>
      <c r="O101" s="63"/>
      <c r="P101" s="61"/>
      <c r="Q101" s="64"/>
      <c r="R101" s="58"/>
      <c r="S101" s="58"/>
      <c r="T101" s="58"/>
      <c r="U101" s="65"/>
      <c r="V101" s="55"/>
      <c r="W101" s="46">
        <f>IF($C$7=1,([1]ACU!$C$17+[1]ACU!$D$17),IF($C$7=2,([1]ACU!$C$17+[1]ACU!$D$17+[1]ACU!$E$17),IF($C$7=3,([1]ACU!$C$17+[1]ACU!$D$17+[1]ACU!$E$17+[1]ACU!$F$17),IF($C$7=4,([1]ACU!$C$17+[1]ACU!$D$17+[1]ACU!$E$17+[1]ACU!$F$17+[1]ACU!$G$17)))))</f>
        <v>162086.29999999999</v>
      </c>
      <c r="X101" s="46">
        <f>IF($C$7=1,([1]TRI.01!F34),IF($C$7=2,([1]TRI.02!F34),IF($C$7=3,([1]TRI.03!F34),IF($C$7=4,([1]TRI.04!F34)))))</f>
        <v>0</v>
      </c>
      <c r="Y101" s="46">
        <f>IF($C$7=1,([1]ACU!I34),IF($C$7=2,([1]ACU!I34+[1]ACU!J34),IF($C$7=3,([1]ACU!I34+[1]ACU!J34+[1]ACU!K34),IF($C$7=4,([1]ACU!I34+[1]ACU!J34+[1]ACU!K34+[1]ACU!L34)))))</f>
        <v>0</v>
      </c>
      <c r="Z101" s="46">
        <f>Y101+[1]ACU!H34</f>
        <v>0</v>
      </c>
      <c r="AA101" s="82" t="s">
        <v>36</v>
      </c>
    </row>
    <row r="102" spans="1:27" hidden="1">
      <c r="A102" s="55"/>
      <c r="B102" s="56"/>
      <c r="C102" s="55"/>
      <c r="D102" s="57"/>
      <c r="E102" s="55">
        <v>7</v>
      </c>
      <c r="F102" s="58"/>
      <c r="G102" s="58"/>
      <c r="H102" s="59"/>
      <c r="I102" s="55"/>
      <c r="J102" s="56"/>
      <c r="K102" s="60"/>
      <c r="L102" s="61"/>
      <c r="M102" s="62"/>
      <c r="N102" s="58"/>
      <c r="O102" s="63"/>
      <c r="P102" s="61"/>
      <c r="Q102" s="64"/>
      <c r="R102" s="58"/>
      <c r="S102" s="58"/>
      <c r="T102" s="58"/>
      <c r="U102" s="65"/>
      <c r="V102" s="55"/>
      <c r="W102" s="46">
        <f>IF($C$7=1,([1]ACU!$C$17+[1]ACU!$D$17),IF($C$7=2,([1]ACU!$C$17+[1]ACU!$D$17+[1]ACU!$E$17),IF($C$7=3,([1]ACU!$C$17+[1]ACU!$D$17+[1]ACU!$E$17+[1]ACU!$F$17),IF($C$7=4,([1]ACU!$C$17+[1]ACU!$D$17+[1]ACU!$E$17+[1]ACU!$F$17+[1]ACU!$G$17)))))</f>
        <v>162086.29999999999</v>
      </c>
      <c r="X102" s="46">
        <f>IF($C$7=1,([1]TRI.01!F35),IF($C$7=2,([1]TRI.02!F35),IF($C$7=3,([1]TRI.03!F35),IF($C$7=4,([1]TRI.04!F35)))))</f>
        <v>0</v>
      </c>
      <c r="Y102" s="46">
        <f>IF($C$7=1,([1]ACU!I35),IF($C$7=2,([1]ACU!I35+[1]ACU!J35),IF($C$7=3,([1]ACU!I35+[1]ACU!J35+[1]ACU!K35),IF($C$7=4,([1]ACU!I35+[1]ACU!J35+[1]ACU!K35+[1]ACU!L35)))))</f>
        <v>0</v>
      </c>
      <c r="Z102" s="46">
        <f>Y102+[1]ACU!H35</f>
        <v>0</v>
      </c>
      <c r="AA102" s="82" t="s">
        <v>36</v>
      </c>
    </row>
    <row r="103" spans="1:27" hidden="1">
      <c r="A103" s="55"/>
      <c r="B103" s="56"/>
      <c r="C103" s="55"/>
      <c r="D103" s="57"/>
      <c r="E103" s="55">
        <v>8</v>
      </c>
      <c r="F103" s="58"/>
      <c r="G103" s="58"/>
      <c r="H103" s="59"/>
      <c r="I103" s="55"/>
      <c r="J103" s="56"/>
      <c r="K103" s="60"/>
      <c r="L103" s="61"/>
      <c r="M103" s="62"/>
      <c r="N103" s="58"/>
      <c r="O103" s="63"/>
      <c r="P103" s="61"/>
      <c r="Q103" s="64"/>
      <c r="R103" s="58"/>
      <c r="S103" s="58"/>
      <c r="T103" s="58"/>
      <c r="U103" s="65"/>
      <c r="V103" s="55"/>
      <c r="W103" s="46">
        <f>IF($C$7=1,([1]ACU!$C$17+[1]ACU!$D$17),IF($C$7=2,([1]ACU!$C$17+[1]ACU!$D$17+[1]ACU!$E$17),IF($C$7=3,([1]ACU!$C$17+[1]ACU!$D$17+[1]ACU!$E$17+[1]ACU!$F$17),IF($C$7=4,([1]ACU!$C$17+[1]ACU!$D$17+[1]ACU!$E$17+[1]ACU!$F$17+[1]ACU!$G$17)))))</f>
        <v>162086.29999999999</v>
      </c>
      <c r="X103" s="46">
        <f>IF($C$7=1,([1]TRI.01!F36),IF($C$7=2,([1]TRI.02!F36),IF($C$7=3,([1]TRI.03!F36),IF($C$7=4,([1]TRI.04!F36)))))</f>
        <v>0</v>
      </c>
      <c r="Y103" s="46">
        <f>IF($C$7=1,([1]ACU!I36),IF($C$7=2,([1]ACU!I36+[1]ACU!J36),IF($C$7=3,([1]ACU!I36+[1]ACU!J36+[1]ACU!K36),IF($C$7=4,([1]ACU!I36+[1]ACU!J36+[1]ACU!K36+[1]ACU!L36)))))</f>
        <v>0</v>
      </c>
      <c r="Z103" s="46">
        <f>Y103+[1]ACU!H36</f>
        <v>0</v>
      </c>
      <c r="AA103" s="82" t="s">
        <v>36</v>
      </c>
    </row>
    <row r="104" spans="1:27" hidden="1">
      <c r="A104" s="55"/>
      <c r="B104" s="56"/>
      <c r="C104" s="55"/>
      <c r="D104" s="57"/>
      <c r="E104" s="55">
        <v>9</v>
      </c>
      <c r="F104" s="58"/>
      <c r="G104" s="58"/>
      <c r="H104" s="59"/>
      <c r="I104" s="55"/>
      <c r="J104" s="56"/>
      <c r="K104" s="60"/>
      <c r="L104" s="61"/>
      <c r="M104" s="62"/>
      <c r="N104" s="58"/>
      <c r="O104" s="63"/>
      <c r="P104" s="61"/>
      <c r="Q104" s="64"/>
      <c r="R104" s="58"/>
      <c r="S104" s="58"/>
      <c r="T104" s="58"/>
      <c r="U104" s="65"/>
      <c r="V104" s="55"/>
      <c r="W104" s="46">
        <f>IF($C$7=1,([1]ACU!$C$17+[1]ACU!$D$17),IF($C$7=2,([1]ACU!$C$17+[1]ACU!$D$17+[1]ACU!$E$17),IF($C$7=3,([1]ACU!$C$17+[1]ACU!$D$17+[1]ACU!$E$17+[1]ACU!$F$17),IF($C$7=4,([1]ACU!$C$17+[1]ACU!$D$17+[1]ACU!$E$17+[1]ACU!$F$17+[1]ACU!$G$17)))))</f>
        <v>162086.29999999999</v>
      </c>
      <c r="X104" s="46">
        <f>IF($C$7=1,([1]TRI.01!F37),IF($C$7=2,([1]TRI.02!F37),IF($C$7=3,([1]TRI.03!F37),IF($C$7=4,([1]TRI.04!F37)))))</f>
        <v>0</v>
      </c>
      <c r="Y104" s="46">
        <f>IF($C$7=1,([1]ACU!I37),IF($C$7=2,([1]ACU!I37+[1]ACU!J37),IF($C$7=3,([1]ACU!I37+[1]ACU!J37+[1]ACU!K37),IF($C$7=4,([1]ACU!I37+[1]ACU!J37+[1]ACU!K37+[1]ACU!L37)))))</f>
        <v>0</v>
      </c>
      <c r="Z104" s="46">
        <f>Y104+[1]ACU!H37</f>
        <v>0</v>
      </c>
      <c r="AA104" s="82" t="s">
        <v>36</v>
      </c>
    </row>
    <row r="105" spans="1:27" hidden="1">
      <c r="A105" s="55"/>
      <c r="B105" s="56"/>
      <c r="C105" s="55"/>
      <c r="D105" s="57"/>
      <c r="E105" s="55">
        <v>10</v>
      </c>
      <c r="F105" s="58"/>
      <c r="G105" s="58"/>
      <c r="H105" s="59"/>
      <c r="I105" s="55"/>
      <c r="J105" s="56"/>
      <c r="K105" s="60"/>
      <c r="L105" s="61"/>
      <c r="M105" s="62"/>
      <c r="N105" s="58"/>
      <c r="O105" s="63"/>
      <c r="P105" s="61"/>
      <c r="Q105" s="64"/>
      <c r="R105" s="58"/>
      <c r="S105" s="58"/>
      <c r="T105" s="58"/>
      <c r="U105" s="65"/>
      <c r="V105" s="55"/>
      <c r="W105" s="46">
        <f>IF($C$7=1,([1]ACU!$C$17+[1]ACU!$D$17),IF($C$7=2,([1]ACU!$C$17+[1]ACU!$D$17+[1]ACU!$E$17),IF($C$7=3,([1]ACU!$C$17+[1]ACU!$D$17+[1]ACU!$E$17+[1]ACU!$F$17),IF($C$7=4,([1]ACU!$C$17+[1]ACU!$D$17+[1]ACU!$E$17+[1]ACU!$F$17+[1]ACU!$G$17)))))</f>
        <v>162086.29999999999</v>
      </c>
      <c r="X105" s="46">
        <f>IF($C$7=1,([1]TRI.01!F38),IF($C$7=2,([1]TRI.02!F38),IF($C$7=3,([1]TRI.03!F38),IF($C$7=4,([1]TRI.04!F38)))))</f>
        <v>0</v>
      </c>
      <c r="Y105" s="46">
        <f>IF($C$7=1,([1]ACU!I38),IF($C$7=2,([1]ACU!I38+[1]ACU!J38),IF($C$7=3,([1]ACU!I38+[1]ACU!J38+[1]ACU!K38),IF($C$7=4,([1]ACU!I38+[1]ACU!J38+[1]ACU!K38+[1]ACU!L38)))))</f>
        <v>0</v>
      </c>
      <c r="Z105" s="46">
        <f>Y105+[1]ACU!H38</f>
        <v>0</v>
      </c>
      <c r="AA105" s="82" t="s">
        <v>36</v>
      </c>
    </row>
    <row r="106" spans="1:27" hidden="1">
      <c r="A106" s="55"/>
      <c r="B106" s="56"/>
      <c r="C106" s="55"/>
      <c r="D106" s="57"/>
      <c r="E106" s="55">
        <v>11</v>
      </c>
      <c r="F106" s="58"/>
      <c r="G106" s="58"/>
      <c r="H106" s="59"/>
      <c r="I106" s="55"/>
      <c r="J106" s="56"/>
      <c r="K106" s="60"/>
      <c r="L106" s="61"/>
      <c r="M106" s="62"/>
      <c r="N106" s="58"/>
      <c r="O106" s="63"/>
      <c r="P106" s="61"/>
      <c r="Q106" s="64"/>
      <c r="R106" s="58"/>
      <c r="S106" s="58"/>
      <c r="T106" s="58"/>
      <c r="U106" s="65"/>
      <c r="V106" s="55"/>
      <c r="W106" s="46">
        <f>IF($C$7=1,([1]ACU!$C$17+[1]ACU!$D$17),IF($C$7=2,([1]ACU!$C$17+[1]ACU!$D$17+[1]ACU!$E$17),IF($C$7=3,([1]ACU!$C$17+[1]ACU!$D$17+[1]ACU!$E$17+[1]ACU!$F$17),IF($C$7=4,([1]ACU!$C$17+[1]ACU!$D$17+[1]ACU!$E$17+[1]ACU!$F$17+[1]ACU!$G$17)))))</f>
        <v>162086.29999999999</v>
      </c>
      <c r="X106" s="46">
        <f>IF($C$7=1,([1]TRI.01!F39),IF($C$7=2,([1]TRI.02!F39),IF($C$7=3,([1]TRI.03!F39),IF($C$7=4,([1]TRI.04!F39)))))</f>
        <v>0</v>
      </c>
      <c r="Y106" s="46">
        <f>IF($C$7=1,([1]ACU!I39),IF($C$7=2,([1]ACU!I39+[1]ACU!J39),IF($C$7=3,([1]ACU!I39+[1]ACU!J39+[1]ACU!K39),IF($C$7=4,([1]ACU!I39+[1]ACU!J39+[1]ACU!K39+[1]ACU!L39)))))</f>
        <v>0</v>
      </c>
      <c r="Z106" s="46">
        <f>Y106+[1]ACU!H39</f>
        <v>0</v>
      </c>
      <c r="AA106" s="82" t="s">
        <v>36</v>
      </c>
    </row>
    <row r="107" spans="1:27" hidden="1">
      <c r="A107" s="67"/>
      <c r="B107" s="68"/>
      <c r="C107" s="67"/>
      <c r="D107" s="69"/>
      <c r="E107" s="67">
        <v>12</v>
      </c>
      <c r="F107" s="70"/>
      <c r="G107" s="70"/>
      <c r="H107" s="71"/>
      <c r="I107" s="67"/>
      <c r="J107" s="68"/>
      <c r="K107" s="72"/>
      <c r="L107" s="73"/>
      <c r="M107" s="74"/>
      <c r="N107" s="70"/>
      <c r="O107" s="75"/>
      <c r="P107" s="73"/>
      <c r="Q107" s="76"/>
      <c r="R107" s="70"/>
      <c r="S107" s="70"/>
      <c r="T107" s="70"/>
      <c r="U107" s="77"/>
      <c r="V107" s="67"/>
      <c r="W107" s="46">
        <f>IF($C$7=1,([1]ACU!$C$17+[1]ACU!$D$17),IF($C$7=2,([1]ACU!$C$17+[1]ACU!$D$17+[1]ACU!$E$17),IF($C$7=3,([1]ACU!$C$17+[1]ACU!$D$17+[1]ACU!$E$17+[1]ACU!$F$17),IF($C$7=4,([1]ACU!$C$17+[1]ACU!$D$17+[1]ACU!$E$17+[1]ACU!$F$17+[1]ACU!$G$17)))))</f>
        <v>162086.29999999999</v>
      </c>
      <c r="X107" s="46">
        <f>IF($C$7=1,([1]TRI.01!F40),IF($C$7=2,([1]TRI.02!F40),IF($C$7=3,([1]TRI.03!F40),IF($C$7=4,([1]TRI.04!F40)))))</f>
        <v>0</v>
      </c>
      <c r="Y107" s="46">
        <f>IF($C$7=1,([1]ACU!I40),IF($C$7=2,([1]ACU!I40+[1]ACU!J40),IF($C$7=3,([1]ACU!I40+[1]ACU!J40+[1]ACU!K40),IF($C$7=4,([1]ACU!I40+[1]ACU!J40+[1]ACU!K40+[1]ACU!L40)))))</f>
        <v>0</v>
      </c>
      <c r="Z107" s="46">
        <f>Y107+[1]ACU!H40</f>
        <v>0</v>
      </c>
      <c r="AA107" s="82" t="s">
        <v>36</v>
      </c>
    </row>
    <row r="108" spans="1:27" ht="60" hidden="1" customHeight="1">
      <c r="A108" s="83">
        <f>[1]OBRAS!A108</f>
        <v>0</v>
      </c>
      <c r="B108" s="84">
        <f>[1]OBRAS!B108</f>
        <v>0</v>
      </c>
      <c r="C108" s="83">
        <f>[1]OBRAS!C108</f>
        <v>0</v>
      </c>
      <c r="D108" s="85">
        <f>[1]OBRAS!D108</f>
        <v>11</v>
      </c>
      <c r="E108" s="83" t="str">
        <f>[1]OBRAS!E108</f>
        <v>--</v>
      </c>
      <c r="F108" s="86" t="str">
        <f>[1]OBRAS!F108</f>
        <v>--</v>
      </c>
      <c r="G108" s="86" t="str">
        <f>[1]OBRAS!G108</f>
        <v>--</v>
      </c>
      <c r="H108" s="87">
        <f>[1]OBRAS!H108</f>
        <v>0</v>
      </c>
      <c r="I108" s="83">
        <f>[1]OBRAS!I108</f>
        <v>0</v>
      </c>
      <c r="J108" s="84">
        <f>[1]OBRAS!J108</f>
        <v>0</v>
      </c>
      <c r="K108" s="88">
        <f>[1]OBRAS!K108</f>
        <v>0</v>
      </c>
      <c r="L108" s="89">
        <f>[1]OBRAS!L108</f>
        <v>0</v>
      </c>
      <c r="M108" s="90" t="s">
        <v>38</v>
      </c>
      <c r="N108" s="86">
        <f>[1]OBRAS!N108</f>
        <v>0</v>
      </c>
      <c r="O108" s="91" t="str">
        <f>[1]OBRAS!O108</f>
        <v>--</v>
      </c>
      <c r="P108" s="89">
        <f>[1]OBRAS!P108</f>
        <v>0</v>
      </c>
      <c r="Q108" s="92" t="s">
        <v>38</v>
      </c>
      <c r="R108" s="86">
        <f>[1]OBRAS!R108</f>
        <v>0</v>
      </c>
      <c r="S108" s="86">
        <f>[1]OBRAS!T108</f>
        <v>0</v>
      </c>
      <c r="T108" s="86">
        <f>[1]OBRAS!U108</f>
        <v>0</v>
      </c>
      <c r="U108" s="93">
        <f>[1]OBRAS!V108</f>
        <v>44905100</v>
      </c>
      <c r="V108" s="94" t="str">
        <f>[1]OBRAS!W108</f>
        <v>OBRAS E INSTALAÇÕES</v>
      </c>
      <c r="W108" s="46">
        <f>IF($C$7=1,([1]ACU!$C$17+[1]ACU!$D$17),IF($C$7=2,([1]ACU!$C$17+[1]ACU!$D$17+[1]ACU!$E$17),IF($C$7=3,([1]ACU!$C$17+[1]ACU!$D$17+[1]ACU!$E$17+[1]ACU!$F$17),IF($C$7=4,([1]ACU!$C$17+[1]ACU!$D$17+[1]ACU!$E$17+[1]ACU!$F$17+[1]ACU!$G$17)))))</f>
        <v>162086.29999999999</v>
      </c>
      <c r="X108" s="46">
        <f>IF($C$7=1,([1]TRI.01!F41),IF($C$7=2,([1]TRI.02!F41),IF($C$7=3,([1]TRI.03!F41),IF($C$7=4,([1]TRI.04!F41)))))</f>
        <v>0</v>
      </c>
      <c r="Y108" s="46">
        <f>IF($C$7=1,([1]ACU!I41),IF($C$7=2,([1]ACU!I41+[1]ACU!J41),IF($C$7=3,([1]ACU!I41+[1]ACU!J41+[1]ACU!K41),IF($C$7=4,([1]ACU!I41+[1]ACU!J41+[1]ACU!K41+[1]ACU!L41)))))</f>
        <v>0</v>
      </c>
      <c r="Z108" s="46">
        <f>Y108+[1]ACU!H41</f>
        <v>0</v>
      </c>
      <c r="AA108" s="82" t="s">
        <v>36</v>
      </c>
    </row>
    <row r="109" spans="1:27" hidden="1">
      <c r="A109" s="55"/>
      <c r="B109" s="56"/>
      <c r="C109" s="55"/>
      <c r="D109" s="57"/>
      <c r="E109" s="55">
        <v>2</v>
      </c>
      <c r="F109" s="58"/>
      <c r="G109" s="58"/>
      <c r="H109" s="59"/>
      <c r="I109" s="55"/>
      <c r="J109" s="56"/>
      <c r="K109" s="60"/>
      <c r="L109" s="61"/>
      <c r="M109" s="62"/>
      <c r="N109" s="58"/>
      <c r="O109" s="63"/>
      <c r="P109" s="61"/>
      <c r="Q109" s="64"/>
      <c r="R109" s="58"/>
      <c r="S109" s="58"/>
      <c r="T109" s="58"/>
      <c r="U109" s="65"/>
      <c r="V109" s="55"/>
      <c r="W109" s="46">
        <f>IF($C$7=1,([1]ACU!$C$17+[1]ACU!$D$17),IF($C$7=2,([1]ACU!$C$17+[1]ACU!$D$17+[1]ACU!$E$17),IF($C$7=3,([1]ACU!$C$17+[1]ACU!$D$17+[1]ACU!$E$17+[1]ACU!$F$17),IF($C$7=4,([1]ACU!$C$17+[1]ACU!$D$17+[1]ACU!$E$17+[1]ACU!$F$17+[1]ACU!$G$17)))))</f>
        <v>162086.29999999999</v>
      </c>
      <c r="X109" s="46">
        <f>IF($C$7=1,([1]TRI.01!F42),IF($C$7=2,([1]TRI.02!F42),IF($C$7=3,([1]TRI.03!F42),IF($C$7=4,([1]TRI.04!F42)))))</f>
        <v>0</v>
      </c>
      <c r="Y109" s="46">
        <f>IF($C$7=1,([1]ACU!I42),IF($C$7=2,([1]ACU!I42+[1]ACU!J42),IF($C$7=3,([1]ACU!I42+[1]ACU!J42+[1]ACU!K42),IF($C$7=4,([1]ACU!I42+[1]ACU!J42+[1]ACU!K42+[1]ACU!L42)))))</f>
        <v>0</v>
      </c>
      <c r="Z109" s="46">
        <f>Y109+[1]ACU!H42</f>
        <v>0</v>
      </c>
      <c r="AA109" s="82" t="s">
        <v>36</v>
      </c>
    </row>
    <row r="110" spans="1:27" hidden="1">
      <c r="A110" s="55"/>
      <c r="B110" s="56"/>
      <c r="C110" s="55"/>
      <c r="D110" s="57"/>
      <c r="E110" s="55">
        <v>3</v>
      </c>
      <c r="F110" s="58"/>
      <c r="G110" s="58"/>
      <c r="H110" s="59"/>
      <c r="I110" s="55"/>
      <c r="J110" s="56"/>
      <c r="K110" s="60"/>
      <c r="L110" s="61"/>
      <c r="M110" s="62"/>
      <c r="N110" s="58"/>
      <c r="O110" s="63"/>
      <c r="P110" s="61"/>
      <c r="Q110" s="64"/>
      <c r="R110" s="58"/>
      <c r="S110" s="58"/>
      <c r="T110" s="58"/>
      <c r="U110" s="65"/>
      <c r="V110" s="55"/>
      <c r="W110" s="46">
        <f>IF($C$7=1,([1]ACU!$C$17+[1]ACU!$D$17),IF($C$7=2,([1]ACU!$C$17+[1]ACU!$D$17+[1]ACU!$E$17),IF($C$7=3,([1]ACU!$C$17+[1]ACU!$D$17+[1]ACU!$E$17+[1]ACU!$F$17),IF($C$7=4,([1]ACU!$C$17+[1]ACU!$D$17+[1]ACU!$E$17+[1]ACU!$F$17+[1]ACU!$G$17)))))</f>
        <v>162086.29999999999</v>
      </c>
      <c r="X110" s="46">
        <f>IF($C$7=1,([1]TRI.01!F43),IF($C$7=2,([1]TRI.02!F43),IF($C$7=3,([1]TRI.03!F43),IF($C$7=4,([1]TRI.04!F43)))))</f>
        <v>0</v>
      </c>
      <c r="Y110" s="46">
        <f>IF($C$7=1,([1]ACU!I43),IF($C$7=2,([1]ACU!I43+[1]ACU!J43),IF($C$7=3,([1]ACU!I43+[1]ACU!J43+[1]ACU!K43),IF($C$7=4,([1]ACU!I43+[1]ACU!J43+[1]ACU!K43+[1]ACU!L43)))))</f>
        <v>0</v>
      </c>
      <c r="Z110" s="46">
        <f>Y110+[1]ACU!H43</f>
        <v>0</v>
      </c>
      <c r="AA110" s="82" t="s">
        <v>36</v>
      </c>
    </row>
    <row r="111" spans="1:27" hidden="1">
      <c r="A111" s="55"/>
      <c r="B111" s="56"/>
      <c r="C111" s="55"/>
      <c r="D111" s="57"/>
      <c r="E111" s="55">
        <v>4</v>
      </c>
      <c r="F111" s="58"/>
      <c r="G111" s="58"/>
      <c r="H111" s="59"/>
      <c r="I111" s="55"/>
      <c r="J111" s="56"/>
      <c r="K111" s="60"/>
      <c r="L111" s="61"/>
      <c r="M111" s="62"/>
      <c r="N111" s="58"/>
      <c r="O111" s="63"/>
      <c r="P111" s="61"/>
      <c r="Q111" s="64"/>
      <c r="R111" s="58"/>
      <c r="S111" s="58"/>
      <c r="T111" s="58"/>
      <c r="U111" s="65"/>
      <c r="V111" s="55"/>
      <c r="W111" s="46">
        <f>IF($C$7=1,([1]ACU!$C$17+[1]ACU!$D$17),IF($C$7=2,([1]ACU!$C$17+[1]ACU!$D$17+[1]ACU!$E$17),IF($C$7=3,([1]ACU!$C$17+[1]ACU!$D$17+[1]ACU!$E$17+[1]ACU!$F$17),IF($C$7=4,([1]ACU!$C$17+[1]ACU!$D$17+[1]ACU!$E$17+[1]ACU!$F$17+[1]ACU!$G$17)))))</f>
        <v>162086.29999999999</v>
      </c>
      <c r="X111" s="46">
        <f>IF($C$7=1,([1]TRI.01!F44),IF($C$7=2,([1]TRI.02!F44),IF($C$7=3,([1]TRI.03!F44),IF($C$7=4,([1]TRI.04!F44)))))</f>
        <v>0</v>
      </c>
      <c r="Y111" s="46">
        <f>IF($C$7=1,([1]ACU!I44),IF($C$7=2,([1]ACU!I44+[1]ACU!J44),IF($C$7=3,([1]ACU!I44+[1]ACU!J44+[1]ACU!K44),IF($C$7=4,([1]ACU!I44+[1]ACU!J44+[1]ACU!K44+[1]ACU!L44)))))</f>
        <v>0</v>
      </c>
      <c r="Z111" s="46">
        <f>Y111+[1]ACU!H44</f>
        <v>0</v>
      </c>
      <c r="AA111" s="82" t="s">
        <v>36</v>
      </c>
    </row>
    <row r="112" spans="1:27" hidden="1">
      <c r="A112" s="55"/>
      <c r="B112" s="56"/>
      <c r="C112" s="55"/>
      <c r="D112" s="57"/>
      <c r="E112" s="55">
        <v>5</v>
      </c>
      <c r="F112" s="58"/>
      <c r="G112" s="58"/>
      <c r="H112" s="59"/>
      <c r="I112" s="55"/>
      <c r="J112" s="56"/>
      <c r="K112" s="60"/>
      <c r="L112" s="61"/>
      <c r="M112" s="62"/>
      <c r="N112" s="58"/>
      <c r="O112" s="63"/>
      <c r="P112" s="61"/>
      <c r="Q112" s="64"/>
      <c r="R112" s="58"/>
      <c r="S112" s="58"/>
      <c r="T112" s="58"/>
      <c r="U112" s="65"/>
      <c r="V112" s="55"/>
      <c r="W112" s="46">
        <f>IF($C$7=1,([1]ACU!$C$17+[1]ACU!$D$17),IF($C$7=2,([1]ACU!$C$17+[1]ACU!$D$17+[1]ACU!$E$17),IF($C$7=3,([1]ACU!$C$17+[1]ACU!$D$17+[1]ACU!$E$17+[1]ACU!$F$17),IF($C$7=4,([1]ACU!$C$17+[1]ACU!$D$17+[1]ACU!$E$17+[1]ACU!$F$17+[1]ACU!$G$17)))))</f>
        <v>162086.29999999999</v>
      </c>
      <c r="X112" s="46">
        <f>IF($C$7=1,([1]TRI.01!F45),IF($C$7=2,([1]TRI.02!F45),IF($C$7=3,([1]TRI.03!F45),IF($C$7=4,([1]TRI.04!F45)))))</f>
        <v>0</v>
      </c>
      <c r="Y112" s="46">
        <f>IF($C$7=1,([1]ACU!I45),IF($C$7=2,([1]ACU!I45+[1]ACU!J45),IF($C$7=3,([1]ACU!I45+[1]ACU!J45+[1]ACU!K45),IF($C$7=4,([1]ACU!I45+[1]ACU!J45+[1]ACU!K45+[1]ACU!L45)))))</f>
        <v>0</v>
      </c>
      <c r="Z112" s="46">
        <f>Y112+[1]ACU!H45</f>
        <v>0</v>
      </c>
      <c r="AA112" s="82" t="s">
        <v>36</v>
      </c>
    </row>
    <row r="113" spans="1:27" hidden="1">
      <c r="A113" s="55"/>
      <c r="B113" s="56"/>
      <c r="C113" s="55"/>
      <c r="D113" s="57"/>
      <c r="E113" s="55">
        <v>6</v>
      </c>
      <c r="F113" s="58"/>
      <c r="G113" s="58"/>
      <c r="H113" s="59"/>
      <c r="I113" s="55"/>
      <c r="J113" s="56"/>
      <c r="K113" s="60"/>
      <c r="L113" s="61"/>
      <c r="M113" s="62"/>
      <c r="N113" s="58"/>
      <c r="O113" s="63"/>
      <c r="P113" s="61"/>
      <c r="Q113" s="64"/>
      <c r="R113" s="58"/>
      <c r="S113" s="58"/>
      <c r="T113" s="58"/>
      <c r="U113" s="65"/>
      <c r="V113" s="55"/>
      <c r="W113" s="46">
        <f>IF($C$7=1,([1]ACU!$C$17+[1]ACU!$D$17),IF($C$7=2,([1]ACU!$C$17+[1]ACU!$D$17+[1]ACU!$E$17),IF($C$7=3,([1]ACU!$C$17+[1]ACU!$D$17+[1]ACU!$E$17+[1]ACU!$F$17),IF($C$7=4,([1]ACU!$C$17+[1]ACU!$D$17+[1]ACU!$E$17+[1]ACU!$F$17+[1]ACU!$G$17)))))</f>
        <v>162086.29999999999</v>
      </c>
      <c r="X113" s="46">
        <f>IF($C$7=1,([1]TRI.01!F46),IF($C$7=2,([1]TRI.02!F46),IF($C$7=3,([1]TRI.03!F46),IF($C$7=4,([1]TRI.04!F46)))))</f>
        <v>0</v>
      </c>
      <c r="Y113" s="46">
        <f>IF($C$7=1,([1]ACU!I46),IF($C$7=2,([1]ACU!I46+[1]ACU!J46),IF($C$7=3,([1]ACU!I46+[1]ACU!J46+[1]ACU!K46),IF($C$7=4,([1]ACU!I46+[1]ACU!J46+[1]ACU!K46+[1]ACU!L46)))))</f>
        <v>0</v>
      </c>
      <c r="Z113" s="46">
        <f>Y113+[1]ACU!H46</f>
        <v>0</v>
      </c>
      <c r="AA113" s="82" t="s">
        <v>36</v>
      </c>
    </row>
    <row r="114" spans="1:27" hidden="1">
      <c r="A114" s="55"/>
      <c r="B114" s="56"/>
      <c r="C114" s="55"/>
      <c r="D114" s="57"/>
      <c r="E114" s="55">
        <v>7</v>
      </c>
      <c r="F114" s="58"/>
      <c r="G114" s="58"/>
      <c r="H114" s="59"/>
      <c r="I114" s="55"/>
      <c r="J114" s="56"/>
      <c r="K114" s="60"/>
      <c r="L114" s="61"/>
      <c r="M114" s="62"/>
      <c r="N114" s="58"/>
      <c r="O114" s="63"/>
      <c r="P114" s="61"/>
      <c r="Q114" s="64"/>
      <c r="R114" s="58"/>
      <c r="S114" s="58"/>
      <c r="T114" s="58"/>
      <c r="U114" s="65"/>
      <c r="V114" s="55"/>
      <c r="W114" s="46">
        <f>IF($C$7=1,([1]ACU!$C$17+[1]ACU!$D$17),IF($C$7=2,([1]ACU!$C$17+[1]ACU!$D$17+[1]ACU!$E$17),IF($C$7=3,([1]ACU!$C$17+[1]ACU!$D$17+[1]ACU!$E$17+[1]ACU!$F$17),IF($C$7=4,([1]ACU!$C$17+[1]ACU!$D$17+[1]ACU!$E$17+[1]ACU!$F$17+[1]ACU!$G$17)))))</f>
        <v>162086.29999999999</v>
      </c>
      <c r="X114" s="46">
        <f>IF($C$7=1,([1]TRI.01!F47),IF($C$7=2,([1]TRI.02!F47),IF($C$7=3,([1]TRI.03!F47),IF($C$7=4,([1]TRI.04!F47)))))</f>
        <v>0</v>
      </c>
      <c r="Y114" s="46">
        <f>IF($C$7=1,([1]ACU!I47),IF($C$7=2,([1]ACU!I47+[1]ACU!J47),IF($C$7=3,([1]ACU!I47+[1]ACU!J47+[1]ACU!K47),IF($C$7=4,([1]ACU!I47+[1]ACU!J47+[1]ACU!K47+[1]ACU!L47)))))</f>
        <v>0</v>
      </c>
      <c r="Z114" s="46">
        <f>Y114+[1]ACU!H47</f>
        <v>0</v>
      </c>
      <c r="AA114" s="82" t="s">
        <v>36</v>
      </c>
    </row>
    <row r="115" spans="1:27" hidden="1">
      <c r="A115" s="55"/>
      <c r="B115" s="56"/>
      <c r="C115" s="55"/>
      <c r="D115" s="57"/>
      <c r="E115" s="55">
        <v>8</v>
      </c>
      <c r="F115" s="58"/>
      <c r="G115" s="58"/>
      <c r="H115" s="59"/>
      <c r="I115" s="55"/>
      <c r="J115" s="56"/>
      <c r="K115" s="60"/>
      <c r="L115" s="61"/>
      <c r="M115" s="62"/>
      <c r="N115" s="58"/>
      <c r="O115" s="63"/>
      <c r="P115" s="61"/>
      <c r="Q115" s="64"/>
      <c r="R115" s="58"/>
      <c r="S115" s="58"/>
      <c r="T115" s="58"/>
      <c r="U115" s="65"/>
      <c r="V115" s="55"/>
      <c r="W115" s="46">
        <f>IF($C$7=1,([1]ACU!$C$17+[1]ACU!$D$17),IF($C$7=2,([1]ACU!$C$17+[1]ACU!$D$17+[1]ACU!$E$17),IF($C$7=3,([1]ACU!$C$17+[1]ACU!$D$17+[1]ACU!$E$17+[1]ACU!$F$17),IF($C$7=4,([1]ACU!$C$17+[1]ACU!$D$17+[1]ACU!$E$17+[1]ACU!$F$17+[1]ACU!$G$17)))))</f>
        <v>162086.29999999999</v>
      </c>
      <c r="X115" s="46">
        <f>IF($C$7=1,([1]TRI.01!F48),IF($C$7=2,([1]TRI.02!F48),IF($C$7=3,([1]TRI.03!F48),IF($C$7=4,([1]TRI.04!F48)))))</f>
        <v>0</v>
      </c>
      <c r="Y115" s="46">
        <f>IF($C$7=1,([1]ACU!I48),IF($C$7=2,([1]ACU!I48+[1]ACU!J48),IF($C$7=3,([1]ACU!I48+[1]ACU!J48+[1]ACU!K48),IF($C$7=4,([1]ACU!I48+[1]ACU!J48+[1]ACU!K48+[1]ACU!L48)))))</f>
        <v>0</v>
      </c>
      <c r="Z115" s="46">
        <f>Y115+[1]ACU!H48</f>
        <v>0</v>
      </c>
      <c r="AA115" s="82" t="s">
        <v>36</v>
      </c>
    </row>
    <row r="116" spans="1:27" hidden="1">
      <c r="A116" s="55"/>
      <c r="B116" s="56"/>
      <c r="C116" s="55"/>
      <c r="D116" s="57"/>
      <c r="E116" s="55">
        <v>9</v>
      </c>
      <c r="F116" s="58"/>
      <c r="G116" s="58"/>
      <c r="H116" s="59"/>
      <c r="I116" s="55"/>
      <c r="J116" s="56"/>
      <c r="K116" s="60"/>
      <c r="L116" s="61"/>
      <c r="M116" s="62"/>
      <c r="N116" s="58"/>
      <c r="O116" s="63"/>
      <c r="P116" s="61"/>
      <c r="Q116" s="64"/>
      <c r="R116" s="58"/>
      <c r="S116" s="58"/>
      <c r="T116" s="58"/>
      <c r="U116" s="65"/>
      <c r="V116" s="55"/>
      <c r="W116" s="46">
        <f>IF($C$7=1,([1]ACU!$C$17+[1]ACU!$D$17),IF($C$7=2,([1]ACU!$C$17+[1]ACU!$D$17+[1]ACU!$E$17),IF($C$7=3,([1]ACU!$C$17+[1]ACU!$D$17+[1]ACU!$E$17+[1]ACU!$F$17),IF($C$7=4,([1]ACU!$C$17+[1]ACU!$D$17+[1]ACU!$E$17+[1]ACU!$F$17+[1]ACU!$G$17)))))</f>
        <v>162086.29999999999</v>
      </c>
      <c r="X116" s="46">
        <f>IF($C$7=1,([1]TRI.01!F49),IF($C$7=2,([1]TRI.02!F49),IF($C$7=3,([1]TRI.03!F49),IF($C$7=4,([1]TRI.04!F49)))))</f>
        <v>0</v>
      </c>
      <c r="Y116" s="46">
        <f>IF($C$7=1,([1]ACU!I49),IF($C$7=2,([1]ACU!I49+[1]ACU!J49),IF($C$7=3,([1]ACU!I49+[1]ACU!J49+[1]ACU!K49),IF($C$7=4,([1]ACU!I49+[1]ACU!J49+[1]ACU!K49+[1]ACU!L49)))))</f>
        <v>0</v>
      </c>
      <c r="Z116" s="46">
        <f>Y116+[1]ACU!H49</f>
        <v>0</v>
      </c>
      <c r="AA116" s="82" t="s">
        <v>36</v>
      </c>
    </row>
    <row r="117" spans="1:27" hidden="1">
      <c r="A117" s="55"/>
      <c r="B117" s="56"/>
      <c r="C117" s="55"/>
      <c r="D117" s="57"/>
      <c r="E117" s="55">
        <v>10</v>
      </c>
      <c r="F117" s="58"/>
      <c r="G117" s="58"/>
      <c r="H117" s="59"/>
      <c r="I117" s="55"/>
      <c r="J117" s="56"/>
      <c r="K117" s="60"/>
      <c r="L117" s="61"/>
      <c r="M117" s="62"/>
      <c r="N117" s="58"/>
      <c r="O117" s="63"/>
      <c r="P117" s="61"/>
      <c r="Q117" s="64"/>
      <c r="R117" s="58"/>
      <c r="S117" s="58"/>
      <c r="T117" s="58"/>
      <c r="U117" s="65"/>
      <c r="V117" s="55"/>
      <c r="W117" s="46">
        <f>IF($C$7=1,([1]ACU!$C$17+[1]ACU!$D$17),IF($C$7=2,([1]ACU!$C$17+[1]ACU!$D$17+[1]ACU!$E$17),IF($C$7=3,([1]ACU!$C$17+[1]ACU!$D$17+[1]ACU!$E$17+[1]ACU!$F$17),IF($C$7=4,([1]ACU!$C$17+[1]ACU!$D$17+[1]ACU!$E$17+[1]ACU!$F$17+[1]ACU!$G$17)))))</f>
        <v>162086.29999999999</v>
      </c>
      <c r="X117" s="46">
        <f>IF($C$7=1,([1]TRI.01!F50),IF($C$7=2,([1]TRI.02!F50),IF($C$7=3,([1]TRI.03!F50),IF($C$7=4,([1]TRI.04!F50)))))</f>
        <v>0</v>
      </c>
      <c r="Y117" s="46">
        <f>IF($C$7=1,([1]ACU!I50),IF($C$7=2,([1]ACU!I50+[1]ACU!J50),IF($C$7=3,([1]ACU!I50+[1]ACU!J50+[1]ACU!K50),IF($C$7=4,([1]ACU!I50+[1]ACU!J50+[1]ACU!K50+[1]ACU!L50)))))</f>
        <v>0</v>
      </c>
      <c r="Z117" s="46">
        <f>Y117+[1]ACU!H50</f>
        <v>0</v>
      </c>
      <c r="AA117" s="82" t="s">
        <v>36</v>
      </c>
    </row>
    <row r="118" spans="1:27" hidden="1">
      <c r="A118" s="55"/>
      <c r="B118" s="56"/>
      <c r="C118" s="55"/>
      <c r="D118" s="57"/>
      <c r="E118" s="55">
        <v>11</v>
      </c>
      <c r="F118" s="58"/>
      <c r="G118" s="58"/>
      <c r="H118" s="59"/>
      <c r="I118" s="55"/>
      <c r="J118" s="56"/>
      <c r="K118" s="60"/>
      <c r="L118" s="61"/>
      <c r="M118" s="62"/>
      <c r="N118" s="58"/>
      <c r="O118" s="63"/>
      <c r="P118" s="61"/>
      <c r="Q118" s="64"/>
      <c r="R118" s="58"/>
      <c r="S118" s="58"/>
      <c r="T118" s="58"/>
      <c r="U118" s="65"/>
      <c r="V118" s="55"/>
      <c r="W118" s="46">
        <f>IF($C$7=1,([1]ACU!$C$17+[1]ACU!$D$17),IF($C$7=2,([1]ACU!$C$17+[1]ACU!$D$17+[1]ACU!$E$17),IF($C$7=3,([1]ACU!$C$17+[1]ACU!$D$17+[1]ACU!$E$17+[1]ACU!$F$17),IF($C$7=4,([1]ACU!$C$17+[1]ACU!$D$17+[1]ACU!$E$17+[1]ACU!$F$17+[1]ACU!$G$17)))))</f>
        <v>162086.29999999999</v>
      </c>
      <c r="X118" s="46">
        <f>IF($C$7=1,([1]TRI.01!F51),IF($C$7=2,([1]TRI.02!F51),IF($C$7=3,([1]TRI.03!F51),IF($C$7=4,([1]TRI.04!F51)))))</f>
        <v>0</v>
      </c>
      <c r="Y118" s="46">
        <f>IF($C$7=1,([1]ACU!I51),IF($C$7=2,([1]ACU!I51+[1]ACU!J51),IF($C$7=3,([1]ACU!I51+[1]ACU!J51+[1]ACU!K51),IF($C$7=4,([1]ACU!I51+[1]ACU!J51+[1]ACU!K51+[1]ACU!L51)))))</f>
        <v>0</v>
      </c>
      <c r="Z118" s="46">
        <f>Y118+[1]ACU!H51</f>
        <v>0</v>
      </c>
      <c r="AA118" s="82" t="s">
        <v>36</v>
      </c>
    </row>
    <row r="119" spans="1:27" hidden="1">
      <c r="A119" s="67"/>
      <c r="B119" s="68"/>
      <c r="C119" s="67"/>
      <c r="D119" s="69"/>
      <c r="E119" s="67">
        <v>12</v>
      </c>
      <c r="F119" s="70"/>
      <c r="G119" s="70"/>
      <c r="H119" s="71"/>
      <c r="I119" s="67"/>
      <c r="J119" s="68"/>
      <c r="K119" s="72"/>
      <c r="L119" s="73"/>
      <c r="M119" s="74"/>
      <c r="N119" s="70"/>
      <c r="O119" s="75"/>
      <c r="P119" s="73"/>
      <c r="Q119" s="76"/>
      <c r="R119" s="70"/>
      <c r="S119" s="70"/>
      <c r="T119" s="70"/>
      <c r="U119" s="77"/>
      <c r="V119" s="67"/>
      <c r="W119" s="46">
        <f>IF($C$7=1,([1]ACU!$C$17+[1]ACU!$D$17),IF($C$7=2,([1]ACU!$C$17+[1]ACU!$D$17+[1]ACU!$E$17),IF($C$7=3,([1]ACU!$C$17+[1]ACU!$D$17+[1]ACU!$E$17+[1]ACU!$F$17),IF($C$7=4,([1]ACU!$C$17+[1]ACU!$D$17+[1]ACU!$E$17+[1]ACU!$F$17+[1]ACU!$G$17)))))</f>
        <v>162086.29999999999</v>
      </c>
      <c r="X119" s="46">
        <f>IF($C$7=1,([1]TRI.01!F52),IF($C$7=2,([1]TRI.02!F52),IF($C$7=3,([1]TRI.03!F52),IF($C$7=4,([1]TRI.04!F52)))))</f>
        <v>0</v>
      </c>
      <c r="Y119" s="46">
        <f>IF($C$7=1,([1]ACU!I52),IF($C$7=2,([1]ACU!I52+[1]ACU!J52),IF($C$7=3,([1]ACU!I52+[1]ACU!J52+[1]ACU!K52),IF($C$7=4,([1]ACU!I52+[1]ACU!J52+[1]ACU!K52+[1]ACU!L52)))))</f>
        <v>0</v>
      </c>
      <c r="Z119" s="46">
        <f>Y119+[1]ACU!H52</f>
        <v>0</v>
      </c>
      <c r="AA119" s="82" t="s">
        <v>36</v>
      </c>
    </row>
    <row r="120" spans="1:27" ht="60" hidden="1" customHeight="1">
      <c r="A120" s="43">
        <f>[1]OBRAS!A121</f>
        <v>0</v>
      </c>
      <c r="B120" s="44">
        <f>[1]OBRAS!B121</f>
        <v>0</v>
      </c>
      <c r="C120" s="43">
        <f>[1]OBRAS!C121</f>
        <v>0</v>
      </c>
      <c r="D120" s="45">
        <f>[1]OBRAS!D121</f>
        <v>12</v>
      </c>
      <c r="E120" s="43" t="str">
        <f>[1]OBRAS!E121</f>
        <v>--</v>
      </c>
      <c r="F120" s="46" t="str">
        <f>[1]OBRAS!F121</f>
        <v>--</v>
      </c>
      <c r="G120" s="46" t="str">
        <f>[1]OBRAS!G121</f>
        <v>--</v>
      </c>
      <c r="H120" s="47">
        <f>[1]OBRAS!H121</f>
        <v>0</v>
      </c>
      <c r="I120" s="43">
        <f>[1]OBRAS!I121</f>
        <v>0</v>
      </c>
      <c r="J120" s="44">
        <f>[1]OBRAS!J121</f>
        <v>0</v>
      </c>
      <c r="K120" s="48">
        <f>[1]OBRAS!K121</f>
        <v>0</v>
      </c>
      <c r="L120" s="49">
        <f>[1]OBRAS!L121</f>
        <v>0</v>
      </c>
      <c r="M120" s="50" t="s">
        <v>38</v>
      </c>
      <c r="N120" s="46">
        <f>[1]OBRAS!N121</f>
        <v>0</v>
      </c>
      <c r="O120" s="51" t="str">
        <f>[1]OBRAS!O121</f>
        <v>--</v>
      </c>
      <c r="P120" s="49">
        <f>[1]OBRAS!P121</f>
        <v>0</v>
      </c>
      <c r="Q120" s="52" t="s">
        <v>38</v>
      </c>
      <c r="R120" s="46">
        <f>[1]OBRAS!R121</f>
        <v>0</v>
      </c>
      <c r="S120" s="46">
        <f>[1]OBRAS!T121</f>
        <v>0</v>
      </c>
      <c r="T120" s="46">
        <f>[1]OBRAS!U121</f>
        <v>0</v>
      </c>
      <c r="U120" s="53">
        <f>[1]OBRAS!V121</f>
        <v>44905100</v>
      </c>
      <c r="V120" s="80" t="str">
        <f>[1]OBRAS!W121</f>
        <v>OBRAS E INSTALAÇÕES</v>
      </c>
      <c r="W120" s="46">
        <f>IF($C$7=1,([1]ACU!$C$17+[1]ACU!$D$17),IF($C$7=2,([1]ACU!$C$17+[1]ACU!$D$17+[1]ACU!$E$17),IF($C$7=3,([1]ACU!$C$17+[1]ACU!$D$17+[1]ACU!$E$17+[1]ACU!$F$17),IF($C$7=4,([1]ACU!$C$17+[1]ACU!$D$17+[1]ACU!$E$17+[1]ACU!$F$17+[1]ACU!$G$17)))))</f>
        <v>162086.29999999999</v>
      </c>
      <c r="X120" s="46">
        <f>IF($C$7=1,([1]TRI.01!F53),IF($C$7=2,([1]TRI.02!F53),IF($C$7=3,([1]TRI.03!F53),IF($C$7=4,([1]TRI.04!F53)))))</f>
        <v>0</v>
      </c>
      <c r="Y120" s="46">
        <f>IF($C$7=1,([1]ACU!I53),IF($C$7=2,([1]ACU!I53+[1]ACU!J53),IF($C$7=3,([1]ACU!I53+[1]ACU!J53+[1]ACU!K53),IF($C$7=4,([1]ACU!I53+[1]ACU!J53+[1]ACU!K53+[1]ACU!L53)))))</f>
        <v>0</v>
      </c>
      <c r="Z120" s="46">
        <f>Y120+[1]ACU!H53</f>
        <v>0</v>
      </c>
      <c r="AA120" s="82" t="s">
        <v>36</v>
      </c>
    </row>
    <row r="121" spans="1:27" hidden="1">
      <c r="A121" s="55"/>
      <c r="B121" s="56"/>
      <c r="C121" s="55"/>
      <c r="D121" s="57"/>
      <c r="E121" s="55">
        <v>2</v>
      </c>
      <c r="F121" s="58"/>
      <c r="G121" s="58"/>
      <c r="H121" s="59"/>
      <c r="I121" s="55"/>
      <c r="J121" s="56"/>
      <c r="K121" s="60"/>
      <c r="L121" s="61"/>
      <c r="M121" s="62"/>
      <c r="N121" s="58"/>
      <c r="O121" s="63"/>
      <c r="P121" s="61"/>
      <c r="Q121" s="64"/>
      <c r="R121" s="58"/>
      <c r="S121" s="58"/>
      <c r="T121" s="58"/>
      <c r="U121" s="65"/>
      <c r="V121" s="55"/>
      <c r="W121" s="46">
        <f>IF($C$7=1,([1]ACU!$C$17+[1]ACU!$D$17),IF($C$7=2,([1]ACU!$C$17+[1]ACU!$D$17+[1]ACU!$E$17),IF($C$7=3,([1]ACU!$C$17+[1]ACU!$D$17+[1]ACU!$E$17+[1]ACU!$F$17),IF($C$7=4,([1]ACU!$C$17+[1]ACU!$D$17+[1]ACU!$E$17+[1]ACU!$F$17+[1]ACU!$G$17)))))</f>
        <v>162086.29999999999</v>
      </c>
      <c r="X121" s="46">
        <f>IF($C$7=1,([1]TRI.01!F54),IF($C$7=2,([1]TRI.02!F54),IF($C$7=3,([1]TRI.03!F54),IF($C$7=4,([1]TRI.04!F54)))))</f>
        <v>0</v>
      </c>
      <c r="Y121" s="46">
        <f>IF($C$7=1,([1]ACU!I54),IF($C$7=2,([1]ACU!I54+[1]ACU!J54),IF($C$7=3,([1]ACU!I54+[1]ACU!J54+[1]ACU!K54),IF($C$7=4,([1]ACU!I54+[1]ACU!J54+[1]ACU!K54+[1]ACU!L54)))))</f>
        <v>0</v>
      </c>
      <c r="Z121" s="46">
        <f>Y121+[1]ACU!H54</f>
        <v>0</v>
      </c>
      <c r="AA121" s="82" t="s">
        <v>36</v>
      </c>
    </row>
    <row r="122" spans="1:27" hidden="1">
      <c r="A122" s="55"/>
      <c r="B122" s="56"/>
      <c r="C122" s="55"/>
      <c r="D122" s="57"/>
      <c r="E122" s="55">
        <v>3</v>
      </c>
      <c r="F122" s="58"/>
      <c r="G122" s="58"/>
      <c r="H122" s="59"/>
      <c r="I122" s="55"/>
      <c r="J122" s="56"/>
      <c r="K122" s="60"/>
      <c r="L122" s="61"/>
      <c r="M122" s="62"/>
      <c r="N122" s="58"/>
      <c r="O122" s="63"/>
      <c r="P122" s="61"/>
      <c r="Q122" s="64"/>
      <c r="R122" s="58"/>
      <c r="S122" s="58"/>
      <c r="T122" s="58"/>
      <c r="U122" s="65"/>
      <c r="V122" s="55"/>
      <c r="W122" s="46">
        <f>IF($C$7=1,([1]ACU!$C$17+[1]ACU!$D$17),IF($C$7=2,([1]ACU!$C$17+[1]ACU!$D$17+[1]ACU!$E$17),IF($C$7=3,([1]ACU!$C$17+[1]ACU!$D$17+[1]ACU!$E$17+[1]ACU!$F$17),IF($C$7=4,([1]ACU!$C$17+[1]ACU!$D$17+[1]ACU!$E$17+[1]ACU!$F$17+[1]ACU!$G$17)))))</f>
        <v>162086.29999999999</v>
      </c>
      <c r="X122" s="46">
        <f>IF($C$7=1,([1]TRI.01!F55),IF($C$7=2,([1]TRI.02!F55),IF($C$7=3,([1]TRI.03!F55),IF($C$7=4,([1]TRI.04!F55)))))</f>
        <v>0</v>
      </c>
      <c r="Y122" s="46">
        <f>IF($C$7=1,([1]ACU!I55),IF($C$7=2,([1]ACU!I55+[1]ACU!J55),IF($C$7=3,([1]ACU!I55+[1]ACU!J55+[1]ACU!K55),IF($C$7=4,([1]ACU!I55+[1]ACU!J55+[1]ACU!K55+[1]ACU!L55)))))</f>
        <v>0</v>
      </c>
      <c r="Z122" s="46">
        <f>Y122+[1]ACU!H55</f>
        <v>0</v>
      </c>
      <c r="AA122" s="82" t="s">
        <v>36</v>
      </c>
    </row>
    <row r="123" spans="1:27" hidden="1">
      <c r="A123" s="55"/>
      <c r="B123" s="56"/>
      <c r="C123" s="55"/>
      <c r="D123" s="57"/>
      <c r="E123" s="55">
        <v>4</v>
      </c>
      <c r="F123" s="58"/>
      <c r="G123" s="58"/>
      <c r="H123" s="59"/>
      <c r="I123" s="55"/>
      <c r="J123" s="56"/>
      <c r="K123" s="60"/>
      <c r="L123" s="61"/>
      <c r="M123" s="62"/>
      <c r="N123" s="58"/>
      <c r="O123" s="63"/>
      <c r="P123" s="61"/>
      <c r="Q123" s="64"/>
      <c r="R123" s="58"/>
      <c r="S123" s="58"/>
      <c r="T123" s="58"/>
      <c r="U123" s="65"/>
      <c r="V123" s="55"/>
      <c r="W123" s="46">
        <f>IF($C$7=1,([1]ACU!$C$17+[1]ACU!$D$17),IF($C$7=2,([1]ACU!$C$17+[1]ACU!$D$17+[1]ACU!$E$17),IF($C$7=3,([1]ACU!$C$17+[1]ACU!$D$17+[1]ACU!$E$17+[1]ACU!$F$17),IF($C$7=4,([1]ACU!$C$17+[1]ACU!$D$17+[1]ACU!$E$17+[1]ACU!$F$17+[1]ACU!$G$17)))))</f>
        <v>162086.29999999999</v>
      </c>
      <c r="X123" s="46">
        <f>IF($C$7=1,([1]TRI.01!F56),IF($C$7=2,([1]TRI.02!F56),IF($C$7=3,([1]TRI.03!F56),IF($C$7=4,([1]TRI.04!F56)))))</f>
        <v>0</v>
      </c>
      <c r="Y123" s="46">
        <f>IF($C$7=1,([1]ACU!I56),IF($C$7=2,([1]ACU!I56+[1]ACU!J56),IF($C$7=3,([1]ACU!I56+[1]ACU!J56+[1]ACU!K56),IF($C$7=4,([1]ACU!I56+[1]ACU!J56+[1]ACU!K56+[1]ACU!L56)))))</f>
        <v>0</v>
      </c>
      <c r="Z123" s="46">
        <f>Y123+[1]ACU!H56</f>
        <v>0</v>
      </c>
      <c r="AA123" s="82" t="s">
        <v>36</v>
      </c>
    </row>
    <row r="124" spans="1:27" hidden="1">
      <c r="A124" s="55"/>
      <c r="B124" s="56"/>
      <c r="C124" s="55"/>
      <c r="D124" s="57"/>
      <c r="E124" s="55">
        <v>5</v>
      </c>
      <c r="F124" s="58"/>
      <c r="G124" s="58"/>
      <c r="H124" s="59"/>
      <c r="I124" s="55"/>
      <c r="J124" s="56"/>
      <c r="K124" s="60"/>
      <c r="L124" s="61"/>
      <c r="M124" s="62"/>
      <c r="N124" s="58"/>
      <c r="O124" s="63"/>
      <c r="P124" s="61"/>
      <c r="Q124" s="64"/>
      <c r="R124" s="58"/>
      <c r="S124" s="58"/>
      <c r="T124" s="58"/>
      <c r="U124" s="65"/>
      <c r="V124" s="55"/>
      <c r="W124" s="46">
        <f>IF($C$7=1,([1]ACU!$C$17+[1]ACU!$D$17),IF($C$7=2,([1]ACU!$C$17+[1]ACU!$D$17+[1]ACU!$E$17),IF($C$7=3,([1]ACU!$C$17+[1]ACU!$D$17+[1]ACU!$E$17+[1]ACU!$F$17),IF($C$7=4,([1]ACU!$C$17+[1]ACU!$D$17+[1]ACU!$E$17+[1]ACU!$F$17+[1]ACU!$G$17)))))</f>
        <v>162086.29999999999</v>
      </c>
      <c r="X124" s="46">
        <f>IF($C$7=1,([1]TRI.01!F57),IF($C$7=2,([1]TRI.02!F57),IF($C$7=3,([1]TRI.03!F57),IF($C$7=4,([1]TRI.04!F57)))))</f>
        <v>0</v>
      </c>
      <c r="Y124" s="46">
        <f>IF($C$7=1,([1]ACU!I57),IF($C$7=2,([1]ACU!I57+[1]ACU!J57),IF($C$7=3,([1]ACU!I57+[1]ACU!J57+[1]ACU!K57),IF($C$7=4,([1]ACU!I57+[1]ACU!J57+[1]ACU!K57+[1]ACU!L57)))))</f>
        <v>0</v>
      </c>
      <c r="Z124" s="46">
        <f>Y124+[1]ACU!H57</f>
        <v>0</v>
      </c>
      <c r="AA124" s="82" t="s">
        <v>36</v>
      </c>
    </row>
    <row r="125" spans="1:27" hidden="1">
      <c r="A125" s="55"/>
      <c r="B125" s="56"/>
      <c r="C125" s="55"/>
      <c r="D125" s="57"/>
      <c r="E125" s="55">
        <v>6</v>
      </c>
      <c r="F125" s="58"/>
      <c r="G125" s="58"/>
      <c r="H125" s="59"/>
      <c r="I125" s="55"/>
      <c r="J125" s="56"/>
      <c r="K125" s="60"/>
      <c r="L125" s="61"/>
      <c r="M125" s="62"/>
      <c r="N125" s="58"/>
      <c r="O125" s="63"/>
      <c r="P125" s="61"/>
      <c r="Q125" s="64"/>
      <c r="R125" s="58"/>
      <c r="S125" s="58"/>
      <c r="T125" s="58"/>
      <c r="U125" s="65"/>
      <c r="V125" s="55"/>
      <c r="W125" s="46">
        <f>IF($C$7=1,([1]ACU!$C$17+[1]ACU!$D$17),IF($C$7=2,([1]ACU!$C$17+[1]ACU!$D$17+[1]ACU!$E$17),IF($C$7=3,([1]ACU!$C$17+[1]ACU!$D$17+[1]ACU!$E$17+[1]ACU!$F$17),IF($C$7=4,([1]ACU!$C$17+[1]ACU!$D$17+[1]ACU!$E$17+[1]ACU!$F$17+[1]ACU!$G$17)))))</f>
        <v>162086.29999999999</v>
      </c>
      <c r="X125" s="46">
        <f>IF($C$7=1,([1]TRI.01!F58),IF($C$7=2,([1]TRI.02!F58),IF($C$7=3,([1]TRI.03!F58),IF($C$7=4,([1]TRI.04!F58)))))</f>
        <v>0</v>
      </c>
      <c r="Y125" s="46">
        <f>IF($C$7=1,([1]ACU!I58),IF($C$7=2,([1]ACU!I58+[1]ACU!J58),IF($C$7=3,([1]ACU!I58+[1]ACU!J58+[1]ACU!K58),IF($C$7=4,([1]ACU!I58+[1]ACU!J58+[1]ACU!K58+[1]ACU!L58)))))</f>
        <v>0</v>
      </c>
      <c r="Z125" s="46">
        <f>Y125+[1]ACU!H58</f>
        <v>0</v>
      </c>
      <c r="AA125" s="82" t="s">
        <v>36</v>
      </c>
    </row>
    <row r="126" spans="1:27" hidden="1">
      <c r="A126" s="55"/>
      <c r="B126" s="56"/>
      <c r="C126" s="55"/>
      <c r="D126" s="57"/>
      <c r="E126" s="55">
        <v>7</v>
      </c>
      <c r="F126" s="58"/>
      <c r="G126" s="58"/>
      <c r="H126" s="59"/>
      <c r="I126" s="55"/>
      <c r="J126" s="56"/>
      <c r="K126" s="60"/>
      <c r="L126" s="61"/>
      <c r="M126" s="62"/>
      <c r="N126" s="58"/>
      <c r="O126" s="63"/>
      <c r="P126" s="61"/>
      <c r="Q126" s="64"/>
      <c r="R126" s="58"/>
      <c r="S126" s="58"/>
      <c r="T126" s="58"/>
      <c r="U126" s="65"/>
      <c r="V126" s="55"/>
      <c r="W126" s="46">
        <f>IF($C$7=1,([1]ACU!$C$17+[1]ACU!$D$17),IF($C$7=2,([1]ACU!$C$17+[1]ACU!$D$17+[1]ACU!$E$17),IF($C$7=3,([1]ACU!$C$17+[1]ACU!$D$17+[1]ACU!$E$17+[1]ACU!$F$17),IF($C$7=4,([1]ACU!$C$17+[1]ACU!$D$17+[1]ACU!$E$17+[1]ACU!$F$17+[1]ACU!$G$17)))))</f>
        <v>162086.29999999999</v>
      </c>
      <c r="X126" s="46">
        <f>IF($C$7=1,([1]TRI.01!F59),IF($C$7=2,([1]TRI.02!F59),IF($C$7=3,([1]TRI.03!F59),IF($C$7=4,([1]TRI.04!F59)))))</f>
        <v>0</v>
      </c>
      <c r="Y126" s="46">
        <f>IF($C$7=1,([1]ACU!I59),IF($C$7=2,([1]ACU!I59+[1]ACU!J59),IF($C$7=3,([1]ACU!I59+[1]ACU!J59+[1]ACU!K59),IF($C$7=4,([1]ACU!I59+[1]ACU!J59+[1]ACU!K59+[1]ACU!L59)))))</f>
        <v>0</v>
      </c>
      <c r="Z126" s="46">
        <f>Y126+[1]ACU!H59</f>
        <v>0</v>
      </c>
      <c r="AA126" s="82" t="s">
        <v>36</v>
      </c>
    </row>
    <row r="127" spans="1:27" hidden="1">
      <c r="A127" s="55"/>
      <c r="B127" s="56"/>
      <c r="C127" s="55"/>
      <c r="D127" s="57"/>
      <c r="E127" s="55">
        <v>8</v>
      </c>
      <c r="F127" s="58"/>
      <c r="G127" s="58"/>
      <c r="H127" s="59"/>
      <c r="I127" s="55"/>
      <c r="J127" s="56"/>
      <c r="K127" s="60"/>
      <c r="L127" s="61"/>
      <c r="M127" s="62"/>
      <c r="N127" s="58"/>
      <c r="O127" s="63"/>
      <c r="P127" s="61"/>
      <c r="Q127" s="64"/>
      <c r="R127" s="58"/>
      <c r="S127" s="58"/>
      <c r="T127" s="58"/>
      <c r="U127" s="65"/>
      <c r="V127" s="55"/>
      <c r="W127" s="46">
        <f>IF($C$7=1,([1]ACU!$C$17+[1]ACU!$D$17),IF($C$7=2,([1]ACU!$C$17+[1]ACU!$D$17+[1]ACU!$E$17),IF($C$7=3,([1]ACU!$C$17+[1]ACU!$D$17+[1]ACU!$E$17+[1]ACU!$F$17),IF($C$7=4,([1]ACU!$C$17+[1]ACU!$D$17+[1]ACU!$E$17+[1]ACU!$F$17+[1]ACU!$G$17)))))</f>
        <v>162086.29999999999</v>
      </c>
      <c r="X127" s="46">
        <f>IF($C$7=1,([1]TRI.01!F60),IF($C$7=2,([1]TRI.02!F60),IF($C$7=3,([1]TRI.03!F60),IF($C$7=4,([1]TRI.04!F60)))))</f>
        <v>0</v>
      </c>
      <c r="Y127" s="46">
        <f>IF($C$7=1,([1]ACU!I60),IF($C$7=2,([1]ACU!I60+[1]ACU!J60),IF($C$7=3,([1]ACU!I60+[1]ACU!J60+[1]ACU!K60),IF($C$7=4,([1]ACU!I60+[1]ACU!J60+[1]ACU!K60+[1]ACU!L60)))))</f>
        <v>0</v>
      </c>
      <c r="Z127" s="46">
        <f>Y127+[1]ACU!H60</f>
        <v>0</v>
      </c>
      <c r="AA127" s="82" t="s">
        <v>36</v>
      </c>
    </row>
    <row r="128" spans="1:27" hidden="1">
      <c r="A128" s="55"/>
      <c r="B128" s="56"/>
      <c r="C128" s="55"/>
      <c r="D128" s="57"/>
      <c r="E128" s="55">
        <v>9</v>
      </c>
      <c r="F128" s="58"/>
      <c r="G128" s="58"/>
      <c r="H128" s="59"/>
      <c r="I128" s="55"/>
      <c r="J128" s="56"/>
      <c r="K128" s="60"/>
      <c r="L128" s="61"/>
      <c r="M128" s="62"/>
      <c r="N128" s="58"/>
      <c r="O128" s="63"/>
      <c r="P128" s="61"/>
      <c r="Q128" s="64"/>
      <c r="R128" s="58"/>
      <c r="S128" s="58"/>
      <c r="T128" s="58"/>
      <c r="U128" s="65"/>
      <c r="V128" s="55"/>
      <c r="W128" s="46">
        <f>IF($C$7=1,([1]ACU!$C$17+[1]ACU!$D$17),IF($C$7=2,([1]ACU!$C$17+[1]ACU!$D$17+[1]ACU!$E$17),IF($C$7=3,([1]ACU!$C$17+[1]ACU!$D$17+[1]ACU!$E$17+[1]ACU!$F$17),IF($C$7=4,([1]ACU!$C$17+[1]ACU!$D$17+[1]ACU!$E$17+[1]ACU!$F$17+[1]ACU!$G$17)))))</f>
        <v>162086.29999999999</v>
      </c>
      <c r="X128" s="46">
        <f>IF($C$7=1,([1]TRI.01!F61),IF($C$7=2,([1]TRI.02!F61),IF($C$7=3,([1]TRI.03!F61),IF($C$7=4,([1]TRI.04!F61)))))</f>
        <v>0</v>
      </c>
      <c r="Y128" s="46">
        <f>IF($C$7=1,([1]ACU!I61),IF($C$7=2,([1]ACU!I61+[1]ACU!J61),IF($C$7=3,([1]ACU!I61+[1]ACU!J61+[1]ACU!K61),IF($C$7=4,([1]ACU!I61+[1]ACU!J61+[1]ACU!K61+[1]ACU!L61)))))</f>
        <v>0</v>
      </c>
      <c r="Z128" s="46">
        <f>Y128+[1]ACU!H61</f>
        <v>0</v>
      </c>
      <c r="AA128" s="82" t="s">
        <v>36</v>
      </c>
    </row>
    <row r="129" spans="1:27" hidden="1">
      <c r="A129" s="55"/>
      <c r="B129" s="56"/>
      <c r="C129" s="55"/>
      <c r="D129" s="57"/>
      <c r="E129" s="55">
        <v>10</v>
      </c>
      <c r="F129" s="58"/>
      <c r="G129" s="58"/>
      <c r="H129" s="59"/>
      <c r="I129" s="55"/>
      <c r="J129" s="56"/>
      <c r="K129" s="60"/>
      <c r="L129" s="61"/>
      <c r="M129" s="62"/>
      <c r="N129" s="58"/>
      <c r="O129" s="63"/>
      <c r="P129" s="61"/>
      <c r="Q129" s="64"/>
      <c r="R129" s="58"/>
      <c r="S129" s="58"/>
      <c r="T129" s="58"/>
      <c r="U129" s="65"/>
      <c r="V129" s="55"/>
      <c r="W129" s="46">
        <f>IF($C$7=1,([1]ACU!$C$17+[1]ACU!$D$17),IF($C$7=2,([1]ACU!$C$17+[1]ACU!$D$17+[1]ACU!$E$17),IF($C$7=3,([1]ACU!$C$17+[1]ACU!$D$17+[1]ACU!$E$17+[1]ACU!$F$17),IF($C$7=4,([1]ACU!$C$17+[1]ACU!$D$17+[1]ACU!$E$17+[1]ACU!$F$17+[1]ACU!$G$17)))))</f>
        <v>162086.29999999999</v>
      </c>
      <c r="X129" s="46">
        <f>IF($C$7=1,([1]TRI.01!F62),IF($C$7=2,([1]TRI.02!F62),IF($C$7=3,([1]TRI.03!F62),IF($C$7=4,([1]TRI.04!F62)))))</f>
        <v>0</v>
      </c>
      <c r="Y129" s="46">
        <f>IF($C$7=1,([1]ACU!I62),IF($C$7=2,([1]ACU!I62+[1]ACU!J62),IF($C$7=3,([1]ACU!I62+[1]ACU!J62+[1]ACU!K62),IF($C$7=4,([1]ACU!I62+[1]ACU!J62+[1]ACU!K62+[1]ACU!L62)))))</f>
        <v>0</v>
      </c>
      <c r="Z129" s="46">
        <f>Y129+[1]ACU!H62</f>
        <v>0</v>
      </c>
      <c r="AA129" s="82" t="s">
        <v>36</v>
      </c>
    </row>
    <row r="130" spans="1:27" hidden="1">
      <c r="A130" s="55"/>
      <c r="B130" s="56"/>
      <c r="C130" s="55"/>
      <c r="D130" s="57"/>
      <c r="E130" s="55">
        <v>11</v>
      </c>
      <c r="F130" s="58"/>
      <c r="G130" s="58"/>
      <c r="H130" s="59"/>
      <c r="I130" s="55"/>
      <c r="J130" s="56"/>
      <c r="K130" s="60"/>
      <c r="L130" s="61"/>
      <c r="M130" s="62"/>
      <c r="N130" s="58"/>
      <c r="O130" s="63"/>
      <c r="P130" s="61"/>
      <c r="Q130" s="64"/>
      <c r="R130" s="58"/>
      <c r="S130" s="58"/>
      <c r="T130" s="58"/>
      <c r="U130" s="65"/>
      <c r="V130" s="55"/>
      <c r="W130" s="46">
        <f>IF($C$7=1,([1]ACU!$C$17+[1]ACU!$D$17),IF($C$7=2,([1]ACU!$C$17+[1]ACU!$D$17+[1]ACU!$E$17),IF($C$7=3,([1]ACU!$C$17+[1]ACU!$D$17+[1]ACU!$E$17+[1]ACU!$F$17),IF($C$7=4,([1]ACU!$C$17+[1]ACU!$D$17+[1]ACU!$E$17+[1]ACU!$F$17+[1]ACU!$G$17)))))</f>
        <v>162086.29999999999</v>
      </c>
      <c r="X130" s="46">
        <f>IF($C$7=1,([1]TRI.01!F63),IF($C$7=2,([1]TRI.02!F63),IF($C$7=3,([1]TRI.03!F63),IF($C$7=4,([1]TRI.04!F63)))))</f>
        <v>0</v>
      </c>
      <c r="Y130" s="46">
        <f>IF($C$7=1,([1]ACU!I63),IF($C$7=2,([1]ACU!I63+[1]ACU!J63),IF($C$7=3,([1]ACU!I63+[1]ACU!J63+[1]ACU!K63),IF($C$7=4,([1]ACU!I63+[1]ACU!J63+[1]ACU!K63+[1]ACU!L63)))))</f>
        <v>0</v>
      </c>
      <c r="Z130" s="46">
        <f>Y130+[1]ACU!H63</f>
        <v>0</v>
      </c>
      <c r="AA130" s="82" t="s">
        <v>36</v>
      </c>
    </row>
    <row r="131" spans="1:27" hidden="1">
      <c r="A131" s="67"/>
      <c r="B131" s="68"/>
      <c r="C131" s="67"/>
      <c r="D131" s="69"/>
      <c r="E131" s="67">
        <v>12</v>
      </c>
      <c r="F131" s="70"/>
      <c r="G131" s="70"/>
      <c r="H131" s="71"/>
      <c r="I131" s="67"/>
      <c r="J131" s="68"/>
      <c r="K131" s="72"/>
      <c r="L131" s="73"/>
      <c r="M131" s="74"/>
      <c r="N131" s="70"/>
      <c r="O131" s="75"/>
      <c r="P131" s="73"/>
      <c r="Q131" s="76"/>
      <c r="R131" s="70"/>
      <c r="S131" s="70"/>
      <c r="T131" s="70"/>
      <c r="U131" s="77"/>
      <c r="V131" s="67"/>
      <c r="W131" s="46">
        <f>IF($C$7=1,([1]ACU!$C$17+[1]ACU!$D$17),IF($C$7=2,([1]ACU!$C$17+[1]ACU!$D$17+[1]ACU!$E$17),IF($C$7=3,([1]ACU!$C$17+[1]ACU!$D$17+[1]ACU!$E$17+[1]ACU!$F$17),IF($C$7=4,([1]ACU!$C$17+[1]ACU!$D$17+[1]ACU!$E$17+[1]ACU!$F$17+[1]ACU!$G$17)))))</f>
        <v>162086.29999999999</v>
      </c>
      <c r="X131" s="46">
        <f>IF($C$7=1,([1]TRI.01!F64),IF($C$7=2,([1]TRI.02!F64),IF($C$7=3,([1]TRI.03!F64),IF($C$7=4,([1]TRI.04!F64)))))</f>
        <v>0</v>
      </c>
      <c r="Y131" s="46">
        <f>IF($C$7=1,([1]ACU!I64),IF($C$7=2,([1]ACU!I64+[1]ACU!J64),IF($C$7=3,([1]ACU!I64+[1]ACU!J64+[1]ACU!K64),IF($C$7=4,([1]ACU!I64+[1]ACU!J64+[1]ACU!K64+[1]ACU!L64)))))</f>
        <v>0</v>
      </c>
      <c r="Z131" s="46">
        <f>Y131+[1]ACU!H64</f>
        <v>0</v>
      </c>
      <c r="AA131" s="82" t="s">
        <v>36</v>
      </c>
    </row>
    <row r="132" spans="1:27" hidden="1">
      <c r="W132" s="46">
        <f>IF($C$7=1,([1]ACU!$C$17+[1]ACU!$D$17),IF($C$7=2,([1]ACU!$C$17+[1]ACU!$D$17+[1]ACU!$E$17),IF($C$7=3,([1]ACU!$C$17+[1]ACU!$D$17+[1]ACU!$E$17+[1]ACU!$F$17),IF($C$7=4,([1]ACU!$C$17+[1]ACU!$D$17+[1]ACU!$E$17+[1]ACU!$F$17+[1]ACU!$G$17)))))</f>
        <v>162086.29999999999</v>
      </c>
      <c r="X132" s="46">
        <f>IF($C$7=1,([1]TRI.01!F65),IF($C$7=2,([1]TRI.02!F65),IF($C$7=3,([1]TRI.03!F65),IF($C$7=4,([1]TRI.04!F65)))))</f>
        <v>0</v>
      </c>
      <c r="Y132" s="46">
        <f>IF($C$7=1,([1]ACU!I65),IF($C$7=2,([1]ACU!I65+[1]ACU!J65),IF($C$7=3,([1]ACU!I65+[1]ACU!J65+[1]ACU!K65),IF($C$7=4,([1]ACU!I65+[1]ACU!J65+[1]ACU!K65+[1]ACU!L65)))))</f>
        <v>0</v>
      </c>
      <c r="Z132" s="46">
        <f>Y132+[1]ACU!H65</f>
        <v>0</v>
      </c>
      <c r="AA132" s="82" t="s">
        <v>36</v>
      </c>
    </row>
    <row r="133" spans="1:27" hidden="1">
      <c r="W133" s="46">
        <f>IF($C$7=1,([1]ACU!$C$17+[1]ACU!$D$17),IF($C$7=2,([1]ACU!$C$17+[1]ACU!$D$17+[1]ACU!$E$17),IF($C$7=3,([1]ACU!$C$17+[1]ACU!$D$17+[1]ACU!$E$17+[1]ACU!$F$17),IF($C$7=4,([1]ACU!$C$17+[1]ACU!$D$17+[1]ACU!$E$17+[1]ACU!$F$17+[1]ACU!$G$17)))))</f>
        <v>162086.29999999999</v>
      </c>
      <c r="X133" s="46">
        <f>IF($C$7=1,([1]TRI.01!F66),IF($C$7=2,([1]TRI.02!F66),IF($C$7=3,([1]TRI.03!F66),IF($C$7=4,([1]TRI.04!F66)))))</f>
        <v>0</v>
      </c>
      <c r="Y133" s="46">
        <f>IF($C$7=1,([1]ACU!I66),IF($C$7=2,([1]ACU!I66+[1]ACU!J66),IF($C$7=3,([1]ACU!I66+[1]ACU!J66+[1]ACU!K66),IF($C$7=4,([1]ACU!I66+[1]ACU!J66+[1]ACU!K66+[1]ACU!L66)))))</f>
        <v>0</v>
      </c>
      <c r="Z133" s="46">
        <f>Y133+[1]ACU!H66</f>
        <v>0</v>
      </c>
      <c r="AA133" s="82" t="s">
        <v>36</v>
      </c>
    </row>
    <row r="134" spans="1:27" hidden="1">
      <c r="W134" s="46">
        <f>IF($C$7=1,([1]ACU!$C$17+[1]ACU!$D$17),IF($C$7=2,([1]ACU!$C$17+[1]ACU!$D$17+[1]ACU!$E$17),IF($C$7=3,([1]ACU!$C$17+[1]ACU!$D$17+[1]ACU!$E$17+[1]ACU!$F$17),IF($C$7=4,([1]ACU!$C$17+[1]ACU!$D$17+[1]ACU!$E$17+[1]ACU!$F$17+[1]ACU!$G$17)))))</f>
        <v>162086.29999999999</v>
      </c>
      <c r="X134" s="46">
        <f>IF($C$7=1,([1]TRI.01!F67),IF($C$7=2,([1]TRI.02!F67),IF($C$7=3,([1]TRI.03!F67),IF($C$7=4,([1]TRI.04!F67)))))</f>
        <v>0</v>
      </c>
      <c r="Y134" s="46">
        <f>IF($C$7=1,([1]ACU!I67),IF($C$7=2,([1]ACU!I67+[1]ACU!J67),IF($C$7=3,([1]ACU!I67+[1]ACU!J67+[1]ACU!K67),IF($C$7=4,([1]ACU!I67+[1]ACU!J67+[1]ACU!K67+[1]ACU!L67)))))</f>
        <v>0</v>
      </c>
      <c r="Z134" s="46">
        <f>Y134+[1]ACU!H67</f>
        <v>0</v>
      </c>
      <c r="AA134" s="82" t="s">
        <v>36</v>
      </c>
    </row>
    <row r="135" spans="1:27" hidden="1">
      <c r="W135" s="46">
        <f>IF($C$7=1,([1]ACU!$C$17+[1]ACU!$D$17),IF($C$7=2,([1]ACU!$C$17+[1]ACU!$D$17+[1]ACU!$E$17),IF($C$7=3,([1]ACU!$C$17+[1]ACU!$D$17+[1]ACU!$E$17+[1]ACU!$F$17),IF($C$7=4,([1]ACU!$C$17+[1]ACU!$D$17+[1]ACU!$E$17+[1]ACU!$F$17+[1]ACU!$G$17)))))</f>
        <v>162086.29999999999</v>
      </c>
      <c r="X135" s="46">
        <f>IF($C$7=1,([1]TRI.01!F68),IF($C$7=2,([1]TRI.02!F68),IF($C$7=3,([1]TRI.03!F68),IF($C$7=4,([1]TRI.04!F68)))))</f>
        <v>0</v>
      </c>
      <c r="Y135" s="46">
        <f>IF($C$7=1,([1]ACU!I68),IF($C$7=2,([1]ACU!I68+[1]ACU!J68),IF($C$7=3,([1]ACU!I68+[1]ACU!J68+[1]ACU!K68),IF($C$7=4,([1]ACU!I68+[1]ACU!J68+[1]ACU!K68+[1]ACU!L68)))))</f>
        <v>0</v>
      </c>
      <c r="Z135" s="46">
        <f>Y135+[1]ACU!H68</f>
        <v>0</v>
      </c>
      <c r="AA135" s="82" t="s">
        <v>36</v>
      </c>
    </row>
    <row r="136" spans="1:27" hidden="1">
      <c r="W136" s="46">
        <f>IF($C$7=1,([1]ACU!$C$17+[1]ACU!$D$17),IF($C$7=2,([1]ACU!$C$17+[1]ACU!$D$17+[1]ACU!$E$17),IF($C$7=3,([1]ACU!$C$17+[1]ACU!$D$17+[1]ACU!$E$17+[1]ACU!$F$17),IF($C$7=4,([1]ACU!$C$17+[1]ACU!$D$17+[1]ACU!$E$17+[1]ACU!$F$17+[1]ACU!$G$17)))))</f>
        <v>162086.29999999999</v>
      </c>
      <c r="X136" s="46">
        <f>IF($C$7=1,([1]TRI.01!F69),IF($C$7=2,([1]TRI.02!F69),IF($C$7=3,([1]TRI.03!F69),IF($C$7=4,([1]TRI.04!F69)))))</f>
        <v>0</v>
      </c>
      <c r="Y136" s="46">
        <f>IF($C$7=1,([1]ACU!I69),IF($C$7=2,([1]ACU!I69+[1]ACU!J69),IF($C$7=3,([1]ACU!I69+[1]ACU!J69+[1]ACU!K69),IF($C$7=4,([1]ACU!I69+[1]ACU!J69+[1]ACU!K69+[1]ACU!L69)))))</f>
        <v>0</v>
      </c>
      <c r="Z136" s="46">
        <f>Y136+[1]ACU!H69</f>
        <v>0</v>
      </c>
      <c r="AA136" s="82" t="s">
        <v>36</v>
      </c>
    </row>
    <row r="137" spans="1:27" hidden="1">
      <c r="W137" s="46">
        <f>IF($C$7=1,([1]ACU!$C$17+[1]ACU!$D$17),IF($C$7=2,([1]ACU!$C$17+[1]ACU!$D$17+[1]ACU!$E$17),IF($C$7=3,([1]ACU!$C$17+[1]ACU!$D$17+[1]ACU!$E$17+[1]ACU!$F$17),IF($C$7=4,([1]ACU!$C$17+[1]ACU!$D$17+[1]ACU!$E$17+[1]ACU!$F$17+[1]ACU!$G$17)))))</f>
        <v>162086.29999999999</v>
      </c>
      <c r="X137" s="46">
        <f>IF($C$7=1,([1]TRI.01!F70),IF($C$7=2,([1]TRI.02!F70),IF($C$7=3,([1]TRI.03!F70),IF($C$7=4,([1]TRI.04!F70)))))</f>
        <v>0</v>
      </c>
      <c r="Y137" s="46">
        <f>IF($C$7=1,([1]ACU!I70),IF($C$7=2,([1]ACU!I70+[1]ACU!J70),IF($C$7=3,([1]ACU!I70+[1]ACU!J70+[1]ACU!K70),IF($C$7=4,([1]ACU!I70+[1]ACU!J70+[1]ACU!K70+[1]ACU!L70)))))</f>
        <v>0</v>
      </c>
      <c r="Z137" s="46">
        <f>Y137+[1]ACU!H70</f>
        <v>0</v>
      </c>
      <c r="AA137" s="82" t="s">
        <v>36</v>
      </c>
    </row>
    <row r="138" spans="1:27" hidden="1">
      <c r="W138" s="46">
        <f>IF($C$7=1,([1]ACU!$C$17+[1]ACU!$D$17),IF($C$7=2,([1]ACU!$C$17+[1]ACU!$D$17+[1]ACU!$E$17),IF($C$7=3,([1]ACU!$C$17+[1]ACU!$D$17+[1]ACU!$E$17+[1]ACU!$F$17),IF($C$7=4,([1]ACU!$C$17+[1]ACU!$D$17+[1]ACU!$E$17+[1]ACU!$F$17+[1]ACU!$G$17)))))</f>
        <v>162086.29999999999</v>
      </c>
      <c r="X138" s="46">
        <f>IF($C$7=1,([1]TRI.01!F71),IF($C$7=2,([1]TRI.02!F71),IF($C$7=3,([1]TRI.03!F71),IF($C$7=4,([1]TRI.04!F71)))))</f>
        <v>0</v>
      </c>
      <c r="Y138" s="46">
        <f>IF($C$7=1,([1]ACU!I71),IF($C$7=2,([1]ACU!I71+[1]ACU!J71),IF($C$7=3,([1]ACU!I71+[1]ACU!J71+[1]ACU!K71),IF($C$7=4,([1]ACU!I71+[1]ACU!J71+[1]ACU!K71+[1]ACU!L71)))))</f>
        <v>0</v>
      </c>
      <c r="Z138" s="46">
        <f>Y138+[1]ACU!H71</f>
        <v>0</v>
      </c>
      <c r="AA138" s="82" t="s">
        <v>36</v>
      </c>
    </row>
    <row r="139" spans="1:27" hidden="1">
      <c r="W139" s="46">
        <f>IF($C$7=1,([1]ACU!$C$17+[1]ACU!$D$17),IF($C$7=2,([1]ACU!$C$17+[1]ACU!$D$17+[1]ACU!$E$17),IF($C$7=3,([1]ACU!$C$17+[1]ACU!$D$17+[1]ACU!$E$17+[1]ACU!$F$17),IF($C$7=4,([1]ACU!$C$17+[1]ACU!$D$17+[1]ACU!$E$17+[1]ACU!$F$17+[1]ACU!$G$17)))))</f>
        <v>162086.29999999999</v>
      </c>
      <c r="X139" s="46">
        <f>IF($C$7=1,([1]TRI.01!F72),IF($C$7=2,([1]TRI.02!F72),IF($C$7=3,([1]TRI.03!F72),IF($C$7=4,([1]TRI.04!F72)))))</f>
        <v>0</v>
      </c>
      <c r="Y139" s="46">
        <f>IF($C$7=1,([1]ACU!I72),IF($C$7=2,([1]ACU!I72+[1]ACU!J72),IF($C$7=3,([1]ACU!I72+[1]ACU!J72+[1]ACU!K72),IF($C$7=4,([1]ACU!I72+[1]ACU!J72+[1]ACU!K72+[1]ACU!L72)))))</f>
        <v>0</v>
      </c>
      <c r="Z139" s="46">
        <f>Y139+[1]ACU!H72</f>
        <v>0</v>
      </c>
      <c r="AA139" s="82" t="s">
        <v>36</v>
      </c>
    </row>
    <row r="140" spans="1:27" hidden="1">
      <c r="W140" s="46">
        <f>IF($C$7=1,([1]ACU!$C$17+[1]ACU!$D$17),IF($C$7=2,([1]ACU!$C$17+[1]ACU!$D$17+[1]ACU!$E$17),IF($C$7=3,([1]ACU!$C$17+[1]ACU!$D$17+[1]ACU!$E$17+[1]ACU!$F$17),IF($C$7=4,([1]ACU!$C$17+[1]ACU!$D$17+[1]ACU!$E$17+[1]ACU!$F$17+[1]ACU!$G$17)))))</f>
        <v>162086.29999999999</v>
      </c>
      <c r="X140" s="46">
        <f>IF($C$7=1,([1]TRI.01!F73),IF($C$7=2,([1]TRI.02!F73),IF($C$7=3,([1]TRI.03!F73),IF($C$7=4,([1]TRI.04!F73)))))</f>
        <v>0</v>
      </c>
      <c r="Y140" s="46">
        <f>IF($C$7=1,([1]ACU!I73),IF($C$7=2,([1]ACU!I73+[1]ACU!J73),IF($C$7=3,([1]ACU!I73+[1]ACU!J73+[1]ACU!K73),IF($C$7=4,([1]ACU!I73+[1]ACU!J73+[1]ACU!K73+[1]ACU!L73)))))</f>
        <v>0</v>
      </c>
      <c r="Z140" s="46">
        <f>Y140+[1]ACU!H73</f>
        <v>0</v>
      </c>
      <c r="AA140" s="82" t="s">
        <v>36</v>
      </c>
    </row>
    <row r="141" spans="1:27" hidden="1">
      <c r="W141" s="46">
        <f>IF($C$7=1,([1]ACU!$C$17+[1]ACU!$D$17),IF($C$7=2,([1]ACU!$C$17+[1]ACU!$D$17+[1]ACU!$E$17),IF($C$7=3,([1]ACU!$C$17+[1]ACU!$D$17+[1]ACU!$E$17+[1]ACU!$F$17),IF($C$7=4,([1]ACU!$C$17+[1]ACU!$D$17+[1]ACU!$E$17+[1]ACU!$F$17+[1]ACU!$G$17)))))</f>
        <v>162086.29999999999</v>
      </c>
      <c r="X141" s="46">
        <f>IF($C$7=1,([1]TRI.01!F74),IF($C$7=2,([1]TRI.02!F74),IF($C$7=3,([1]TRI.03!F74),IF($C$7=4,([1]TRI.04!F74)))))</f>
        <v>0</v>
      </c>
      <c r="Y141" s="46">
        <f>IF($C$7=1,([1]ACU!I74),IF($C$7=2,([1]ACU!I74+[1]ACU!J74),IF($C$7=3,([1]ACU!I74+[1]ACU!J74+[1]ACU!K74),IF($C$7=4,([1]ACU!I74+[1]ACU!J74+[1]ACU!K74+[1]ACU!L74)))))</f>
        <v>0</v>
      </c>
      <c r="Z141" s="46">
        <f>Y141+[1]ACU!H74</f>
        <v>0</v>
      </c>
      <c r="AA141" s="82" t="s">
        <v>36</v>
      </c>
    </row>
    <row r="142" spans="1:27" hidden="1"/>
    <row r="143" spans="1:27" hidden="1"/>
  </sheetData>
  <mergeCells count="25">
    <mergeCell ref="AA10:AA11"/>
    <mergeCell ref="L11:M11"/>
    <mergeCell ref="P11:Q11"/>
    <mergeCell ref="T10:T11"/>
    <mergeCell ref="U10:V10"/>
    <mergeCell ref="W10:W11"/>
    <mergeCell ref="X10:X11"/>
    <mergeCell ref="Y10:Y11"/>
    <mergeCell ref="Z10:Z11"/>
    <mergeCell ref="A8:B8"/>
    <mergeCell ref="E8:F8"/>
    <mergeCell ref="H8:I8"/>
    <mergeCell ref="A9:AA9"/>
    <mergeCell ref="A10:B10"/>
    <mergeCell ref="C10:C11"/>
    <mergeCell ref="D10:G10"/>
    <mergeCell ref="H10:I10"/>
    <mergeCell ref="J10:O10"/>
    <mergeCell ref="P10:S10"/>
    <mergeCell ref="A1:B5"/>
    <mergeCell ref="C1:AA3"/>
    <mergeCell ref="C4:AA5"/>
    <mergeCell ref="A6:B6"/>
    <mergeCell ref="C6:AA6"/>
    <mergeCell ref="A7:B7"/>
  </mergeCells>
  <conditionalFormatting sqref="R12:R65536">
    <cfRule type="cellIs" dxfId="3" priority="1" stopIfTrue="1" operator="lessThan">
      <formula>0</formula>
    </cfRule>
  </conditionalFormatting>
  <dataValidations count="2">
    <dataValidation type="list" allowBlank="1" showInputMessage="1" showErrorMessage="1" sqref="AA12:AA141 JW12:JW141 TS12:TS141 ADO12:ADO141 ANK12:ANK141 AXG12:AXG141 BHC12:BHC141 BQY12:BQY141 CAU12:CAU141 CKQ12:CKQ141 CUM12:CUM141 DEI12:DEI141 DOE12:DOE141 DYA12:DYA141 EHW12:EHW141 ERS12:ERS141 FBO12:FBO141 FLK12:FLK141 FVG12:FVG141 GFC12:GFC141 GOY12:GOY141 GYU12:GYU141 HIQ12:HIQ141 HSM12:HSM141 ICI12:ICI141 IME12:IME141 IWA12:IWA141 JFW12:JFW141 JPS12:JPS141 JZO12:JZO141 KJK12:KJK141 KTG12:KTG141 LDC12:LDC141 LMY12:LMY141 LWU12:LWU141 MGQ12:MGQ141 MQM12:MQM141 NAI12:NAI141 NKE12:NKE141 NUA12:NUA141 ODW12:ODW141 ONS12:ONS141 OXO12:OXO141 PHK12:PHK141 PRG12:PRG141 QBC12:QBC141 QKY12:QKY141 QUU12:QUU141 REQ12:REQ141 ROM12:ROM141 RYI12:RYI141 SIE12:SIE141 SSA12:SSA141 TBW12:TBW141 TLS12:TLS141 TVO12:TVO141 UFK12:UFK141 UPG12:UPG141 UZC12:UZC141 VIY12:VIY141 VSU12:VSU141 WCQ12:WCQ141 WMM12:WMM141 WWI12:WWI141 AA65548:AA65677 JW65548:JW65677 TS65548:TS65677 ADO65548:ADO65677 ANK65548:ANK65677 AXG65548:AXG65677 BHC65548:BHC65677 BQY65548:BQY65677 CAU65548:CAU65677 CKQ65548:CKQ65677 CUM65548:CUM65677 DEI65548:DEI65677 DOE65548:DOE65677 DYA65548:DYA65677 EHW65548:EHW65677 ERS65548:ERS65677 FBO65548:FBO65677 FLK65548:FLK65677 FVG65548:FVG65677 GFC65548:GFC65677 GOY65548:GOY65677 GYU65548:GYU65677 HIQ65548:HIQ65677 HSM65548:HSM65677 ICI65548:ICI65677 IME65548:IME65677 IWA65548:IWA65677 JFW65548:JFW65677 JPS65548:JPS65677 JZO65548:JZO65677 KJK65548:KJK65677 KTG65548:KTG65677 LDC65548:LDC65677 LMY65548:LMY65677 LWU65548:LWU65677 MGQ65548:MGQ65677 MQM65548:MQM65677 NAI65548:NAI65677 NKE65548:NKE65677 NUA65548:NUA65677 ODW65548:ODW65677 ONS65548:ONS65677 OXO65548:OXO65677 PHK65548:PHK65677 PRG65548:PRG65677 QBC65548:QBC65677 QKY65548:QKY65677 QUU65548:QUU65677 REQ65548:REQ65677 ROM65548:ROM65677 RYI65548:RYI65677 SIE65548:SIE65677 SSA65548:SSA65677 TBW65548:TBW65677 TLS65548:TLS65677 TVO65548:TVO65677 UFK65548:UFK65677 UPG65548:UPG65677 UZC65548:UZC65677 VIY65548:VIY65677 VSU65548:VSU65677 WCQ65548:WCQ65677 WMM65548:WMM65677 WWI65548:WWI65677 AA131084:AA131213 JW131084:JW131213 TS131084:TS131213 ADO131084:ADO131213 ANK131084:ANK131213 AXG131084:AXG131213 BHC131084:BHC131213 BQY131084:BQY131213 CAU131084:CAU131213 CKQ131084:CKQ131213 CUM131084:CUM131213 DEI131084:DEI131213 DOE131084:DOE131213 DYA131084:DYA131213 EHW131084:EHW131213 ERS131084:ERS131213 FBO131084:FBO131213 FLK131084:FLK131213 FVG131084:FVG131213 GFC131084:GFC131213 GOY131084:GOY131213 GYU131084:GYU131213 HIQ131084:HIQ131213 HSM131084:HSM131213 ICI131084:ICI131213 IME131084:IME131213 IWA131084:IWA131213 JFW131084:JFW131213 JPS131084:JPS131213 JZO131084:JZO131213 KJK131084:KJK131213 KTG131084:KTG131213 LDC131084:LDC131213 LMY131084:LMY131213 LWU131084:LWU131213 MGQ131084:MGQ131213 MQM131084:MQM131213 NAI131084:NAI131213 NKE131084:NKE131213 NUA131084:NUA131213 ODW131084:ODW131213 ONS131084:ONS131213 OXO131084:OXO131213 PHK131084:PHK131213 PRG131084:PRG131213 QBC131084:QBC131213 QKY131084:QKY131213 QUU131084:QUU131213 REQ131084:REQ131213 ROM131084:ROM131213 RYI131084:RYI131213 SIE131084:SIE131213 SSA131084:SSA131213 TBW131084:TBW131213 TLS131084:TLS131213 TVO131084:TVO131213 UFK131084:UFK131213 UPG131084:UPG131213 UZC131084:UZC131213 VIY131084:VIY131213 VSU131084:VSU131213 WCQ131084:WCQ131213 WMM131084:WMM131213 WWI131084:WWI131213 AA196620:AA196749 JW196620:JW196749 TS196620:TS196749 ADO196620:ADO196749 ANK196620:ANK196749 AXG196620:AXG196749 BHC196620:BHC196749 BQY196620:BQY196749 CAU196620:CAU196749 CKQ196620:CKQ196749 CUM196620:CUM196749 DEI196620:DEI196749 DOE196620:DOE196749 DYA196620:DYA196749 EHW196620:EHW196749 ERS196620:ERS196749 FBO196620:FBO196749 FLK196620:FLK196749 FVG196620:FVG196749 GFC196620:GFC196749 GOY196620:GOY196749 GYU196620:GYU196749 HIQ196620:HIQ196749 HSM196620:HSM196749 ICI196620:ICI196749 IME196620:IME196749 IWA196620:IWA196749 JFW196620:JFW196749 JPS196620:JPS196749 JZO196620:JZO196749 KJK196620:KJK196749 KTG196620:KTG196749 LDC196620:LDC196749 LMY196620:LMY196749 LWU196620:LWU196749 MGQ196620:MGQ196749 MQM196620:MQM196749 NAI196620:NAI196749 NKE196620:NKE196749 NUA196620:NUA196749 ODW196620:ODW196749 ONS196620:ONS196749 OXO196620:OXO196749 PHK196620:PHK196749 PRG196620:PRG196749 QBC196620:QBC196749 QKY196620:QKY196749 QUU196620:QUU196749 REQ196620:REQ196749 ROM196620:ROM196749 RYI196620:RYI196749 SIE196620:SIE196749 SSA196620:SSA196749 TBW196620:TBW196749 TLS196620:TLS196749 TVO196620:TVO196749 UFK196620:UFK196749 UPG196620:UPG196749 UZC196620:UZC196749 VIY196620:VIY196749 VSU196620:VSU196749 WCQ196620:WCQ196749 WMM196620:WMM196749 WWI196620:WWI196749 AA262156:AA262285 JW262156:JW262285 TS262156:TS262285 ADO262156:ADO262285 ANK262156:ANK262285 AXG262156:AXG262285 BHC262156:BHC262285 BQY262156:BQY262285 CAU262156:CAU262285 CKQ262156:CKQ262285 CUM262156:CUM262285 DEI262156:DEI262285 DOE262156:DOE262285 DYA262156:DYA262285 EHW262156:EHW262285 ERS262156:ERS262285 FBO262156:FBO262285 FLK262156:FLK262285 FVG262156:FVG262285 GFC262156:GFC262285 GOY262156:GOY262285 GYU262156:GYU262285 HIQ262156:HIQ262285 HSM262156:HSM262285 ICI262156:ICI262285 IME262156:IME262285 IWA262156:IWA262285 JFW262156:JFW262285 JPS262156:JPS262285 JZO262156:JZO262285 KJK262156:KJK262285 KTG262156:KTG262285 LDC262156:LDC262285 LMY262156:LMY262285 LWU262156:LWU262285 MGQ262156:MGQ262285 MQM262156:MQM262285 NAI262156:NAI262285 NKE262156:NKE262285 NUA262156:NUA262285 ODW262156:ODW262285 ONS262156:ONS262285 OXO262156:OXO262285 PHK262156:PHK262285 PRG262156:PRG262285 QBC262156:QBC262285 QKY262156:QKY262285 QUU262156:QUU262285 REQ262156:REQ262285 ROM262156:ROM262285 RYI262156:RYI262285 SIE262156:SIE262285 SSA262156:SSA262285 TBW262156:TBW262285 TLS262156:TLS262285 TVO262156:TVO262285 UFK262156:UFK262285 UPG262156:UPG262285 UZC262156:UZC262285 VIY262156:VIY262285 VSU262156:VSU262285 WCQ262156:WCQ262285 WMM262156:WMM262285 WWI262156:WWI262285 AA327692:AA327821 JW327692:JW327821 TS327692:TS327821 ADO327692:ADO327821 ANK327692:ANK327821 AXG327692:AXG327821 BHC327692:BHC327821 BQY327692:BQY327821 CAU327692:CAU327821 CKQ327692:CKQ327821 CUM327692:CUM327821 DEI327692:DEI327821 DOE327692:DOE327821 DYA327692:DYA327821 EHW327692:EHW327821 ERS327692:ERS327821 FBO327692:FBO327821 FLK327692:FLK327821 FVG327692:FVG327821 GFC327692:GFC327821 GOY327692:GOY327821 GYU327692:GYU327821 HIQ327692:HIQ327821 HSM327692:HSM327821 ICI327692:ICI327821 IME327692:IME327821 IWA327692:IWA327821 JFW327692:JFW327821 JPS327692:JPS327821 JZO327692:JZO327821 KJK327692:KJK327821 KTG327692:KTG327821 LDC327692:LDC327821 LMY327692:LMY327821 LWU327692:LWU327821 MGQ327692:MGQ327821 MQM327692:MQM327821 NAI327692:NAI327821 NKE327692:NKE327821 NUA327692:NUA327821 ODW327692:ODW327821 ONS327692:ONS327821 OXO327692:OXO327821 PHK327692:PHK327821 PRG327692:PRG327821 QBC327692:QBC327821 QKY327692:QKY327821 QUU327692:QUU327821 REQ327692:REQ327821 ROM327692:ROM327821 RYI327692:RYI327821 SIE327692:SIE327821 SSA327692:SSA327821 TBW327692:TBW327821 TLS327692:TLS327821 TVO327692:TVO327821 UFK327692:UFK327821 UPG327692:UPG327821 UZC327692:UZC327821 VIY327692:VIY327821 VSU327692:VSU327821 WCQ327692:WCQ327821 WMM327692:WMM327821 WWI327692:WWI327821 AA393228:AA393357 JW393228:JW393357 TS393228:TS393357 ADO393228:ADO393357 ANK393228:ANK393357 AXG393228:AXG393357 BHC393228:BHC393357 BQY393228:BQY393357 CAU393228:CAU393357 CKQ393228:CKQ393357 CUM393228:CUM393357 DEI393228:DEI393357 DOE393228:DOE393357 DYA393228:DYA393357 EHW393228:EHW393357 ERS393228:ERS393357 FBO393228:FBO393357 FLK393228:FLK393357 FVG393228:FVG393357 GFC393228:GFC393357 GOY393228:GOY393357 GYU393228:GYU393357 HIQ393228:HIQ393357 HSM393228:HSM393357 ICI393228:ICI393357 IME393228:IME393357 IWA393228:IWA393357 JFW393228:JFW393357 JPS393228:JPS393357 JZO393228:JZO393357 KJK393228:KJK393357 KTG393228:KTG393357 LDC393228:LDC393357 LMY393228:LMY393357 LWU393228:LWU393357 MGQ393228:MGQ393357 MQM393228:MQM393357 NAI393228:NAI393357 NKE393228:NKE393357 NUA393228:NUA393357 ODW393228:ODW393357 ONS393228:ONS393357 OXO393228:OXO393357 PHK393228:PHK393357 PRG393228:PRG393357 QBC393228:QBC393357 QKY393228:QKY393357 QUU393228:QUU393357 REQ393228:REQ393357 ROM393228:ROM393357 RYI393228:RYI393357 SIE393228:SIE393357 SSA393228:SSA393357 TBW393228:TBW393357 TLS393228:TLS393357 TVO393228:TVO393357 UFK393228:UFK393357 UPG393228:UPG393357 UZC393228:UZC393357 VIY393228:VIY393357 VSU393228:VSU393357 WCQ393228:WCQ393357 WMM393228:WMM393357 WWI393228:WWI393357 AA458764:AA458893 JW458764:JW458893 TS458764:TS458893 ADO458764:ADO458893 ANK458764:ANK458893 AXG458764:AXG458893 BHC458764:BHC458893 BQY458764:BQY458893 CAU458764:CAU458893 CKQ458764:CKQ458893 CUM458764:CUM458893 DEI458764:DEI458893 DOE458764:DOE458893 DYA458764:DYA458893 EHW458764:EHW458893 ERS458764:ERS458893 FBO458764:FBO458893 FLK458764:FLK458893 FVG458764:FVG458893 GFC458764:GFC458893 GOY458764:GOY458893 GYU458764:GYU458893 HIQ458764:HIQ458893 HSM458764:HSM458893 ICI458764:ICI458893 IME458764:IME458893 IWA458764:IWA458893 JFW458764:JFW458893 JPS458764:JPS458893 JZO458764:JZO458893 KJK458764:KJK458893 KTG458764:KTG458893 LDC458764:LDC458893 LMY458764:LMY458893 LWU458764:LWU458893 MGQ458764:MGQ458893 MQM458764:MQM458893 NAI458764:NAI458893 NKE458764:NKE458893 NUA458764:NUA458893 ODW458764:ODW458893 ONS458764:ONS458893 OXO458764:OXO458893 PHK458764:PHK458893 PRG458764:PRG458893 QBC458764:QBC458893 QKY458764:QKY458893 QUU458764:QUU458893 REQ458764:REQ458893 ROM458764:ROM458893 RYI458764:RYI458893 SIE458764:SIE458893 SSA458764:SSA458893 TBW458764:TBW458893 TLS458764:TLS458893 TVO458764:TVO458893 UFK458764:UFK458893 UPG458764:UPG458893 UZC458764:UZC458893 VIY458764:VIY458893 VSU458764:VSU458893 WCQ458764:WCQ458893 WMM458764:WMM458893 WWI458764:WWI458893 AA524300:AA524429 JW524300:JW524429 TS524300:TS524429 ADO524300:ADO524429 ANK524300:ANK524429 AXG524300:AXG524429 BHC524300:BHC524429 BQY524300:BQY524429 CAU524300:CAU524429 CKQ524300:CKQ524429 CUM524300:CUM524429 DEI524300:DEI524429 DOE524300:DOE524429 DYA524300:DYA524429 EHW524300:EHW524429 ERS524300:ERS524429 FBO524300:FBO524429 FLK524300:FLK524429 FVG524300:FVG524429 GFC524300:GFC524429 GOY524300:GOY524429 GYU524300:GYU524429 HIQ524300:HIQ524429 HSM524300:HSM524429 ICI524300:ICI524429 IME524300:IME524429 IWA524300:IWA524429 JFW524300:JFW524429 JPS524300:JPS524429 JZO524300:JZO524429 KJK524300:KJK524429 KTG524300:KTG524429 LDC524300:LDC524429 LMY524300:LMY524429 LWU524300:LWU524429 MGQ524300:MGQ524429 MQM524300:MQM524429 NAI524300:NAI524429 NKE524300:NKE524429 NUA524300:NUA524429 ODW524300:ODW524429 ONS524300:ONS524429 OXO524300:OXO524429 PHK524300:PHK524429 PRG524300:PRG524429 QBC524300:QBC524429 QKY524300:QKY524429 QUU524300:QUU524429 REQ524300:REQ524429 ROM524300:ROM524429 RYI524300:RYI524429 SIE524300:SIE524429 SSA524300:SSA524429 TBW524300:TBW524429 TLS524300:TLS524429 TVO524300:TVO524429 UFK524300:UFK524429 UPG524300:UPG524429 UZC524300:UZC524429 VIY524300:VIY524429 VSU524300:VSU524429 WCQ524300:WCQ524429 WMM524300:WMM524429 WWI524300:WWI524429 AA589836:AA589965 JW589836:JW589965 TS589836:TS589965 ADO589836:ADO589965 ANK589836:ANK589965 AXG589836:AXG589965 BHC589836:BHC589965 BQY589836:BQY589965 CAU589836:CAU589965 CKQ589836:CKQ589965 CUM589836:CUM589965 DEI589836:DEI589965 DOE589836:DOE589965 DYA589836:DYA589965 EHW589836:EHW589965 ERS589836:ERS589965 FBO589836:FBO589965 FLK589836:FLK589965 FVG589836:FVG589965 GFC589836:GFC589965 GOY589836:GOY589965 GYU589836:GYU589965 HIQ589836:HIQ589965 HSM589836:HSM589965 ICI589836:ICI589965 IME589836:IME589965 IWA589836:IWA589965 JFW589836:JFW589965 JPS589836:JPS589965 JZO589836:JZO589965 KJK589836:KJK589965 KTG589836:KTG589965 LDC589836:LDC589965 LMY589836:LMY589965 LWU589836:LWU589965 MGQ589836:MGQ589965 MQM589836:MQM589965 NAI589836:NAI589965 NKE589836:NKE589965 NUA589836:NUA589965 ODW589836:ODW589965 ONS589836:ONS589965 OXO589836:OXO589965 PHK589836:PHK589965 PRG589836:PRG589965 QBC589836:QBC589965 QKY589836:QKY589965 QUU589836:QUU589965 REQ589836:REQ589965 ROM589836:ROM589965 RYI589836:RYI589965 SIE589836:SIE589965 SSA589836:SSA589965 TBW589836:TBW589965 TLS589836:TLS589965 TVO589836:TVO589965 UFK589836:UFK589965 UPG589836:UPG589965 UZC589836:UZC589965 VIY589836:VIY589965 VSU589836:VSU589965 WCQ589836:WCQ589965 WMM589836:WMM589965 WWI589836:WWI589965 AA655372:AA655501 JW655372:JW655501 TS655372:TS655501 ADO655372:ADO655501 ANK655372:ANK655501 AXG655372:AXG655501 BHC655372:BHC655501 BQY655372:BQY655501 CAU655372:CAU655501 CKQ655372:CKQ655501 CUM655372:CUM655501 DEI655372:DEI655501 DOE655372:DOE655501 DYA655372:DYA655501 EHW655372:EHW655501 ERS655372:ERS655501 FBO655372:FBO655501 FLK655372:FLK655501 FVG655372:FVG655501 GFC655372:GFC655501 GOY655372:GOY655501 GYU655372:GYU655501 HIQ655372:HIQ655501 HSM655372:HSM655501 ICI655372:ICI655501 IME655372:IME655501 IWA655372:IWA655501 JFW655372:JFW655501 JPS655372:JPS655501 JZO655372:JZO655501 KJK655372:KJK655501 KTG655372:KTG655501 LDC655372:LDC655501 LMY655372:LMY655501 LWU655372:LWU655501 MGQ655372:MGQ655501 MQM655372:MQM655501 NAI655372:NAI655501 NKE655372:NKE655501 NUA655372:NUA655501 ODW655372:ODW655501 ONS655372:ONS655501 OXO655372:OXO655501 PHK655372:PHK655501 PRG655372:PRG655501 QBC655372:QBC655501 QKY655372:QKY655501 QUU655372:QUU655501 REQ655372:REQ655501 ROM655372:ROM655501 RYI655372:RYI655501 SIE655372:SIE655501 SSA655372:SSA655501 TBW655372:TBW655501 TLS655372:TLS655501 TVO655372:TVO655501 UFK655372:UFK655501 UPG655372:UPG655501 UZC655372:UZC655501 VIY655372:VIY655501 VSU655372:VSU655501 WCQ655372:WCQ655501 WMM655372:WMM655501 WWI655372:WWI655501 AA720908:AA721037 JW720908:JW721037 TS720908:TS721037 ADO720908:ADO721037 ANK720908:ANK721037 AXG720908:AXG721037 BHC720908:BHC721037 BQY720908:BQY721037 CAU720908:CAU721037 CKQ720908:CKQ721037 CUM720908:CUM721037 DEI720908:DEI721037 DOE720908:DOE721037 DYA720908:DYA721037 EHW720908:EHW721037 ERS720908:ERS721037 FBO720908:FBO721037 FLK720908:FLK721037 FVG720908:FVG721037 GFC720908:GFC721037 GOY720908:GOY721037 GYU720908:GYU721037 HIQ720908:HIQ721037 HSM720908:HSM721037 ICI720908:ICI721037 IME720908:IME721037 IWA720908:IWA721037 JFW720908:JFW721037 JPS720908:JPS721037 JZO720908:JZO721037 KJK720908:KJK721037 KTG720908:KTG721037 LDC720908:LDC721037 LMY720908:LMY721037 LWU720908:LWU721037 MGQ720908:MGQ721037 MQM720908:MQM721037 NAI720908:NAI721037 NKE720908:NKE721037 NUA720908:NUA721037 ODW720908:ODW721037 ONS720908:ONS721037 OXO720908:OXO721037 PHK720908:PHK721037 PRG720908:PRG721037 QBC720908:QBC721037 QKY720908:QKY721037 QUU720908:QUU721037 REQ720908:REQ721037 ROM720908:ROM721037 RYI720908:RYI721037 SIE720908:SIE721037 SSA720908:SSA721037 TBW720908:TBW721037 TLS720908:TLS721037 TVO720908:TVO721037 UFK720908:UFK721037 UPG720908:UPG721037 UZC720908:UZC721037 VIY720908:VIY721037 VSU720908:VSU721037 WCQ720908:WCQ721037 WMM720908:WMM721037 WWI720908:WWI721037 AA786444:AA786573 JW786444:JW786573 TS786444:TS786573 ADO786444:ADO786573 ANK786444:ANK786573 AXG786444:AXG786573 BHC786444:BHC786573 BQY786444:BQY786573 CAU786444:CAU786573 CKQ786444:CKQ786573 CUM786444:CUM786573 DEI786444:DEI786573 DOE786444:DOE786573 DYA786444:DYA786573 EHW786444:EHW786573 ERS786444:ERS786573 FBO786444:FBO786573 FLK786444:FLK786573 FVG786444:FVG786573 GFC786444:GFC786573 GOY786444:GOY786573 GYU786444:GYU786573 HIQ786444:HIQ786573 HSM786444:HSM786573 ICI786444:ICI786573 IME786444:IME786573 IWA786444:IWA786573 JFW786444:JFW786573 JPS786444:JPS786573 JZO786444:JZO786573 KJK786444:KJK786573 KTG786444:KTG786573 LDC786444:LDC786573 LMY786444:LMY786573 LWU786444:LWU786573 MGQ786444:MGQ786573 MQM786444:MQM786573 NAI786444:NAI786573 NKE786444:NKE786573 NUA786444:NUA786573 ODW786444:ODW786573 ONS786444:ONS786573 OXO786444:OXO786573 PHK786444:PHK786573 PRG786444:PRG786573 QBC786444:QBC786573 QKY786444:QKY786573 QUU786444:QUU786573 REQ786444:REQ786573 ROM786444:ROM786573 RYI786444:RYI786573 SIE786444:SIE786573 SSA786444:SSA786573 TBW786444:TBW786573 TLS786444:TLS786573 TVO786444:TVO786573 UFK786444:UFK786573 UPG786444:UPG786573 UZC786444:UZC786573 VIY786444:VIY786573 VSU786444:VSU786573 WCQ786444:WCQ786573 WMM786444:WMM786573 WWI786444:WWI786573 AA851980:AA852109 JW851980:JW852109 TS851980:TS852109 ADO851980:ADO852109 ANK851980:ANK852109 AXG851980:AXG852109 BHC851980:BHC852109 BQY851980:BQY852109 CAU851980:CAU852109 CKQ851980:CKQ852109 CUM851980:CUM852109 DEI851980:DEI852109 DOE851980:DOE852109 DYA851980:DYA852109 EHW851980:EHW852109 ERS851980:ERS852109 FBO851980:FBO852109 FLK851980:FLK852109 FVG851980:FVG852109 GFC851980:GFC852109 GOY851980:GOY852109 GYU851980:GYU852109 HIQ851980:HIQ852109 HSM851980:HSM852109 ICI851980:ICI852109 IME851980:IME852109 IWA851980:IWA852109 JFW851980:JFW852109 JPS851980:JPS852109 JZO851980:JZO852109 KJK851980:KJK852109 KTG851980:KTG852109 LDC851980:LDC852109 LMY851980:LMY852109 LWU851980:LWU852109 MGQ851980:MGQ852109 MQM851980:MQM852109 NAI851980:NAI852109 NKE851980:NKE852109 NUA851980:NUA852109 ODW851980:ODW852109 ONS851980:ONS852109 OXO851980:OXO852109 PHK851980:PHK852109 PRG851980:PRG852109 QBC851980:QBC852109 QKY851980:QKY852109 QUU851980:QUU852109 REQ851980:REQ852109 ROM851980:ROM852109 RYI851980:RYI852109 SIE851980:SIE852109 SSA851980:SSA852109 TBW851980:TBW852109 TLS851980:TLS852109 TVO851980:TVO852109 UFK851980:UFK852109 UPG851980:UPG852109 UZC851980:UZC852109 VIY851980:VIY852109 VSU851980:VSU852109 WCQ851980:WCQ852109 WMM851980:WMM852109 WWI851980:WWI852109 AA917516:AA917645 JW917516:JW917645 TS917516:TS917645 ADO917516:ADO917645 ANK917516:ANK917645 AXG917516:AXG917645 BHC917516:BHC917645 BQY917516:BQY917645 CAU917516:CAU917645 CKQ917516:CKQ917645 CUM917516:CUM917645 DEI917516:DEI917645 DOE917516:DOE917645 DYA917516:DYA917645 EHW917516:EHW917645 ERS917516:ERS917645 FBO917516:FBO917645 FLK917516:FLK917645 FVG917516:FVG917645 GFC917516:GFC917645 GOY917516:GOY917645 GYU917516:GYU917645 HIQ917516:HIQ917645 HSM917516:HSM917645 ICI917516:ICI917645 IME917516:IME917645 IWA917516:IWA917645 JFW917516:JFW917645 JPS917516:JPS917645 JZO917516:JZO917645 KJK917516:KJK917645 KTG917516:KTG917645 LDC917516:LDC917645 LMY917516:LMY917645 LWU917516:LWU917645 MGQ917516:MGQ917645 MQM917516:MQM917645 NAI917516:NAI917645 NKE917516:NKE917645 NUA917516:NUA917645 ODW917516:ODW917645 ONS917516:ONS917645 OXO917516:OXO917645 PHK917516:PHK917645 PRG917516:PRG917645 QBC917516:QBC917645 QKY917516:QKY917645 QUU917516:QUU917645 REQ917516:REQ917645 ROM917516:ROM917645 RYI917516:RYI917645 SIE917516:SIE917645 SSA917516:SSA917645 TBW917516:TBW917645 TLS917516:TLS917645 TVO917516:TVO917645 UFK917516:UFK917645 UPG917516:UPG917645 UZC917516:UZC917645 VIY917516:VIY917645 VSU917516:VSU917645 WCQ917516:WCQ917645 WMM917516:WMM917645 WWI917516:WWI917645 AA983052:AA983181 JW983052:JW983181 TS983052:TS983181 ADO983052:ADO983181 ANK983052:ANK983181 AXG983052:AXG983181 BHC983052:BHC983181 BQY983052:BQY983181 CAU983052:CAU983181 CKQ983052:CKQ983181 CUM983052:CUM983181 DEI983052:DEI983181 DOE983052:DOE983181 DYA983052:DYA983181 EHW983052:EHW983181 ERS983052:ERS983181 FBO983052:FBO983181 FLK983052:FLK983181 FVG983052:FVG983181 GFC983052:GFC983181 GOY983052:GOY983181 GYU983052:GYU983181 HIQ983052:HIQ983181 HSM983052:HSM983181 ICI983052:ICI983181 IME983052:IME983181 IWA983052:IWA983181 JFW983052:JFW983181 JPS983052:JPS983181 JZO983052:JZO983181 KJK983052:KJK983181 KTG983052:KTG983181 LDC983052:LDC983181 LMY983052:LMY983181 LWU983052:LWU983181 MGQ983052:MGQ983181 MQM983052:MQM983181 NAI983052:NAI983181 NKE983052:NKE983181 NUA983052:NUA983181 ODW983052:ODW983181 ONS983052:ONS983181 OXO983052:OXO983181 PHK983052:PHK983181 PRG983052:PRG983181 QBC983052:QBC983181 QKY983052:QKY983181 QUU983052:QUU983181 REQ983052:REQ983181 ROM983052:ROM983181 RYI983052:RYI983181 SIE983052:SIE983181 SSA983052:SSA983181 TBW983052:TBW983181 TLS983052:TLS983181 TVO983052:TVO983181 UFK983052:UFK983181 UPG983052:UPG983181 UZC983052:UZC983181 VIY983052:VIY983181 VSU983052:VSU983181 WCQ983052:WCQ983181 WMM983052:WMM983181 WWI983052:WWI983181">
      <formula1>"ANDAMENTO,FINALIZADO,PARALISADO,NÃO INICIADO"</formula1>
    </dataValidation>
    <dataValidation type="list" allowBlank="1" showInputMessage="1" showErrorMessage="1" sqref="M85:M131 JI85:JI131 TE85:TE131 ADA85:ADA131 AMW85:AMW131 AWS85:AWS131 BGO85:BGO131 BQK85:BQK131 CAG85:CAG131 CKC85:CKC131 CTY85:CTY131 DDU85:DDU131 DNQ85:DNQ131 DXM85:DXM131 EHI85:EHI131 ERE85:ERE131 FBA85:FBA131 FKW85:FKW131 FUS85:FUS131 GEO85:GEO131 GOK85:GOK131 GYG85:GYG131 HIC85:HIC131 HRY85:HRY131 IBU85:IBU131 ILQ85:ILQ131 IVM85:IVM131 JFI85:JFI131 JPE85:JPE131 JZA85:JZA131 KIW85:KIW131 KSS85:KSS131 LCO85:LCO131 LMK85:LMK131 LWG85:LWG131 MGC85:MGC131 MPY85:MPY131 MZU85:MZU131 NJQ85:NJQ131 NTM85:NTM131 ODI85:ODI131 ONE85:ONE131 OXA85:OXA131 PGW85:PGW131 PQS85:PQS131 QAO85:QAO131 QKK85:QKK131 QUG85:QUG131 REC85:REC131 RNY85:RNY131 RXU85:RXU131 SHQ85:SHQ131 SRM85:SRM131 TBI85:TBI131 TLE85:TLE131 TVA85:TVA131 UEW85:UEW131 UOS85:UOS131 UYO85:UYO131 VIK85:VIK131 VSG85:VSG131 WCC85:WCC131 WLY85:WLY131 WVU85:WVU131 M65621:M65667 JI65621:JI65667 TE65621:TE65667 ADA65621:ADA65667 AMW65621:AMW65667 AWS65621:AWS65667 BGO65621:BGO65667 BQK65621:BQK65667 CAG65621:CAG65667 CKC65621:CKC65667 CTY65621:CTY65667 DDU65621:DDU65667 DNQ65621:DNQ65667 DXM65621:DXM65667 EHI65621:EHI65667 ERE65621:ERE65667 FBA65621:FBA65667 FKW65621:FKW65667 FUS65621:FUS65667 GEO65621:GEO65667 GOK65621:GOK65667 GYG65621:GYG65667 HIC65621:HIC65667 HRY65621:HRY65667 IBU65621:IBU65667 ILQ65621:ILQ65667 IVM65621:IVM65667 JFI65621:JFI65667 JPE65621:JPE65667 JZA65621:JZA65667 KIW65621:KIW65667 KSS65621:KSS65667 LCO65621:LCO65667 LMK65621:LMK65667 LWG65621:LWG65667 MGC65621:MGC65667 MPY65621:MPY65667 MZU65621:MZU65667 NJQ65621:NJQ65667 NTM65621:NTM65667 ODI65621:ODI65667 ONE65621:ONE65667 OXA65621:OXA65667 PGW65621:PGW65667 PQS65621:PQS65667 QAO65621:QAO65667 QKK65621:QKK65667 QUG65621:QUG65667 REC65621:REC65667 RNY65621:RNY65667 RXU65621:RXU65667 SHQ65621:SHQ65667 SRM65621:SRM65667 TBI65621:TBI65667 TLE65621:TLE65667 TVA65621:TVA65667 UEW65621:UEW65667 UOS65621:UOS65667 UYO65621:UYO65667 VIK65621:VIK65667 VSG65621:VSG65667 WCC65621:WCC65667 WLY65621:WLY65667 WVU65621:WVU65667 M131157:M131203 JI131157:JI131203 TE131157:TE131203 ADA131157:ADA131203 AMW131157:AMW131203 AWS131157:AWS131203 BGO131157:BGO131203 BQK131157:BQK131203 CAG131157:CAG131203 CKC131157:CKC131203 CTY131157:CTY131203 DDU131157:DDU131203 DNQ131157:DNQ131203 DXM131157:DXM131203 EHI131157:EHI131203 ERE131157:ERE131203 FBA131157:FBA131203 FKW131157:FKW131203 FUS131157:FUS131203 GEO131157:GEO131203 GOK131157:GOK131203 GYG131157:GYG131203 HIC131157:HIC131203 HRY131157:HRY131203 IBU131157:IBU131203 ILQ131157:ILQ131203 IVM131157:IVM131203 JFI131157:JFI131203 JPE131157:JPE131203 JZA131157:JZA131203 KIW131157:KIW131203 KSS131157:KSS131203 LCO131157:LCO131203 LMK131157:LMK131203 LWG131157:LWG131203 MGC131157:MGC131203 MPY131157:MPY131203 MZU131157:MZU131203 NJQ131157:NJQ131203 NTM131157:NTM131203 ODI131157:ODI131203 ONE131157:ONE131203 OXA131157:OXA131203 PGW131157:PGW131203 PQS131157:PQS131203 QAO131157:QAO131203 QKK131157:QKK131203 QUG131157:QUG131203 REC131157:REC131203 RNY131157:RNY131203 RXU131157:RXU131203 SHQ131157:SHQ131203 SRM131157:SRM131203 TBI131157:TBI131203 TLE131157:TLE131203 TVA131157:TVA131203 UEW131157:UEW131203 UOS131157:UOS131203 UYO131157:UYO131203 VIK131157:VIK131203 VSG131157:VSG131203 WCC131157:WCC131203 WLY131157:WLY131203 WVU131157:WVU131203 M196693:M196739 JI196693:JI196739 TE196693:TE196739 ADA196693:ADA196739 AMW196693:AMW196739 AWS196693:AWS196739 BGO196693:BGO196739 BQK196693:BQK196739 CAG196693:CAG196739 CKC196693:CKC196739 CTY196693:CTY196739 DDU196693:DDU196739 DNQ196693:DNQ196739 DXM196693:DXM196739 EHI196693:EHI196739 ERE196693:ERE196739 FBA196693:FBA196739 FKW196693:FKW196739 FUS196693:FUS196739 GEO196693:GEO196739 GOK196693:GOK196739 GYG196693:GYG196739 HIC196693:HIC196739 HRY196693:HRY196739 IBU196693:IBU196739 ILQ196693:ILQ196739 IVM196693:IVM196739 JFI196693:JFI196739 JPE196693:JPE196739 JZA196693:JZA196739 KIW196693:KIW196739 KSS196693:KSS196739 LCO196693:LCO196739 LMK196693:LMK196739 LWG196693:LWG196739 MGC196693:MGC196739 MPY196693:MPY196739 MZU196693:MZU196739 NJQ196693:NJQ196739 NTM196693:NTM196739 ODI196693:ODI196739 ONE196693:ONE196739 OXA196693:OXA196739 PGW196693:PGW196739 PQS196693:PQS196739 QAO196693:QAO196739 QKK196693:QKK196739 QUG196693:QUG196739 REC196693:REC196739 RNY196693:RNY196739 RXU196693:RXU196739 SHQ196693:SHQ196739 SRM196693:SRM196739 TBI196693:TBI196739 TLE196693:TLE196739 TVA196693:TVA196739 UEW196693:UEW196739 UOS196693:UOS196739 UYO196693:UYO196739 VIK196693:VIK196739 VSG196693:VSG196739 WCC196693:WCC196739 WLY196693:WLY196739 WVU196693:WVU196739 M262229:M262275 JI262229:JI262275 TE262229:TE262275 ADA262229:ADA262275 AMW262229:AMW262275 AWS262229:AWS262275 BGO262229:BGO262275 BQK262229:BQK262275 CAG262229:CAG262275 CKC262229:CKC262275 CTY262229:CTY262275 DDU262229:DDU262275 DNQ262229:DNQ262275 DXM262229:DXM262275 EHI262229:EHI262275 ERE262229:ERE262275 FBA262229:FBA262275 FKW262229:FKW262275 FUS262229:FUS262275 GEO262229:GEO262275 GOK262229:GOK262275 GYG262229:GYG262275 HIC262229:HIC262275 HRY262229:HRY262275 IBU262229:IBU262275 ILQ262229:ILQ262275 IVM262229:IVM262275 JFI262229:JFI262275 JPE262229:JPE262275 JZA262229:JZA262275 KIW262229:KIW262275 KSS262229:KSS262275 LCO262229:LCO262275 LMK262229:LMK262275 LWG262229:LWG262275 MGC262229:MGC262275 MPY262229:MPY262275 MZU262229:MZU262275 NJQ262229:NJQ262275 NTM262229:NTM262275 ODI262229:ODI262275 ONE262229:ONE262275 OXA262229:OXA262275 PGW262229:PGW262275 PQS262229:PQS262275 QAO262229:QAO262275 QKK262229:QKK262275 QUG262229:QUG262275 REC262229:REC262275 RNY262229:RNY262275 RXU262229:RXU262275 SHQ262229:SHQ262275 SRM262229:SRM262275 TBI262229:TBI262275 TLE262229:TLE262275 TVA262229:TVA262275 UEW262229:UEW262275 UOS262229:UOS262275 UYO262229:UYO262275 VIK262229:VIK262275 VSG262229:VSG262275 WCC262229:WCC262275 WLY262229:WLY262275 WVU262229:WVU262275 M327765:M327811 JI327765:JI327811 TE327765:TE327811 ADA327765:ADA327811 AMW327765:AMW327811 AWS327765:AWS327811 BGO327765:BGO327811 BQK327765:BQK327811 CAG327765:CAG327811 CKC327765:CKC327811 CTY327765:CTY327811 DDU327765:DDU327811 DNQ327765:DNQ327811 DXM327765:DXM327811 EHI327765:EHI327811 ERE327765:ERE327811 FBA327765:FBA327811 FKW327765:FKW327811 FUS327765:FUS327811 GEO327765:GEO327811 GOK327765:GOK327811 GYG327765:GYG327811 HIC327765:HIC327811 HRY327765:HRY327811 IBU327765:IBU327811 ILQ327765:ILQ327811 IVM327765:IVM327811 JFI327765:JFI327811 JPE327765:JPE327811 JZA327765:JZA327811 KIW327765:KIW327811 KSS327765:KSS327811 LCO327765:LCO327811 LMK327765:LMK327811 LWG327765:LWG327811 MGC327765:MGC327811 MPY327765:MPY327811 MZU327765:MZU327811 NJQ327765:NJQ327811 NTM327765:NTM327811 ODI327765:ODI327811 ONE327765:ONE327811 OXA327765:OXA327811 PGW327765:PGW327811 PQS327765:PQS327811 QAO327765:QAO327811 QKK327765:QKK327811 QUG327765:QUG327811 REC327765:REC327811 RNY327765:RNY327811 RXU327765:RXU327811 SHQ327765:SHQ327811 SRM327765:SRM327811 TBI327765:TBI327811 TLE327765:TLE327811 TVA327765:TVA327811 UEW327765:UEW327811 UOS327765:UOS327811 UYO327765:UYO327811 VIK327765:VIK327811 VSG327765:VSG327811 WCC327765:WCC327811 WLY327765:WLY327811 WVU327765:WVU327811 M393301:M393347 JI393301:JI393347 TE393301:TE393347 ADA393301:ADA393347 AMW393301:AMW393347 AWS393301:AWS393347 BGO393301:BGO393347 BQK393301:BQK393347 CAG393301:CAG393347 CKC393301:CKC393347 CTY393301:CTY393347 DDU393301:DDU393347 DNQ393301:DNQ393347 DXM393301:DXM393347 EHI393301:EHI393347 ERE393301:ERE393347 FBA393301:FBA393347 FKW393301:FKW393347 FUS393301:FUS393347 GEO393301:GEO393347 GOK393301:GOK393347 GYG393301:GYG393347 HIC393301:HIC393347 HRY393301:HRY393347 IBU393301:IBU393347 ILQ393301:ILQ393347 IVM393301:IVM393347 JFI393301:JFI393347 JPE393301:JPE393347 JZA393301:JZA393347 KIW393301:KIW393347 KSS393301:KSS393347 LCO393301:LCO393347 LMK393301:LMK393347 LWG393301:LWG393347 MGC393301:MGC393347 MPY393301:MPY393347 MZU393301:MZU393347 NJQ393301:NJQ393347 NTM393301:NTM393347 ODI393301:ODI393347 ONE393301:ONE393347 OXA393301:OXA393347 PGW393301:PGW393347 PQS393301:PQS393347 QAO393301:QAO393347 QKK393301:QKK393347 QUG393301:QUG393347 REC393301:REC393347 RNY393301:RNY393347 RXU393301:RXU393347 SHQ393301:SHQ393347 SRM393301:SRM393347 TBI393301:TBI393347 TLE393301:TLE393347 TVA393301:TVA393347 UEW393301:UEW393347 UOS393301:UOS393347 UYO393301:UYO393347 VIK393301:VIK393347 VSG393301:VSG393347 WCC393301:WCC393347 WLY393301:WLY393347 WVU393301:WVU393347 M458837:M458883 JI458837:JI458883 TE458837:TE458883 ADA458837:ADA458883 AMW458837:AMW458883 AWS458837:AWS458883 BGO458837:BGO458883 BQK458837:BQK458883 CAG458837:CAG458883 CKC458837:CKC458883 CTY458837:CTY458883 DDU458837:DDU458883 DNQ458837:DNQ458883 DXM458837:DXM458883 EHI458837:EHI458883 ERE458837:ERE458883 FBA458837:FBA458883 FKW458837:FKW458883 FUS458837:FUS458883 GEO458837:GEO458883 GOK458837:GOK458883 GYG458837:GYG458883 HIC458837:HIC458883 HRY458837:HRY458883 IBU458837:IBU458883 ILQ458837:ILQ458883 IVM458837:IVM458883 JFI458837:JFI458883 JPE458837:JPE458883 JZA458837:JZA458883 KIW458837:KIW458883 KSS458837:KSS458883 LCO458837:LCO458883 LMK458837:LMK458883 LWG458837:LWG458883 MGC458837:MGC458883 MPY458837:MPY458883 MZU458837:MZU458883 NJQ458837:NJQ458883 NTM458837:NTM458883 ODI458837:ODI458883 ONE458837:ONE458883 OXA458837:OXA458883 PGW458837:PGW458883 PQS458837:PQS458883 QAO458837:QAO458883 QKK458837:QKK458883 QUG458837:QUG458883 REC458837:REC458883 RNY458837:RNY458883 RXU458837:RXU458883 SHQ458837:SHQ458883 SRM458837:SRM458883 TBI458837:TBI458883 TLE458837:TLE458883 TVA458837:TVA458883 UEW458837:UEW458883 UOS458837:UOS458883 UYO458837:UYO458883 VIK458837:VIK458883 VSG458837:VSG458883 WCC458837:WCC458883 WLY458837:WLY458883 WVU458837:WVU458883 M524373:M524419 JI524373:JI524419 TE524373:TE524419 ADA524373:ADA524419 AMW524373:AMW524419 AWS524373:AWS524419 BGO524373:BGO524419 BQK524373:BQK524419 CAG524373:CAG524419 CKC524373:CKC524419 CTY524373:CTY524419 DDU524373:DDU524419 DNQ524373:DNQ524419 DXM524373:DXM524419 EHI524373:EHI524419 ERE524373:ERE524419 FBA524373:FBA524419 FKW524373:FKW524419 FUS524373:FUS524419 GEO524373:GEO524419 GOK524373:GOK524419 GYG524373:GYG524419 HIC524373:HIC524419 HRY524373:HRY524419 IBU524373:IBU524419 ILQ524373:ILQ524419 IVM524373:IVM524419 JFI524373:JFI524419 JPE524373:JPE524419 JZA524373:JZA524419 KIW524373:KIW524419 KSS524373:KSS524419 LCO524373:LCO524419 LMK524373:LMK524419 LWG524373:LWG524419 MGC524373:MGC524419 MPY524373:MPY524419 MZU524373:MZU524419 NJQ524373:NJQ524419 NTM524373:NTM524419 ODI524373:ODI524419 ONE524373:ONE524419 OXA524373:OXA524419 PGW524373:PGW524419 PQS524373:PQS524419 QAO524373:QAO524419 QKK524373:QKK524419 QUG524373:QUG524419 REC524373:REC524419 RNY524373:RNY524419 RXU524373:RXU524419 SHQ524373:SHQ524419 SRM524373:SRM524419 TBI524373:TBI524419 TLE524373:TLE524419 TVA524373:TVA524419 UEW524373:UEW524419 UOS524373:UOS524419 UYO524373:UYO524419 VIK524373:VIK524419 VSG524373:VSG524419 WCC524373:WCC524419 WLY524373:WLY524419 WVU524373:WVU524419 M589909:M589955 JI589909:JI589955 TE589909:TE589955 ADA589909:ADA589955 AMW589909:AMW589955 AWS589909:AWS589955 BGO589909:BGO589955 BQK589909:BQK589955 CAG589909:CAG589955 CKC589909:CKC589955 CTY589909:CTY589955 DDU589909:DDU589955 DNQ589909:DNQ589955 DXM589909:DXM589955 EHI589909:EHI589955 ERE589909:ERE589955 FBA589909:FBA589955 FKW589909:FKW589955 FUS589909:FUS589955 GEO589909:GEO589955 GOK589909:GOK589955 GYG589909:GYG589955 HIC589909:HIC589955 HRY589909:HRY589955 IBU589909:IBU589955 ILQ589909:ILQ589955 IVM589909:IVM589955 JFI589909:JFI589955 JPE589909:JPE589955 JZA589909:JZA589955 KIW589909:KIW589955 KSS589909:KSS589955 LCO589909:LCO589955 LMK589909:LMK589955 LWG589909:LWG589955 MGC589909:MGC589955 MPY589909:MPY589955 MZU589909:MZU589955 NJQ589909:NJQ589955 NTM589909:NTM589955 ODI589909:ODI589955 ONE589909:ONE589955 OXA589909:OXA589955 PGW589909:PGW589955 PQS589909:PQS589955 QAO589909:QAO589955 QKK589909:QKK589955 QUG589909:QUG589955 REC589909:REC589955 RNY589909:RNY589955 RXU589909:RXU589955 SHQ589909:SHQ589955 SRM589909:SRM589955 TBI589909:TBI589955 TLE589909:TLE589955 TVA589909:TVA589955 UEW589909:UEW589955 UOS589909:UOS589955 UYO589909:UYO589955 VIK589909:VIK589955 VSG589909:VSG589955 WCC589909:WCC589955 WLY589909:WLY589955 WVU589909:WVU589955 M655445:M655491 JI655445:JI655491 TE655445:TE655491 ADA655445:ADA655491 AMW655445:AMW655491 AWS655445:AWS655491 BGO655445:BGO655491 BQK655445:BQK655491 CAG655445:CAG655491 CKC655445:CKC655491 CTY655445:CTY655491 DDU655445:DDU655491 DNQ655445:DNQ655491 DXM655445:DXM655491 EHI655445:EHI655491 ERE655445:ERE655491 FBA655445:FBA655491 FKW655445:FKW655491 FUS655445:FUS655491 GEO655445:GEO655491 GOK655445:GOK655491 GYG655445:GYG655491 HIC655445:HIC655491 HRY655445:HRY655491 IBU655445:IBU655491 ILQ655445:ILQ655491 IVM655445:IVM655491 JFI655445:JFI655491 JPE655445:JPE655491 JZA655445:JZA655491 KIW655445:KIW655491 KSS655445:KSS655491 LCO655445:LCO655491 LMK655445:LMK655491 LWG655445:LWG655491 MGC655445:MGC655491 MPY655445:MPY655491 MZU655445:MZU655491 NJQ655445:NJQ655491 NTM655445:NTM655491 ODI655445:ODI655491 ONE655445:ONE655491 OXA655445:OXA655491 PGW655445:PGW655491 PQS655445:PQS655491 QAO655445:QAO655491 QKK655445:QKK655491 QUG655445:QUG655491 REC655445:REC655491 RNY655445:RNY655491 RXU655445:RXU655491 SHQ655445:SHQ655491 SRM655445:SRM655491 TBI655445:TBI655491 TLE655445:TLE655491 TVA655445:TVA655491 UEW655445:UEW655491 UOS655445:UOS655491 UYO655445:UYO655491 VIK655445:VIK655491 VSG655445:VSG655491 WCC655445:WCC655491 WLY655445:WLY655491 WVU655445:WVU655491 M720981:M721027 JI720981:JI721027 TE720981:TE721027 ADA720981:ADA721027 AMW720981:AMW721027 AWS720981:AWS721027 BGO720981:BGO721027 BQK720981:BQK721027 CAG720981:CAG721027 CKC720981:CKC721027 CTY720981:CTY721027 DDU720981:DDU721027 DNQ720981:DNQ721027 DXM720981:DXM721027 EHI720981:EHI721027 ERE720981:ERE721027 FBA720981:FBA721027 FKW720981:FKW721027 FUS720981:FUS721027 GEO720981:GEO721027 GOK720981:GOK721027 GYG720981:GYG721027 HIC720981:HIC721027 HRY720981:HRY721027 IBU720981:IBU721027 ILQ720981:ILQ721027 IVM720981:IVM721027 JFI720981:JFI721027 JPE720981:JPE721027 JZA720981:JZA721027 KIW720981:KIW721027 KSS720981:KSS721027 LCO720981:LCO721027 LMK720981:LMK721027 LWG720981:LWG721027 MGC720981:MGC721027 MPY720981:MPY721027 MZU720981:MZU721027 NJQ720981:NJQ721027 NTM720981:NTM721027 ODI720981:ODI721027 ONE720981:ONE721027 OXA720981:OXA721027 PGW720981:PGW721027 PQS720981:PQS721027 QAO720981:QAO721027 QKK720981:QKK721027 QUG720981:QUG721027 REC720981:REC721027 RNY720981:RNY721027 RXU720981:RXU721027 SHQ720981:SHQ721027 SRM720981:SRM721027 TBI720981:TBI721027 TLE720981:TLE721027 TVA720981:TVA721027 UEW720981:UEW721027 UOS720981:UOS721027 UYO720981:UYO721027 VIK720981:VIK721027 VSG720981:VSG721027 WCC720981:WCC721027 WLY720981:WLY721027 WVU720981:WVU721027 M786517:M786563 JI786517:JI786563 TE786517:TE786563 ADA786517:ADA786563 AMW786517:AMW786563 AWS786517:AWS786563 BGO786517:BGO786563 BQK786517:BQK786563 CAG786517:CAG786563 CKC786517:CKC786563 CTY786517:CTY786563 DDU786517:DDU786563 DNQ786517:DNQ786563 DXM786517:DXM786563 EHI786517:EHI786563 ERE786517:ERE786563 FBA786517:FBA786563 FKW786517:FKW786563 FUS786517:FUS786563 GEO786517:GEO786563 GOK786517:GOK786563 GYG786517:GYG786563 HIC786517:HIC786563 HRY786517:HRY786563 IBU786517:IBU786563 ILQ786517:ILQ786563 IVM786517:IVM786563 JFI786517:JFI786563 JPE786517:JPE786563 JZA786517:JZA786563 KIW786517:KIW786563 KSS786517:KSS786563 LCO786517:LCO786563 LMK786517:LMK786563 LWG786517:LWG786563 MGC786517:MGC786563 MPY786517:MPY786563 MZU786517:MZU786563 NJQ786517:NJQ786563 NTM786517:NTM786563 ODI786517:ODI786563 ONE786517:ONE786563 OXA786517:OXA786563 PGW786517:PGW786563 PQS786517:PQS786563 QAO786517:QAO786563 QKK786517:QKK786563 QUG786517:QUG786563 REC786517:REC786563 RNY786517:RNY786563 RXU786517:RXU786563 SHQ786517:SHQ786563 SRM786517:SRM786563 TBI786517:TBI786563 TLE786517:TLE786563 TVA786517:TVA786563 UEW786517:UEW786563 UOS786517:UOS786563 UYO786517:UYO786563 VIK786517:VIK786563 VSG786517:VSG786563 WCC786517:WCC786563 WLY786517:WLY786563 WVU786517:WVU786563 M852053:M852099 JI852053:JI852099 TE852053:TE852099 ADA852053:ADA852099 AMW852053:AMW852099 AWS852053:AWS852099 BGO852053:BGO852099 BQK852053:BQK852099 CAG852053:CAG852099 CKC852053:CKC852099 CTY852053:CTY852099 DDU852053:DDU852099 DNQ852053:DNQ852099 DXM852053:DXM852099 EHI852053:EHI852099 ERE852053:ERE852099 FBA852053:FBA852099 FKW852053:FKW852099 FUS852053:FUS852099 GEO852053:GEO852099 GOK852053:GOK852099 GYG852053:GYG852099 HIC852053:HIC852099 HRY852053:HRY852099 IBU852053:IBU852099 ILQ852053:ILQ852099 IVM852053:IVM852099 JFI852053:JFI852099 JPE852053:JPE852099 JZA852053:JZA852099 KIW852053:KIW852099 KSS852053:KSS852099 LCO852053:LCO852099 LMK852053:LMK852099 LWG852053:LWG852099 MGC852053:MGC852099 MPY852053:MPY852099 MZU852053:MZU852099 NJQ852053:NJQ852099 NTM852053:NTM852099 ODI852053:ODI852099 ONE852053:ONE852099 OXA852053:OXA852099 PGW852053:PGW852099 PQS852053:PQS852099 QAO852053:QAO852099 QKK852053:QKK852099 QUG852053:QUG852099 REC852053:REC852099 RNY852053:RNY852099 RXU852053:RXU852099 SHQ852053:SHQ852099 SRM852053:SRM852099 TBI852053:TBI852099 TLE852053:TLE852099 TVA852053:TVA852099 UEW852053:UEW852099 UOS852053:UOS852099 UYO852053:UYO852099 VIK852053:VIK852099 VSG852053:VSG852099 WCC852053:WCC852099 WLY852053:WLY852099 WVU852053:WVU852099 M917589:M917635 JI917589:JI917635 TE917589:TE917635 ADA917589:ADA917635 AMW917589:AMW917635 AWS917589:AWS917635 BGO917589:BGO917635 BQK917589:BQK917635 CAG917589:CAG917635 CKC917589:CKC917635 CTY917589:CTY917635 DDU917589:DDU917635 DNQ917589:DNQ917635 DXM917589:DXM917635 EHI917589:EHI917635 ERE917589:ERE917635 FBA917589:FBA917635 FKW917589:FKW917635 FUS917589:FUS917635 GEO917589:GEO917635 GOK917589:GOK917635 GYG917589:GYG917635 HIC917589:HIC917635 HRY917589:HRY917635 IBU917589:IBU917635 ILQ917589:ILQ917635 IVM917589:IVM917635 JFI917589:JFI917635 JPE917589:JPE917635 JZA917589:JZA917635 KIW917589:KIW917635 KSS917589:KSS917635 LCO917589:LCO917635 LMK917589:LMK917635 LWG917589:LWG917635 MGC917589:MGC917635 MPY917589:MPY917635 MZU917589:MZU917635 NJQ917589:NJQ917635 NTM917589:NTM917635 ODI917589:ODI917635 ONE917589:ONE917635 OXA917589:OXA917635 PGW917589:PGW917635 PQS917589:PQS917635 QAO917589:QAO917635 QKK917589:QKK917635 QUG917589:QUG917635 REC917589:REC917635 RNY917589:RNY917635 RXU917589:RXU917635 SHQ917589:SHQ917635 SRM917589:SRM917635 TBI917589:TBI917635 TLE917589:TLE917635 TVA917589:TVA917635 UEW917589:UEW917635 UOS917589:UOS917635 UYO917589:UYO917635 VIK917589:VIK917635 VSG917589:VSG917635 WCC917589:WCC917635 WLY917589:WLY917635 WVU917589:WVU917635 M983125:M983171 JI983125:JI983171 TE983125:TE983171 ADA983125:ADA983171 AMW983125:AMW983171 AWS983125:AWS983171 BGO983125:BGO983171 BQK983125:BQK983171 CAG983125:CAG983171 CKC983125:CKC983171 CTY983125:CTY983171 DDU983125:DDU983171 DNQ983125:DNQ983171 DXM983125:DXM983171 EHI983125:EHI983171 ERE983125:ERE983171 FBA983125:FBA983171 FKW983125:FKW983171 FUS983125:FUS983171 GEO983125:GEO983171 GOK983125:GOK983171 GYG983125:GYG983171 HIC983125:HIC983171 HRY983125:HRY983171 IBU983125:IBU983171 ILQ983125:ILQ983171 IVM983125:IVM983171 JFI983125:JFI983171 JPE983125:JPE983171 JZA983125:JZA983171 KIW983125:KIW983171 KSS983125:KSS983171 LCO983125:LCO983171 LMK983125:LMK983171 LWG983125:LWG983171 MGC983125:MGC983171 MPY983125:MPY983171 MZU983125:MZU983171 NJQ983125:NJQ983171 NTM983125:NTM983171 ODI983125:ODI983171 ONE983125:ONE983171 OXA983125:OXA983171 PGW983125:PGW983171 PQS983125:PQS983171 QAO983125:QAO983171 QKK983125:QKK983171 QUG983125:QUG983171 REC983125:REC983171 RNY983125:RNY983171 RXU983125:RXU983171 SHQ983125:SHQ983171 SRM983125:SRM983171 TBI983125:TBI983171 TLE983125:TLE983171 TVA983125:TVA983171 UEW983125:UEW983171 UOS983125:UOS983171 UYO983125:UYO983171 VIK983125:VIK983171 VSG983125:VSG983171 WCC983125:WCC983171 WLY983125:WLY983171 WVU983125:WVU983171 Q25:Q83 JM25:JM83 TI25:TI83 ADE25:ADE83 ANA25:ANA83 AWW25:AWW83 BGS25:BGS83 BQO25:BQO83 CAK25:CAK83 CKG25:CKG83 CUC25:CUC83 DDY25:DDY83 DNU25:DNU83 DXQ25:DXQ83 EHM25:EHM83 ERI25:ERI83 FBE25:FBE83 FLA25:FLA83 FUW25:FUW83 GES25:GES83 GOO25:GOO83 GYK25:GYK83 HIG25:HIG83 HSC25:HSC83 IBY25:IBY83 ILU25:ILU83 IVQ25:IVQ83 JFM25:JFM83 JPI25:JPI83 JZE25:JZE83 KJA25:KJA83 KSW25:KSW83 LCS25:LCS83 LMO25:LMO83 LWK25:LWK83 MGG25:MGG83 MQC25:MQC83 MZY25:MZY83 NJU25:NJU83 NTQ25:NTQ83 ODM25:ODM83 ONI25:ONI83 OXE25:OXE83 PHA25:PHA83 PQW25:PQW83 QAS25:QAS83 QKO25:QKO83 QUK25:QUK83 REG25:REG83 ROC25:ROC83 RXY25:RXY83 SHU25:SHU83 SRQ25:SRQ83 TBM25:TBM83 TLI25:TLI83 TVE25:TVE83 UFA25:UFA83 UOW25:UOW83 UYS25:UYS83 VIO25:VIO83 VSK25:VSK83 WCG25:WCG83 WMC25:WMC83 WVY25:WVY83 Q65561:Q65619 JM65561:JM65619 TI65561:TI65619 ADE65561:ADE65619 ANA65561:ANA65619 AWW65561:AWW65619 BGS65561:BGS65619 BQO65561:BQO65619 CAK65561:CAK65619 CKG65561:CKG65619 CUC65561:CUC65619 DDY65561:DDY65619 DNU65561:DNU65619 DXQ65561:DXQ65619 EHM65561:EHM65619 ERI65561:ERI65619 FBE65561:FBE65619 FLA65561:FLA65619 FUW65561:FUW65619 GES65561:GES65619 GOO65561:GOO65619 GYK65561:GYK65619 HIG65561:HIG65619 HSC65561:HSC65619 IBY65561:IBY65619 ILU65561:ILU65619 IVQ65561:IVQ65619 JFM65561:JFM65619 JPI65561:JPI65619 JZE65561:JZE65619 KJA65561:KJA65619 KSW65561:KSW65619 LCS65561:LCS65619 LMO65561:LMO65619 LWK65561:LWK65619 MGG65561:MGG65619 MQC65561:MQC65619 MZY65561:MZY65619 NJU65561:NJU65619 NTQ65561:NTQ65619 ODM65561:ODM65619 ONI65561:ONI65619 OXE65561:OXE65619 PHA65561:PHA65619 PQW65561:PQW65619 QAS65561:QAS65619 QKO65561:QKO65619 QUK65561:QUK65619 REG65561:REG65619 ROC65561:ROC65619 RXY65561:RXY65619 SHU65561:SHU65619 SRQ65561:SRQ65619 TBM65561:TBM65619 TLI65561:TLI65619 TVE65561:TVE65619 UFA65561:UFA65619 UOW65561:UOW65619 UYS65561:UYS65619 VIO65561:VIO65619 VSK65561:VSK65619 WCG65561:WCG65619 WMC65561:WMC65619 WVY65561:WVY65619 Q131097:Q131155 JM131097:JM131155 TI131097:TI131155 ADE131097:ADE131155 ANA131097:ANA131155 AWW131097:AWW131155 BGS131097:BGS131155 BQO131097:BQO131155 CAK131097:CAK131155 CKG131097:CKG131155 CUC131097:CUC131155 DDY131097:DDY131155 DNU131097:DNU131155 DXQ131097:DXQ131155 EHM131097:EHM131155 ERI131097:ERI131155 FBE131097:FBE131155 FLA131097:FLA131155 FUW131097:FUW131155 GES131097:GES131155 GOO131097:GOO131155 GYK131097:GYK131155 HIG131097:HIG131155 HSC131097:HSC131155 IBY131097:IBY131155 ILU131097:ILU131155 IVQ131097:IVQ131155 JFM131097:JFM131155 JPI131097:JPI131155 JZE131097:JZE131155 KJA131097:KJA131155 KSW131097:KSW131155 LCS131097:LCS131155 LMO131097:LMO131155 LWK131097:LWK131155 MGG131097:MGG131155 MQC131097:MQC131155 MZY131097:MZY131155 NJU131097:NJU131155 NTQ131097:NTQ131155 ODM131097:ODM131155 ONI131097:ONI131155 OXE131097:OXE131155 PHA131097:PHA131155 PQW131097:PQW131155 QAS131097:QAS131155 QKO131097:QKO131155 QUK131097:QUK131155 REG131097:REG131155 ROC131097:ROC131155 RXY131097:RXY131155 SHU131097:SHU131155 SRQ131097:SRQ131155 TBM131097:TBM131155 TLI131097:TLI131155 TVE131097:TVE131155 UFA131097:UFA131155 UOW131097:UOW131155 UYS131097:UYS131155 VIO131097:VIO131155 VSK131097:VSK131155 WCG131097:WCG131155 WMC131097:WMC131155 WVY131097:WVY131155 Q196633:Q196691 JM196633:JM196691 TI196633:TI196691 ADE196633:ADE196691 ANA196633:ANA196691 AWW196633:AWW196691 BGS196633:BGS196691 BQO196633:BQO196691 CAK196633:CAK196691 CKG196633:CKG196691 CUC196633:CUC196691 DDY196633:DDY196691 DNU196633:DNU196691 DXQ196633:DXQ196691 EHM196633:EHM196691 ERI196633:ERI196691 FBE196633:FBE196691 FLA196633:FLA196691 FUW196633:FUW196691 GES196633:GES196691 GOO196633:GOO196691 GYK196633:GYK196691 HIG196633:HIG196691 HSC196633:HSC196691 IBY196633:IBY196691 ILU196633:ILU196691 IVQ196633:IVQ196691 JFM196633:JFM196691 JPI196633:JPI196691 JZE196633:JZE196691 KJA196633:KJA196691 KSW196633:KSW196691 LCS196633:LCS196691 LMO196633:LMO196691 LWK196633:LWK196691 MGG196633:MGG196691 MQC196633:MQC196691 MZY196633:MZY196691 NJU196633:NJU196691 NTQ196633:NTQ196691 ODM196633:ODM196691 ONI196633:ONI196691 OXE196633:OXE196691 PHA196633:PHA196691 PQW196633:PQW196691 QAS196633:QAS196691 QKO196633:QKO196691 QUK196633:QUK196691 REG196633:REG196691 ROC196633:ROC196691 RXY196633:RXY196691 SHU196633:SHU196691 SRQ196633:SRQ196691 TBM196633:TBM196691 TLI196633:TLI196691 TVE196633:TVE196691 UFA196633:UFA196691 UOW196633:UOW196691 UYS196633:UYS196691 VIO196633:VIO196691 VSK196633:VSK196691 WCG196633:WCG196691 WMC196633:WMC196691 WVY196633:WVY196691 Q262169:Q262227 JM262169:JM262227 TI262169:TI262227 ADE262169:ADE262227 ANA262169:ANA262227 AWW262169:AWW262227 BGS262169:BGS262227 BQO262169:BQO262227 CAK262169:CAK262227 CKG262169:CKG262227 CUC262169:CUC262227 DDY262169:DDY262227 DNU262169:DNU262227 DXQ262169:DXQ262227 EHM262169:EHM262227 ERI262169:ERI262227 FBE262169:FBE262227 FLA262169:FLA262227 FUW262169:FUW262227 GES262169:GES262227 GOO262169:GOO262227 GYK262169:GYK262227 HIG262169:HIG262227 HSC262169:HSC262227 IBY262169:IBY262227 ILU262169:ILU262227 IVQ262169:IVQ262227 JFM262169:JFM262227 JPI262169:JPI262227 JZE262169:JZE262227 KJA262169:KJA262227 KSW262169:KSW262227 LCS262169:LCS262227 LMO262169:LMO262227 LWK262169:LWK262227 MGG262169:MGG262227 MQC262169:MQC262227 MZY262169:MZY262227 NJU262169:NJU262227 NTQ262169:NTQ262227 ODM262169:ODM262227 ONI262169:ONI262227 OXE262169:OXE262227 PHA262169:PHA262227 PQW262169:PQW262227 QAS262169:QAS262227 QKO262169:QKO262227 QUK262169:QUK262227 REG262169:REG262227 ROC262169:ROC262227 RXY262169:RXY262227 SHU262169:SHU262227 SRQ262169:SRQ262227 TBM262169:TBM262227 TLI262169:TLI262227 TVE262169:TVE262227 UFA262169:UFA262227 UOW262169:UOW262227 UYS262169:UYS262227 VIO262169:VIO262227 VSK262169:VSK262227 WCG262169:WCG262227 WMC262169:WMC262227 WVY262169:WVY262227 Q327705:Q327763 JM327705:JM327763 TI327705:TI327763 ADE327705:ADE327763 ANA327705:ANA327763 AWW327705:AWW327763 BGS327705:BGS327763 BQO327705:BQO327763 CAK327705:CAK327763 CKG327705:CKG327763 CUC327705:CUC327763 DDY327705:DDY327763 DNU327705:DNU327763 DXQ327705:DXQ327763 EHM327705:EHM327763 ERI327705:ERI327763 FBE327705:FBE327763 FLA327705:FLA327763 FUW327705:FUW327763 GES327705:GES327763 GOO327705:GOO327763 GYK327705:GYK327763 HIG327705:HIG327763 HSC327705:HSC327763 IBY327705:IBY327763 ILU327705:ILU327763 IVQ327705:IVQ327763 JFM327705:JFM327763 JPI327705:JPI327763 JZE327705:JZE327763 KJA327705:KJA327763 KSW327705:KSW327763 LCS327705:LCS327763 LMO327705:LMO327763 LWK327705:LWK327763 MGG327705:MGG327763 MQC327705:MQC327763 MZY327705:MZY327763 NJU327705:NJU327763 NTQ327705:NTQ327763 ODM327705:ODM327763 ONI327705:ONI327763 OXE327705:OXE327763 PHA327705:PHA327763 PQW327705:PQW327763 QAS327705:QAS327763 QKO327705:QKO327763 QUK327705:QUK327763 REG327705:REG327763 ROC327705:ROC327763 RXY327705:RXY327763 SHU327705:SHU327763 SRQ327705:SRQ327763 TBM327705:TBM327763 TLI327705:TLI327763 TVE327705:TVE327763 UFA327705:UFA327763 UOW327705:UOW327763 UYS327705:UYS327763 VIO327705:VIO327763 VSK327705:VSK327763 WCG327705:WCG327763 WMC327705:WMC327763 WVY327705:WVY327763 Q393241:Q393299 JM393241:JM393299 TI393241:TI393299 ADE393241:ADE393299 ANA393241:ANA393299 AWW393241:AWW393299 BGS393241:BGS393299 BQO393241:BQO393299 CAK393241:CAK393299 CKG393241:CKG393299 CUC393241:CUC393299 DDY393241:DDY393299 DNU393241:DNU393299 DXQ393241:DXQ393299 EHM393241:EHM393299 ERI393241:ERI393299 FBE393241:FBE393299 FLA393241:FLA393299 FUW393241:FUW393299 GES393241:GES393299 GOO393241:GOO393299 GYK393241:GYK393299 HIG393241:HIG393299 HSC393241:HSC393299 IBY393241:IBY393299 ILU393241:ILU393299 IVQ393241:IVQ393299 JFM393241:JFM393299 JPI393241:JPI393299 JZE393241:JZE393299 KJA393241:KJA393299 KSW393241:KSW393299 LCS393241:LCS393299 LMO393241:LMO393299 LWK393241:LWK393299 MGG393241:MGG393299 MQC393241:MQC393299 MZY393241:MZY393299 NJU393241:NJU393299 NTQ393241:NTQ393299 ODM393241:ODM393299 ONI393241:ONI393299 OXE393241:OXE393299 PHA393241:PHA393299 PQW393241:PQW393299 QAS393241:QAS393299 QKO393241:QKO393299 QUK393241:QUK393299 REG393241:REG393299 ROC393241:ROC393299 RXY393241:RXY393299 SHU393241:SHU393299 SRQ393241:SRQ393299 TBM393241:TBM393299 TLI393241:TLI393299 TVE393241:TVE393299 UFA393241:UFA393299 UOW393241:UOW393299 UYS393241:UYS393299 VIO393241:VIO393299 VSK393241:VSK393299 WCG393241:WCG393299 WMC393241:WMC393299 WVY393241:WVY393299 Q458777:Q458835 JM458777:JM458835 TI458777:TI458835 ADE458777:ADE458835 ANA458777:ANA458835 AWW458777:AWW458835 BGS458777:BGS458835 BQO458777:BQO458835 CAK458777:CAK458835 CKG458777:CKG458835 CUC458777:CUC458835 DDY458777:DDY458835 DNU458777:DNU458835 DXQ458777:DXQ458835 EHM458777:EHM458835 ERI458777:ERI458835 FBE458777:FBE458835 FLA458777:FLA458835 FUW458777:FUW458835 GES458777:GES458835 GOO458777:GOO458835 GYK458777:GYK458835 HIG458777:HIG458835 HSC458777:HSC458835 IBY458777:IBY458835 ILU458777:ILU458835 IVQ458777:IVQ458835 JFM458777:JFM458835 JPI458777:JPI458835 JZE458777:JZE458835 KJA458777:KJA458835 KSW458777:KSW458835 LCS458777:LCS458835 LMO458777:LMO458835 LWK458777:LWK458835 MGG458777:MGG458835 MQC458777:MQC458835 MZY458777:MZY458835 NJU458777:NJU458835 NTQ458777:NTQ458835 ODM458777:ODM458835 ONI458777:ONI458835 OXE458777:OXE458835 PHA458777:PHA458835 PQW458777:PQW458835 QAS458777:QAS458835 QKO458777:QKO458835 QUK458777:QUK458835 REG458777:REG458835 ROC458777:ROC458835 RXY458777:RXY458835 SHU458777:SHU458835 SRQ458777:SRQ458835 TBM458777:TBM458835 TLI458777:TLI458835 TVE458777:TVE458835 UFA458777:UFA458835 UOW458777:UOW458835 UYS458777:UYS458835 VIO458777:VIO458835 VSK458777:VSK458835 WCG458777:WCG458835 WMC458777:WMC458835 WVY458777:WVY458835 Q524313:Q524371 JM524313:JM524371 TI524313:TI524371 ADE524313:ADE524371 ANA524313:ANA524371 AWW524313:AWW524371 BGS524313:BGS524371 BQO524313:BQO524371 CAK524313:CAK524371 CKG524313:CKG524371 CUC524313:CUC524371 DDY524313:DDY524371 DNU524313:DNU524371 DXQ524313:DXQ524371 EHM524313:EHM524371 ERI524313:ERI524371 FBE524313:FBE524371 FLA524313:FLA524371 FUW524313:FUW524371 GES524313:GES524371 GOO524313:GOO524371 GYK524313:GYK524371 HIG524313:HIG524371 HSC524313:HSC524371 IBY524313:IBY524371 ILU524313:ILU524371 IVQ524313:IVQ524371 JFM524313:JFM524371 JPI524313:JPI524371 JZE524313:JZE524371 KJA524313:KJA524371 KSW524313:KSW524371 LCS524313:LCS524371 LMO524313:LMO524371 LWK524313:LWK524371 MGG524313:MGG524371 MQC524313:MQC524371 MZY524313:MZY524371 NJU524313:NJU524371 NTQ524313:NTQ524371 ODM524313:ODM524371 ONI524313:ONI524371 OXE524313:OXE524371 PHA524313:PHA524371 PQW524313:PQW524371 QAS524313:QAS524371 QKO524313:QKO524371 QUK524313:QUK524371 REG524313:REG524371 ROC524313:ROC524371 RXY524313:RXY524371 SHU524313:SHU524371 SRQ524313:SRQ524371 TBM524313:TBM524371 TLI524313:TLI524371 TVE524313:TVE524371 UFA524313:UFA524371 UOW524313:UOW524371 UYS524313:UYS524371 VIO524313:VIO524371 VSK524313:VSK524371 WCG524313:WCG524371 WMC524313:WMC524371 WVY524313:WVY524371 Q589849:Q589907 JM589849:JM589907 TI589849:TI589907 ADE589849:ADE589907 ANA589849:ANA589907 AWW589849:AWW589907 BGS589849:BGS589907 BQO589849:BQO589907 CAK589849:CAK589907 CKG589849:CKG589907 CUC589849:CUC589907 DDY589849:DDY589907 DNU589849:DNU589907 DXQ589849:DXQ589907 EHM589849:EHM589907 ERI589849:ERI589907 FBE589849:FBE589907 FLA589849:FLA589907 FUW589849:FUW589907 GES589849:GES589907 GOO589849:GOO589907 GYK589849:GYK589907 HIG589849:HIG589907 HSC589849:HSC589907 IBY589849:IBY589907 ILU589849:ILU589907 IVQ589849:IVQ589907 JFM589849:JFM589907 JPI589849:JPI589907 JZE589849:JZE589907 KJA589849:KJA589907 KSW589849:KSW589907 LCS589849:LCS589907 LMO589849:LMO589907 LWK589849:LWK589907 MGG589849:MGG589907 MQC589849:MQC589907 MZY589849:MZY589907 NJU589849:NJU589907 NTQ589849:NTQ589907 ODM589849:ODM589907 ONI589849:ONI589907 OXE589849:OXE589907 PHA589849:PHA589907 PQW589849:PQW589907 QAS589849:QAS589907 QKO589849:QKO589907 QUK589849:QUK589907 REG589849:REG589907 ROC589849:ROC589907 RXY589849:RXY589907 SHU589849:SHU589907 SRQ589849:SRQ589907 TBM589849:TBM589907 TLI589849:TLI589907 TVE589849:TVE589907 UFA589849:UFA589907 UOW589849:UOW589907 UYS589849:UYS589907 VIO589849:VIO589907 VSK589849:VSK589907 WCG589849:WCG589907 WMC589849:WMC589907 WVY589849:WVY589907 Q655385:Q655443 JM655385:JM655443 TI655385:TI655443 ADE655385:ADE655443 ANA655385:ANA655443 AWW655385:AWW655443 BGS655385:BGS655443 BQO655385:BQO655443 CAK655385:CAK655443 CKG655385:CKG655443 CUC655385:CUC655443 DDY655385:DDY655443 DNU655385:DNU655443 DXQ655385:DXQ655443 EHM655385:EHM655443 ERI655385:ERI655443 FBE655385:FBE655443 FLA655385:FLA655443 FUW655385:FUW655443 GES655385:GES655443 GOO655385:GOO655443 GYK655385:GYK655443 HIG655385:HIG655443 HSC655385:HSC655443 IBY655385:IBY655443 ILU655385:ILU655443 IVQ655385:IVQ655443 JFM655385:JFM655443 JPI655385:JPI655443 JZE655385:JZE655443 KJA655385:KJA655443 KSW655385:KSW655443 LCS655385:LCS655443 LMO655385:LMO655443 LWK655385:LWK655443 MGG655385:MGG655443 MQC655385:MQC655443 MZY655385:MZY655443 NJU655385:NJU655443 NTQ655385:NTQ655443 ODM655385:ODM655443 ONI655385:ONI655443 OXE655385:OXE655443 PHA655385:PHA655443 PQW655385:PQW655443 QAS655385:QAS655443 QKO655385:QKO655443 QUK655385:QUK655443 REG655385:REG655443 ROC655385:ROC655443 RXY655385:RXY655443 SHU655385:SHU655443 SRQ655385:SRQ655443 TBM655385:TBM655443 TLI655385:TLI655443 TVE655385:TVE655443 UFA655385:UFA655443 UOW655385:UOW655443 UYS655385:UYS655443 VIO655385:VIO655443 VSK655385:VSK655443 WCG655385:WCG655443 WMC655385:WMC655443 WVY655385:WVY655443 Q720921:Q720979 JM720921:JM720979 TI720921:TI720979 ADE720921:ADE720979 ANA720921:ANA720979 AWW720921:AWW720979 BGS720921:BGS720979 BQO720921:BQO720979 CAK720921:CAK720979 CKG720921:CKG720979 CUC720921:CUC720979 DDY720921:DDY720979 DNU720921:DNU720979 DXQ720921:DXQ720979 EHM720921:EHM720979 ERI720921:ERI720979 FBE720921:FBE720979 FLA720921:FLA720979 FUW720921:FUW720979 GES720921:GES720979 GOO720921:GOO720979 GYK720921:GYK720979 HIG720921:HIG720979 HSC720921:HSC720979 IBY720921:IBY720979 ILU720921:ILU720979 IVQ720921:IVQ720979 JFM720921:JFM720979 JPI720921:JPI720979 JZE720921:JZE720979 KJA720921:KJA720979 KSW720921:KSW720979 LCS720921:LCS720979 LMO720921:LMO720979 LWK720921:LWK720979 MGG720921:MGG720979 MQC720921:MQC720979 MZY720921:MZY720979 NJU720921:NJU720979 NTQ720921:NTQ720979 ODM720921:ODM720979 ONI720921:ONI720979 OXE720921:OXE720979 PHA720921:PHA720979 PQW720921:PQW720979 QAS720921:QAS720979 QKO720921:QKO720979 QUK720921:QUK720979 REG720921:REG720979 ROC720921:ROC720979 RXY720921:RXY720979 SHU720921:SHU720979 SRQ720921:SRQ720979 TBM720921:TBM720979 TLI720921:TLI720979 TVE720921:TVE720979 UFA720921:UFA720979 UOW720921:UOW720979 UYS720921:UYS720979 VIO720921:VIO720979 VSK720921:VSK720979 WCG720921:WCG720979 WMC720921:WMC720979 WVY720921:WVY720979 Q786457:Q786515 JM786457:JM786515 TI786457:TI786515 ADE786457:ADE786515 ANA786457:ANA786515 AWW786457:AWW786515 BGS786457:BGS786515 BQO786457:BQO786515 CAK786457:CAK786515 CKG786457:CKG786515 CUC786457:CUC786515 DDY786457:DDY786515 DNU786457:DNU786515 DXQ786457:DXQ786515 EHM786457:EHM786515 ERI786457:ERI786515 FBE786457:FBE786515 FLA786457:FLA786515 FUW786457:FUW786515 GES786457:GES786515 GOO786457:GOO786515 GYK786457:GYK786515 HIG786457:HIG786515 HSC786457:HSC786515 IBY786457:IBY786515 ILU786457:ILU786515 IVQ786457:IVQ786515 JFM786457:JFM786515 JPI786457:JPI786515 JZE786457:JZE786515 KJA786457:KJA786515 KSW786457:KSW786515 LCS786457:LCS786515 LMO786457:LMO786515 LWK786457:LWK786515 MGG786457:MGG786515 MQC786457:MQC786515 MZY786457:MZY786515 NJU786457:NJU786515 NTQ786457:NTQ786515 ODM786457:ODM786515 ONI786457:ONI786515 OXE786457:OXE786515 PHA786457:PHA786515 PQW786457:PQW786515 QAS786457:QAS786515 QKO786457:QKO786515 QUK786457:QUK786515 REG786457:REG786515 ROC786457:ROC786515 RXY786457:RXY786515 SHU786457:SHU786515 SRQ786457:SRQ786515 TBM786457:TBM786515 TLI786457:TLI786515 TVE786457:TVE786515 UFA786457:UFA786515 UOW786457:UOW786515 UYS786457:UYS786515 VIO786457:VIO786515 VSK786457:VSK786515 WCG786457:WCG786515 WMC786457:WMC786515 WVY786457:WVY786515 Q851993:Q852051 JM851993:JM852051 TI851993:TI852051 ADE851993:ADE852051 ANA851993:ANA852051 AWW851993:AWW852051 BGS851993:BGS852051 BQO851993:BQO852051 CAK851993:CAK852051 CKG851993:CKG852051 CUC851993:CUC852051 DDY851993:DDY852051 DNU851993:DNU852051 DXQ851993:DXQ852051 EHM851993:EHM852051 ERI851993:ERI852051 FBE851993:FBE852051 FLA851993:FLA852051 FUW851993:FUW852051 GES851993:GES852051 GOO851993:GOO852051 GYK851993:GYK852051 HIG851993:HIG852051 HSC851993:HSC852051 IBY851993:IBY852051 ILU851993:ILU852051 IVQ851993:IVQ852051 JFM851993:JFM852051 JPI851993:JPI852051 JZE851993:JZE852051 KJA851993:KJA852051 KSW851993:KSW852051 LCS851993:LCS852051 LMO851993:LMO852051 LWK851993:LWK852051 MGG851993:MGG852051 MQC851993:MQC852051 MZY851993:MZY852051 NJU851993:NJU852051 NTQ851993:NTQ852051 ODM851993:ODM852051 ONI851993:ONI852051 OXE851993:OXE852051 PHA851993:PHA852051 PQW851993:PQW852051 QAS851993:QAS852051 QKO851993:QKO852051 QUK851993:QUK852051 REG851993:REG852051 ROC851993:ROC852051 RXY851993:RXY852051 SHU851993:SHU852051 SRQ851993:SRQ852051 TBM851993:TBM852051 TLI851993:TLI852051 TVE851993:TVE852051 UFA851993:UFA852051 UOW851993:UOW852051 UYS851993:UYS852051 VIO851993:VIO852051 VSK851993:VSK852051 WCG851993:WCG852051 WMC851993:WMC852051 WVY851993:WVY852051 Q917529:Q917587 JM917529:JM917587 TI917529:TI917587 ADE917529:ADE917587 ANA917529:ANA917587 AWW917529:AWW917587 BGS917529:BGS917587 BQO917529:BQO917587 CAK917529:CAK917587 CKG917529:CKG917587 CUC917529:CUC917587 DDY917529:DDY917587 DNU917529:DNU917587 DXQ917529:DXQ917587 EHM917529:EHM917587 ERI917529:ERI917587 FBE917529:FBE917587 FLA917529:FLA917587 FUW917529:FUW917587 GES917529:GES917587 GOO917529:GOO917587 GYK917529:GYK917587 HIG917529:HIG917587 HSC917529:HSC917587 IBY917529:IBY917587 ILU917529:ILU917587 IVQ917529:IVQ917587 JFM917529:JFM917587 JPI917529:JPI917587 JZE917529:JZE917587 KJA917529:KJA917587 KSW917529:KSW917587 LCS917529:LCS917587 LMO917529:LMO917587 LWK917529:LWK917587 MGG917529:MGG917587 MQC917529:MQC917587 MZY917529:MZY917587 NJU917529:NJU917587 NTQ917529:NTQ917587 ODM917529:ODM917587 ONI917529:ONI917587 OXE917529:OXE917587 PHA917529:PHA917587 PQW917529:PQW917587 QAS917529:QAS917587 QKO917529:QKO917587 QUK917529:QUK917587 REG917529:REG917587 ROC917529:ROC917587 RXY917529:RXY917587 SHU917529:SHU917587 SRQ917529:SRQ917587 TBM917529:TBM917587 TLI917529:TLI917587 TVE917529:TVE917587 UFA917529:UFA917587 UOW917529:UOW917587 UYS917529:UYS917587 VIO917529:VIO917587 VSK917529:VSK917587 WCG917529:WCG917587 WMC917529:WMC917587 WVY917529:WVY917587 Q983065:Q983123 JM983065:JM983123 TI983065:TI983123 ADE983065:ADE983123 ANA983065:ANA983123 AWW983065:AWW983123 BGS983065:BGS983123 BQO983065:BQO983123 CAK983065:CAK983123 CKG983065:CKG983123 CUC983065:CUC983123 DDY983065:DDY983123 DNU983065:DNU983123 DXQ983065:DXQ983123 EHM983065:EHM983123 ERI983065:ERI983123 FBE983065:FBE983123 FLA983065:FLA983123 FUW983065:FUW983123 GES983065:GES983123 GOO983065:GOO983123 GYK983065:GYK983123 HIG983065:HIG983123 HSC983065:HSC983123 IBY983065:IBY983123 ILU983065:ILU983123 IVQ983065:IVQ983123 JFM983065:JFM983123 JPI983065:JPI983123 JZE983065:JZE983123 KJA983065:KJA983123 KSW983065:KSW983123 LCS983065:LCS983123 LMO983065:LMO983123 LWK983065:LWK983123 MGG983065:MGG983123 MQC983065:MQC983123 MZY983065:MZY983123 NJU983065:NJU983123 NTQ983065:NTQ983123 ODM983065:ODM983123 ONI983065:ONI983123 OXE983065:OXE983123 PHA983065:PHA983123 PQW983065:PQW983123 QAS983065:QAS983123 QKO983065:QKO983123 QUK983065:QUK983123 REG983065:REG983123 ROC983065:ROC983123 RXY983065:RXY983123 SHU983065:SHU983123 SRQ983065:SRQ983123 TBM983065:TBM983123 TLI983065:TLI983123 TVE983065:TVE983123 UFA983065:UFA983123 UOW983065:UOW983123 UYS983065:UYS983123 VIO983065:VIO983123 VSK983065:VSK983123 WCG983065:WCG983123 WMC983065:WMC983123 WVY983065:WVY983123 Q85:Q131 JM85:JM131 TI85:TI131 ADE85:ADE131 ANA85:ANA131 AWW85:AWW131 BGS85:BGS131 BQO85:BQO131 CAK85:CAK131 CKG85:CKG131 CUC85:CUC131 DDY85:DDY131 DNU85:DNU131 DXQ85:DXQ131 EHM85:EHM131 ERI85:ERI131 FBE85:FBE131 FLA85:FLA131 FUW85:FUW131 GES85:GES131 GOO85:GOO131 GYK85:GYK131 HIG85:HIG131 HSC85:HSC131 IBY85:IBY131 ILU85:ILU131 IVQ85:IVQ131 JFM85:JFM131 JPI85:JPI131 JZE85:JZE131 KJA85:KJA131 KSW85:KSW131 LCS85:LCS131 LMO85:LMO131 LWK85:LWK131 MGG85:MGG131 MQC85:MQC131 MZY85:MZY131 NJU85:NJU131 NTQ85:NTQ131 ODM85:ODM131 ONI85:ONI131 OXE85:OXE131 PHA85:PHA131 PQW85:PQW131 QAS85:QAS131 QKO85:QKO131 QUK85:QUK131 REG85:REG131 ROC85:ROC131 RXY85:RXY131 SHU85:SHU131 SRQ85:SRQ131 TBM85:TBM131 TLI85:TLI131 TVE85:TVE131 UFA85:UFA131 UOW85:UOW131 UYS85:UYS131 VIO85:VIO131 VSK85:VSK131 WCG85:WCG131 WMC85:WMC131 WVY85:WVY131 Q65621:Q65667 JM65621:JM65667 TI65621:TI65667 ADE65621:ADE65667 ANA65621:ANA65667 AWW65621:AWW65667 BGS65621:BGS65667 BQO65621:BQO65667 CAK65621:CAK65667 CKG65621:CKG65667 CUC65621:CUC65667 DDY65621:DDY65667 DNU65621:DNU65667 DXQ65621:DXQ65667 EHM65621:EHM65667 ERI65621:ERI65667 FBE65621:FBE65667 FLA65621:FLA65667 FUW65621:FUW65667 GES65621:GES65667 GOO65621:GOO65667 GYK65621:GYK65667 HIG65621:HIG65667 HSC65621:HSC65667 IBY65621:IBY65667 ILU65621:ILU65667 IVQ65621:IVQ65667 JFM65621:JFM65667 JPI65621:JPI65667 JZE65621:JZE65667 KJA65621:KJA65667 KSW65621:KSW65667 LCS65621:LCS65667 LMO65621:LMO65667 LWK65621:LWK65667 MGG65621:MGG65667 MQC65621:MQC65667 MZY65621:MZY65667 NJU65621:NJU65667 NTQ65621:NTQ65667 ODM65621:ODM65667 ONI65621:ONI65667 OXE65621:OXE65667 PHA65621:PHA65667 PQW65621:PQW65667 QAS65621:QAS65667 QKO65621:QKO65667 QUK65621:QUK65667 REG65621:REG65667 ROC65621:ROC65667 RXY65621:RXY65667 SHU65621:SHU65667 SRQ65621:SRQ65667 TBM65621:TBM65667 TLI65621:TLI65667 TVE65621:TVE65667 UFA65621:UFA65667 UOW65621:UOW65667 UYS65621:UYS65667 VIO65621:VIO65667 VSK65621:VSK65667 WCG65621:WCG65667 WMC65621:WMC65667 WVY65621:WVY65667 Q131157:Q131203 JM131157:JM131203 TI131157:TI131203 ADE131157:ADE131203 ANA131157:ANA131203 AWW131157:AWW131203 BGS131157:BGS131203 BQO131157:BQO131203 CAK131157:CAK131203 CKG131157:CKG131203 CUC131157:CUC131203 DDY131157:DDY131203 DNU131157:DNU131203 DXQ131157:DXQ131203 EHM131157:EHM131203 ERI131157:ERI131203 FBE131157:FBE131203 FLA131157:FLA131203 FUW131157:FUW131203 GES131157:GES131203 GOO131157:GOO131203 GYK131157:GYK131203 HIG131157:HIG131203 HSC131157:HSC131203 IBY131157:IBY131203 ILU131157:ILU131203 IVQ131157:IVQ131203 JFM131157:JFM131203 JPI131157:JPI131203 JZE131157:JZE131203 KJA131157:KJA131203 KSW131157:KSW131203 LCS131157:LCS131203 LMO131157:LMO131203 LWK131157:LWK131203 MGG131157:MGG131203 MQC131157:MQC131203 MZY131157:MZY131203 NJU131157:NJU131203 NTQ131157:NTQ131203 ODM131157:ODM131203 ONI131157:ONI131203 OXE131157:OXE131203 PHA131157:PHA131203 PQW131157:PQW131203 QAS131157:QAS131203 QKO131157:QKO131203 QUK131157:QUK131203 REG131157:REG131203 ROC131157:ROC131203 RXY131157:RXY131203 SHU131157:SHU131203 SRQ131157:SRQ131203 TBM131157:TBM131203 TLI131157:TLI131203 TVE131157:TVE131203 UFA131157:UFA131203 UOW131157:UOW131203 UYS131157:UYS131203 VIO131157:VIO131203 VSK131157:VSK131203 WCG131157:WCG131203 WMC131157:WMC131203 WVY131157:WVY131203 Q196693:Q196739 JM196693:JM196739 TI196693:TI196739 ADE196693:ADE196739 ANA196693:ANA196739 AWW196693:AWW196739 BGS196693:BGS196739 BQO196693:BQO196739 CAK196693:CAK196739 CKG196693:CKG196739 CUC196693:CUC196739 DDY196693:DDY196739 DNU196693:DNU196739 DXQ196693:DXQ196739 EHM196693:EHM196739 ERI196693:ERI196739 FBE196693:FBE196739 FLA196693:FLA196739 FUW196693:FUW196739 GES196693:GES196739 GOO196693:GOO196739 GYK196693:GYK196739 HIG196693:HIG196739 HSC196693:HSC196739 IBY196693:IBY196739 ILU196693:ILU196739 IVQ196693:IVQ196739 JFM196693:JFM196739 JPI196693:JPI196739 JZE196693:JZE196739 KJA196693:KJA196739 KSW196693:KSW196739 LCS196693:LCS196739 LMO196693:LMO196739 LWK196693:LWK196739 MGG196693:MGG196739 MQC196693:MQC196739 MZY196693:MZY196739 NJU196693:NJU196739 NTQ196693:NTQ196739 ODM196693:ODM196739 ONI196693:ONI196739 OXE196693:OXE196739 PHA196693:PHA196739 PQW196693:PQW196739 QAS196693:QAS196739 QKO196693:QKO196739 QUK196693:QUK196739 REG196693:REG196739 ROC196693:ROC196739 RXY196693:RXY196739 SHU196693:SHU196739 SRQ196693:SRQ196739 TBM196693:TBM196739 TLI196693:TLI196739 TVE196693:TVE196739 UFA196693:UFA196739 UOW196693:UOW196739 UYS196693:UYS196739 VIO196693:VIO196739 VSK196693:VSK196739 WCG196693:WCG196739 WMC196693:WMC196739 WVY196693:WVY196739 Q262229:Q262275 JM262229:JM262275 TI262229:TI262275 ADE262229:ADE262275 ANA262229:ANA262275 AWW262229:AWW262275 BGS262229:BGS262275 BQO262229:BQO262275 CAK262229:CAK262275 CKG262229:CKG262275 CUC262229:CUC262275 DDY262229:DDY262275 DNU262229:DNU262275 DXQ262229:DXQ262275 EHM262229:EHM262275 ERI262229:ERI262275 FBE262229:FBE262275 FLA262229:FLA262275 FUW262229:FUW262275 GES262229:GES262275 GOO262229:GOO262275 GYK262229:GYK262275 HIG262229:HIG262275 HSC262229:HSC262275 IBY262229:IBY262275 ILU262229:ILU262275 IVQ262229:IVQ262275 JFM262229:JFM262275 JPI262229:JPI262275 JZE262229:JZE262275 KJA262229:KJA262275 KSW262229:KSW262275 LCS262229:LCS262275 LMO262229:LMO262275 LWK262229:LWK262275 MGG262229:MGG262275 MQC262229:MQC262275 MZY262229:MZY262275 NJU262229:NJU262275 NTQ262229:NTQ262275 ODM262229:ODM262275 ONI262229:ONI262275 OXE262229:OXE262275 PHA262229:PHA262275 PQW262229:PQW262275 QAS262229:QAS262275 QKO262229:QKO262275 QUK262229:QUK262275 REG262229:REG262275 ROC262229:ROC262275 RXY262229:RXY262275 SHU262229:SHU262275 SRQ262229:SRQ262275 TBM262229:TBM262275 TLI262229:TLI262275 TVE262229:TVE262275 UFA262229:UFA262275 UOW262229:UOW262275 UYS262229:UYS262275 VIO262229:VIO262275 VSK262229:VSK262275 WCG262229:WCG262275 WMC262229:WMC262275 WVY262229:WVY262275 Q327765:Q327811 JM327765:JM327811 TI327765:TI327811 ADE327765:ADE327811 ANA327765:ANA327811 AWW327765:AWW327811 BGS327765:BGS327811 BQO327765:BQO327811 CAK327765:CAK327811 CKG327765:CKG327811 CUC327765:CUC327811 DDY327765:DDY327811 DNU327765:DNU327811 DXQ327765:DXQ327811 EHM327765:EHM327811 ERI327765:ERI327811 FBE327765:FBE327811 FLA327765:FLA327811 FUW327765:FUW327811 GES327765:GES327811 GOO327765:GOO327811 GYK327765:GYK327811 HIG327765:HIG327811 HSC327765:HSC327811 IBY327765:IBY327811 ILU327765:ILU327811 IVQ327765:IVQ327811 JFM327765:JFM327811 JPI327765:JPI327811 JZE327765:JZE327811 KJA327765:KJA327811 KSW327765:KSW327811 LCS327765:LCS327811 LMO327765:LMO327811 LWK327765:LWK327811 MGG327765:MGG327811 MQC327765:MQC327811 MZY327765:MZY327811 NJU327765:NJU327811 NTQ327765:NTQ327811 ODM327765:ODM327811 ONI327765:ONI327811 OXE327765:OXE327811 PHA327765:PHA327811 PQW327765:PQW327811 QAS327765:QAS327811 QKO327765:QKO327811 QUK327765:QUK327811 REG327765:REG327811 ROC327765:ROC327811 RXY327765:RXY327811 SHU327765:SHU327811 SRQ327765:SRQ327811 TBM327765:TBM327811 TLI327765:TLI327811 TVE327765:TVE327811 UFA327765:UFA327811 UOW327765:UOW327811 UYS327765:UYS327811 VIO327765:VIO327811 VSK327765:VSK327811 WCG327765:WCG327811 WMC327765:WMC327811 WVY327765:WVY327811 Q393301:Q393347 JM393301:JM393347 TI393301:TI393347 ADE393301:ADE393347 ANA393301:ANA393347 AWW393301:AWW393347 BGS393301:BGS393347 BQO393301:BQO393347 CAK393301:CAK393347 CKG393301:CKG393347 CUC393301:CUC393347 DDY393301:DDY393347 DNU393301:DNU393347 DXQ393301:DXQ393347 EHM393301:EHM393347 ERI393301:ERI393347 FBE393301:FBE393347 FLA393301:FLA393347 FUW393301:FUW393347 GES393301:GES393347 GOO393301:GOO393347 GYK393301:GYK393347 HIG393301:HIG393347 HSC393301:HSC393347 IBY393301:IBY393347 ILU393301:ILU393347 IVQ393301:IVQ393347 JFM393301:JFM393347 JPI393301:JPI393347 JZE393301:JZE393347 KJA393301:KJA393347 KSW393301:KSW393347 LCS393301:LCS393347 LMO393301:LMO393347 LWK393301:LWK393347 MGG393301:MGG393347 MQC393301:MQC393347 MZY393301:MZY393347 NJU393301:NJU393347 NTQ393301:NTQ393347 ODM393301:ODM393347 ONI393301:ONI393347 OXE393301:OXE393347 PHA393301:PHA393347 PQW393301:PQW393347 QAS393301:QAS393347 QKO393301:QKO393347 QUK393301:QUK393347 REG393301:REG393347 ROC393301:ROC393347 RXY393301:RXY393347 SHU393301:SHU393347 SRQ393301:SRQ393347 TBM393301:TBM393347 TLI393301:TLI393347 TVE393301:TVE393347 UFA393301:UFA393347 UOW393301:UOW393347 UYS393301:UYS393347 VIO393301:VIO393347 VSK393301:VSK393347 WCG393301:WCG393347 WMC393301:WMC393347 WVY393301:WVY393347 Q458837:Q458883 JM458837:JM458883 TI458837:TI458883 ADE458837:ADE458883 ANA458837:ANA458883 AWW458837:AWW458883 BGS458837:BGS458883 BQO458837:BQO458883 CAK458837:CAK458883 CKG458837:CKG458883 CUC458837:CUC458883 DDY458837:DDY458883 DNU458837:DNU458883 DXQ458837:DXQ458883 EHM458837:EHM458883 ERI458837:ERI458883 FBE458837:FBE458883 FLA458837:FLA458883 FUW458837:FUW458883 GES458837:GES458883 GOO458837:GOO458883 GYK458837:GYK458883 HIG458837:HIG458883 HSC458837:HSC458883 IBY458837:IBY458883 ILU458837:ILU458883 IVQ458837:IVQ458883 JFM458837:JFM458883 JPI458837:JPI458883 JZE458837:JZE458883 KJA458837:KJA458883 KSW458837:KSW458883 LCS458837:LCS458883 LMO458837:LMO458883 LWK458837:LWK458883 MGG458837:MGG458883 MQC458837:MQC458883 MZY458837:MZY458883 NJU458837:NJU458883 NTQ458837:NTQ458883 ODM458837:ODM458883 ONI458837:ONI458883 OXE458837:OXE458883 PHA458837:PHA458883 PQW458837:PQW458883 QAS458837:QAS458883 QKO458837:QKO458883 QUK458837:QUK458883 REG458837:REG458883 ROC458837:ROC458883 RXY458837:RXY458883 SHU458837:SHU458883 SRQ458837:SRQ458883 TBM458837:TBM458883 TLI458837:TLI458883 TVE458837:TVE458883 UFA458837:UFA458883 UOW458837:UOW458883 UYS458837:UYS458883 VIO458837:VIO458883 VSK458837:VSK458883 WCG458837:WCG458883 WMC458837:WMC458883 WVY458837:WVY458883 Q524373:Q524419 JM524373:JM524419 TI524373:TI524419 ADE524373:ADE524419 ANA524373:ANA524419 AWW524373:AWW524419 BGS524373:BGS524419 BQO524373:BQO524419 CAK524373:CAK524419 CKG524373:CKG524419 CUC524373:CUC524419 DDY524373:DDY524419 DNU524373:DNU524419 DXQ524373:DXQ524419 EHM524373:EHM524419 ERI524373:ERI524419 FBE524373:FBE524419 FLA524373:FLA524419 FUW524373:FUW524419 GES524373:GES524419 GOO524373:GOO524419 GYK524373:GYK524419 HIG524373:HIG524419 HSC524373:HSC524419 IBY524373:IBY524419 ILU524373:ILU524419 IVQ524373:IVQ524419 JFM524373:JFM524419 JPI524373:JPI524419 JZE524373:JZE524419 KJA524373:KJA524419 KSW524373:KSW524419 LCS524373:LCS524419 LMO524373:LMO524419 LWK524373:LWK524419 MGG524373:MGG524419 MQC524373:MQC524419 MZY524373:MZY524419 NJU524373:NJU524419 NTQ524373:NTQ524419 ODM524373:ODM524419 ONI524373:ONI524419 OXE524373:OXE524419 PHA524373:PHA524419 PQW524373:PQW524419 QAS524373:QAS524419 QKO524373:QKO524419 QUK524373:QUK524419 REG524373:REG524419 ROC524373:ROC524419 RXY524373:RXY524419 SHU524373:SHU524419 SRQ524373:SRQ524419 TBM524373:TBM524419 TLI524373:TLI524419 TVE524373:TVE524419 UFA524373:UFA524419 UOW524373:UOW524419 UYS524373:UYS524419 VIO524373:VIO524419 VSK524373:VSK524419 WCG524373:WCG524419 WMC524373:WMC524419 WVY524373:WVY524419 Q589909:Q589955 JM589909:JM589955 TI589909:TI589955 ADE589909:ADE589955 ANA589909:ANA589955 AWW589909:AWW589955 BGS589909:BGS589955 BQO589909:BQO589955 CAK589909:CAK589955 CKG589909:CKG589955 CUC589909:CUC589955 DDY589909:DDY589955 DNU589909:DNU589955 DXQ589909:DXQ589955 EHM589909:EHM589955 ERI589909:ERI589955 FBE589909:FBE589955 FLA589909:FLA589955 FUW589909:FUW589955 GES589909:GES589955 GOO589909:GOO589955 GYK589909:GYK589955 HIG589909:HIG589955 HSC589909:HSC589955 IBY589909:IBY589955 ILU589909:ILU589955 IVQ589909:IVQ589955 JFM589909:JFM589955 JPI589909:JPI589955 JZE589909:JZE589955 KJA589909:KJA589955 KSW589909:KSW589955 LCS589909:LCS589955 LMO589909:LMO589955 LWK589909:LWK589955 MGG589909:MGG589955 MQC589909:MQC589955 MZY589909:MZY589955 NJU589909:NJU589955 NTQ589909:NTQ589955 ODM589909:ODM589955 ONI589909:ONI589955 OXE589909:OXE589955 PHA589909:PHA589955 PQW589909:PQW589955 QAS589909:QAS589955 QKO589909:QKO589955 QUK589909:QUK589955 REG589909:REG589955 ROC589909:ROC589955 RXY589909:RXY589955 SHU589909:SHU589955 SRQ589909:SRQ589955 TBM589909:TBM589955 TLI589909:TLI589955 TVE589909:TVE589955 UFA589909:UFA589955 UOW589909:UOW589955 UYS589909:UYS589955 VIO589909:VIO589955 VSK589909:VSK589955 WCG589909:WCG589955 WMC589909:WMC589955 WVY589909:WVY589955 Q655445:Q655491 JM655445:JM655491 TI655445:TI655491 ADE655445:ADE655491 ANA655445:ANA655491 AWW655445:AWW655491 BGS655445:BGS655491 BQO655445:BQO655491 CAK655445:CAK655491 CKG655445:CKG655491 CUC655445:CUC655491 DDY655445:DDY655491 DNU655445:DNU655491 DXQ655445:DXQ655491 EHM655445:EHM655491 ERI655445:ERI655491 FBE655445:FBE655491 FLA655445:FLA655491 FUW655445:FUW655491 GES655445:GES655491 GOO655445:GOO655491 GYK655445:GYK655491 HIG655445:HIG655491 HSC655445:HSC655491 IBY655445:IBY655491 ILU655445:ILU655491 IVQ655445:IVQ655491 JFM655445:JFM655491 JPI655445:JPI655491 JZE655445:JZE655491 KJA655445:KJA655491 KSW655445:KSW655491 LCS655445:LCS655491 LMO655445:LMO655491 LWK655445:LWK655491 MGG655445:MGG655491 MQC655445:MQC655491 MZY655445:MZY655491 NJU655445:NJU655491 NTQ655445:NTQ655491 ODM655445:ODM655491 ONI655445:ONI655491 OXE655445:OXE655491 PHA655445:PHA655491 PQW655445:PQW655491 QAS655445:QAS655491 QKO655445:QKO655491 QUK655445:QUK655491 REG655445:REG655491 ROC655445:ROC655491 RXY655445:RXY655491 SHU655445:SHU655491 SRQ655445:SRQ655491 TBM655445:TBM655491 TLI655445:TLI655491 TVE655445:TVE655491 UFA655445:UFA655491 UOW655445:UOW655491 UYS655445:UYS655491 VIO655445:VIO655491 VSK655445:VSK655491 WCG655445:WCG655491 WMC655445:WMC655491 WVY655445:WVY655491 Q720981:Q721027 JM720981:JM721027 TI720981:TI721027 ADE720981:ADE721027 ANA720981:ANA721027 AWW720981:AWW721027 BGS720981:BGS721027 BQO720981:BQO721027 CAK720981:CAK721027 CKG720981:CKG721027 CUC720981:CUC721027 DDY720981:DDY721027 DNU720981:DNU721027 DXQ720981:DXQ721027 EHM720981:EHM721027 ERI720981:ERI721027 FBE720981:FBE721027 FLA720981:FLA721027 FUW720981:FUW721027 GES720981:GES721027 GOO720981:GOO721027 GYK720981:GYK721027 HIG720981:HIG721027 HSC720981:HSC721027 IBY720981:IBY721027 ILU720981:ILU721027 IVQ720981:IVQ721027 JFM720981:JFM721027 JPI720981:JPI721027 JZE720981:JZE721027 KJA720981:KJA721027 KSW720981:KSW721027 LCS720981:LCS721027 LMO720981:LMO721027 LWK720981:LWK721027 MGG720981:MGG721027 MQC720981:MQC721027 MZY720981:MZY721027 NJU720981:NJU721027 NTQ720981:NTQ721027 ODM720981:ODM721027 ONI720981:ONI721027 OXE720981:OXE721027 PHA720981:PHA721027 PQW720981:PQW721027 QAS720981:QAS721027 QKO720981:QKO721027 QUK720981:QUK721027 REG720981:REG721027 ROC720981:ROC721027 RXY720981:RXY721027 SHU720981:SHU721027 SRQ720981:SRQ721027 TBM720981:TBM721027 TLI720981:TLI721027 TVE720981:TVE721027 UFA720981:UFA721027 UOW720981:UOW721027 UYS720981:UYS721027 VIO720981:VIO721027 VSK720981:VSK721027 WCG720981:WCG721027 WMC720981:WMC721027 WVY720981:WVY721027 Q786517:Q786563 JM786517:JM786563 TI786517:TI786563 ADE786517:ADE786563 ANA786517:ANA786563 AWW786517:AWW786563 BGS786517:BGS786563 BQO786517:BQO786563 CAK786517:CAK786563 CKG786517:CKG786563 CUC786517:CUC786563 DDY786517:DDY786563 DNU786517:DNU786563 DXQ786517:DXQ786563 EHM786517:EHM786563 ERI786517:ERI786563 FBE786517:FBE786563 FLA786517:FLA786563 FUW786517:FUW786563 GES786517:GES786563 GOO786517:GOO786563 GYK786517:GYK786563 HIG786517:HIG786563 HSC786517:HSC786563 IBY786517:IBY786563 ILU786517:ILU786563 IVQ786517:IVQ786563 JFM786517:JFM786563 JPI786517:JPI786563 JZE786517:JZE786563 KJA786517:KJA786563 KSW786517:KSW786563 LCS786517:LCS786563 LMO786517:LMO786563 LWK786517:LWK786563 MGG786517:MGG786563 MQC786517:MQC786563 MZY786517:MZY786563 NJU786517:NJU786563 NTQ786517:NTQ786563 ODM786517:ODM786563 ONI786517:ONI786563 OXE786517:OXE786563 PHA786517:PHA786563 PQW786517:PQW786563 QAS786517:QAS786563 QKO786517:QKO786563 QUK786517:QUK786563 REG786517:REG786563 ROC786517:ROC786563 RXY786517:RXY786563 SHU786517:SHU786563 SRQ786517:SRQ786563 TBM786517:TBM786563 TLI786517:TLI786563 TVE786517:TVE786563 UFA786517:UFA786563 UOW786517:UOW786563 UYS786517:UYS786563 VIO786517:VIO786563 VSK786517:VSK786563 WCG786517:WCG786563 WMC786517:WMC786563 WVY786517:WVY786563 Q852053:Q852099 JM852053:JM852099 TI852053:TI852099 ADE852053:ADE852099 ANA852053:ANA852099 AWW852053:AWW852099 BGS852053:BGS852099 BQO852053:BQO852099 CAK852053:CAK852099 CKG852053:CKG852099 CUC852053:CUC852099 DDY852053:DDY852099 DNU852053:DNU852099 DXQ852053:DXQ852099 EHM852053:EHM852099 ERI852053:ERI852099 FBE852053:FBE852099 FLA852053:FLA852099 FUW852053:FUW852099 GES852053:GES852099 GOO852053:GOO852099 GYK852053:GYK852099 HIG852053:HIG852099 HSC852053:HSC852099 IBY852053:IBY852099 ILU852053:ILU852099 IVQ852053:IVQ852099 JFM852053:JFM852099 JPI852053:JPI852099 JZE852053:JZE852099 KJA852053:KJA852099 KSW852053:KSW852099 LCS852053:LCS852099 LMO852053:LMO852099 LWK852053:LWK852099 MGG852053:MGG852099 MQC852053:MQC852099 MZY852053:MZY852099 NJU852053:NJU852099 NTQ852053:NTQ852099 ODM852053:ODM852099 ONI852053:ONI852099 OXE852053:OXE852099 PHA852053:PHA852099 PQW852053:PQW852099 QAS852053:QAS852099 QKO852053:QKO852099 QUK852053:QUK852099 REG852053:REG852099 ROC852053:ROC852099 RXY852053:RXY852099 SHU852053:SHU852099 SRQ852053:SRQ852099 TBM852053:TBM852099 TLI852053:TLI852099 TVE852053:TVE852099 UFA852053:UFA852099 UOW852053:UOW852099 UYS852053:UYS852099 VIO852053:VIO852099 VSK852053:VSK852099 WCG852053:WCG852099 WMC852053:WMC852099 WVY852053:WVY852099 Q917589:Q917635 JM917589:JM917635 TI917589:TI917635 ADE917589:ADE917635 ANA917589:ANA917635 AWW917589:AWW917635 BGS917589:BGS917635 BQO917589:BQO917635 CAK917589:CAK917635 CKG917589:CKG917635 CUC917589:CUC917635 DDY917589:DDY917635 DNU917589:DNU917635 DXQ917589:DXQ917635 EHM917589:EHM917635 ERI917589:ERI917635 FBE917589:FBE917635 FLA917589:FLA917635 FUW917589:FUW917635 GES917589:GES917635 GOO917589:GOO917635 GYK917589:GYK917635 HIG917589:HIG917635 HSC917589:HSC917635 IBY917589:IBY917635 ILU917589:ILU917635 IVQ917589:IVQ917635 JFM917589:JFM917635 JPI917589:JPI917635 JZE917589:JZE917635 KJA917589:KJA917635 KSW917589:KSW917635 LCS917589:LCS917635 LMO917589:LMO917635 LWK917589:LWK917635 MGG917589:MGG917635 MQC917589:MQC917635 MZY917589:MZY917635 NJU917589:NJU917635 NTQ917589:NTQ917635 ODM917589:ODM917635 ONI917589:ONI917635 OXE917589:OXE917635 PHA917589:PHA917635 PQW917589:PQW917635 QAS917589:QAS917635 QKO917589:QKO917635 QUK917589:QUK917635 REG917589:REG917635 ROC917589:ROC917635 RXY917589:RXY917635 SHU917589:SHU917635 SRQ917589:SRQ917635 TBM917589:TBM917635 TLI917589:TLI917635 TVE917589:TVE917635 UFA917589:UFA917635 UOW917589:UOW917635 UYS917589:UYS917635 VIO917589:VIO917635 VSK917589:VSK917635 WCG917589:WCG917635 WMC917589:WMC917635 WVY917589:WVY917635 Q983125:Q983171 JM983125:JM983171 TI983125:TI983171 ADE983125:ADE983171 ANA983125:ANA983171 AWW983125:AWW983171 BGS983125:BGS983171 BQO983125:BQO983171 CAK983125:CAK983171 CKG983125:CKG983171 CUC983125:CUC983171 DDY983125:DDY983171 DNU983125:DNU983171 DXQ983125:DXQ983171 EHM983125:EHM983171 ERI983125:ERI983171 FBE983125:FBE983171 FLA983125:FLA983171 FUW983125:FUW983171 GES983125:GES983171 GOO983125:GOO983171 GYK983125:GYK983171 HIG983125:HIG983171 HSC983125:HSC983171 IBY983125:IBY983171 ILU983125:ILU983171 IVQ983125:IVQ983171 JFM983125:JFM983171 JPI983125:JPI983171 JZE983125:JZE983171 KJA983125:KJA983171 KSW983125:KSW983171 LCS983125:LCS983171 LMO983125:LMO983171 LWK983125:LWK983171 MGG983125:MGG983171 MQC983125:MQC983171 MZY983125:MZY983171 NJU983125:NJU983171 NTQ983125:NTQ983171 ODM983125:ODM983171 ONI983125:ONI983171 OXE983125:OXE983171 PHA983125:PHA983171 PQW983125:PQW983171 QAS983125:QAS983171 QKO983125:QKO983171 QUK983125:QUK983171 REG983125:REG983171 ROC983125:ROC983171 RXY983125:RXY983171 SHU983125:SHU983171 SRQ983125:SRQ983171 TBM983125:TBM983171 TLI983125:TLI983171 TVE983125:TVE983171 UFA983125:UFA983171 UOW983125:UOW983171 UYS983125:UYS983171 VIO983125:VIO983171 VSK983125:VSK983171 WCG983125:WCG983171 WMC983125:WMC983171 WVY983125:WVY983171 Q13:Q23 JM13:JM23 TI13:TI23 ADE13:ADE23 ANA13:ANA23 AWW13:AWW23 BGS13:BGS23 BQO13:BQO23 CAK13:CAK23 CKG13:CKG23 CUC13:CUC23 DDY13:DDY23 DNU13:DNU23 DXQ13:DXQ23 EHM13:EHM23 ERI13:ERI23 FBE13:FBE23 FLA13:FLA23 FUW13:FUW23 GES13:GES23 GOO13:GOO23 GYK13:GYK23 HIG13:HIG23 HSC13:HSC23 IBY13:IBY23 ILU13:ILU23 IVQ13:IVQ23 JFM13:JFM23 JPI13:JPI23 JZE13:JZE23 KJA13:KJA23 KSW13:KSW23 LCS13:LCS23 LMO13:LMO23 LWK13:LWK23 MGG13:MGG23 MQC13:MQC23 MZY13:MZY23 NJU13:NJU23 NTQ13:NTQ23 ODM13:ODM23 ONI13:ONI23 OXE13:OXE23 PHA13:PHA23 PQW13:PQW23 QAS13:QAS23 QKO13:QKO23 QUK13:QUK23 REG13:REG23 ROC13:ROC23 RXY13:RXY23 SHU13:SHU23 SRQ13:SRQ23 TBM13:TBM23 TLI13:TLI23 TVE13:TVE23 UFA13:UFA23 UOW13:UOW23 UYS13:UYS23 VIO13:VIO23 VSK13:VSK23 WCG13:WCG23 WMC13:WMC23 WVY13:WVY23 Q65549:Q65559 JM65549:JM65559 TI65549:TI65559 ADE65549:ADE65559 ANA65549:ANA65559 AWW65549:AWW65559 BGS65549:BGS65559 BQO65549:BQO65559 CAK65549:CAK65559 CKG65549:CKG65559 CUC65549:CUC65559 DDY65549:DDY65559 DNU65549:DNU65559 DXQ65549:DXQ65559 EHM65549:EHM65559 ERI65549:ERI65559 FBE65549:FBE65559 FLA65549:FLA65559 FUW65549:FUW65559 GES65549:GES65559 GOO65549:GOO65559 GYK65549:GYK65559 HIG65549:HIG65559 HSC65549:HSC65559 IBY65549:IBY65559 ILU65549:ILU65559 IVQ65549:IVQ65559 JFM65549:JFM65559 JPI65549:JPI65559 JZE65549:JZE65559 KJA65549:KJA65559 KSW65549:KSW65559 LCS65549:LCS65559 LMO65549:LMO65559 LWK65549:LWK65559 MGG65549:MGG65559 MQC65549:MQC65559 MZY65549:MZY65559 NJU65549:NJU65559 NTQ65549:NTQ65559 ODM65549:ODM65559 ONI65549:ONI65559 OXE65549:OXE65559 PHA65549:PHA65559 PQW65549:PQW65559 QAS65549:QAS65559 QKO65549:QKO65559 QUK65549:QUK65559 REG65549:REG65559 ROC65549:ROC65559 RXY65549:RXY65559 SHU65549:SHU65559 SRQ65549:SRQ65559 TBM65549:TBM65559 TLI65549:TLI65559 TVE65549:TVE65559 UFA65549:UFA65559 UOW65549:UOW65559 UYS65549:UYS65559 VIO65549:VIO65559 VSK65549:VSK65559 WCG65549:WCG65559 WMC65549:WMC65559 WVY65549:WVY65559 Q131085:Q131095 JM131085:JM131095 TI131085:TI131095 ADE131085:ADE131095 ANA131085:ANA131095 AWW131085:AWW131095 BGS131085:BGS131095 BQO131085:BQO131095 CAK131085:CAK131095 CKG131085:CKG131095 CUC131085:CUC131095 DDY131085:DDY131095 DNU131085:DNU131095 DXQ131085:DXQ131095 EHM131085:EHM131095 ERI131085:ERI131095 FBE131085:FBE131095 FLA131085:FLA131095 FUW131085:FUW131095 GES131085:GES131095 GOO131085:GOO131095 GYK131085:GYK131095 HIG131085:HIG131095 HSC131085:HSC131095 IBY131085:IBY131095 ILU131085:ILU131095 IVQ131085:IVQ131095 JFM131085:JFM131095 JPI131085:JPI131095 JZE131085:JZE131095 KJA131085:KJA131095 KSW131085:KSW131095 LCS131085:LCS131095 LMO131085:LMO131095 LWK131085:LWK131095 MGG131085:MGG131095 MQC131085:MQC131095 MZY131085:MZY131095 NJU131085:NJU131095 NTQ131085:NTQ131095 ODM131085:ODM131095 ONI131085:ONI131095 OXE131085:OXE131095 PHA131085:PHA131095 PQW131085:PQW131095 QAS131085:QAS131095 QKO131085:QKO131095 QUK131085:QUK131095 REG131085:REG131095 ROC131085:ROC131095 RXY131085:RXY131095 SHU131085:SHU131095 SRQ131085:SRQ131095 TBM131085:TBM131095 TLI131085:TLI131095 TVE131085:TVE131095 UFA131085:UFA131095 UOW131085:UOW131095 UYS131085:UYS131095 VIO131085:VIO131095 VSK131085:VSK131095 WCG131085:WCG131095 WMC131085:WMC131095 WVY131085:WVY131095 Q196621:Q196631 JM196621:JM196631 TI196621:TI196631 ADE196621:ADE196631 ANA196621:ANA196631 AWW196621:AWW196631 BGS196621:BGS196631 BQO196621:BQO196631 CAK196621:CAK196631 CKG196621:CKG196631 CUC196621:CUC196631 DDY196621:DDY196631 DNU196621:DNU196631 DXQ196621:DXQ196631 EHM196621:EHM196631 ERI196621:ERI196631 FBE196621:FBE196631 FLA196621:FLA196631 FUW196621:FUW196631 GES196621:GES196631 GOO196621:GOO196631 GYK196621:GYK196631 HIG196621:HIG196631 HSC196621:HSC196631 IBY196621:IBY196631 ILU196621:ILU196631 IVQ196621:IVQ196631 JFM196621:JFM196631 JPI196621:JPI196631 JZE196621:JZE196631 KJA196621:KJA196631 KSW196621:KSW196631 LCS196621:LCS196631 LMO196621:LMO196631 LWK196621:LWK196631 MGG196621:MGG196631 MQC196621:MQC196631 MZY196621:MZY196631 NJU196621:NJU196631 NTQ196621:NTQ196631 ODM196621:ODM196631 ONI196621:ONI196631 OXE196621:OXE196631 PHA196621:PHA196631 PQW196621:PQW196631 QAS196621:QAS196631 QKO196621:QKO196631 QUK196621:QUK196631 REG196621:REG196631 ROC196621:ROC196631 RXY196621:RXY196631 SHU196621:SHU196631 SRQ196621:SRQ196631 TBM196621:TBM196631 TLI196621:TLI196631 TVE196621:TVE196631 UFA196621:UFA196631 UOW196621:UOW196631 UYS196621:UYS196631 VIO196621:VIO196631 VSK196621:VSK196631 WCG196621:WCG196631 WMC196621:WMC196631 WVY196621:WVY196631 Q262157:Q262167 JM262157:JM262167 TI262157:TI262167 ADE262157:ADE262167 ANA262157:ANA262167 AWW262157:AWW262167 BGS262157:BGS262167 BQO262157:BQO262167 CAK262157:CAK262167 CKG262157:CKG262167 CUC262157:CUC262167 DDY262157:DDY262167 DNU262157:DNU262167 DXQ262157:DXQ262167 EHM262157:EHM262167 ERI262157:ERI262167 FBE262157:FBE262167 FLA262157:FLA262167 FUW262157:FUW262167 GES262157:GES262167 GOO262157:GOO262167 GYK262157:GYK262167 HIG262157:HIG262167 HSC262157:HSC262167 IBY262157:IBY262167 ILU262157:ILU262167 IVQ262157:IVQ262167 JFM262157:JFM262167 JPI262157:JPI262167 JZE262157:JZE262167 KJA262157:KJA262167 KSW262157:KSW262167 LCS262157:LCS262167 LMO262157:LMO262167 LWK262157:LWK262167 MGG262157:MGG262167 MQC262157:MQC262167 MZY262157:MZY262167 NJU262157:NJU262167 NTQ262157:NTQ262167 ODM262157:ODM262167 ONI262157:ONI262167 OXE262157:OXE262167 PHA262157:PHA262167 PQW262157:PQW262167 QAS262157:QAS262167 QKO262157:QKO262167 QUK262157:QUK262167 REG262157:REG262167 ROC262157:ROC262167 RXY262157:RXY262167 SHU262157:SHU262167 SRQ262157:SRQ262167 TBM262157:TBM262167 TLI262157:TLI262167 TVE262157:TVE262167 UFA262157:UFA262167 UOW262157:UOW262167 UYS262157:UYS262167 VIO262157:VIO262167 VSK262157:VSK262167 WCG262157:WCG262167 WMC262157:WMC262167 WVY262157:WVY262167 Q327693:Q327703 JM327693:JM327703 TI327693:TI327703 ADE327693:ADE327703 ANA327693:ANA327703 AWW327693:AWW327703 BGS327693:BGS327703 BQO327693:BQO327703 CAK327693:CAK327703 CKG327693:CKG327703 CUC327693:CUC327703 DDY327693:DDY327703 DNU327693:DNU327703 DXQ327693:DXQ327703 EHM327693:EHM327703 ERI327693:ERI327703 FBE327693:FBE327703 FLA327693:FLA327703 FUW327693:FUW327703 GES327693:GES327703 GOO327693:GOO327703 GYK327693:GYK327703 HIG327693:HIG327703 HSC327693:HSC327703 IBY327693:IBY327703 ILU327693:ILU327703 IVQ327693:IVQ327703 JFM327693:JFM327703 JPI327693:JPI327703 JZE327693:JZE327703 KJA327693:KJA327703 KSW327693:KSW327703 LCS327693:LCS327703 LMO327693:LMO327703 LWK327693:LWK327703 MGG327693:MGG327703 MQC327693:MQC327703 MZY327693:MZY327703 NJU327693:NJU327703 NTQ327693:NTQ327703 ODM327693:ODM327703 ONI327693:ONI327703 OXE327693:OXE327703 PHA327693:PHA327703 PQW327693:PQW327703 QAS327693:QAS327703 QKO327693:QKO327703 QUK327693:QUK327703 REG327693:REG327703 ROC327693:ROC327703 RXY327693:RXY327703 SHU327693:SHU327703 SRQ327693:SRQ327703 TBM327693:TBM327703 TLI327693:TLI327703 TVE327693:TVE327703 UFA327693:UFA327703 UOW327693:UOW327703 UYS327693:UYS327703 VIO327693:VIO327703 VSK327693:VSK327703 WCG327693:WCG327703 WMC327693:WMC327703 WVY327693:WVY327703 Q393229:Q393239 JM393229:JM393239 TI393229:TI393239 ADE393229:ADE393239 ANA393229:ANA393239 AWW393229:AWW393239 BGS393229:BGS393239 BQO393229:BQO393239 CAK393229:CAK393239 CKG393229:CKG393239 CUC393229:CUC393239 DDY393229:DDY393239 DNU393229:DNU393239 DXQ393229:DXQ393239 EHM393229:EHM393239 ERI393229:ERI393239 FBE393229:FBE393239 FLA393229:FLA393239 FUW393229:FUW393239 GES393229:GES393239 GOO393229:GOO393239 GYK393229:GYK393239 HIG393229:HIG393239 HSC393229:HSC393239 IBY393229:IBY393239 ILU393229:ILU393239 IVQ393229:IVQ393239 JFM393229:JFM393239 JPI393229:JPI393239 JZE393229:JZE393239 KJA393229:KJA393239 KSW393229:KSW393239 LCS393229:LCS393239 LMO393229:LMO393239 LWK393229:LWK393239 MGG393229:MGG393239 MQC393229:MQC393239 MZY393229:MZY393239 NJU393229:NJU393239 NTQ393229:NTQ393239 ODM393229:ODM393239 ONI393229:ONI393239 OXE393229:OXE393239 PHA393229:PHA393239 PQW393229:PQW393239 QAS393229:QAS393239 QKO393229:QKO393239 QUK393229:QUK393239 REG393229:REG393239 ROC393229:ROC393239 RXY393229:RXY393239 SHU393229:SHU393239 SRQ393229:SRQ393239 TBM393229:TBM393239 TLI393229:TLI393239 TVE393229:TVE393239 UFA393229:UFA393239 UOW393229:UOW393239 UYS393229:UYS393239 VIO393229:VIO393239 VSK393229:VSK393239 WCG393229:WCG393239 WMC393229:WMC393239 WVY393229:WVY393239 Q458765:Q458775 JM458765:JM458775 TI458765:TI458775 ADE458765:ADE458775 ANA458765:ANA458775 AWW458765:AWW458775 BGS458765:BGS458775 BQO458765:BQO458775 CAK458765:CAK458775 CKG458765:CKG458775 CUC458765:CUC458775 DDY458765:DDY458775 DNU458765:DNU458775 DXQ458765:DXQ458775 EHM458765:EHM458775 ERI458765:ERI458775 FBE458765:FBE458775 FLA458765:FLA458775 FUW458765:FUW458775 GES458765:GES458775 GOO458765:GOO458775 GYK458765:GYK458775 HIG458765:HIG458775 HSC458765:HSC458775 IBY458765:IBY458775 ILU458765:ILU458775 IVQ458765:IVQ458775 JFM458765:JFM458775 JPI458765:JPI458775 JZE458765:JZE458775 KJA458765:KJA458775 KSW458765:KSW458775 LCS458765:LCS458775 LMO458765:LMO458775 LWK458765:LWK458775 MGG458765:MGG458775 MQC458765:MQC458775 MZY458765:MZY458775 NJU458765:NJU458775 NTQ458765:NTQ458775 ODM458765:ODM458775 ONI458765:ONI458775 OXE458765:OXE458775 PHA458765:PHA458775 PQW458765:PQW458775 QAS458765:QAS458775 QKO458765:QKO458775 QUK458765:QUK458775 REG458765:REG458775 ROC458765:ROC458775 RXY458765:RXY458775 SHU458765:SHU458775 SRQ458765:SRQ458775 TBM458765:TBM458775 TLI458765:TLI458775 TVE458765:TVE458775 UFA458765:UFA458775 UOW458765:UOW458775 UYS458765:UYS458775 VIO458765:VIO458775 VSK458765:VSK458775 WCG458765:WCG458775 WMC458765:WMC458775 WVY458765:WVY458775 Q524301:Q524311 JM524301:JM524311 TI524301:TI524311 ADE524301:ADE524311 ANA524301:ANA524311 AWW524301:AWW524311 BGS524301:BGS524311 BQO524301:BQO524311 CAK524301:CAK524311 CKG524301:CKG524311 CUC524301:CUC524311 DDY524301:DDY524311 DNU524301:DNU524311 DXQ524301:DXQ524311 EHM524301:EHM524311 ERI524301:ERI524311 FBE524301:FBE524311 FLA524301:FLA524311 FUW524301:FUW524311 GES524301:GES524311 GOO524301:GOO524311 GYK524301:GYK524311 HIG524301:HIG524311 HSC524301:HSC524311 IBY524301:IBY524311 ILU524301:ILU524311 IVQ524301:IVQ524311 JFM524301:JFM524311 JPI524301:JPI524311 JZE524301:JZE524311 KJA524301:KJA524311 KSW524301:KSW524311 LCS524301:LCS524311 LMO524301:LMO524311 LWK524301:LWK524311 MGG524301:MGG524311 MQC524301:MQC524311 MZY524301:MZY524311 NJU524301:NJU524311 NTQ524301:NTQ524311 ODM524301:ODM524311 ONI524301:ONI524311 OXE524301:OXE524311 PHA524301:PHA524311 PQW524301:PQW524311 QAS524301:QAS524311 QKO524301:QKO524311 QUK524301:QUK524311 REG524301:REG524311 ROC524301:ROC524311 RXY524301:RXY524311 SHU524301:SHU524311 SRQ524301:SRQ524311 TBM524301:TBM524311 TLI524301:TLI524311 TVE524301:TVE524311 UFA524301:UFA524311 UOW524301:UOW524311 UYS524301:UYS524311 VIO524301:VIO524311 VSK524301:VSK524311 WCG524301:WCG524311 WMC524301:WMC524311 WVY524301:WVY524311 Q589837:Q589847 JM589837:JM589847 TI589837:TI589847 ADE589837:ADE589847 ANA589837:ANA589847 AWW589837:AWW589847 BGS589837:BGS589847 BQO589837:BQO589847 CAK589837:CAK589847 CKG589837:CKG589847 CUC589837:CUC589847 DDY589837:DDY589847 DNU589837:DNU589847 DXQ589837:DXQ589847 EHM589837:EHM589847 ERI589837:ERI589847 FBE589837:FBE589847 FLA589837:FLA589847 FUW589837:FUW589847 GES589837:GES589847 GOO589837:GOO589847 GYK589837:GYK589847 HIG589837:HIG589847 HSC589837:HSC589847 IBY589837:IBY589847 ILU589837:ILU589847 IVQ589837:IVQ589847 JFM589837:JFM589847 JPI589837:JPI589847 JZE589837:JZE589847 KJA589837:KJA589847 KSW589837:KSW589847 LCS589837:LCS589847 LMO589837:LMO589847 LWK589837:LWK589847 MGG589837:MGG589847 MQC589837:MQC589847 MZY589837:MZY589847 NJU589837:NJU589847 NTQ589837:NTQ589847 ODM589837:ODM589847 ONI589837:ONI589847 OXE589837:OXE589847 PHA589837:PHA589847 PQW589837:PQW589847 QAS589837:QAS589847 QKO589837:QKO589847 QUK589837:QUK589847 REG589837:REG589847 ROC589837:ROC589847 RXY589837:RXY589847 SHU589837:SHU589847 SRQ589837:SRQ589847 TBM589837:TBM589847 TLI589837:TLI589847 TVE589837:TVE589847 UFA589837:UFA589847 UOW589837:UOW589847 UYS589837:UYS589847 VIO589837:VIO589847 VSK589837:VSK589847 WCG589837:WCG589847 WMC589837:WMC589847 WVY589837:WVY589847 Q655373:Q655383 JM655373:JM655383 TI655373:TI655383 ADE655373:ADE655383 ANA655373:ANA655383 AWW655373:AWW655383 BGS655373:BGS655383 BQO655373:BQO655383 CAK655373:CAK655383 CKG655373:CKG655383 CUC655373:CUC655383 DDY655373:DDY655383 DNU655373:DNU655383 DXQ655373:DXQ655383 EHM655373:EHM655383 ERI655373:ERI655383 FBE655373:FBE655383 FLA655373:FLA655383 FUW655373:FUW655383 GES655373:GES655383 GOO655373:GOO655383 GYK655373:GYK655383 HIG655373:HIG655383 HSC655373:HSC655383 IBY655373:IBY655383 ILU655373:ILU655383 IVQ655373:IVQ655383 JFM655373:JFM655383 JPI655373:JPI655383 JZE655373:JZE655383 KJA655373:KJA655383 KSW655373:KSW655383 LCS655373:LCS655383 LMO655373:LMO655383 LWK655373:LWK655383 MGG655373:MGG655383 MQC655373:MQC655383 MZY655373:MZY655383 NJU655373:NJU655383 NTQ655373:NTQ655383 ODM655373:ODM655383 ONI655373:ONI655383 OXE655373:OXE655383 PHA655373:PHA655383 PQW655373:PQW655383 QAS655373:QAS655383 QKO655373:QKO655383 QUK655373:QUK655383 REG655373:REG655383 ROC655373:ROC655383 RXY655373:RXY655383 SHU655373:SHU655383 SRQ655373:SRQ655383 TBM655373:TBM655383 TLI655373:TLI655383 TVE655373:TVE655383 UFA655373:UFA655383 UOW655373:UOW655383 UYS655373:UYS655383 VIO655373:VIO655383 VSK655373:VSK655383 WCG655373:WCG655383 WMC655373:WMC655383 WVY655373:WVY655383 Q720909:Q720919 JM720909:JM720919 TI720909:TI720919 ADE720909:ADE720919 ANA720909:ANA720919 AWW720909:AWW720919 BGS720909:BGS720919 BQO720909:BQO720919 CAK720909:CAK720919 CKG720909:CKG720919 CUC720909:CUC720919 DDY720909:DDY720919 DNU720909:DNU720919 DXQ720909:DXQ720919 EHM720909:EHM720919 ERI720909:ERI720919 FBE720909:FBE720919 FLA720909:FLA720919 FUW720909:FUW720919 GES720909:GES720919 GOO720909:GOO720919 GYK720909:GYK720919 HIG720909:HIG720919 HSC720909:HSC720919 IBY720909:IBY720919 ILU720909:ILU720919 IVQ720909:IVQ720919 JFM720909:JFM720919 JPI720909:JPI720919 JZE720909:JZE720919 KJA720909:KJA720919 KSW720909:KSW720919 LCS720909:LCS720919 LMO720909:LMO720919 LWK720909:LWK720919 MGG720909:MGG720919 MQC720909:MQC720919 MZY720909:MZY720919 NJU720909:NJU720919 NTQ720909:NTQ720919 ODM720909:ODM720919 ONI720909:ONI720919 OXE720909:OXE720919 PHA720909:PHA720919 PQW720909:PQW720919 QAS720909:QAS720919 QKO720909:QKO720919 QUK720909:QUK720919 REG720909:REG720919 ROC720909:ROC720919 RXY720909:RXY720919 SHU720909:SHU720919 SRQ720909:SRQ720919 TBM720909:TBM720919 TLI720909:TLI720919 TVE720909:TVE720919 UFA720909:UFA720919 UOW720909:UOW720919 UYS720909:UYS720919 VIO720909:VIO720919 VSK720909:VSK720919 WCG720909:WCG720919 WMC720909:WMC720919 WVY720909:WVY720919 Q786445:Q786455 JM786445:JM786455 TI786445:TI786455 ADE786445:ADE786455 ANA786445:ANA786455 AWW786445:AWW786455 BGS786445:BGS786455 BQO786445:BQO786455 CAK786445:CAK786455 CKG786445:CKG786455 CUC786445:CUC786455 DDY786445:DDY786455 DNU786445:DNU786455 DXQ786445:DXQ786455 EHM786445:EHM786455 ERI786445:ERI786455 FBE786445:FBE786455 FLA786445:FLA786455 FUW786445:FUW786455 GES786445:GES786455 GOO786445:GOO786455 GYK786445:GYK786455 HIG786445:HIG786455 HSC786445:HSC786455 IBY786445:IBY786455 ILU786445:ILU786455 IVQ786445:IVQ786455 JFM786445:JFM786455 JPI786445:JPI786455 JZE786445:JZE786455 KJA786445:KJA786455 KSW786445:KSW786455 LCS786445:LCS786455 LMO786445:LMO786455 LWK786445:LWK786455 MGG786445:MGG786455 MQC786445:MQC786455 MZY786445:MZY786455 NJU786445:NJU786455 NTQ786445:NTQ786455 ODM786445:ODM786455 ONI786445:ONI786455 OXE786445:OXE786455 PHA786445:PHA786455 PQW786445:PQW786455 QAS786445:QAS786455 QKO786445:QKO786455 QUK786445:QUK786455 REG786445:REG786455 ROC786445:ROC786455 RXY786445:RXY786455 SHU786445:SHU786455 SRQ786445:SRQ786455 TBM786445:TBM786455 TLI786445:TLI786455 TVE786445:TVE786455 UFA786445:UFA786455 UOW786445:UOW786455 UYS786445:UYS786455 VIO786445:VIO786455 VSK786445:VSK786455 WCG786445:WCG786455 WMC786445:WMC786455 WVY786445:WVY786455 Q851981:Q851991 JM851981:JM851991 TI851981:TI851991 ADE851981:ADE851991 ANA851981:ANA851991 AWW851981:AWW851991 BGS851981:BGS851991 BQO851981:BQO851991 CAK851981:CAK851991 CKG851981:CKG851991 CUC851981:CUC851991 DDY851981:DDY851991 DNU851981:DNU851991 DXQ851981:DXQ851991 EHM851981:EHM851991 ERI851981:ERI851991 FBE851981:FBE851991 FLA851981:FLA851991 FUW851981:FUW851991 GES851981:GES851991 GOO851981:GOO851991 GYK851981:GYK851991 HIG851981:HIG851991 HSC851981:HSC851991 IBY851981:IBY851991 ILU851981:ILU851991 IVQ851981:IVQ851991 JFM851981:JFM851991 JPI851981:JPI851991 JZE851981:JZE851991 KJA851981:KJA851991 KSW851981:KSW851991 LCS851981:LCS851991 LMO851981:LMO851991 LWK851981:LWK851991 MGG851981:MGG851991 MQC851981:MQC851991 MZY851981:MZY851991 NJU851981:NJU851991 NTQ851981:NTQ851991 ODM851981:ODM851991 ONI851981:ONI851991 OXE851981:OXE851991 PHA851981:PHA851991 PQW851981:PQW851991 QAS851981:QAS851991 QKO851981:QKO851991 QUK851981:QUK851991 REG851981:REG851991 ROC851981:ROC851991 RXY851981:RXY851991 SHU851981:SHU851991 SRQ851981:SRQ851991 TBM851981:TBM851991 TLI851981:TLI851991 TVE851981:TVE851991 UFA851981:UFA851991 UOW851981:UOW851991 UYS851981:UYS851991 VIO851981:VIO851991 VSK851981:VSK851991 WCG851981:WCG851991 WMC851981:WMC851991 WVY851981:WVY851991 Q917517:Q917527 JM917517:JM917527 TI917517:TI917527 ADE917517:ADE917527 ANA917517:ANA917527 AWW917517:AWW917527 BGS917517:BGS917527 BQO917517:BQO917527 CAK917517:CAK917527 CKG917517:CKG917527 CUC917517:CUC917527 DDY917517:DDY917527 DNU917517:DNU917527 DXQ917517:DXQ917527 EHM917517:EHM917527 ERI917517:ERI917527 FBE917517:FBE917527 FLA917517:FLA917527 FUW917517:FUW917527 GES917517:GES917527 GOO917517:GOO917527 GYK917517:GYK917527 HIG917517:HIG917527 HSC917517:HSC917527 IBY917517:IBY917527 ILU917517:ILU917527 IVQ917517:IVQ917527 JFM917517:JFM917527 JPI917517:JPI917527 JZE917517:JZE917527 KJA917517:KJA917527 KSW917517:KSW917527 LCS917517:LCS917527 LMO917517:LMO917527 LWK917517:LWK917527 MGG917517:MGG917527 MQC917517:MQC917527 MZY917517:MZY917527 NJU917517:NJU917527 NTQ917517:NTQ917527 ODM917517:ODM917527 ONI917517:ONI917527 OXE917517:OXE917527 PHA917517:PHA917527 PQW917517:PQW917527 QAS917517:QAS917527 QKO917517:QKO917527 QUK917517:QUK917527 REG917517:REG917527 ROC917517:ROC917527 RXY917517:RXY917527 SHU917517:SHU917527 SRQ917517:SRQ917527 TBM917517:TBM917527 TLI917517:TLI917527 TVE917517:TVE917527 UFA917517:UFA917527 UOW917517:UOW917527 UYS917517:UYS917527 VIO917517:VIO917527 VSK917517:VSK917527 WCG917517:WCG917527 WMC917517:WMC917527 WVY917517:WVY917527 Q983053:Q983063 JM983053:JM983063 TI983053:TI983063 ADE983053:ADE983063 ANA983053:ANA983063 AWW983053:AWW983063 BGS983053:BGS983063 BQO983053:BQO983063 CAK983053:CAK983063 CKG983053:CKG983063 CUC983053:CUC983063 DDY983053:DDY983063 DNU983053:DNU983063 DXQ983053:DXQ983063 EHM983053:EHM983063 ERI983053:ERI983063 FBE983053:FBE983063 FLA983053:FLA983063 FUW983053:FUW983063 GES983053:GES983063 GOO983053:GOO983063 GYK983053:GYK983063 HIG983053:HIG983063 HSC983053:HSC983063 IBY983053:IBY983063 ILU983053:ILU983063 IVQ983053:IVQ983063 JFM983053:JFM983063 JPI983053:JPI983063 JZE983053:JZE983063 KJA983053:KJA983063 KSW983053:KSW983063 LCS983053:LCS983063 LMO983053:LMO983063 LWK983053:LWK983063 MGG983053:MGG983063 MQC983053:MQC983063 MZY983053:MZY983063 NJU983053:NJU983063 NTQ983053:NTQ983063 ODM983053:ODM983063 ONI983053:ONI983063 OXE983053:OXE983063 PHA983053:PHA983063 PQW983053:PQW983063 QAS983053:QAS983063 QKO983053:QKO983063 QUK983053:QUK983063 REG983053:REG983063 ROC983053:ROC983063 RXY983053:RXY983063 SHU983053:SHU983063 SRQ983053:SRQ983063 TBM983053:TBM983063 TLI983053:TLI983063 TVE983053:TVE983063 UFA983053:UFA983063 UOW983053:UOW983063 UYS983053:UYS983063 VIO983053:VIO983063 VSK983053:VSK983063 WCG983053:WCG983063 WMC983053:WMC983063 WVY983053:WVY983063 M12:M83 JI12:JI83 TE12:TE83 ADA12:ADA83 AMW12:AMW83 AWS12:AWS83 BGO12:BGO83 BQK12:BQK83 CAG12:CAG83 CKC12:CKC83 CTY12:CTY83 DDU12:DDU83 DNQ12:DNQ83 DXM12:DXM83 EHI12:EHI83 ERE12:ERE83 FBA12:FBA83 FKW12:FKW83 FUS12:FUS83 GEO12:GEO83 GOK12:GOK83 GYG12:GYG83 HIC12:HIC83 HRY12:HRY83 IBU12:IBU83 ILQ12:ILQ83 IVM12:IVM83 JFI12:JFI83 JPE12:JPE83 JZA12:JZA83 KIW12:KIW83 KSS12:KSS83 LCO12:LCO83 LMK12:LMK83 LWG12:LWG83 MGC12:MGC83 MPY12:MPY83 MZU12:MZU83 NJQ12:NJQ83 NTM12:NTM83 ODI12:ODI83 ONE12:ONE83 OXA12:OXA83 PGW12:PGW83 PQS12:PQS83 QAO12:QAO83 QKK12:QKK83 QUG12:QUG83 REC12:REC83 RNY12:RNY83 RXU12:RXU83 SHQ12:SHQ83 SRM12:SRM83 TBI12:TBI83 TLE12:TLE83 TVA12:TVA83 UEW12:UEW83 UOS12:UOS83 UYO12:UYO83 VIK12:VIK83 VSG12:VSG83 WCC12:WCC83 WLY12:WLY83 WVU12:WVU83 M65548:M65619 JI65548:JI65619 TE65548:TE65619 ADA65548:ADA65619 AMW65548:AMW65619 AWS65548:AWS65619 BGO65548:BGO65619 BQK65548:BQK65619 CAG65548:CAG65619 CKC65548:CKC65619 CTY65548:CTY65619 DDU65548:DDU65619 DNQ65548:DNQ65619 DXM65548:DXM65619 EHI65548:EHI65619 ERE65548:ERE65619 FBA65548:FBA65619 FKW65548:FKW65619 FUS65548:FUS65619 GEO65548:GEO65619 GOK65548:GOK65619 GYG65548:GYG65619 HIC65548:HIC65619 HRY65548:HRY65619 IBU65548:IBU65619 ILQ65548:ILQ65619 IVM65548:IVM65619 JFI65548:JFI65619 JPE65548:JPE65619 JZA65548:JZA65619 KIW65548:KIW65619 KSS65548:KSS65619 LCO65548:LCO65619 LMK65548:LMK65619 LWG65548:LWG65619 MGC65548:MGC65619 MPY65548:MPY65619 MZU65548:MZU65619 NJQ65548:NJQ65619 NTM65548:NTM65619 ODI65548:ODI65619 ONE65548:ONE65619 OXA65548:OXA65619 PGW65548:PGW65619 PQS65548:PQS65619 QAO65548:QAO65619 QKK65548:QKK65619 QUG65548:QUG65619 REC65548:REC65619 RNY65548:RNY65619 RXU65548:RXU65619 SHQ65548:SHQ65619 SRM65548:SRM65619 TBI65548:TBI65619 TLE65548:TLE65619 TVA65548:TVA65619 UEW65548:UEW65619 UOS65548:UOS65619 UYO65548:UYO65619 VIK65548:VIK65619 VSG65548:VSG65619 WCC65548:WCC65619 WLY65548:WLY65619 WVU65548:WVU65619 M131084:M131155 JI131084:JI131155 TE131084:TE131155 ADA131084:ADA131155 AMW131084:AMW131155 AWS131084:AWS131155 BGO131084:BGO131155 BQK131084:BQK131155 CAG131084:CAG131155 CKC131084:CKC131155 CTY131084:CTY131155 DDU131084:DDU131155 DNQ131084:DNQ131155 DXM131084:DXM131155 EHI131084:EHI131155 ERE131084:ERE131155 FBA131084:FBA131155 FKW131084:FKW131155 FUS131084:FUS131155 GEO131084:GEO131155 GOK131084:GOK131155 GYG131084:GYG131155 HIC131084:HIC131155 HRY131084:HRY131155 IBU131084:IBU131155 ILQ131084:ILQ131155 IVM131084:IVM131155 JFI131084:JFI131155 JPE131084:JPE131155 JZA131084:JZA131155 KIW131084:KIW131155 KSS131084:KSS131155 LCO131084:LCO131155 LMK131084:LMK131155 LWG131084:LWG131155 MGC131084:MGC131155 MPY131084:MPY131155 MZU131084:MZU131155 NJQ131084:NJQ131155 NTM131084:NTM131155 ODI131084:ODI131155 ONE131084:ONE131155 OXA131084:OXA131155 PGW131084:PGW131155 PQS131084:PQS131155 QAO131084:QAO131155 QKK131084:QKK131155 QUG131084:QUG131155 REC131084:REC131155 RNY131084:RNY131155 RXU131084:RXU131155 SHQ131084:SHQ131155 SRM131084:SRM131155 TBI131084:TBI131155 TLE131084:TLE131155 TVA131084:TVA131155 UEW131084:UEW131155 UOS131084:UOS131155 UYO131084:UYO131155 VIK131084:VIK131155 VSG131084:VSG131155 WCC131084:WCC131155 WLY131084:WLY131155 WVU131084:WVU131155 M196620:M196691 JI196620:JI196691 TE196620:TE196691 ADA196620:ADA196691 AMW196620:AMW196691 AWS196620:AWS196691 BGO196620:BGO196691 BQK196620:BQK196691 CAG196620:CAG196691 CKC196620:CKC196691 CTY196620:CTY196691 DDU196620:DDU196691 DNQ196620:DNQ196691 DXM196620:DXM196691 EHI196620:EHI196691 ERE196620:ERE196691 FBA196620:FBA196691 FKW196620:FKW196691 FUS196620:FUS196691 GEO196620:GEO196691 GOK196620:GOK196691 GYG196620:GYG196691 HIC196620:HIC196691 HRY196620:HRY196691 IBU196620:IBU196691 ILQ196620:ILQ196691 IVM196620:IVM196691 JFI196620:JFI196691 JPE196620:JPE196691 JZA196620:JZA196691 KIW196620:KIW196691 KSS196620:KSS196691 LCO196620:LCO196691 LMK196620:LMK196691 LWG196620:LWG196691 MGC196620:MGC196691 MPY196620:MPY196691 MZU196620:MZU196691 NJQ196620:NJQ196691 NTM196620:NTM196691 ODI196620:ODI196691 ONE196620:ONE196691 OXA196620:OXA196691 PGW196620:PGW196691 PQS196620:PQS196691 QAO196620:QAO196691 QKK196620:QKK196691 QUG196620:QUG196691 REC196620:REC196691 RNY196620:RNY196691 RXU196620:RXU196691 SHQ196620:SHQ196691 SRM196620:SRM196691 TBI196620:TBI196691 TLE196620:TLE196691 TVA196620:TVA196691 UEW196620:UEW196691 UOS196620:UOS196691 UYO196620:UYO196691 VIK196620:VIK196691 VSG196620:VSG196691 WCC196620:WCC196691 WLY196620:WLY196691 WVU196620:WVU196691 M262156:M262227 JI262156:JI262227 TE262156:TE262227 ADA262156:ADA262227 AMW262156:AMW262227 AWS262156:AWS262227 BGO262156:BGO262227 BQK262156:BQK262227 CAG262156:CAG262227 CKC262156:CKC262227 CTY262156:CTY262227 DDU262156:DDU262227 DNQ262156:DNQ262227 DXM262156:DXM262227 EHI262156:EHI262227 ERE262156:ERE262227 FBA262156:FBA262227 FKW262156:FKW262227 FUS262156:FUS262227 GEO262156:GEO262227 GOK262156:GOK262227 GYG262156:GYG262227 HIC262156:HIC262227 HRY262156:HRY262227 IBU262156:IBU262227 ILQ262156:ILQ262227 IVM262156:IVM262227 JFI262156:JFI262227 JPE262156:JPE262227 JZA262156:JZA262227 KIW262156:KIW262227 KSS262156:KSS262227 LCO262156:LCO262227 LMK262156:LMK262227 LWG262156:LWG262227 MGC262156:MGC262227 MPY262156:MPY262227 MZU262156:MZU262227 NJQ262156:NJQ262227 NTM262156:NTM262227 ODI262156:ODI262227 ONE262156:ONE262227 OXA262156:OXA262227 PGW262156:PGW262227 PQS262156:PQS262227 QAO262156:QAO262227 QKK262156:QKK262227 QUG262156:QUG262227 REC262156:REC262227 RNY262156:RNY262227 RXU262156:RXU262227 SHQ262156:SHQ262227 SRM262156:SRM262227 TBI262156:TBI262227 TLE262156:TLE262227 TVA262156:TVA262227 UEW262156:UEW262227 UOS262156:UOS262227 UYO262156:UYO262227 VIK262156:VIK262227 VSG262156:VSG262227 WCC262156:WCC262227 WLY262156:WLY262227 WVU262156:WVU262227 M327692:M327763 JI327692:JI327763 TE327692:TE327763 ADA327692:ADA327763 AMW327692:AMW327763 AWS327692:AWS327763 BGO327692:BGO327763 BQK327692:BQK327763 CAG327692:CAG327763 CKC327692:CKC327763 CTY327692:CTY327763 DDU327692:DDU327763 DNQ327692:DNQ327763 DXM327692:DXM327763 EHI327692:EHI327763 ERE327692:ERE327763 FBA327692:FBA327763 FKW327692:FKW327763 FUS327692:FUS327763 GEO327692:GEO327763 GOK327692:GOK327763 GYG327692:GYG327763 HIC327692:HIC327763 HRY327692:HRY327763 IBU327692:IBU327763 ILQ327692:ILQ327763 IVM327692:IVM327763 JFI327692:JFI327763 JPE327692:JPE327763 JZA327692:JZA327763 KIW327692:KIW327763 KSS327692:KSS327763 LCO327692:LCO327763 LMK327692:LMK327763 LWG327692:LWG327763 MGC327692:MGC327763 MPY327692:MPY327763 MZU327692:MZU327763 NJQ327692:NJQ327763 NTM327692:NTM327763 ODI327692:ODI327763 ONE327692:ONE327763 OXA327692:OXA327763 PGW327692:PGW327763 PQS327692:PQS327763 QAO327692:QAO327763 QKK327692:QKK327763 QUG327692:QUG327763 REC327692:REC327763 RNY327692:RNY327763 RXU327692:RXU327763 SHQ327692:SHQ327763 SRM327692:SRM327763 TBI327692:TBI327763 TLE327692:TLE327763 TVA327692:TVA327763 UEW327692:UEW327763 UOS327692:UOS327763 UYO327692:UYO327763 VIK327692:VIK327763 VSG327692:VSG327763 WCC327692:WCC327763 WLY327692:WLY327763 WVU327692:WVU327763 M393228:M393299 JI393228:JI393299 TE393228:TE393299 ADA393228:ADA393299 AMW393228:AMW393299 AWS393228:AWS393299 BGO393228:BGO393299 BQK393228:BQK393299 CAG393228:CAG393299 CKC393228:CKC393299 CTY393228:CTY393299 DDU393228:DDU393299 DNQ393228:DNQ393299 DXM393228:DXM393299 EHI393228:EHI393299 ERE393228:ERE393299 FBA393228:FBA393299 FKW393228:FKW393299 FUS393228:FUS393299 GEO393228:GEO393299 GOK393228:GOK393299 GYG393228:GYG393299 HIC393228:HIC393299 HRY393228:HRY393299 IBU393228:IBU393299 ILQ393228:ILQ393299 IVM393228:IVM393299 JFI393228:JFI393299 JPE393228:JPE393299 JZA393228:JZA393299 KIW393228:KIW393299 KSS393228:KSS393299 LCO393228:LCO393299 LMK393228:LMK393299 LWG393228:LWG393299 MGC393228:MGC393299 MPY393228:MPY393299 MZU393228:MZU393299 NJQ393228:NJQ393299 NTM393228:NTM393299 ODI393228:ODI393299 ONE393228:ONE393299 OXA393228:OXA393299 PGW393228:PGW393299 PQS393228:PQS393299 QAO393228:QAO393299 QKK393228:QKK393299 QUG393228:QUG393299 REC393228:REC393299 RNY393228:RNY393299 RXU393228:RXU393299 SHQ393228:SHQ393299 SRM393228:SRM393299 TBI393228:TBI393299 TLE393228:TLE393299 TVA393228:TVA393299 UEW393228:UEW393299 UOS393228:UOS393299 UYO393228:UYO393299 VIK393228:VIK393299 VSG393228:VSG393299 WCC393228:WCC393299 WLY393228:WLY393299 WVU393228:WVU393299 M458764:M458835 JI458764:JI458835 TE458764:TE458835 ADA458764:ADA458835 AMW458764:AMW458835 AWS458764:AWS458835 BGO458764:BGO458835 BQK458764:BQK458835 CAG458764:CAG458835 CKC458764:CKC458835 CTY458764:CTY458835 DDU458764:DDU458835 DNQ458764:DNQ458835 DXM458764:DXM458835 EHI458764:EHI458835 ERE458764:ERE458835 FBA458764:FBA458835 FKW458764:FKW458835 FUS458764:FUS458835 GEO458764:GEO458835 GOK458764:GOK458835 GYG458764:GYG458835 HIC458764:HIC458835 HRY458764:HRY458835 IBU458764:IBU458835 ILQ458764:ILQ458835 IVM458764:IVM458835 JFI458764:JFI458835 JPE458764:JPE458835 JZA458764:JZA458835 KIW458764:KIW458835 KSS458764:KSS458835 LCO458764:LCO458835 LMK458764:LMK458835 LWG458764:LWG458835 MGC458764:MGC458835 MPY458764:MPY458835 MZU458764:MZU458835 NJQ458764:NJQ458835 NTM458764:NTM458835 ODI458764:ODI458835 ONE458764:ONE458835 OXA458764:OXA458835 PGW458764:PGW458835 PQS458764:PQS458835 QAO458764:QAO458835 QKK458764:QKK458835 QUG458764:QUG458835 REC458764:REC458835 RNY458764:RNY458835 RXU458764:RXU458835 SHQ458764:SHQ458835 SRM458764:SRM458835 TBI458764:TBI458835 TLE458764:TLE458835 TVA458764:TVA458835 UEW458764:UEW458835 UOS458764:UOS458835 UYO458764:UYO458835 VIK458764:VIK458835 VSG458764:VSG458835 WCC458764:WCC458835 WLY458764:WLY458835 WVU458764:WVU458835 M524300:M524371 JI524300:JI524371 TE524300:TE524371 ADA524300:ADA524371 AMW524300:AMW524371 AWS524300:AWS524371 BGO524300:BGO524371 BQK524300:BQK524371 CAG524300:CAG524371 CKC524300:CKC524371 CTY524300:CTY524371 DDU524300:DDU524371 DNQ524300:DNQ524371 DXM524300:DXM524371 EHI524300:EHI524371 ERE524300:ERE524371 FBA524300:FBA524371 FKW524300:FKW524371 FUS524300:FUS524371 GEO524300:GEO524371 GOK524300:GOK524371 GYG524300:GYG524371 HIC524300:HIC524371 HRY524300:HRY524371 IBU524300:IBU524371 ILQ524300:ILQ524371 IVM524300:IVM524371 JFI524300:JFI524371 JPE524300:JPE524371 JZA524300:JZA524371 KIW524300:KIW524371 KSS524300:KSS524371 LCO524300:LCO524371 LMK524300:LMK524371 LWG524300:LWG524371 MGC524300:MGC524371 MPY524300:MPY524371 MZU524300:MZU524371 NJQ524300:NJQ524371 NTM524300:NTM524371 ODI524300:ODI524371 ONE524300:ONE524371 OXA524300:OXA524371 PGW524300:PGW524371 PQS524300:PQS524371 QAO524300:QAO524371 QKK524300:QKK524371 QUG524300:QUG524371 REC524300:REC524371 RNY524300:RNY524371 RXU524300:RXU524371 SHQ524300:SHQ524371 SRM524300:SRM524371 TBI524300:TBI524371 TLE524300:TLE524371 TVA524300:TVA524371 UEW524300:UEW524371 UOS524300:UOS524371 UYO524300:UYO524371 VIK524300:VIK524371 VSG524300:VSG524371 WCC524300:WCC524371 WLY524300:WLY524371 WVU524300:WVU524371 M589836:M589907 JI589836:JI589907 TE589836:TE589907 ADA589836:ADA589907 AMW589836:AMW589907 AWS589836:AWS589907 BGO589836:BGO589907 BQK589836:BQK589907 CAG589836:CAG589907 CKC589836:CKC589907 CTY589836:CTY589907 DDU589836:DDU589907 DNQ589836:DNQ589907 DXM589836:DXM589907 EHI589836:EHI589907 ERE589836:ERE589907 FBA589836:FBA589907 FKW589836:FKW589907 FUS589836:FUS589907 GEO589836:GEO589907 GOK589836:GOK589907 GYG589836:GYG589907 HIC589836:HIC589907 HRY589836:HRY589907 IBU589836:IBU589907 ILQ589836:ILQ589907 IVM589836:IVM589907 JFI589836:JFI589907 JPE589836:JPE589907 JZA589836:JZA589907 KIW589836:KIW589907 KSS589836:KSS589907 LCO589836:LCO589907 LMK589836:LMK589907 LWG589836:LWG589907 MGC589836:MGC589907 MPY589836:MPY589907 MZU589836:MZU589907 NJQ589836:NJQ589907 NTM589836:NTM589907 ODI589836:ODI589907 ONE589836:ONE589907 OXA589836:OXA589907 PGW589836:PGW589907 PQS589836:PQS589907 QAO589836:QAO589907 QKK589836:QKK589907 QUG589836:QUG589907 REC589836:REC589907 RNY589836:RNY589907 RXU589836:RXU589907 SHQ589836:SHQ589907 SRM589836:SRM589907 TBI589836:TBI589907 TLE589836:TLE589907 TVA589836:TVA589907 UEW589836:UEW589907 UOS589836:UOS589907 UYO589836:UYO589907 VIK589836:VIK589907 VSG589836:VSG589907 WCC589836:WCC589907 WLY589836:WLY589907 WVU589836:WVU589907 M655372:M655443 JI655372:JI655443 TE655372:TE655443 ADA655372:ADA655443 AMW655372:AMW655443 AWS655372:AWS655443 BGO655372:BGO655443 BQK655372:BQK655443 CAG655372:CAG655443 CKC655372:CKC655443 CTY655372:CTY655443 DDU655372:DDU655443 DNQ655372:DNQ655443 DXM655372:DXM655443 EHI655372:EHI655443 ERE655372:ERE655443 FBA655372:FBA655443 FKW655372:FKW655443 FUS655372:FUS655443 GEO655372:GEO655443 GOK655372:GOK655443 GYG655372:GYG655443 HIC655372:HIC655443 HRY655372:HRY655443 IBU655372:IBU655443 ILQ655372:ILQ655443 IVM655372:IVM655443 JFI655372:JFI655443 JPE655372:JPE655443 JZA655372:JZA655443 KIW655372:KIW655443 KSS655372:KSS655443 LCO655372:LCO655443 LMK655372:LMK655443 LWG655372:LWG655443 MGC655372:MGC655443 MPY655372:MPY655443 MZU655372:MZU655443 NJQ655372:NJQ655443 NTM655372:NTM655443 ODI655372:ODI655443 ONE655372:ONE655443 OXA655372:OXA655443 PGW655372:PGW655443 PQS655372:PQS655443 QAO655372:QAO655443 QKK655372:QKK655443 QUG655372:QUG655443 REC655372:REC655443 RNY655372:RNY655443 RXU655372:RXU655443 SHQ655372:SHQ655443 SRM655372:SRM655443 TBI655372:TBI655443 TLE655372:TLE655443 TVA655372:TVA655443 UEW655372:UEW655443 UOS655372:UOS655443 UYO655372:UYO655443 VIK655372:VIK655443 VSG655372:VSG655443 WCC655372:WCC655443 WLY655372:WLY655443 WVU655372:WVU655443 M720908:M720979 JI720908:JI720979 TE720908:TE720979 ADA720908:ADA720979 AMW720908:AMW720979 AWS720908:AWS720979 BGO720908:BGO720979 BQK720908:BQK720979 CAG720908:CAG720979 CKC720908:CKC720979 CTY720908:CTY720979 DDU720908:DDU720979 DNQ720908:DNQ720979 DXM720908:DXM720979 EHI720908:EHI720979 ERE720908:ERE720979 FBA720908:FBA720979 FKW720908:FKW720979 FUS720908:FUS720979 GEO720908:GEO720979 GOK720908:GOK720979 GYG720908:GYG720979 HIC720908:HIC720979 HRY720908:HRY720979 IBU720908:IBU720979 ILQ720908:ILQ720979 IVM720908:IVM720979 JFI720908:JFI720979 JPE720908:JPE720979 JZA720908:JZA720979 KIW720908:KIW720979 KSS720908:KSS720979 LCO720908:LCO720979 LMK720908:LMK720979 LWG720908:LWG720979 MGC720908:MGC720979 MPY720908:MPY720979 MZU720908:MZU720979 NJQ720908:NJQ720979 NTM720908:NTM720979 ODI720908:ODI720979 ONE720908:ONE720979 OXA720908:OXA720979 PGW720908:PGW720979 PQS720908:PQS720979 QAO720908:QAO720979 QKK720908:QKK720979 QUG720908:QUG720979 REC720908:REC720979 RNY720908:RNY720979 RXU720908:RXU720979 SHQ720908:SHQ720979 SRM720908:SRM720979 TBI720908:TBI720979 TLE720908:TLE720979 TVA720908:TVA720979 UEW720908:UEW720979 UOS720908:UOS720979 UYO720908:UYO720979 VIK720908:VIK720979 VSG720908:VSG720979 WCC720908:WCC720979 WLY720908:WLY720979 WVU720908:WVU720979 M786444:M786515 JI786444:JI786515 TE786444:TE786515 ADA786444:ADA786515 AMW786444:AMW786515 AWS786444:AWS786515 BGO786444:BGO786515 BQK786444:BQK786515 CAG786444:CAG786515 CKC786444:CKC786515 CTY786444:CTY786515 DDU786444:DDU786515 DNQ786444:DNQ786515 DXM786444:DXM786515 EHI786444:EHI786515 ERE786444:ERE786515 FBA786444:FBA786515 FKW786444:FKW786515 FUS786444:FUS786515 GEO786444:GEO786515 GOK786444:GOK786515 GYG786444:GYG786515 HIC786444:HIC786515 HRY786444:HRY786515 IBU786444:IBU786515 ILQ786444:ILQ786515 IVM786444:IVM786515 JFI786444:JFI786515 JPE786444:JPE786515 JZA786444:JZA786515 KIW786444:KIW786515 KSS786444:KSS786515 LCO786444:LCO786515 LMK786444:LMK786515 LWG786444:LWG786515 MGC786444:MGC786515 MPY786444:MPY786515 MZU786444:MZU786515 NJQ786444:NJQ786515 NTM786444:NTM786515 ODI786444:ODI786515 ONE786444:ONE786515 OXA786444:OXA786515 PGW786444:PGW786515 PQS786444:PQS786515 QAO786444:QAO786515 QKK786444:QKK786515 QUG786444:QUG786515 REC786444:REC786515 RNY786444:RNY786515 RXU786444:RXU786515 SHQ786444:SHQ786515 SRM786444:SRM786515 TBI786444:TBI786515 TLE786444:TLE786515 TVA786444:TVA786515 UEW786444:UEW786515 UOS786444:UOS786515 UYO786444:UYO786515 VIK786444:VIK786515 VSG786444:VSG786515 WCC786444:WCC786515 WLY786444:WLY786515 WVU786444:WVU786515 M851980:M852051 JI851980:JI852051 TE851980:TE852051 ADA851980:ADA852051 AMW851980:AMW852051 AWS851980:AWS852051 BGO851980:BGO852051 BQK851980:BQK852051 CAG851980:CAG852051 CKC851980:CKC852051 CTY851980:CTY852051 DDU851980:DDU852051 DNQ851980:DNQ852051 DXM851980:DXM852051 EHI851980:EHI852051 ERE851980:ERE852051 FBA851980:FBA852051 FKW851980:FKW852051 FUS851980:FUS852051 GEO851980:GEO852051 GOK851980:GOK852051 GYG851980:GYG852051 HIC851980:HIC852051 HRY851980:HRY852051 IBU851980:IBU852051 ILQ851980:ILQ852051 IVM851980:IVM852051 JFI851980:JFI852051 JPE851980:JPE852051 JZA851980:JZA852051 KIW851980:KIW852051 KSS851980:KSS852051 LCO851980:LCO852051 LMK851980:LMK852051 LWG851980:LWG852051 MGC851980:MGC852051 MPY851980:MPY852051 MZU851980:MZU852051 NJQ851980:NJQ852051 NTM851980:NTM852051 ODI851980:ODI852051 ONE851980:ONE852051 OXA851980:OXA852051 PGW851980:PGW852051 PQS851980:PQS852051 QAO851980:QAO852051 QKK851980:QKK852051 QUG851980:QUG852051 REC851980:REC852051 RNY851980:RNY852051 RXU851980:RXU852051 SHQ851980:SHQ852051 SRM851980:SRM852051 TBI851980:TBI852051 TLE851980:TLE852051 TVA851980:TVA852051 UEW851980:UEW852051 UOS851980:UOS852051 UYO851980:UYO852051 VIK851980:VIK852051 VSG851980:VSG852051 WCC851980:WCC852051 WLY851980:WLY852051 WVU851980:WVU852051 M917516:M917587 JI917516:JI917587 TE917516:TE917587 ADA917516:ADA917587 AMW917516:AMW917587 AWS917516:AWS917587 BGO917516:BGO917587 BQK917516:BQK917587 CAG917516:CAG917587 CKC917516:CKC917587 CTY917516:CTY917587 DDU917516:DDU917587 DNQ917516:DNQ917587 DXM917516:DXM917587 EHI917516:EHI917587 ERE917516:ERE917587 FBA917516:FBA917587 FKW917516:FKW917587 FUS917516:FUS917587 GEO917516:GEO917587 GOK917516:GOK917587 GYG917516:GYG917587 HIC917516:HIC917587 HRY917516:HRY917587 IBU917516:IBU917587 ILQ917516:ILQ917587 IVM917516:IVM917587 JFI917516:JFI917587 JPE917516:JPE917587 JZA917516:JZA917587 KIW917516:KIW917587 KSS917516:KSS917587 LCO917516:LCO917587 LMK917516:LMK917587 LWG917516:LWG917587 MGC917516:MGC917587 MPY917516:MPY917587 MZU917516:MZU917587 NJQ917516:NJQ917587 NTM917516:NTM917587 ODI917516:ODI917587 ONE917516:ONE917587 OXA917516:OXA917587 PGW917516:PGW917587 PQS917516:PQS917587 QAO917516:QAO917587 QKK917516:QKK917587 QUG917516:QUG917587 REC917516:REC917587 RNY917516:RNY917587 RXU917516:RXU917587 SHQ917516:SHQ917587 SRM917516:SRM917587 TBI917516:TBI917587 TLE917516:TLE917587 TVA917516:TVA917587 UEW917516:UEW917587 UOS917516:UOS917587 UYO917516:UYO917587 VIK917516:VIK917587 VSG917516:VSG917587 WCC917516:WCC917587 WLY917516:WLY917587 WVU917516:WVU917587 M983052:M983123 JI983052:JI983123 TE983052:TE983123 ADA983052:ADA983123 AMW983052:AMW983123 AWS983052:AWS983123 BGO983052:BGO983123 BQK983052:BQK983123 CAG983052:CAG983123 CKC983052:CKC983123 CTY983052:CTY983123 DDU983052:DDU983123 DNQ983052:DNQ983123 DXM983052:DXM983123 EHI983052:EHI983123 ERE983052:ERE983123 FBA983052:FBA983123 FKW983052:FKW983123 FUS983052:FUS983123 GEO983052:GEO983123 GOK983052:GOK983123 GYG983052:GYG983123 HIC983052:HIC983123 HRY983052:HRY983123 IBU983052:IBU983123 ILQ983052:ILQ983123 IVM983052:IVM983123 JFI983052:JFI983123 JPE983052:JPE983123 JZA983052:JZA983123 KIW983052:KIW983123 KSS983052:KSS983123 LCO983052:LCO983123 LMK983052:LMK983123 LWG983052:LWG983123 MGC983052:MGC983123 MPY983052:MPY983123 MZU983052:MZU983123 NJQ983052:NJQ983123 NTM983052:NTM983123 ODI983052:ODI983123 ONE983052:ONE983123 OXA983052:OXA983123 PGW983052:PGW983123 PQS983052:PQS983123 QAO983052:QAO983123 QKK983052:QKK983123 QUG983052:QUG983123 REC983052:REC983123 RNY983052:RNY983123 RXU983052:RXU983123 SHQ983052:SHQ983123 SRM983052:SRM983123 TBI983052:TBI983123 TLE983052:TLE983123 TVA983052:TVA983123 UEW983052:UEW983123 UOS983052:UOS983123 UYO983052:UYO983123 VIK983052:VIK983123 VSG983052:VSG983123 WCC983052:WCC983123 WLY983052:WLY983123 WVU983052:WVU983123">
      <formula1>"DIAS,MESES"</formula1>
    </dataValidation>
  </dataValidations>
  <printOptions horizontalCentered="1"/>
  <pageMargins left="0.39370078740157483" right="0" top="0.39370078740157483" bottom="0.39370078740157483" header="0.19685039370078741" footer="0.19685039370078741"/>
  <pageSetup paperSize="8" scale="62" orientation="landscape" r:id="rId1"/>
  <headerFooter>
    <oddFooter>&amp;R&amp;"Arial Narrow,Normal"&amp;8FL.: &amp;P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B142"/>
  <sheetViews>
    <sheetView view="pageBreakPreview" zoomScaleNormal="120" zoomScaleSheetLayoutView="120" workbookViewId="0">
      <pane ySplit="11" topLeftCell="A12" activePane="bottomLeft" state="frozen"/>
      <selection pane="bottomLeft" activeCell="E12" sqref="E12"/>
    </sheetView>
  </sheetViews>
  <sheetFormatPr defaultColWidth="9" defaultRowHeight="12.75"/>
  <cols>
    <col min="1" max="1" width="15.7109375" style="95" customWidth="1"/>
    <col min="2" max="2" width="10.7109375" style="96" customWidth="1"/>
    <col min="3" max="3" width="40.7109375" style="97" customWidth="1"/>
    <col min="4" max="4" width="10.7109375" style="98" customWidth="1"/>
    <col min="5" max="5" width="20.7109375" style="95" customWidth="1"/>
    <col min="6" max="7" width="12.7109375" style="99" customWidth="1"/>
    <col min="8" max="8" width="10.7109375" style="99" customWidth="1"/>
    <col min="9" max="9" width="20.7109375" style="99" customWidth="1"/>
    <col min="10" max="10" width="10.7109375" style="100" customWidth="1"/>
    <col min="11" max="11" width="8.7109375" style="101" customWidth="1"/>
    <col min="12" max="12" width="4.7109375" style="100" customWidth="1"/>
    <col min="13" max="13" width="5.7109375" style="102" customWidth="1"/>
    <col min="14" max="14" width="11.7109375" style="103" customWidth="1"/>
    <col min="15" max="15" width="8.7109375" style="104" customWidth="1"/>
    <col min="16" max="16" width="4.7109375" style="105" customWidth="1"/>
    <col min="17" max="17" width="5.7109375" style="105" customWidth="1"/>
    <col min="18" max="20" width="11.7109375" style="103" customWidth="1"/>
    <col min="21" max="21" width="7.7109375" style="106" customWidth="1"/>
    <col min="22" max="22" width="15.7109375" style="107" customWidth="1"/>
    <col min="23" max="26" width="11.7109375" style="103" customWidth="1"/>
    <col min="27" max="27" width="8.7109375" style="108" customWidth="1"/>
    <col min="28" max="28" width="4.7109375" style="4" customWidth="1"/>
    <col min="29" max="256" width="9" style="4"/>
    <col min="257" max="257" width="15.7109375" style="4" customWidth="1"/>
    <col min="258" max="258" width="10.7109375" style="4" customWidth="1"/>
    <col min="259" max="259" width="40.7109375" style="4" customWidth="1"/>
    <col min="260" max="260" width="10.7109375" style="4" customWidth="1"/>
    <col min="261" max="261" width="20.7109375" style="4" customWidth="1"/>
    <col min="262" max="263" width="12.7109375" style="4" customWidth="1"/>
    <col min="264" max="264" width="10.7109375" style="4" customWidth="1"/>
    <col min="265" max="265" width="20.7109375" style="4" customWidth="1"/>
    <col min="266" max="266" width="10.7109375" style="4" customWidth="1"/>
    <col min="267" max="267" width="8.7109375" style="4" customWidth="1"/>
    <col min="268" max="268" width="4.7109375" style="4" customWidth="1"/>
    <col min="269" max="269" width="5.7109375" style="4" customWidth="1"/>
    <col min="270" max="270" width="11.7109375" style="4" customWidth="1"/>
    <col min="271" max="271" width="8.7109375" style="4" customWidth="1"/>
    <col min="272" max="272" width="4.7109375" style="4" customWidth="1"/>
    <col min="273" max="273" width="5.7109375" style="4" customWidth="1"/>
    <col min="274" max="276" width="11.7109375" style="4" customWidth="1"/>
    <col min="277" max="277" width="7.7109375" style="4" customWidth="1"/>
    <col min="278" max="278" width="15.7109375" style="4" customWidth="1"/>
    <col min="279" max="282" width="11.7109375" style="4" customWidth="1"/>
    <col min="283" max="283" width="8.7109375" style="4" customWidth="1"/>
    <col min="284" max="284" width="4.7109375" style="4" customWidth="1"/>
    <col min="285" max="512" width="9" style="4"/>
    <col min="513" max="513" width="15.7109375" style="4" customWidth="1"/>
    <col min="514" max="514" width="10.7109375" style="4" customWidth="1"/>
    <col min="515" max="515" width="40.7109375" style="4" customWidth="1"/>
    <col min="516" max="516" width="10.7109375" style="4" customWidth="1"/>
    <col min="517" max="517" width="20.7109375" style="4" customWidth="1"/>
    <col min="518" max="519" width="12.7109375" style="4" customWidth="1"/>
    <col min="520" max="520" width="10.7109375" style="4" customWidth="1"/>
    <col min="521" max="521" width="20.7109375" style="4" customWidth="1"/>
    <col min="522" max="522" width="10.7109375" style="4" customWidth="1"/>
    <col min="523" max="523" width="8.7109375" style="4" customWidth="1"/>
    <col min="524" max="524" width="4.7109375" style="4" customWidth="1"/>
    <col min="525" max="525" width="5.7109375" style="4" customWidth="1"/>
    <col min="526" max="526" width="11.7109375" style="4" customWidth="1"/>
    <col min="527" max="527" width="8.7109375" style="4" customWidth="1"/>
    <col min="528" max="528" width="4.7109375" style="4" customWidth="1"/>
    <col min="529" max="529" width="5.7109375" style="4" customWidth="1"/>
    <col min="530" max="532" width="11.7109375" style="4" customWidth="1"/>
    <col min="533" max="533" width="7.7109375" style="4" customWidth="1"/>
    <col min="534" max="534" width="15.7109375" style="4" customWidth="1"/>
    <col min="535" max="538" width="11.7109375" style="4" customWidth="1"/>
    <col min="539" max="539" width="8.7109375" style="4" customWidth="1"/>
    <col min="540" max="540" width="4.7109375" style="4" customWidth="1"/>
    <col min="541" max="768" width="9" style="4"/>
    <col min="769" max="769" width="15.7109375" style="4" customWidth="1"/>
    <col min="770" max="770" width="10.7109375" style="4" customWidth="1"/>
    <col min="771" max="771" width="40.7109375" style="4" customWidth="1"/>
    <col min="772" max="772" width="10.7109375" style="4" customWidth="1"/>
    <col min="773" max="773" width="20.7109375" style="4" customWidth="1"/>
    <col min="774" max="775" width="12.7109375" style="4" customWidth="1"/>
    <col min="776" max="776" width="10.7109375" style="4" customWidth="1"/>
    <col min="777" max="777" width="20.7109375" style="4" customWidth="1"/>
    <col min="778" max="778" width="10.7109375" style="4" customWidth="1"/>
    <col min="779" max="779" width="8.7109375" style="4" customWidth="1"/>
    <col min="780" max="780" width="4.7109375" style="4" customWidth="1"/>
    <col min="781" max="781" width="5.7109375" style="4" customWidth="1"/>
    <col min="782" max="782" width="11.7109375" style="4" customWidth="1"/>
    <col min="783" max="783" width="8.7109375" style="4" customWidth="1"/>
    <col min="784" max="784" width="4.7109375" style="4" customWidth="1"/>
    <col min="785" max="785" width="5.7109375" style="4" customWidth="1"/>
    <col min="786" max="788" width="11.7109375" style="4" customWidth="1"/>
    <col min="789" max="789" width="7.7109375" style="4" customWidth="1"/>
    <col min="790" max="790" width="15.7109375" style="4" customWidth="1"/>
    <col min="791" max="794" width="11.7109375" style="4" customWidth="1"/>
    <col min="795" max="795" width="8.7109375" style="4" customWidth="1"/>
    <col min="796" max="796" width="4.7109375" style="4" customWidth="1"/>
    <col min="797" max="1024" width="9" style="4"/>
    <col min="1025" max="1025" width="15.7109375" style="4" customWidth="1"/>
    <col min="1026" max="1026" width="10.7109375" style="4" customWidth="1"/>
    <col min="1027" max="1027" width="40.7109375" style="4" customWidth="1"/>
    <col min="1028" max="1028" width="10.7109375" style="4" customWidth="1"/>
    <col min="1029" max="1029" width="20.7109375" style="4" customWidth="1"/>
    <col min="1030" max="1031" width="12.7109375" style="4" customWidth="1"/>
    <col min="1032" max="1032" width="10.7109375" style="4" customWidth="1"/>
    <col min="1033" max="1033" width="20.7109375" style="4" customWidth="1"/>
    <col min="1034" max="1034" width="10.7109375" style="4" customWidth="1"/>
    <col min="1035" max="1035" width="8.7109375" style="4" customWidth="1"/>
    <col min="1036" max="1036" width="4.7109375" style="4" customWidth="1"/>
    <col min="1037" max="1037" width="5.7109375" style="4" customWidth="1"/>
    <col min="1038" max="1038" width="11.7109375" style="4" customWidth="1"/>
    <col min="1039" max="1039" width="8.7109375" style="4" customWidth="1"/>
    <col min="1040" max="1040" width="4.7109375" style="4" customWidth="1"/>
    <col min="1041" max="1041" width="5.7109375" style="4" customWidth="1"/>
    <col min="1042" max="1044" width="11.7109375" style="4" customWidth="1"/>
    <col min="1045" max="1045" width="7.7109375" style="4" customWidth="1"/>
    <col min="1046" max="1046" width="15.7109375" style="4" customWidth="1"/>
    <col min="1047" max="1050" width="11.7109375" style="4" customWidth="1"/>
    <col min="1051" max="1051" width="8.7109375" style="4" customWidth="1"/>
    <col min="1052" max="1052" width="4.7109375" style="4" customWidth="1"/>
    <col min="1053" max="1280" width="9" style="4"/>
    <col min="1281" max="1281" width="15.7109375" style="4" customWidth="1"/>
    <col min="1282" max="1282" width="10.7109375" style="4" customWidth="1"/>
    <col min="1283" max="1283" width="40.7109375" style="4" customWidth="1"/>
    <col min="1284" max="1284" width="10.7109375" style="4" customWidth="1"/>
    <col min="1285" max="1285" width="20.7109375" style="4" customWidth="1"/>
    <col min="1286" max="1287" width="12.7109375" style="4" customWidth="1"/>
    <col min="1288" max="1288" width="10.7109375" style="4" customWidth="1"/>
    <col min="1289" max="1289" width="20.7109375" style="4" customWidth="1"/>
    <col min="1290" max="1290" width="10.7109375" style="4" customWidth="1"/>
    <col min="1291" max="1291" width="8.7109375" style="4" customWidth="1"/>
    <col min="1292" max="1292" width="4.7109375" style="4" customWidth="1"/>
    <col min="1293" max="1293" width="5.7109375" style="4" customWidth="1"/>
    <col min="1294" max="1294" width="11.7109375" style="4" customWidth="1"/>
    <col min="1295" max="1295" width="8.7109375" style="4" customWidth="1"/>
    <col min="1296" max="1296" width="4.7109375" style="4" customWidth="1"/>
    <col min="1297" max="1297" width="5.7109375" style="4" customWidth="1"/>
    <col min="1298" max="1300" width="11.7109375" style="4" customWidth="1"/>
    <col min="1301" max="1301" width="7.7109375" style="4" customWidth="1"/>
    <col min="1302" max="1302" width="15.7109375" style="4" customWidth="1"/>
    <col min="1303" max="1306" width="11.7109375" style="4" customWidth="1"/>
    <col min="1307" max="1307" width="8.7109375" style="4" customWidth="1"/>
    <col min="1308" max="1308" width="4.7109375" style="4" customWidth="1"/>
    <col min="1309" max="1536" width="9" style="4"/>
    <col min="1537" max="1537" width="15.7109375" style="4" customWidth="1"/>
    <col min="1538" max="1538" width="10.7109375" style="4" customWidth="1"/>
    <col min="1539" max="1539" width="40.7109375" style="4" customWidth="1"/>
    <col min="1540" max="1540" width="10.7109375" style="4" customWidth="1"/>
    <col min="1541" max="1541" width="20.7109375" style="4" customWidth="1"/>
    <col min="1542" max="1543" width="12.7109375" style="4" customWidth="1"/>
    <col min="1544" max="1544" width="10.7109375" style="4" customWidth="1"/>
    <col min="1545" max="1545" width="20.7109375" style="4" customWidth="1"/>
    <col min="1546" max="1546" width="10.7109375" style="4" customWidth="1"/>
    <col min="1547" max="1547" width="8.7109375" style="4" customWidth="1"/>
    <col min="1548" max="1548" width="4.7109375" style="4" customWidth="1"/>
    <col min="1549" max="1549" width="5.7109375" style="4" customWidth="1"/>
    <col min="1550" max="1550" width="11.7109375" style="4" customWidth="1"/>
    <col min="1551" max="1551" width="8.7109375" style="4" customWidth="1"/>
    <col min="1552" max="1552" width="4.7109375" style="4" customWidth="1"/>
    <col min="1553" max="1553" width="5.7109375" style="4" customWidth="1"/>
    <col min="1554" max="1556" width="11.7109375" style="4" customWidth="1"/>
    <col min="1557" max="1557" width="7.7109375" style="4" customWidth="1"/>
    <col min="1558" max="1558" width="15.7109375" style="4" customWidth="1"/>
    <col min="1559" max="1562" width="11.7109375" style="4" customWidth="1"/>
    <col min="1563" max="1563" width="8.7109375" style="4" customWidth="1"/>
    <col min="1564" max="1564" width="4.7109375" style="4" customWidth="1"/>
    <col min="1565" max="1792" width="9" style="4"/>
    <col min="1793" max="1793" width="15.7109375" style="4" customWidth="1"/>
    <col min="1794" max="1794" width="10.7109375" style="4" customWidth="1"/>
    <col min="1795" max="1795" width="40.7109375" style="4" customWidth="1"/>
    <col min="1796" max="1796" width="10.7109375" style="4" customWidth="1"/>
    <col min="1797" max="1797" width="20.7109375" style="4" customWidth="1"/>
    <col min="1798" max="1799" width="12.7109375" style="4" customWidth="1"/>
    <col min="1800" max="1800" width="10.7109375" style="4" customWidth="1"/>
    <col min="1801" max="1801" width="20.7109375" style="4" customWidth="1"/>
    <col min="1802" max="1802" width="10.7109375" style="4" customWidth="1"/>
    <col min="1803" max="1803" width="8.7109375" style="4" customWidth="1"/>
    <col min="1804" max="1804" width="4.7109375" style="4" customWidth="1"/>
    <col min="1805" max="1805" width="5.7109375" style="4" customWidth="1"/>
    <col min="1806" max="1806" width="11.7109375" style="4" customWidth="1"/>
    <col min="1807" max="1807" width="8.7109375" style="4" customWidth="1"/>
    <col min="1808" max="1808" width="4.7109375" style="4" customWidth="1"/>
    <col min="1809" max="1809" width="5.7109375" style="4" customWidth="1"/>
    <col min="1810" max="1812" width="11.7109375" style="4" customWidth="1"/>
    <col min="1813" max="1813" width="7.7109375" style="4" customWidth="1"/>
    <col min="1814" max="1814" width="15.7109375" style="4" customWidth="1"/>
    <col min="1815" max="1818" width="11.7109375" style="4" customWidth="1"/>
    <col min="1819" max="1819" width="8.7109375" style="4" customWidth="1"/>
    <col min="1820" max="1820" width="4.7109375" style="4" customWidth="1"/>
    <col min="1821" max="2048" width="9" style="4"/>
    <col min="2049" max="2049" width="15.7109375" style="4" customWidth="1"/>
    <col min="2050" max="2050" width="10.7109375" style="4" customWidth="1"/>
    <col min="2051" max="2051" width="40.7109375" style="4" customWidth="1"/>
    <col min="2052" max="2052" width="10.7109375" style="4" customWidth="1"/>
    <col min="2053" max="2053" width="20.7109375" style="4" customWidth="1"/>
    <col min="2054" max="2055" width="12.7109375" style="4" customWidth="1"/>
    <col min="2056" max="2056" width="10.7109375" style="4" customWidth="1"/>
    <col min="2057" max="2057" width="20.7109375" style="4" customWidth="1"/>
    <col min="2058" max="2058" width="10.7109375" style="4" customWidth="1"/>
    <col min="2059" max="2059" width="8.7109375" style="4" customWidth="1"/>
    <col min="2060" max="2060" width="4.7109375" style="4" customWidth="1"/>
    <col min="2061" max="2061" width="5.7109375" style="4" customWidth="1"/>
    <col min="2062" max="2062" width="11.7109375" style="4" customWidth="1"/>
    <col min="2063" max="2063" width="8.7109375" style="4" customWidth="1"/>
    <col min="2064" max="2064" width="4.7109375" style="4" customWidth="1"/>
    <col min="2065" max="2065" width="5.7109375" style="4" customWidth="1"/>
    <col min="2066" max="2068" width="11.7109375" style="4" customWidth="1"/>
    <col min="2069" max="2069" width="7.7109375" style="4" customWidth="1"/>
    <col min="2070" max="2070" width="15.7109375" style="4" customWidth="1"/>
    <col min="2071" max="2074" width="11.7109375" style="4" customWidth="1"/>
    <col min="2075" max="2075" width="8.7109375" style="4" customWidth="1"/>
    <col min="2076" max="2076" width="4.7109375" style="4" customWidth="1"/>
    <col min="2077" max="2304" width="9" style="4"/>
    <col min="2305" max="2305" width="15.7109375" style="4" customWidth="1"/>
    <col min="2306" max="2306" width="10.7109375" style="4" customWidth="1"/>
    <col min="2307" max="2307" width="40.7109375" style="4" customWidth="1"/>
    <col min="2308" max="2308" width="10.7109375" style="4" customWidth="1"/>
    <col min="2309" max="2309" width="20.7109375" style="4" customWidth="1"/>
    <col min="2310" max="2311" width="12.7109375" style="4" customWidth="1"/>
    <col min="2312" max="2312" width="10.7109375" style="4" customWidth="1"/>
    <col min="2313" max="2313" width="20.7109375" style="4" customWidth="1"/>
    <col min="2314" max="2314" width="10.7109375" style="4" customWidth="1"/>
    <col min="2315" max="2315" width="8.7109375" style="4" customWidth="1"/>
    <col min="2316" max="2316" width="4.7109375" style="4" customWidth="1"/>
    <col min="2317" max="2317" width="5.7109375" style="4" customWidth="1"/>
    <col min="2318" max="2318" width="11.7109375" style="4" customWidth="1"/>
    <col min="2319" max="2319" width="8.7109375" style="4" customWidth="1"/>
    <col min="2320" max="2320" width="4.7109375" style="4" customWidth="1"/>
    <col min="2321" max="2321" width="5.7109375" style="4" customWidth="1"/>
    <col min="2322" max="2324" width="11.7109375" style="4" customWidth="1"/>
    <col min="2325" max="2325" width="7.7109375" style="4" customWidth="1"/>
    <col min="2326" max="2326" width="15.7109375" style="4" customWidth="1"/>
    <col min="2327" max="2330" width="11.7109375" style="4" customWidth="1"/>
    <col min="2331" max="2331" width="8.7109375" style="4" customWidth="1"/>
    <col min="2332" max="2332" width="4.7109375" style="4" customWidth="1"/>
    <col min="2333" max="2560" width="9" style="4"/>
    <col min="2561" max="2561" width="15.7109375" style="4" customWidth="1"/>
    <col min="2562" max="2562" width="10.7109375" style="4" customWidth="1"/>
    <col min="2563" max="2563" width="40.7109375" style="4" customWidth="1"/>
    <col min="2564" max="2564" width="10.7109375" style="4" customWidth="1"/>
    <col min="2565" max="2565" width="20.7109375" style="4" customWidth="1"/>
    <col min="2566" max="2567" width="12.7109375" style="4" customWidth="1"/>
    <col min="2568" max="2568" width="10.7109375" style="4" customWidth="1"/>
    <col min="2569" max="2569" width="20.7109375" style="4" customWidth="1"/>
    <col min="2570" max="2570" width="10.7109375" style="4" customWidth="1"/>
    <col min="2571" max="2571" width="8.7109375" style="4" customWidth="1"/>
    <col min="2572" max="2572" width="4.7109375" style="4" customWidth="1"/>
    <col min="2573" max="2573" width="5.7109375" style="4" customWidth="1"/>
    <col min="2574" max="2574" width="11.7109375" style="4" customWidth="1"/>
    <col min="2575" max="2575" width="8.7109375" style="4" customWidth="1"/>
    <col min="2576" max="2576" width="4.7109375" style="4" customWidth="1"/>
    <col min="2577" max="2577" width="5.7109375" style="4" customWidth="1"/>
    <col min="2578" max="2580" width="11.7109375" style="4" customWidth="1"/>
    <col min="2581" max="2581" width="7.7109375" style="4" customWidth="1"/>
    <col min="2582" max="2582" width="15.7109375" style="4" customWidth="1"/>
    <col min="2583" max="2586" width="11.7109375" style="4" customWidth="1"/>
    <col min="2587" max="2587" width="8.7109375" style="4" customWidth="1"/>
    <col min="2588" max="2588" width="4.7109375" style="4" customWidth="1"/>
    <col min="2589" max="2816" width="9" style="4"/>
    <col min="2817" max="2817" width="15.7109375" style="4" customWidth="1"/>
    <col min="2818" max="2818" width="10.7109375" style="4" customWidth="1"/>
    <col min="2819" max="2819" width="40.7109375" style="4" customWidth="1"/>
    <col min="2820" max="2820" width="10.7109375" style="4" customWidth="1"/>
    <col min="2821" max="2821" width="20.7109375" style="4" customWidth="1"/>
    <col min="2822" max="2823" width="12.7109375" style="4" customWidth="1"/>
    <col min="2824" max="2824" width="10.7109375" style="4" customWidth="1"/>
    <col min="2825" max="2825" width="20.7109375" style="4" customWidth="1"/>
    <col min="2826" max="2826" width="10.7109375" style="4" customWidth="1"/>
    <col min="2827" max="2827" width="8.7109375" style="4" customWidth="1"/>
    <col min="2828" max="2828" width="4.7109375" style="4" customWidth="1"/>
    <col min="2829" max="2829" width="5.7109375" style="4" customWidth="1"/>
    <col min="2830" max="2830" width="11.7109375" style="4" customWidth="1"/>
    <col min="2831" max="2831" width="8.7109375" style="4" customWidth="1"/>
    <col min="2832" max="2832" width="4.7109375" style="4" customWidth="1"/>
    <col min="2833" max="2833" width="5.7109375" style="4" customWidth="1"/>
    <col min="2834" max="2836" width="11.7109375" style="4" customWidth="1"/>
    <col min="2837" max="2837" width="7.7109375" style="4" customWidth="1"/>
    <col min="2838" max="2838" width="15.7109375" style="4" customWidth="1"/>
    <col min="2839" max="2842" width="11.7109375" style="4" customWidth="1"/>
    <col min="2843" max="2843" width="8.7109375" style="4" customWidth="1"/>
    <col min="2844" max="2844" width="4.7109375" style="4" customWidth="1"/>
    <col min="2845" max="3072" width="9" style="4"/>
    <col min="3073" max="3073" width="15.7109375" style="4" customWidth="1"/>
    <col min="3074" max="3074" width="10.7109375" style="4" customWidth="1"/>
    <col min="3075" max="3075" width="40.7109375" style="4" customWidth="1"/>
    <col min="3076" max="3076" width="10.7109375" style="4" customWidth="1"/>
    <col min="3077" max="3077" width="20.7109375" style="4" customWidth="1"/>
    <col min="3078" max="3079" width="12.7109375" style="4" customWidth="1"/>
    <col min="3080" max="3080" width="10.7109375" style="4" customWidth="1"/>
    <col min="3081" max="3081" width="20.7109375" style="4" customWidth="1"/>
    <col min="3082" max="3082" width="10.7109375" style="4" customWidth="1"/>
    <col min="3083" max="3083" width="8.7109375" style="4" customWidth="1"/>
    <col min="3084" max="3084" width="4.7109375" style="4" customWidth="1"/>
    <col min="3085" max="3085" width="5.7109375" style="4" customWidth="1"/>
    <col min="3086" max="3086" width="11.7109375" style="4" customWidth="1"/>
    <col min="3087" max="3087" width="8.7109375" style="4" customWidth="1"/>
    <col min="3088" max="3088" width="4.7109375" style="4" customWidth="1"/>
    <col min="3089" max="3089" width="5.7109375" style="4" customWidth="1"/>
    <col min="3090" max="3092" width="11.7109375" style="4" customWidth="1"/>
    <col min="3093" max="3093" width="7.7109375" style="4" customWidth="1"/>
    <col min="3094" max="3094" width="15.7109375" style="4" customWidth="1"/>
    <col min="3095" max="3098" width="11.7109375" style="4" customWidth="1"/>
    <col min="3099" max="3099" width="8.7109375" style="4" customWidth="1"/>
    <col min="3100" max="3100" width="4.7109375" style="4" customWidth="1"/>
    <col min="3101" max="3328" width="9" style="4"/>
    <col min="3329" max="3329" width="15.7109375" style="4" customWidth="1"/>
    <col min="3330" max="3330" width="10.7109375" style="4" customWidth="1"/>
    <col min="3331" max="3331" width="40.7109375" style="4" customWidth="1"/>
    <col min="3332" max="3332" width="10.7109375" style="4" customWidth="1"/>
    <col min="3333" max="3333" width="20.7109375" style="4" customWidth="1"/>
    <col min="3334" max="3335" width="12.7109375" style="4" customWidth="1"/>
    <col min="3336" max="3336" width="10.7109375" style="4" customWidth="1"/>
    <col min="3337" max="3337" width="20.7109375" style="4" customWidth="1"/>
    <col min="3338" max="3338" width="10.7109375" style="4" customWidth="1"/>
    <col min="3339" max="3339" width="8.7109375" style="4" customWidth="1"/>
    <col min="3340" max="3340" width="4.7109375" style="4" customWidth="1"/>
    <col min="3341" max="3341" width="5.7109375" style="4" customWidth="1"/>
    <col min="3342" max="3342" width="11.7109375" style="4" customWidth="1"/>
    <col min="3343" max="3343" width="8.7109375" style="4" customWidth="1"/>
    <col min="3344" max="3344" width="4.7109375" style="4" customWidth="1"/>
    <col min="3345" max="3345" width="5.7109375" style="4" customWidth="1"/>
    <col min="3346" max="3348" width="11.7109375" style="4" customWidth="1"/>
    <col min="3349" max="3349" width="7.7109375" style="4" customWidth="1"/>
    <col min="3350" max="3350" width="15.7109375" style="4" customWidth="1"/>
    <col min="3351" max="3354" width="11.7109375" style="4" customWidth="1"/>
    <col min="3355" max="3355" width="8.7109375" style="4" customWidth="1"/>
    <col min="3356" max="3356" width="4.7109375" style="4" customWidth="1"/>
    <col min="3357" max="3584" width="9" style="4"/>
    <col min="3585" max="3585" width="15.7109375" style="4" customWidth="1"/>
    <col min="3586" max="3586" width="10.7109375" style="4" customWidth="1"/>
    <col min="3587" max="3587" width="40.7109375" style="4" customWidth="1"/>
    <col min="3588" max="3588" width="10.7109375" style="4" customWidth="1"/>
    <col min="3589" max="3589" width="20.7109375" style="4" customWidth="1"/>
    <col min="3590" max="3591" width="12.7109375" style="4" customWidth="1"/>
    <col min="3592" max="3592" width="10.7109375" style="4" customWidth="1"/>
    <col min="3593" max="3593" width="20.7109375" style="4" customWidth="1"/>
    <col min="3594" max="3594" width="10.7109375" style="4" customWidth="1"/>
    <col min="3595" max="3595" width="8.7109375" style="4" customWidth="1"/>
    <col min="3596" max="3596" width="4.7109375" style="4" customWidth="1"/>
    <col min="3597" max="3597" width="5.7109375" style="4" customWidth="1"/>
    <col min="3598" max="3598" width="11.7109375" style="4" customWidth="1"/>
    <col min="3599" max="3599" width="8.7109375" style="4" customWidth="1"/>
    <col min="3600" max="3600" width="4.7109375" style="4" customWidth="1"/>
    <col min="3601" max="3601" width="5.7109375" style="4" customWidth="1"/>
    <col min="3602" max="3604" width="11.7109375" style="4" customWidth="1"/>
    <col min="3605" max="3605" width="7.7109375" style="4" customWidth="1"/>
    <col min="3606" max="3606" width="15.7109375" style="4" customWidth="1"/>
    <col min="3607" max="3610" width="11.7109375" style="4" customWidth="1"/>
    <col min="3611" max="3611" width="8.7109375" style="4" customWidth="1"/>
    <col min="3612" max="3612" width="4.7109375" style="4" customWidth="1"/>
    <col min="3613" max="3840" width="9" style="4"/>
    <col min="3841" max="3841" width="15.7109375" style="4" customWidth="1"/>
    <col min="3842" max="3842" width="10.7109375" style="4" customWidth="1"/>
    <col min="3843" max="3843" width="40.7109375" style="4" customWidth="1"/>
    <col min="3844" max="3844" width="10.7109375" style="4" customWidth="1"/>
    <col min="3845" max="3845" width="20.7109375" style="4" customWidth="1"/>
    <col min="3846" max="3847" width="12.7109375" style="4" customWidth="1"/>
    <col min="3848" max="3848" width="10.7109375" style="4" customWidth="1"/>
    <col min="3849" max="3849" width="20.7109375" style="4" customWidth="1"/>
    <col min="3850" max="3850" width="10.7109375" style="4" customWidth="1"/>
    <col min="3851" max="3851" width="8.7109375" style="4" customWidth="1"/>
    <col min="3852" max="3852" width="4.7109375" style="4" customWidth="1"/>
    <col min="3853" max="3853" width="5.7109375" style="4" customWidth="1"/>
    <col min="3854" max="3854" width="11.7109375" style="4" customWidth="1"/>
    <col min="3855" max="3855" width="8.7109375" style="4" customWidth="1"/>
    <col min="3856" max="3856" width="4.7109375" style="4" customWidth="1"/>
    <col min="3857" max="3857" width="5.7109375" style="4" customWidth="1"/>
    <col min="3858" max="3860" width="11.7109375" style="4" customWidth="1"/>
    <col min="3861" max="3861" width="7.7109375" style="4" customWidth="1"/>
    <col min="3862" max="3862" width="15.7109375" style="4" customWidth="1"/>
    <col min="3863" max="3866" width="11.7109375" style="4" customWidth="1"/>
    <col min="3867" max="3867" width="8.7109375" style="4" customWidth="1"/>
    <col min="3868" max="3868" width="4.7109375" style="4" customWidth="1"/>
    <col min="3869" max="4096" width="9" style="4"/>
    <col min="4097" max="4097" width="15.7109375" style="4" customWidth="1"/>
    <col min="4098" max="4098" width="10.7109375" style="4" customWidth="1"/>
    <col min="4099" max="4099" width="40.7109375" style="4" customWidth="1"/>
    <col min="4100" max="4100" width="10.7109375" style="4" customWidth="1"/>
    <col min="4101" max="4101" width="20.7109375" style="4" customWidth="1"/>
    <col min="4102" max="4103" width="12.7109375" style="4" customWidth="1"/>
    <col min="4104" max="4104" width="10.7109375" style="4" customWidth="1"/>
    <col min="4105" max="4105" width="20.7109375" style="4" customWidth="1"/>
    <col min="4106" max="4106" width="10.7109375" style="4" customWidth="1"/>
    <col min="4107" max="4107" width="8.7109375" style="4" customWidth="1"/>
    <col min="4108" max="4108" width="4.7109375" style="4" customWidth="1"/>
    <col min="4109" max="4109" width="5.7109375" style="4" customWidth="1"/>
    <col min="4110" max="4110" width="11.7109375" style="4" customWidth="1"/>
    <col min="4111" max="4111" width="8.7109375" style="4" customWidth="1"/>
    <col min="4112" max="4112" width="4.7109375" style="4" customWidth="1"/>
    <col min="4113" max="4113" width="5.7109375" style="4" customWidth="1"/>
    <col min="4114" max="4116" width="11.7109375" style="4" customWidth="1"/>
    <col min="4117" max="4117" width="7.7109375" style="4" customWidth="1"/>
    <col min="4118" max="4118" width="15.7109375" style="4" customWidth="1"/>
    <col min="4119" max="4122" width="11.7109375" style="4" customWidth="1"/>
    <col min="4123" max="4123" width="8.7109375" style="4" customWidth="1"/>
    <col min="4124" max="4124" width="4.7109375" style="4" customWidth="1"/>
    <col min="4125" max="4352" width="9" style="4"/>
    <col min="4353" max="4353" width="15.7109375" style="4" customWidth="1"/>
    <col min="4354" max="4354" width="10.7109375" style="4" customWidth="1"/>
    <col min="4355" max="4355" width="40.7109375" style="4" customWidth="1"/>
    <col min="4356" max="4356" width="10.7109375" style="4" customWidth="1"/>
    <col min="4357" max="4357" width="20.7109375" style="4" customWidth="1"/>
    <col min="4358" max="4359" width="12.7109375" style="4" customWidth="1"/>
    <col min="4360" max="4360" width="10.7109375" style="4" customWidth="1"/>
    <col min="4361" max="4361" width="20.7109375" style="4" customWidth="1"/>
    <col min="4362" max="4362" width="10.7109375" style="4" customWidth="1"/>
    <col min="4363" max="4363" width="8.7109375" style="4" customWidth="1"/>
    <col min="4364" max="4364" width="4.7109375" style="4" customWidth="1"/>
    <col min="4365" max="4365" width="5.7109375" style="4" customWidth="1"/>
    <col min="4366" max="4366" width="11.7109375" style="4" customWidth="1"/>
    <col min="4367" max="4367" width="8.7109375" style="4" customWidth="1"/>
    <col min="4368" max="4368" width="4.7109375" style="4" customWidth="1"/>
    <col min="4369" max="4369" width="5.7109375" style="4" customWidth="1"/>
    <col min="4370" max="4372" width="11.7109375" style="4" customWidth="1"/>
    <col min="4373" max="4373" width="7.7109375" style="4" customWidth="1"/>
    <col min="4374" max="4374" width="15.7109375" style="4" customWidth="1"/>
    <col min="4375" max="4378" width="11.7109375" style="4" customWidth="1"/>
    <col min="4379" max="4379" width="8.7109375" style="4" customWidth="1"/>
    <col min="4380" max="4380" width="4.7109375" style="4" customWidth="1"/>
    <col min="4381" max="4608" width="9" style="4"/>
    <col min="4609" max="4609" width="15.7109375" style="4" customWidth="1"/>
    <col min="4610" max="4610" width="10.7109375" style="4" customWidth="1"/>
    <col min="4611" max="4611" width="40.7109375" style="4" customWidth="1"/>
    <col min="4612" max="4612" width="10.7109375" style="4" customWidth="1"/>
    <col min="4613" max="4613" width="20.7109375" style="4" customWidth="1"/>
    <col min="4614" max="4615" width="12.7109375" style="4" customWidth="1"/>
    <col min="4616" max="4616" width="10.7109375" style="4" customWidth="1"/>
    <col min="4617" max="4617" width="20.7109375" style="4" customWidth="1"/>
    <col min="4618" max="4618" width="10.7109375" style="4" customWidth="1"/>
    <col min="4619" max="4619" width="8.7109375" style="4" customWidth="1"/>
    <col min="4620" max="4620" width="4.7109375" style="4" customWidth="1"/>
    <col min="4621" max="4621" width="5.7109375" style="4" customWidth="1"/>
    <col min="4622" max="4622" width="11.7109375" style="4" customWidth="1"/>
    <col min="4623" max="4623" width="8.7109375" style="4" customWidth="1"/>
    <col min="4624" max="4624" width="4.7109375" style="4" customWidth="1"/>
    <col min="4625" max="4625" width="5.7109375" style="4" customWidth="1"/>
    <col min="4626" max="4628" width="11.7109375" style="4" customWidth="1"/>
    <col min="4629" max="4629" width="7.7109375" style="4" customWidth="1"/>
    <col min="4630" max="4630" width="15.7109375" style="4" customWidth="1"/>
    <col min="4631" max="4634" width="11.7109375" style="4" customWidth="1"/>
    <col min="4635" max="4635" width="8.7109375" style="4" customWidth="1"/>
    <col min="4636" max="4636" width="4.7109375" style="4" customWidth="1"/>
    <col min="4637" max="4864" width="9" style="4"/>
    <col min="4865" max="4865" width="15.7109375" style="4" customWidth="1"/>
    <col min="4866" max="4866" width="10.7109375" style="4" customWidth="1"/>
    <col min="4867" max="4867" width="40.7109375" style="4" customWidth="1"/>
    <col min="4868" max="4868" width="10.7109375" style="4" customWidth="1"/>
    <col min="4869" max="4869" width="20.7109375" style="4" customWidth="1"/>
    <col min="4870" max="4871" width="12.7109375" style="4" customWidth="1"/>
    <col min="4872" max="4872" width="10.7109375" style="4" customWidth="1"/>
    <col min="4873" max="4873" width="20.7109375" style="4" customWidth="1"/>
    <col min="4874" max="4874" width="10.7109375" style="4" customWidth="1"/>
    <col min="4875" max="4875" width="8.7109375" style="4" customWidth="1"/>
    <col min="4876" max="4876" width="4.7109375" style="4" customWidth="1"/>
    <col min="4877" max="4877" width="5.7109375" style="4" customWidth="1"/>
    <col min="4878" max="4878" width="11.7109375" style="4" customWidth="1"/>
    <col min="4879" max="4879" width="8.7109375" style="4" customWidth="1"/>
    <col min="4880" max="4880" width="4.7109375" style="4" customWidth="1"/>
    <col min="4881" max="4881" width="5.7109375" style="4" customWidth="1"/>
    <col min="4882" max="4884" width="11.7109375" style="4" customWidth="1"/>
    <col min="4885" max="4885" width="7.7109375" style="4" customWidth="1"/>
    <col min="4886" max="4886" width="15.7109375" style="4" customWidth="1"/>
    <col min="4887" max="4890" width="11.7109375" style="4" customWidth="1"/>
    <col min="4891" max="4891" width="8.7109375" style="4" customWidth="1"/>
    <col min="4892" max="4892" width="4.7109375" style="4" customWidth="1"/>
    <col min="4893" max="5120" width="9" style="4"/>
    <col min="5121" max="5121" width="15.7109375" style="4" customWidth="1"/>
    <col min="5122" max="5122" width="10.7109375" style="4" customWidth="1"/>
    <col min="5123" max="5123" width="40.7109375" style="4" customWidth="1"/>
    <col min="5124" max="5124" width="10.7109375" style="4" customWidth="1"/>
    <col min="5125" max="5125" width="20.7109375" style="4" customWidth="1"/>
    <col min="5126" max="5127" width="12.7109375" style="4" customWidth="1"/>
    <col min="5128" max="5128" width="10.7109375" style="4" customWidth="1"/>
    <col min="5129" max="5129" width="20.7109375" style="4" customWidth="1"/>
    <col min="5130" max="5130" width="10.7109375" style="4" customWidth="1"/>
    <col min="5131" max="5131" width="8.7109375" style="4" customWidth="1"/>
    <col min="5132" max="5132" width="4.7109375" style="4" customWidth="1"/>
    <col min="5133" max="5133" width="5.7109375" style="4" customWidth="1"/>
    <col min="5134" max="5134" width="11.7109375" style="4" customWidth="1"/>
    <col min="5135" max="5135" width="8.7109375" style="4" customWidth="1"/>
    <col min="5136" max="5136" width="4.7109375" style="4" customWidth="1"/>
    <col min="5137" max="5137" width="5.7109375" style="4" customWidth="1"/>
    <col min="5138" max="5140" width="11.7109375" style="4" customWidth="1"/>
    <col min="5141" max="5141" width="7.7109375" style="4" customWidth="1"/>
    <col min="5142" max="5142" width="15.7109375" style="4" customWidth="1"/>
    <col min="5143" max="5146" width="11.7109375" style="4" customWidth="1"/>
    <col min="5147" max="5147" width="8.7109375" style="4" customWidth="1"/>
    <col min="5148" max="5148" width="4.7109375" style="4" customWidth="1"/>
    <col min="5149" max="5376" width="9" style="4"/>
    <col min="5377" max="5377" width="15.7109375" style="4" customWidth="1"/>
    <col min="5378" max="5378" width="10.7109375" style="4" customWidth="1"/>
    <col min="5379" max="5379" width="40.7109375" style="4" customWidth="1"/>
    <col min="5380" max="5380" width="10.7109375" style="4" customWidth="1"/>
    <col min="5381" max="5381" width="20.7109375" style="4" customWidth="1"/>
    <col min="5382" max="5383" width="12.7109375" style="4" customWidth="1"/>
    <col min="5384" max="5384" width="10.7109375" style="4" customWidth="1"/>
    <col min="5385" max="5385" width="20.7109375" style="4" customWidth="1"/>
    <col min="5386" max="5386" width="10.7109375" style="4" customWidth="1"/>
    <col min="5387" max="5387" width="8.7109375" style="4" customWidth="1"/>
    <col min="5388" max="5388" width="4.7109375" style="4" customWidth="1"/>
    <col min="5389" max="5389" width="5.7109375" style="4" customWidth="1"/>
    <col min="5390" max="5390" width="11.7109375" style="4" customWidth="1"/>
    <col min="5391" max="5391" width="8.7109375" style="4" customWidth="1"/>
    <col min="5392" max="5392" width="4.7109375" style="4" customWidth="1"/>
    <col min="5393" max="5393" width="5.7109375" style="4" customWidth="1"/>
    <col min="5394" max="5396" width="11.7109375" style="4" customWidth="1"/>
    <col min="5397" max="5397" width="7.7109375" style="4" customWidth="1"/>
    <col min="5398" max="5398" width="15.7109375" style="4" customWidth="1"/>
    <col min="5399" max="5402" width="11.7109375" style="4" customWidth="1"/>
    <col min="5403" max="5403" width="8.7109375" style="4" customWidth="1"/>
    <col min="5404" max="5404" width="4.7109375" style="4" customWidth="1"/>
    <col min="5405" max="5632" width="9" style="4"/>
    <col min="5633" max="5633" width="15.7109375" style="4" customWidth="1"/>
    <col min="5634" max="5634" width="10.7109375" style="4" customWidth="1"/>
    <col min="5635" max="5635" width="40.7109375" style="4" customWidth="1"/>
    <col min="5636" max="5636" width="10.7109375" style="4" customWidth="1"/>
    <col min="5637" max="5637" width="20.7109375" style="4" customWidth="1"/>
    <col min="5638" max="5639" width="12.7109375" style="4" customWidth="1"/>
    <col min="5640" max="5640" width="10.7109375" style="4" customWidth="1"/>
    <col min="5641" max="5641" width="20.7109375" style="4" customWidth="1"/>
    <col min="5642" max="5642" width="10.7109375" style="4" customWidth="1"/>
    <col min="5643" max="5643" width="8.7109375" style="4" customWidth="1"/>
    <col min="5644" max="5644" width="4.7109375" style="4" customWidth="1"/>
    <col min="5645" max="5645" width="5.7109375" style="4" customWidth="1"/>
    <col min="5646" max="5646" width="11.7109375" style="4" customWidth="1"/>
    <col min="5647" max="5647" width="8.7109375" style="4" customWidth="1"/>
    <col min="5648" max="5648" width="4.7109375" style="4" customWidth="1"/>
    <col min="5649" max="5649" width="5.7109375" style="4" customWidth="1"/>
    <col min="5650" max="5652" width="11.7109375" style="4" customWidth="1"/>
    <col min="5653" max="5653" width="7.7109375" style="4" customWidth="1"/>
    <col min="5654" max="5654" width="15.7109375" style="4" customWidth="1"/>
    <col min="5655" max="5658" width="11.7109375" style="4" customWidth="1"/>
    <col min="5659" max="5659" width="8.7109375" style="4" customWidth="1"/>
    <col min="5660" max="5660" width="4.7109375" style="4" customWidth="1"/>
    <col min="5661" max="5888" width="9" style="4"/>
    <col min="5889" max="5889" width="15.7109375" style="4" customWidth="1"/>
    <col min="5890" max="5890" width="10.7109375" style="4" customWidth="1"/>
    <col min="5891" max="5891" width="40.7109375" style="4" customWidth="1"/>
    <col min="5892" max="5892" width="10.7109375" style="4" customWidth="1"/>
    <col min="5893" max="5893" width="20.7109375" style="4" customWidth="1"/>
    <col min="5894" max="5895" width="12.7109375" style="4" customWidth="1"/>
    <col min="5896" max="5896" width="10.7109375" style="4" customWidth="1"/>
    <col min="5897" max="5897" width="20.7109375" style="4" customWidth="1"/>
    <col min="5898" max="5898" width="10.7109375" style="4" customWidth="1"/>
    <col min="5899" max="5899" width="8.7109375" style="4" customWidth="1"/>
    <col min="5900" max="5900" width="4.7109375" style="4" customWidth="1"/>
    <col min="5901" max="5901" width="5.7109375" style="4" customWidth="1"/>
    <col min="5902" max="5902" width="11.7109375" style="4" customWidth="1"/>
    <col min="5903" max="5903" width="8.7109375" style="4" customWidth="1"/>
    <col min="5904" max="5904" width="4.7109375" style="4" customWidth="1"/>
    <col min="5905" max="5905" width="5.7109375" style="4" customWidth="1"/>
    <col min="5906" max="5908" width="11.7109375" style="4" customWidth="1"/>
    <col min="5909" max="5909" width="7.7109375" style="4" customWidth="1"/>
    <col min="5910" max="5910" width="15.7109375" style="4" customWidth="1"/>
    <col min="5911" max="5914" width="11.7109375" style="4" customWidth="1"/>
    <col min="5915" max="5915" width="8.7109375" style="4" customWidth="1"/>
    <col min="5916" max="5916" width="4.7109375" style="4" customWidth="1"/>
    <col min="5917" max="6144" width="9" style="4"/>
    <col min="6145" max="6145" width="15.7109375" style="4" customWidth="1"/>
    <col min="6146" max="6146" width="10.7109375" style="4" customWidth="1"/>
    <col min="6147" max="6147" width="40.7109375" style="4" customWidth="1"/>
    <col min="6148" max="6148" width="10.7109375" style="4" customWidth="1"/>
    <col min="6149" max="6149" width="20.7109375" style="4" customWidth="1"/>
    <col min="6150" max="6151" width="12.7109375" style="4" customWidth="1"/>
    <col min="6152" max="6152" width="10.7109375" style="4" customWidth="1"/>
    <col min="6153" max="6153" width="20.7109375" style="4" customWidth="1"/>
    <col min="6154" max="6154" width="10.7109375" style="4" customWidth="1"/>
    <col min="6155" max="6155" width="8.7109375" style="4" customWidth="1"/>
    <col min="6156" max="6156" width="4.7109375" style="4" customWidth="1"/>
    <col min="6157" max="6157" width="5.7109375" style="4" customWidth="1"/>
    <col min="6158" max="6158" width="11.7109375" style="4" customWidth="1"/>
    <col min="6159" max="6159" width="8.7109375" style="4" customWidth="1"/>
    <col min="6160" max="6160" width="4.7109375" style="4" customWidth="1"/>
    <col min="6161" max="6161" width="5.7109375" style="4" customWidth="1"/>
    <col min="6162" max="6164" width="11.7109375" style="4" customWidth="1"/>
    <col min="6165" max="6165" width="7.7109375" style="4" customWidth="1"/>
    <col min="6166" max="6166" width="15.7109375" style="4" customWidth="1"/>
    <col min="6167" max="6170" width="11.7109375" style="4" customWidth="1"/>
    <col min="6171" max="6171" width="8.7109375" style="4" customWidth="1"/>
    <col min="6172" max="6172" width="4.7109375" style="4" customWidth="1"/>
    <col min="6173" max="6400" width="9" style="4"/>
    <col min="6401" max="6401" width="15.7109375" style="4" customWidth="1"/>
    <col min="6402" max="6402" width="10.7109375" style="4" customWidth="1"/>
    <col min="6403" max="6403" width="40.7109375" style="4" customWidth="1"/>
    <col min="6404" max="6404" width="10.7109375" style="4" customWidth="1"/>
    <col min="6405" max="6405" width="20.7109375" style="4" customWidth="1"/>
    <col min="6406" max="6407" width="12.7109375" style="4" customWidth="1"/>
    <col min="6408" max="6408" width="10.7109375" style="4" customWidth="1"/>
    <col min="6409" max="6409" width="20.7109375" style="4" customWidth="1"/>
    <col min="6410" max="6410" width="10.7109375" style="4" customWidth="1"/>
    <col min="6411" max="6411" width="8.7109375" style="4" customWidth="1"/>
    <col min="6412" max="6412" width="4.7109375" style="4" customWidth="1"/>
    <col min="6413" max="6413" width="5.7109375" style="4" customWidth="1"/>
    <col min="6414" max="6414" width="11.7109375" style="4" customWidth="1"/>
    <col min="6415" max="6415" width="8.7109375" style="4" customWidth="1"/>
    <col min="6416" max="6416" width="4.7109375" style="4" customWidth="1"/>
    <col min="6417" max="6417" width="5.7109375" style="4" customWidth="1"/>
    <col min="6418" max="6420" width="11.7109375" style="4" customWidth="1"/>
    <col min="6421" max="6421" width="7.7109375" style="4" customWidth="1"/>
    <col min="6422" max="6422" width="15.7109375" style="4" customWidth="1"/>
    <col min="6423" max="6426" width="11.7109375" style="4" customWidth="1"/>
    <col min="6427" max="6427" width="8.7109375" style="4" customWidth="1"/>
    <col min="6428" max="6428" width="4.7109375" style="4" customWidth="1"/>
    <col min="6429" max="6656" width="9" style="4"/>
    <col min="6657" max="6657" width="15.7109375" style="4" customWidth="1"/>
    <col min="6658" max="6658" width="10.7109375" style="4" customWidth="1"/>
    <col min="6659" max="6659" width="40.7109375" style="4" customWidth="1"/>
    <col min="6660" max="6660" width="10.7109375" style="4" customWidth="1"/>
    <col min="6661" max="6661" width="20.7109375" style="4" customWidth="1"/>
    <col min="6662" max="6663" width="12.7109375" style="4" customWidth="1"/>
    <col min="6664" max="6664" width="10.7109375" style="4" customWidth="1"/>
    <col min="6665" max="6665" width="20.7109375" style="4" customWidth="1"/>
    <col min="6666" max="6666" width="10.7109375" style="4" customWidth="1"/>
    <col min="6667" max="6667" width="8.7109375" style="4" customWidth="1"/>
    <col min="6668" max="6668" width="4.7109375" style="4" customWidth="1"/>
    <col min="6669" max="6669" width="5.7109375" style="4" customWidth="1"/>
    <col min="6670" max="6670" width="11.7109375" style="4" customWidth="1"/>
    <col min="6671" max="6671" width="8.7109375" style="4" customWidth="1"/>
    <col min="6672" max="6672" width="4.7109375" style="4" customWidth="1"/>
    <col min="6673" max="6673" width="5.7109375" style="4" customWidth="1"/>
    <col min="6674" max="6676" width="11.7109375" style="4" customWidth="1"/>
    <col min="6677" max="6677" width="7.7109375" style="4" customWidth="1"/>
    <col min="6678" max="6678" width="15.7109375" style="4" customWidth="1"/>
    <col min="6679" max="6682" width="11.7109375" style="4" customWidth="1"/>
    <col min="6683" max="6683" width="8.7109375" style="4" customWidth="1"/>
    <col min="6684" max="6684" width="4.7109375" style="4" customWidth="1"/>
    <col min="6685" max="6912" width="9" style="4"/>
    <col min="6913" max="6913" width="15.7109375" style="4" customWidth="1"/>
    <col min="6914" max="6914" width="10.7109375" style="4" customWidth="1"/>
    <col min="6915" max="6915" width="40.7109375" style="4" customWidth="1"/>
    <col min="6916" max="6916" width="10.7109375" style="4" customWidth="1"/>
    <col min="6917" max="6917" width="20.7109375" style="4" customWidth="1"/>
    <col min="6918" max="6919" width="12.7109375" style="4" customWidth="1"/>
    <col min="6920" max="6920" width="10.7109375" style="4" customWidth="1"/>
    <col min="6921" max="6921" width="20.7109375" style="4" customWidth="1"/>
    <col min="6922" max="6922" width="10.7109375" style="4" customWidth="1"/>
    <col min="6923" max="6923" width="8.7109375" style="4" customWidth="1"/>
    <col min="6924" max="6924" width="4.7109375" style="4" customWidth="1"/>
    <col min="6925" max="6925" width="5.7109375" style="4" customWidth="1"/>
    <col min="6926" max="6926" width="11.7109375" style="4" customWidth="1"/>
    <col min="6927" max="6927" width="8.7109375" style="4" customWidth="1"/>
    <col min="6928" max="6928" width="4.7109375" style="4" customWidth="1"/>
    <col min="6929" max="6929" width="5.7109375" style="4" customWidth="1"/>
    <col min="6930" max="6932" width="11.7109375" style="4" customWidth="1"/>
    <col min="6933" max="6933" width="7.7109375" style="4" customWidth="1"/>
    <col min="6934" max="6934" width="15.7109375" style="4" customWidth="1"/>
    <col min="6935" max="6938" width="11.7109375" style="4" customWidth="1"/>
    <col min="6939" max="6939" width="8.7109375" style="4" customWidth="1"/>
    <col min="6940" max="6940" width="4.7109375" style="4" customWidth="1"/>
    <col min="6941" max="7168" width="9" style="4"/>
    <col min="7169" max="7169" width="15.7109375" style="4" customWidth="1"/>
    <col min="7170" max="7170" width="10.7109375" style="4" customWidth="1"/>
    <col min="7171" max="7171" width="40.7109375" style="4" customWidth="1"/>
    <col min="7172" max="7172" width="10.7109375" style="4" customWidth="1"/>
    <col min="7173" max="7173" width="20.7109375" style="4" customWidth="1"/>
    <col min="7174" max="7175" width="12.7109375" style="4" customWidth="1"/>
    <col min="7176" max="7176" width="10.7109375" style="4" customWidth="1"/>
    <col min="7177" max="7177" width="20.7109375" style="4" customWidth="1"/>
    <col min="7178" max="7178" width="10.7109375" style="4" customWidth="1"/>
    <col min="7179" max="7179" width="8.7109375" style="4" customWidth="1"/>
    <col min="7180" max="7180" width="4.7109375" style="4" customWidth="1"/>
    <col min="7181" max="7181" width="5.7109375" style="4" customWidth="1"/>
    <col min="7182" max="7182" width="11.7109375" style="4" customWidth="1"/>
    <col min="7183" max="7183" width="8.7109375" style="4" customWidth="1"/>
    <col min="7184" max="7184" width="4.7109375" style="4" customWidth="1"/>
    <col min="7185" max="7185" width="5.7109375" style="4" customWidth="1"/>
    <col min="7186" max="7188" width="11.7109375" style="4" customWidth="1"/>
    <col min="7189" max="7189" width="7.7109375" style="4" customWidth="1"/>
    <col min="7190" max="7190" width="15.7109375" style="4" customWidth="1"/>
    <col min="7191" max="7194" width="11.7109375" style="4" customWidth="1"/>
    <col min="7195" max="7195" width="8.7109375" style="4" customWidth="1"/>
    <col min="7196" max="7196" width="4.7109375" style="4" customWidth="1"/>
    <col min="7197" max="7424" width="9" style="4"/>
    <col min="7425" max="7425" width="15.7109375" style="4" customWidth="1"/>
    <col min="7426" max="7426" width="10.7109375" style="4" customWidth="1"/>
    <col min="7427" max="7427" width="40.7109375" style="4" customWidth="1"/>
    <col min="7428" max="7428" width="10.7109375" style="4" customWidth="1"/>
    <col min="7429" max="7429" width="20.7109375" style="4" customWidth="1"/>
    <col min="7430" max="7431" width="12.7109375" style="4" customWidth="1"/>
    <col min="7432" max="7432" width="10.7109375" style="4" customWidth="1"/>
    <col min="7433" max="7433" width="20.7109375" style="4" customWidth="1"/>
    <col min="7434" max="7434" width="10.7109375" style="4" customWidth="1"/>
    <col min="7435" max="7435" width="8.7109375" style="4" customWidth="1"/>
    <col min="7436" max="7436" width="4.7109375" style="4" customWidth="1"/>
    <col min="7437" max="7437" width="5.7109375" style="4" customWidth="1"/>
    <col min="7438" max="7438" width="11.7109375" style="4" customWidth="1"/>
    <col min="7439" max="7439" width="8.7109375" style="4" customWidth="1"/>
    <col min="7440" max="7440" width="4.7109375" style="4" customWidth="1"/>
    <col min="7441" max="7441" width="5.7109375" style="4" customWidth="1"/>
    <col min="7442" max="7444" width="11.7109375" style="4" customWidth="1"/>
    <col min="7445" max="7445" width="7.7109375" style="4" customWidth="1"/>
    <col min="7446" max="7446" width="15.7109375" style="4" customWidth="1"/>
    <col min="7447" max="7450" width="11.7109375" style="4" customWidth="1"/>
    <col min="7451" max="7451" width="8.7109375" style="4" customWidth="1"/>
    <col min="7452" max="7452" width="4.7109375" style="4" customWidth="1"/>
    <col min="7453" max="7680" width="9" style="4"/>
    <col min="7681" max="7681" width="15.7109375" style="4" customWidth="1"/>
    <col min="7682" max="7682" width="10.7109375" style="4" customWidth="1"/>
    <col min="7683" max="7683" width="40.7109375" style="4" customWidth="1"/>
    <col min="7684" max="7684" width="10.7109375" style="4" customWidth="1"/>
    <col min="7685" max="7685" width="20.7109375" style="4" customWidth="1"/>
    <col min="7686" max="7687" width="12.7109375" style="4" customWidth="1"/>
    <col min="7688" max="7688" width="10.7109375" style="4" customWidth="1"/>
    <col min="7689" max="7689" width="20.7109375" style="4" customWidth="1"/>
    <col min="7690" max="7690" width="10.7109375" style="4" customWidth="1"/>
    <col min="7691" max="7691" width="8.7109375" style="4" customWidth="1"/>
    <col min="7692" max="7692" width="4.7109375" style="4" customWidth="1"/>
    <col min="7693" max="7693" width="5.7109375" style="4" customWidth="1"/>
    <col min="7694" max="7694" width="11.7109375" style="4" customWidth="1"/>
    <col min="7695" max="7695" width="8.7109375" style="4" customWidth="1"/>
    <col min="7696" max="7696" width="4.7109375" style="4" customWidth="1"/>
    <col min="7697" max="7697" width="5.7109375" style="4" customWidth="1"/>
    <col min="7698" max="7700" width="11.7109375" style="4" customWidth="1"/>
    <col min="7701" max="7701" width="7.7109375" style="4" customWidth="1"/>
    <col min="7702" max="7702" width="15.7109375" style="4" customWidth="1"/>
    <col min="7703" max="7706" width="11.7109375" style="4" customWidth="1"/>
    <col min="7707" max="7707" width="8.7109375" style="4" customWidth="1"/>
    <col min="7708" max="7708" width="4.7109375" style="4" customWidth="1"/>
    <col min="7709" max="7936" width="9" style="4"/>
    <col min="7937" max="7937" width="15.7109375" style="4" customWidth="1"/>
    <col min="7938" max="7938" width="10.7109375" style="4" customWidth="1"/>
    <col min="7939" max="7939" width="40.7109375" style="4" customWidth="1"/>
    <col min="7940" max="7940" width="10.7109375" style="4" customWidth="1"/>
    <col min="7941" max="7941" width="20.7109375" style="4" customWidth="1"/>
    <col min="7942" max="7943" width="12.7109375" style="4" customWidth="1"/>
    <col min="7944" max="7944" width="10.7109375" style="4" customWidth="1"/>
    <col min="7945" max="7945" width="20.7109375" style="4" customWidth="1"/>
    <col min="7946" max="7946" width="10.7109375" style="4" customWidth="1"/>
    <col min="7947" max="7947" width="8.7109375" style="4" customWidth="1"/>
    <col min="7948" max="7948" width="4.7109375" style="4" customWidth="1"/>
    <col min="7949" max="7949" width="5.7109375" style="4" customWidth="1"/>
    <col min="7950" max="7950" width="11.7109375" style="4" customWidth="1"/>
    <col min="7951" max="7951" width="8.7109375" style="4" customWidth="1"/>
    <col min="7952" max="7952" width="4.7109375" style="4" customWidth="1"/>
    <col min="7953" max="7953" width="5.7109375" style="4" customWidth="1"/>
    <col min="7954" max="7956" width="11.7109375" style="4" customWidth="1"/>
    <col min="7957" max="7957" width="7.7109375" style="4" customWidth="1"/>
    <col min="7958" max="7958" width="15.7109375" style="4" customWidth="1"/>
    <col min="7959" max="7962" width="11.7109375" style="4" customWidth="1"/>
    <col min="7963" max="7963" width="8.7109375" style="4" customWidth="1"/>
    <col min="7964" max="7964" width="4.7109375" style="4" customWidth="1"/>
    <col min="7965" max="8192" width="9" style="4"/>
    <col min="8193" max="8193" width="15.7109375" style="4" customWidth="1"/>
    <col min="8194" max="8194" width="10.7109375" style="4" customWidth="1"/>
    <col min="8195" max="8195" width="40.7109375" style="4" customWidth="1"/>
    <col min="8196" max="8196" width="10.7109375" style="4" customWidth="1"/>
    <col min="8197" max="8197" width="20.7109375" style="4" customWidth="1"/>
    <col min="8198" max="8199" width="12.7109375" style="4" customWidth="1"/>
    <col min="8200" max="8200" width="10.7109375" style="4" customWidth="1"/>
    <col min="8201" max="8201" width="20.7109375" style="4" customWidth="1"/>
    <col min="8202" max="8202" width="10.7109375" style="4" customWidth="1"/>
    <col min="8203" max="8203" width="8.7109375" style="4" customWidth="1"/>
    <col min="8204" max="8204" width="4.7109375" style="4" customWidth="1"/>
    <col min="8205" max="8205" width="5.7109375" style="4" customWidth="1"/>
    <col min="8206" max="8206" width="11.7109375" style="4" customWidth="1"/>
    <col min="8207" max="8207" width="8.7109375" style="4" customWidth="1"/>
    <col min="8208" max="8208" width="4.7109375" style="4" customWidth="1"/>
    <col min="8209" max="8209" width="5.7109375" style="4" customWidth="1"/>
    <col min="8210" max="8212" width="11.7109375" style="4" customWidth="1"/>
    <col min="8213" max="8213" width="7.7109375" style="4" customWidth="1"/>
    <col min="8214" max="8214" width="15.7109375" style="4" customWidth="1"/>
    <col min="8215" max="8218" width="11.7109375" style="4" customWidth="1"/>
    <col min="8219" max="8219" width="8.7109375" style="4" customWidth="1"/>
    <col min="8220" max="8220" width="4.7109375" style="4" customWidth="1"/>
    <col min="8221" max="8448" width="9" style="4"/>
    <col min="8449" max="8449" width="15.7109375" style="4" customWidth="1"/>
    <col min="8450" max="8450" width="10.7109375" style="4" customWidth="1"/>
    <col min="8451" max="8451" width="40.7109375" style="4" customWidth="1"/>
    <col min="8452" max="8452" width="10.7109375" style="4" customWidth="1"/>
    <col min="8453" max="8453" width="20.7109375" style="4" customWidth="1"/>
    <col min="8454" max="8455" width="12.7109375" style="4" customWidth="1"/>
    <col min="8456" max="8456" width="10.7109375" style="4" customWidth="1"/>
    <col min="8457" max="8457" width="20.7109375" style="4" customWidth="1"/>
    <col min="8458" max="8458" width="10.7109375" style="4" customWidth="1"/>
    <col min="8459" max="8459" width="8.7109375" style="4" customWidth="1"/>
    <col min="8460" max="8460" width="4.7109375" style="4" customWidth="1"/>
    <col min="8461" max="8461" width="5.7109375" style="4" customWidth="1"/>
    <col min="8462" max="8462" width="11.7109375" style="4" customWidth="1"/>
    <col min="8463" max="8463" width="8.7109375" style="4" customWidth="1"/>
    <col min="8464" max="8464" width="4.7109375" style="4" customWidth="1"/>
    <col min="8465" max="8465" width="5.7109375" style="4" customWidth="1"/>
    <col min="8466" max="8468" width="11.7109375" style="4" customWidth="1"/>
    <col min="8469" max="8469" width="7.7109375" style="4" customWidth="1"/>
    <col min="8470" max="8470" width="15.7109375" style="4" customWidth="1"/>
    <col min="8471" max="8474" width="11.7109375" style="4" customWidth="1"/>
    <col min="8475" max="8475" width="8.7109375" style="4" customWidth="1"/>
    <col min="8476" max="8476" width="4.7109375" style="4" customWidth="1"/>
    <col min="8477" max="8704" width="9" style="4"/>
    <col min="8705" max="8705" width="15.7109375" style="4" customWidth="1"/>
    <col min="8706" max="8706" width="10.7109375" style="4" customWidth="1"/>
    <col min="8707" max="8707" width="40.7109375" style="4" customWidth="1"/>
    <col min="8708" max="8708" width="10.7109375" style="4" customWidth="1"/>
    <col min="8709" max="8709" width="20.7109375" style="4" customWidth="1"/>
    <col min="8710" max="8711" width="12.7109375" style="4" customWidth="1"/>
    <col min="8712" max="8712" width="10.7109375" style="4" customWidth="1"/>
    <col min="8713" max="8713" width="20.7109375" style="4" customWidth="1"/>
    <col min="8714" max="8714" width="10.7109375" style="4" customWidth="1"/>
    <col min="8715" max="8715" width="8.7109375" style="4" customWidth="1"/>
    <col min="8716" max="8716" width="4.7109375" style="4" customWidth="1"/>
    <col min="8717" max="8717" width="5.7109375" style="4" customWidth="1"/>
    <col min="8718" max="8718" width="11.7109375" style="4" customWidth="1"/>
    <col min="8719" max="8719" width="8.7109375" style="4" customWidth="1"/>
    <col min="8720" max="8720" width="4.7109375" style="4" customWidth="1"/>
    <col min="8721" max="8721" width="5.7109375" style="4" customWidth="1"/>
    <col min="8722" max="8724" width="11.7109375" style="4" customWidth="1"/>
    <col min="8725" max="8725" width="7.7109375" style="4" customWidth="1"/>
    <col min="8726" max="8726" width="15.7109375" style="4" customWidth="1"/>
    <col min="8727" max="8730" width="11.7109375" style="4" customWidth="1"/>
    <col min="8731" max="8731" width="8.7109375" style="4" customWidth="1"/>
    <col min="8732" max="8732" width="4.7109375" style="4" customWidth="1"/>
    <col min="8733" max="8960" width="9" style="4"/>
    <col min="8961" max="8961" width="15.7109375" style="4" customWidth="1"/>
    <col min="8962" max="8962" width="10.7109375" style="4" customWidth="1"/>
    <col min="8963" max="8963" width="40.7109375" style="4" customWidth="1"/>
    <col min="8964" max="8964" width="10.7109375" style="4" customWidth="1"/>
    <col min="8965" max="8965" width="20.7109375" style="4" customWidth="1"/>
    <col min="8966" max="8967" width="12.7109375" style="4" customWidth="1"/>
    <col min="8968" max="8968" width="10.7109375" style="4" customWidth="1"/>
    <col min="8969" max="8969" width="20.7109375" style="4" customWidth="1"/>
    <col min="8970" max="8970" width="10.7109375" style="4" customWidth="1"/>
    <col min="8971" max="8971" width="8.7109375" style="4" customWidth="1"/>
    <col min="8972" max="8972" width="4.7109375" style="4" customWidth="1"/>
    <col min="8973" max="8973" width="5.7109375" style="4" customWidth="1"/>
    <col min="8974" max="8974" width="11.7109375" style="4" customWidth="1"/>
    <col min="8975" max="8975" width="8.7109375" style="4" customWidth="1"/>
    <col min="8976" max="8976" width="4.7109375" style="4" customWidth="1"/>
    <col min="8977" max="8977" width="5.7109375" style="4" customWidth="1"/>
    <col min="8978" max="8980" width="11.7109375" style="4" customWidth="1"/>
    <col min="8981" max="8981" width="7.7109375" style="4" customWidth="1"/>
    <col min="8982" max="8982" width="15.7109375" style="4" customWidth="1"/>
    <col min="8983" max="8986" width="11.7109375" style="4" customWidth="1"/>
    <col min="8987" max="8987" width="8.7109375" style="4" customWidth="1"/>
    <col min="8988" max="8988" width="4.7109375" style="4" customWidth="1"/>
    <col min="8989" max="9216" width="9" style="4"/>
    <col min="9217" max="9217" width="15.7109375" style="4" customWidth="1"/>
    <col min="9218" max="9218" width="10.7109375" style="4" customWidth="1"/>
    <col min="9219" max="9219" width="40.7109375" style="4" customWidth="1"/>
    <col min="9220" max="9220" width="10.7109375" style="4" customWidth="1"/>
    <col min="9221" max="9221" width="20.7109375" style="4" customWidth="1"/>
    <col min="9222" max="9223" width="12.7109375" style="4" customWidth="1"/>
    <col min="9224" max="9224" width="10.7109375" style="4" customWidth="1"/>
    <col min="9225" max="9225" width="20.7109375" style="4" customWidth="1"/>
    <col min="9226" max="9226" width="10.7109375" style="4" customWidth="1"/>
    <col min="9227" max="9227" width="8.7109375" style="4" customWidth="1"/>
    <col min="9228" max="9228" width="4.7109375" style="4" customWidth="1"/>
    <col min="9229" max="9229" width="5.7109375" style="4" customWidth="1"/>
    <col min="9230" max="9230" width="11.7109375" style="4" customWidth="1"/>
    <col min="9231" max="9231" width="8.7109375" style="4" customWidth="1"/>
    <col min="9232" max="9232" width="4.7109375" style="4" customWidth="1"/>
    <col min="9233" max="9233" width="5.7109375" style="4" customWidth="1"/>
    <col min="9234" max="9236" width="11.7109375" style="4" customWidth="1"/>
    <col min="9237" max="9237" width="7.7109375" style="4" customWidth="1"/>
    <col min="9238" max="9238" width="15.7109375" style="4" customWidth="1"/>
    <col min="9239" max="9242" width="11.7109375" style="4" customWidth="1"/>
    <col min="9243" max="9243" width="8.7109375" style="4" customWidth="1"/>
    <col min="9244" max="9244" width="4.7109375" style="4" customWidth="1"/>
    <col min="9245" max="9472" width="9" style="4"/>
    <col min="9473" max="9473" width="15.7109375" style="4" customWidth="1"/>
    <col min="9474" max="9474" width="10.7109375" style="4" customWidth="1"/>
    <col min="9475" max="9475" width="40.7109375" style="4" customWidth="1"/>
    <col min="9476" max="9476" width="10.7109375" style="4" customWidth="1"/>
    <col min="9477" max="9477" width="20.7109375" style="4" customWidth="1"/>
    <col min="9478" max="9479" width="12.7109375" style="4" customWidth="1"/>
    <col min="9480" max="9480" width="10.7109375" style="4" customWidth="1"/>
    <col min="9481" max="9481" width="20.7109375" style="4" customWidth="1"/>
    <col min="9482" max="9482" width="10.7109375" style="4" customWidth="1"/>
    <col min="9483" max="9483" width="8.7109375" style="4" customWidth="1"/>
    <col min="9484" max="9484" width="4.7109375" style="4" customWidth="1"/>
    <col min="9485" max="9485" width="5.7109375" style="4" customWidth="1"/>
    <col min="9486" max="9486" width="11.7109375" style="4" customWidth="1"/>
    <col min="9487" max="9487" width="8.7109375" style="4" customWidth="1"/>
    <col min="9488" max="9488" width="4.7109375" style="4" customWidth="1"/>
    <col min="9489" max="9489" width="5.7109375" style="4" customWidth="1"/>
    <col min="9490" max="9492" width="11.7109375" style="4" customWidth="1"/>
    <col min="9493" max="9493" width="7.7109375" style="4" customWidth="1"/>
    <col min="9494" max="9494" width="15.7109375" style="4" customWidth="1"/>
    <col min="9495" max="9498" width="11.7109375" style="4" customWidth="1"/>
    <col min="9499" max="9499" width="8.7109375" style="4" customWidth="1"/>
    <col min="9500" max="9500" width="4.7109375" style="4" customWidth="1"/>
    <col min="9501" max="9728" width="9" style="4"/>
    <col min="9729" max="9729" width="15.7109375" style="4" customWidth="1"/>
    <col min="9730" max="9730" width="10.7109375" style="4" customWidth="1"/>
    <col min="9731" max="9731" width="40.7109375" style="4" customWidth="1"/>
    <col min="9732" max="9732" width="10.7109375" style="4" customWidth="1"/>
    <col min="9733" max="9733" width="20.7109375" style="4" customWidth="1"/>
    <col min="9734" max="9735" width="12.7109375" style="4" customWidth="1"/>
    <col min="9736" max="9736" width="10.7109375" style="4" customWidth="1"/>
    <col min="9737" max="9737" width="20.7109375" style="4" customWidth="1"/>
    <col min="9738" max="9738" width="10.7109375" style="4" customWidth="1"/>
    <col min="9739" max="9739" width="8.7109375" style="4" customWidth="1"/>
    <col min="9740" max="9740" width="4.7109375" style="4" customWidth="1"/>
    <col min="9741" max="9741" width="5.7109375" style="4" customWidth="1"/>
    <col min="9742" max="9742" width="11.7109375" style="4" customWidth="1"/>
    <col min="9743" max="9743" width="8.7109375" style="4" customWidth="1"/>
    <col min="9744" max="9744" width="4.7109375" style="4" customWidth="1"/>
    <col min="9745" max="9745" width="5.7109375" style="4" customWidth="1"/>
    <col min="9746" max="9748" width="11.7109375" style="4" customWidth="1"/>
    <col min="9749" max="9749" width="7.7109375" style="4" customWidth="1"/>
    <col min="9750" max="9750" width="15.7109375" style="4" customWidth="1"/>
    <col min="9751" max="9754" width="11.7109375" style="4" customWidth="1"/>
    <col min="9755" max="9755" width="8.7109375" style="4" customWidth="1"/>
    <col min="9756" max="9756" width="4.7109375" style="4" customWidth="1"/>
    <col min="9757" max="9984" width="9" style="4"/>
    <col min="9985" max="9985" width="15.7109375" style="4" customWidth="1"/>
    <col min="9986" max="9986" width="10.7109375" style="4" customWidth="1"/>
    <col min="9987" max="9987" width="40.7109375" style="4" customWidth="1"/>
    <col min="9988" max="9988" width="10.7109375" style="4" customWidth="1"/>
    <col min="9989" max="9989" width="20.7109375" style="4" customWidth="1"/>
    <col min="9990" max="9991" width="12.7109375" style="4" customWidth="1"/>
    <col min="9992" max="9992" width="10.7109375" style="4" customWidth="1"/>
    <col min="9993" max="9993" width="20.7109375" style="4" customWidth="1"/>
    <col min="9994" max="9994" width="10.7109375" style="4" customWidth="1"/>
    <col min="9995" max="9995" width="8.7109375" style="4" customWidth="1"/>
    <col min="9996" max="9996" width="4.7109375" style="4" customWidth="1"/>
    <col min="9997" max="9997" width="5.7109375" style="4" customWidth="1"/>
    <col min="9998" max="9998" width="11.7109375" style="4" customWidth="1"/>
    <col min="9999" max="9999" width="8.7109375" style="4" customWidth="1"/>
    <col min="10000" max="10000" width="4.7109375" style="4" customWidth="1"/>
    <col min="10001" max="10001" width="5.7109375" style="4" customWidth="1"/>
    <col min="10002" max="10004" width="11.7109375" style="4" customWidth="1"/>
    <col min="10005" max="10005" width="7.7109375" style="4" customWidth="1"/>
    <col min="10006" max="10006" width="15.7109375" style="4" customWidth="1"/>
    <col min="10007" max="10010" width="11.7109375" style="4" customWidth="1"/>
    <col min="10011" max="10011" width="8.7109375" style="4" customWidth="1"/>
    <col min="10012" max="10012" width="4.7109375" style="4" customWidth="1"/>
    <col min="10013" max="10240" width="9" style="4"/>
    <col min="10241" max="10241" width="15.7109375" style="4" customWidth="1"/>
    <col min="10242" max="10242" width="10.7109375" style="4" customWidth="1"/>
    <col min="10243" max="10243" width="40.7109375" style="4" customWidth="1"/>
    <col min="10244" max="10244" width="10.7109375" style="4" customWidth="1"/>
    <col min="10245" max="10245" width="20.7109375" style="4" customWidth="1"/>
    <col min="10246" max="10247" width="12.7109375" style="4" customWidth="1"/>
    <col min="10248" max="10248" width="10.7109375" style="4" customWidth="1"/>
    <col min="10249" max="10249" width="20.7109375" style="4" customWidth="1"/>
    <col min="10250" max="10250" width="10.7109375" style="4" customWidth="1"/>
    <col min="10251" max="10251" width="8.7109375" style="4" customWidth="1"/>
    <col min="10252" max="10252" width="4.7109375" style="4" customWidth="1"/>
    <col min="10253" max="10253" width="5.7109375" style="4" customWidth="1"/>
    <col min="10254" max="10254" width="11.7109375" style="4" customWidth="1"/>
    <col min="10255" max="10255" width="8.7109375" style="4" customWidth="1"/>
    <col min="10256" max="10256" width="4.7109375" style="4" customWidth="1"/>
    <col min="10257" max="10257" width="5.7109375" style="4" customWidth="1"/>
    <col min="10258" max="10260" width="11.7109375" style="4" customWidth="1"/>
    <col min="10261" max="10261" width="7.7109375" style="4" customWidth="1"/>
    <col min="10262" max="10262" width="15.7109375" style="4" customWidth="1"/>
    <col min="10263" max="10266" width="11.7109375" style="4" customWidth="1"/>
    <col min="10267" max="10267" width="8.7109375" style="4" customWidth="1"/>
    <col min="10268" max="10268" width="4.7109375" style="4" customWidth="1"/>
    <col min="10269" max="10496" width="9" style="4"/>
    <col min="10497" max="10497" width="15.7109375" style="4" customWidth="1"/>
    <col min="10498" max="10498" width="10.7109375" style="4" customWidth="1"/>
    <col min="10499" max="10499" width="40.7109375" style="4" customWidth="1"/>
    <col min="10500" max="10500" width="10.7109375" style="4" customWidth="1"/>
    <col min="10501" max="10501" width="20.7109375" style="4" customWidth="1"/>
    <col min="10502" max="10503" width="12.7109375" style="4" customWidth="1"/>
    <col min="10504" max="10504" width="10.7109375" style="4" customWidth="1"/>
    <col min="10505" max="10505" width="20.7109375" style="4" customWidth="1"/>
    <col min="10506" max="10506" width="10.7109375" style="4" customWidth="1"/>
    <col min="10507" max="10507" width="8.7109375" style="4" customWidth="1"/>
    <col min="10508" max="10508" width="4.7109375" style="4" customWidth="1"/>
    <col min="10509" max="10509" width="5.7109375" style="4" customWidth="1"/>
    <col min="10510" max="10510" width="11.7109375" style="4" customWidth="1"/>
    <col min="10511" max="10511" width="8.7109375" style="4" customWidth="1"/>
    <col min="10512" max="10512" width="4.7109375" style="4" customWidth="1"/>
    <col min="10513" max="10513" width="5.7109375" style="4" customWidth="1"/>
    <col min="10514" max="10516" width="11.7109375" style="4" customWidth="1"/>
    <col min="10517" max="10517" width="7.7109375" style="4" customWidth="1"/>
    <col min="10518" max="10518" width="15.7109375" style="4" customWidth="1"/>
    <col min="10519" max="10522" width="11.7109375" style="4" customWidth="1"/>
    <col min="10523" max="10523" width="8.7109375" style="4" customWidth="1"/>
    <col min="10524" max="10524" width="4.7109375" style="4" customWidth="1"/>
    <col min="10525" max="10752" width="9" style="4"/>
    <col min="10753" max="10753" width="15.7109375" style="4" customWidth="1"/>
    <col min="10754" max="10754" width="10.7109375" style="4" customWidth="1"/>
    <col min="10755" max="10755" width="40.7109375" style="4" customWidth="1"/>
    <col min="10756" max="10756" width="10.7109375" style="4" customWidth="1"/>
    <col min="10757" max="10757" width="20.7109375" style="4" customWidth="1"/>
    <col min="10758" max="10759" width="12.7109375" style="4" customWidth="1"/>
    <col min="10760" max="10760" width="10.7109375" style="4" customWidth="1"/>
    <col min="10761" max="10761" width="20.7109375" style="4" customWidth="1"/>
    <col min="10762" max="10762" width="10.7109375" style="4" customWidth="1"/>
    <col min="10763" max="10763" width="8.7109375" style="4" customWidth="1"/>
    <col min="10764" max="10764" width="4.7109375" style="4" customWidth="1"/>
    <col min="10765" max="10765" width="5.7109375" style="4" customWidth="1"/>
    <col min="10766" max="10766" width="11.7109375" style="4" customWidth="1"/>
    <col min="10767" max="10767" width="8.7109375" style="4" customWidth="1"/>
    <col min="10768" max="10768" width="4.7109375" style="4" customWidth="1"/>
    <col min="10769" max="10769" width="5.7109375" style="4" customWidth="1"/>
    <col min="10770" max="10772" width="11.7109375" style="4" customWidth="1"/>
    <col min="10773" max="10773" width="7.7109375" style="4" customWidth="1"/>
    <col min="10774" max="10774" width="15.7109375" style="4" customWidth="1"/>
    <col min="10775" max="10778" width="11.7109375" style="4" customWidth="1"/>
    <col min="10779" max="10779" width="8.7109375" style="4" customWidth="1"/>
    <col min="10780" max="10780" width="4.7109375" style="4" customWidth="1"/>
    <col min="10781" max="11008" width="9" style="4"/>
    <col min="11009" max="11009" width="15.7109375" style="4" customWidth="1"/>
    <col min="11010" max="11010" width="10.7109375" style="4" customWidth="1"/>
    <col min="11011" max="11011" width="40.7109375" style="4" customWidth="1"/>
    <col min="11012" max="11012" width="10.7109375" style="4" customWidth="1"/>
    <col min="11013" max="11013" width="20.7109375" style="4" customWidth="1"/>
    <col min="11014" max="11015" width="12.7109375" style="4" customWidth="1"/>
    <col min="11016" max="11016" width="10.7109375" style="4" customWidth="1"/>
    <col min="11017" max="11017" width="20.7109375" style="4" customWidth="1"/>
    <col min="11018" max="11018" width="10.7109375" style="4" customWidth="1"/>
    <col min="11019" max="11019" width="8.7109375" style="4" customWidth="1"/>
    <col min="11020" max="11020" width="4.7109375" style="4" customWidth="1"/>
    <col min="11021" max="11021" width="5.7109375" style="4" customWidth="1"/>
    <col min="11022" max="11022" width="11.7109375" style="4" customWidth="1"/>
    <col min="11023" max="11023" width="8.7109375" style="4" customWidth="1"/>
    <col min="11024" max="11024" width="4.7109375" style="4" customWidth="1"/>
    <col min="11025" max="11025" width="5.7109375" style="4" customWidth="1"/>
    <col min="11026" max="11028" width="11.7109375" style="4" customWidth="1"/>
    <col min="11029" max="11029" width="7.7109375" style="4" customWidth="1"/>
    <col min="11030" max="11030" width="15.7109375" style="4" customWidth="1"/>
    <col min="11031" max="11034" width="11.7109375" style="4" customWidth="1"/>
    <col min="11035" max="11035" width="8.7109375" style="4" customWidth="1"/>
    <col min="11036" max="11036" width="4.7109375" style="4" customWidth="1"/>
    <col min="11037" max="11264" width="9" style="4"/>
    <col min="11265" max="11265" width="15.7109375" style="4" customWidth="1"/>
    <col min="11266" max="11266" width="10.7109375" style="4" customWidth="1"/>
    <col min="11267" max="11267" width="40.7109375" style="4" customWidth="1"/>
    <col min="11268" max="11268" width="10.7109375" style="4" customWidth="1"/>
    <col min="11269" max="11269" width="20.7109375" style="4" customWidth="1"/>
    <col min="11270" max="11271" width="12.7109375" style="4" customWidth="1"/>
    <col min="11272" max="11272" width="10.7109375" style="4" customWidth="1"/>
    <col min="11273" max="11273" width="20.7109375" style="4" customWidth="1"/>
    <col min="11274" max="11274" width="10.7109375" style="4" customWidth="1"/>
    <col min="11275" max="11275" width="8.7109375" style="4" customWidth="1"/>
    <col min="11276" max="11276" width="4.7109375" style="4" customWidth="1"/>
    <col min="11277" max="11277" width="5.7109375" style="4" customWidth="1"/>
    <col min="11278" max="11278" width="11.7109375" style="4" customWidth="1"/>
    <col min="11279" max="11279" width="8.7109375" style="4" customWidth="1"/>
    <col min="11280" max="11280" width="4.7109375" style="4" customWidth="1"/>
    <col min="11281" max="11281" width="5.7109375" style="4" customWidth="1"/>
    <col min="11282" max="11284" width="11.7109375" style="4" customWidth="1"/>
    <col min="11285" max="11285" width="7.7109375" style="4" customWidth="1"/>
    <col min="11286" max="11286" width="15.7109375" style="4" customWidth="1"/>
    <col min="11287" max="11290" width="11.7109375" style="4" customWidth="1"/>
    <col min="11291" max="11291" width="8.7109375" style="4" customWidth="1"/>
    <col min="11292" max="11292" width="4.7109375" style="4" customWidth="1"/>
    <col min="11293" max="11520" width="9" style="4"/>
    <col min="11521" max="11521" width="15.7109375" style="4" customWidth="1"/>
    <col min="11522" max="11522" width="10.7109375" style="4" customWidth="1"/>
    <col min="11523" max="11523" width="40.7109375" style="4" customWidth="1"/>
    <col min="11524" max="11524" width="10.7109375" style="4" customWidth="1"/>
    <col min="11525" max="11525" width="20.7109375" style="4" customWidth="1"/>
    <col min="11526" max="11527" width="12.7109375" style="4" customWidth="1"/>
    <col min="11528" max="11528" width="10.7109375" style="4" customWidth="1"/>
    <col min="11529" max="11529" width="20.7109375" style="4" customWidth="1"/>
    <col min="11530" max="11530" width="10.7109375" style="4" customWidth="1"/>
    <col min="11531" max="11531" width="8.7109375" style="4" customWidth="1"/>
    <col min="11532" max="11532" width="4.7109375" style="4" customWidth="1"/>
    <col min="11533" max="11533" width="5.7109375" style="4" customWidth="1"/>
    <col min="11534" max="11534" width="11.7109375" style="4" customWidth="1"/>
    <col min="11535" max="11535" width="8.7109375" style="4" customWidth="1"/>
    <col min="11536" max="11536" width="4.7109375" style="4" customWidth="1"/>
    <col min="11537" max="11537" width="5.7109375" style="4" customWidth="1"/>
    <col min="11538" max="11540" width="11.7109375" style="4" customWidth="1"/>
    <col min="11541" max="11541" width="7.7109375" style="4" customWidth="1"/>
    <col min="11542" max="11542" width="15.7109375" style="4" customWidth="1"/>
    <col min="11543" max="11546" width="11.7109375" style="4" customWidth="1"/>
    <col min="11547" max="11547" width="8.7109375" style="4" customWidth="1"/>
    <col min="11548" max="11548" width="4.7109375" style="4" customWidth="1"/>
    <col min="11549" max="11776" width="9" style="4"/>
    <col min="11777" max="11777" width="15.7109375" style="4" customWidth="1"/>
    <col min="11778" max="11778" width="10.7109375" style="4" customWidth="1"/>
    <col min="11779" max="11779" width="40.7109375" style="4" customWidth="1"/>
    <col min="11780" max="11780" width="10.7109375" style="4" customWidth="1"/>
    <col min="11781" max="11781" width="20.7109375" style="4" customWidth="1"/>
    <col min="11782" max="11783" width="12.7109375" style="4" customWidth="1"/>
    <col min="11784" max="11784" width="10.7109375" style="4" customWidth="1"/>
    <col min="11785" max="11785" width="20.7109375" style="4" customWidth="1"/>
    <col min="11786" max="11786" width="10.7109375" style="4" customWidth="1"/>
    <col min="11787" max="11787" width="8.7109375" style="4" customWidth="1"/>
    <col min="11788" max="11788" width="4.7109375" style="4" customWidth="1"/>
    <col min="11789" max="11789" width="5.7109375" style="4" customWidth="1"/>
    <col min="11790" max="11790" width="11.7109375" style="4" customWidth="1"/>
    <col min="11791" max="11791" width="8.7109375" style="4" customWidth="1"/>
    <col min="11792" max="11792" width="4.7109375" style="4" customWidth="1"/>
    <col min="11793" max="11793" width="5.7109375" style="4" customWidth="1"/>
    <col min="11794" max="11796" width="11.7109375" style="4" customWidth="1"/>
    <col min="11797" max="11797" width="7.7109375" style="4" customWidth="1"/>
    <col min="11798" max="11798" width="15.7109375" style="4" customWidth="1"/>
    <col min="11799" max="11802" width="11.7109375" style="4" customWidth="1"/>
    <col min="11803" max="11803" width="8.7109375" style="4" customWidth="1"/>
    <col min="11804" max="11804" width="4.7109375" style="4" customWidth="1"/>
    <col min="11805" max="12032" width="9" style="4"/>
    <col min="12033" max="12033" width="15.7109375" style="4" customWidth="1"/>
    <col min="12034" max="12034" width="10.7109375" style="4" customWidth="1"/>
    <col min="12035" max="12035" width="40.7109375" style="4" customWidth="1"/>
    <col min="12036" max="12036" width="10.7109375" style="4" customWidth="1"/>
    <col min="12037" max="12037" width="20.7109375" style="4" customWidth="1"/>
    <col min="12038" max="12039" width="12.7109375" style="4" customWidth="1"/>
    <col min="12040" max="12040" width="10.7109375" style="4" customWidth="1"/>
    <col min="12041" max="12041" width="20.7109375" style="4" customWidth="1"/>
    <col min="12042" max="12042" width="10.7109375" style="4" customWidth="1"/>
    <col min="12043" max="12043" width="8.7109375" style="4" customWidth="1"/>
    <col min="12044" max="12044" width="4.7109375" style="4" customWidth="1"/>
    <col min="12045" max="12045" width="5.7109375" style="4" customWidth="1"/>
    <col min="12046" max="12046" width="11.7109375" style="4" customWidth="1"/>
    <col min="12047" max="12047" width="8.7109375" style="4" customWidth="1"/>
    <col min="12048" max="12048" width="4.7109375" style="4" customWidth="1"/>
    <col min="12049" max="12049" width="5.7109375" style="4" customWidth="1"/>
    <col min="12050" max="12052" width="11.7109375" style="4" customWidth="1"/>
    <col min="12053" max="12053" width="7.7109375" style="4" customWidth="1"/>
    <col min="12054" max="12054" width="15.7109375" style="4" customWidth="1"/>
    <col min="12055" max="12058" width="11.7109375" style="4" customWidth="1"/>
    <col min="12059" max="12059" width="8.7109375" style="4" customWidth="1"/>
    <col min="12060" max="12060" width="4.7109375" style="4" customWidth="1"/>
    <col min="12061" max="12288" width="9" style="4"/>
    <col min="12289" max="12289" width="15.7109375" style="4" customWidth="1"/>
    <col min="12290" max="12290" width="10.7109375" style="4" customWidth="1"/>
    <col min="12291" max="12291" width="40.7109375" style="4" customWidth="1"/>
    <col min="12292" max="12292" width="10.7109375" style="4" customWidth="1"/>
    <col min="12293" max="12293" width="20.7109375" style="4" customWidth="1"/>
    <col min="12294" max="12295" width="12.7109375" style="4" customWidth="1"/>
    <col min="12296" max="12296" width="10.7109375" style="4" customWidth="1"/>
    <col min="12297" max="12297" width="20.7109375" style="4" customWidth="1"/>
    <col min="12298" max="12298" width="10.7109375" style="4" customWidth="1"/>
    <col min="12299" max="12299" width="8.7109375" style="4" customWidth="1"/>
    <col min="12300" max="12300" width="4.7109375" style="4" customWidth="1"/>
    <col min="12301" max="12301" width="5.7109375" style="4" customWidth="1"/>
    <col min="12302" max="12302" width="11.7109375" style="4" customWidth="1"/>
    <col min="12303" max="12303" width="8.7109375" style="4" customWidth="1"/>
    <col min="12304" max="12304" width="4.7109375" style="4" customWidth="1"/>
    <col min="12305" max="12305" width="5.7109375" style="4" customWidth="1"/>
    <col min="12306" max="12308" width="11.7109375" style="4" customWidth="1"/>
    <col min="12309" max="12309" width="7.7109375" style="4" customWidth="1"/>
    <col min="12310" max="12310" width="15.7109375" style="4" customWidth="1"/>
    <col min="12311" max="12314" width="11.7109375" style="4" customWidth="1"/>
    <col min="12315" max="12315" width="8.7109375" style="4" customWidth="1"/>
    <col min="12316" max="12316" width="4.7109375" style="4" customWidth="1"/>
    <col min="12317" max="12544" width="9" style="4"/>
    <col min="12545" max="12545" width="15.7109375" style="4" customWidth="1"/>
    <col min="12546" max="12546" width="10.7109375" style="4" customWidth="1"/>
    <col min="12547" max="12547" width="40.7109375" style="4" customWidth="1"/>
    <col min="12548" max="12548" width="10.7109375" style="4" customWidth="1"/>
    <col min="12549" max="12549" width="20.7109375" style="4" customWidth="1"/>
    <col min="12550" max="12551" width="12.7109375" style="4" customWidth="1"/>
    <col min="12552" max="12552" width="10.7109375" style="4" customWidth="1"/>
    <col min="12553" max="12553" width="20.7109375" style="4" customWidth="1"/>
    <col min="12554" max="12554" width="10.7109375" style="4" customWidth="1"/>
    <col min="12555" max="12555" width="8.7109375" style="4" customWidth="1"/>
    <col min="12556" max="12556" width="4.7109375" style="4" customWidth="1"/>
    <col min="12557" max="12557" width="5.7109375" style="4" customWidth="1"/>
    <col min="12558" max="12558" width="11.7109375" style="4" customWidth="1"/>
    <col min="12559" max="12559" width="8.7109375" style="4" customWidth="1"/>
    <col min="12560" max="12560" width="4.7109375" style="4" customWidth="1"/>
    <col min="12561" max="12561" width="5.7109375" style="4" customWidth="1"/>
    <col min="12562" max="12564" width="11.7109375" style="4" customWidth="1"/>
    <col min="12565" max="12565" width="7.7109375" style="4" customWidth="1"/>
    <col min="12566" max="12566" width="15.7109375" style="4" customWidth="1"/>
    <col min="12567" max="12570" width="11.7109375" style="4" customWidth="1"/>
    <col min="12571" max="12571" width="8.7109375" style="4" customWidth="1"/>
    <col min="12572" max="12572" width="4.7109375" style="4" customWidth="1"/>
    <col min="12573" max="12800" width="9" style="4"/>
    <col min="12801" max="12801" width="15.7109375" style="4" customWidth="1"/>
    <col min="12802" max="12802" width="10.7109375" style="4" customWidth="1"/>
    <col min="12803" max="12803" width="40.7109375" style="4" customWidth="1"/>
    <col min="12804" max="12804" width="10.7109375" style="4" customWidth="1"/>
    <col min="12805" max="12805" width="20.7109375" style="4" customWidth="1"/>
    <col min="12806" max="12807" width="12.7109375" style="4" customWidth="1"/>
    <col min="12808" max="12808" width="10.7109375" style="4" customWidth="1"/>
    <col min="12809" max="12809" width="20.7109375" style="4" customWidth="1"/>
    <col min="12810" max="12810" width="10.7109375" style="4" customWidth="1"/>
    <col min="12811" max="12811" width="8.7109375" style="4" customWidth="1"/>
    <col min="12812" max="12812" width="4.7109375" style="4" customWidth="1"/>
    <col min="12813" max="12813" width="5.7109375" style="4" customWidth="1"/>
    <col min="12814" max="12814" width="11.7109375" style="4" customWidth="1"/>
    <col min="12815" max="12815" width="8.7109375" style="4" customWidth="1"/>
    <col min="12816" max="12816" width="4.7109375" style="4" customWidth="1"/>
    <col min="12817" max="12817" width="5.7109375" style="4" customWidth="1"/>
    <col min="12818" max="12820" width="11.7109375" style="4" customWidth="1"/>
    <col min="12821" max="12821" width="7.7109375" style="4" customWidth="1"/>
    <col min="12822" max="12822" width="15.7109375" style="4" customWidth="1"/>
    <col min="12823" max="12826" width="11.7109375" style="4" customWidth="1"/>
    <col min="12827" max="12827" width="8.7109375" style="4" customWidth="1"/>
    <col min="12828" max="12828" width="4.7109375" style="4" customWidth="1"/>
    <col min="12829" max="13056" width="9" style="4"/>
    <col min="13057" max="13057" width="15.7109375" style="4" customWidth="1"/>
    <col min="13058" max="13058" width="10.7109375" style="4" customWidth="1"/>
    <col min="13059" max="13059" width="40.7109375" style="4" customWidth="1"/>
    <col min="13060" max="13060" width="10.7109375" style="4" customWidth="1"/>
    <col min="13061" max="13061" width="20.7109375" style="4" customWidth="1"/>
    <col min="13062" max="13063" width="12.7109375" style="4" customWidth="1"/>
    <col min="13064" max="13064" width="10.7109375" style="4" customWidth="1"/>
    <col min="13065" max="13065" width="20.7109375" style="4" customWidth="1"/>
    <col min="13066" max="13066" width="10.7109375" style="4" customWidth="1"/>
    <col min="13067" max="13067" width="8.7109375" style="4" customWidth="1"/>
    <col min="13068" max="13068" width="4.7109375" style="4" customWidth="1"/>
    <col min="13069" max="13069" width="5.7109375" style="4" customWidth="1"/>
    <col min="13070" max="13070" width="11.7109375" style="4" customWidth="1"/>
    <col min="13071" max="13071" width="8.7109375" style="4" customWidth="1"/>
    <col min="13072" max="13072" width="4.7109375" style="4" customWidth="1"/>
    <col min="13073" max="13073" width="5.7109375" style="4" customWidth="1"/>
    <col min="13074" max="13076" width="11.7109375" style="4" customWidth="1"/>
    <col min="13077" max="13077" width="7.7109375" style="4" customWidth="1"/>
    <col min="13078" max="13078" width="15.7109375" style="4" customWidth="1"/>
    <col min="13079" max="13082" width="11.7109375" style="4" customWidth="1"/>
    <col min="13083" max="13083" width="8.7109375" style="4" customWidth="1"/>
    <col min="13084" max="13084" width="4.7109375" style="4" customWidth="1"/>
    <col min="13085" max="13312" width="9" style="4"/>
    <col min="13313" max="13313" width="15.7109375" style="4" customWidth="1"/>
    <col min="13314" max="13314" width="10.7109375" style="4" customWidth="1"/>
    <col min="13315" max="13315" width="40.7109375" style="4" customWidth="1"/>
    <col min="13316" max="13316" width="10.7109375" style="4" customWidth="1"/>
    <col min="13317" max="13317" width="20.7109375" style="4" customWidth="1"/>
    <col min="13318" max="13319" width="12.7109375" style="4" customWidth="1"/>
    <col min="13320" max="13320" width="10.7109375" style="4" customWidth="1"/>
    <col min="13321" max="13321" width="20.7109375" style="4" customWidth="1"/>
    <col min="13322" max="13322" width="10.7109375" style="4" customWidth="1"/>
    <col min="13323" max="13323" width="8.7109375" style="4" customWidth="1"/>
    <col min="13324" max="13324" width="4.7109375" style="4" customWidth="1"/>
    <col min="13325" max="13325" width="5.7109375" style="4" customWidth="1"/>
    <col min="13326" max="13326" width="11.7109375" style="4" customWidth="1"/>
    <col min="13327" max="13327" width="8.7109375" style="4" customWidth="1"/>
    <col min="13328" max="13328" width="4.7109375" style="4" customWidth="1"/>
    <col min="13329" max="13329" width="5.7109375" style="4" customWidth="1"/>
    <col min="13330" max="13332" width="11.7109375" style="4" customWidth="1"/>
    <col min="13333" max="13333" width="7.7109375" style="4" customWidth="1"/>
    <col min="13334" max="13334" width="15.7109375" style="4" customWidth="1"/>
    <col min="13335" max="13338" width="11.7109375" style="4" customWidth="1"/>
    <col min="13339" max="13339" width="8.7109375" style="4" customWidth="1"/>
    <col min="13340" max="13340" width="4.7109375" style="4" customWidth="1"/>
    <col min="13341" max="13568" width="9" style="4"/>
    <col min="13569" max="13569" width="15.7109375" style="4" customWidth="1"/>
    <col min="13570" max="13570" width="10.7109375" style="4" customWidth="1"/>
    <col min="13571" max="13571" width="40.7109375" style="4" customWidth="1"/>
    <col min="13572" max="13572" width="10.7109375" style="4" customWidth="1"/>
    <col min="13573" max="13573" width="20.7109375" style="4" customWidth="1"/>
    <col min="13574" max="13575" width="12.7109375" style="4" customWidth="1"/>
    <col min="13576" max="13576" width="10.7109375" style="4" customWidth="1"/>
    <col min="13577" max="13577" width="20.7109375" style="4" customWidth="1"/>
    <col min="13578" max="13578" width="10.7109375" style="4" customWidth="1"/>
    <col min="13579" max="13579" width="8.7109375" style="4" customWidth="1"/>
    <col min="13580" max="13580" width="4.7109375" style="4" customWidth="1"/>
    <col min="13581" max="13581" width="5.7109375" style="4" customWidth="1"/>
    <col min="13582" max="13582" width="11.7109375" style="4" customWidth="1"/>
    <col min="13583" max="13583" width="8.7109375" style="4" customWidth="1"/>
    <col min="13584" max="13584" width="4.7109375" style="4" customWidth="1"/>
    <col min="13585" max="13585" width="5.7109375" style="4" customWidth="1"/>
    <col min="13586" max="13588" width="11.7109375" style="4" customWidth="1"/>
    <col min="13589" max="13589" width="7.7109375" style="4" customWidth="1"/>
    <col min="13590" max="13590" width="15.7109375" style="4" customWidth="1"/>
    <col min="13591" max="13594" width="11.7109375" style="4" customWidth="1"/>
    <col min="13595" max="13595" width="8.7109375" style="4" customWidth="1"/>
    <col min="13596" max="13596" width="4.7109375" style="4" customWidth="1"/>
    <col min="13597" max="13824" width="9" style="4"/>
    <col min="13825" max="13825" width="15.7109375" style="4" customWidth="1"/>
    <col min="13826" max="13826" width="10.7109375" style="4" customWidth="1"/>
    <col min="13827" max="13827" width="40.7109375" style="4" customWidth="1"/>
    <col min="13828" max="13828" width="10.7109375" style="4" customWidth="1"/>
    <col min="13829" max="13829" width="20.7109375" style="4" customWidth="1"/>
    <col min="13830" max="13831" width="12.7109375" style="4" customWidth="1"/>
    <col min="13832" max="13832" width="10.7109375" style="4" customWidth="1"/>
    <col min="13833" max="13833" width="20.7109375" style="4" customWidth="1"/>
    <col min="13834" max="13834" width="10.7109375" style="4" customWidth="1"/>
    <col min="13835" max="13835" width="8.7109375" style="4" customWidth="1"/>
    <col min="13836" max="13836" width="4.7109375" style="4" customWidth="1"/>
    <col min="13837" max="13837" width="5.7109375" style="4" customWidth="1"/>
    <col min="13838" max="13838" width="11.7109375" style="4" customWidth="1"/>
    <col min="13839" max="13839" width="8.7109375" style="4" customWidth="1"/>
    <col min="13840" max="13840" width="4.7109375" style="4" customWidth="1"/>
    <col min="13841" max="13841" width="5.7109375" style="4" customWidth="1"/>
    <col min="13842" max="13844" width="11.7109375" style="4" customWidth="1"/>
    <col min="13845" max="13845" width="7.7109375" style="4" customWidth="1"/>
    <col min="13846" max="13846" width="15.7109375" style="4" customWidth="1"/>
    <col min="13847" max="13850" width="11.7109375" style="4" customWidth="1"/>
    <col min="13851" max="13851" width="8.7109375" style="4" customWidth="1"/>
    <col min="13852" max="13852" width="4.7109375" style="4" customWidth="1"/>
    <col min="13853" max="14080" width="9" style="4"/>
    <col min="14081" max="14081" width="15.7109375" style="4" customWidth="1"/>
    <col min="14082" max="14082" width="10.7109375" style="4" customWidth="1"/>
    <col min="14083" max="14083" width="40.7109375" style="4" customWidth="1"/>
    <col min="14084" max="14084" width="10.7109375" style="4" customWidth="1"/>
    <col min="14085" max="14085" width="20.7109375" style="4" customWidth="1"/>
    <col min="14086" max="14087" width="12.7109375" style="4" customWidth="1"/>
    <col min="14088" max="14088" width="10.7109375" style="4" customWidth="1"/>
    <col min="14089" max="14089" width="20.7109375" style="4" customWidth="1"/>
    <col min="14090" max="14090" width="10.7109375" style="4" customWidth="1"/>
    <col min="14091" max="14091" width="8.7109375" style="4" customWidth="1"/>
    <col min="14092" max="14092" width="4.7109375" style="4" customWidth="1"/>
    <col min="14093" max="14093" width="5.7109375" style="4" customWidth="1"/>
    <col min="14094" max="14094" width="11.7109375" style="4" customWidth="1"/>
    <col min="14095" max="14095" width="8.7109375" style="4" customWidth="1"/>
    <col min="14096" max="14096" width="4.7109375" style="4" customWidth="1"/>
    <col min="14097" max="14097" width="5.7109375" style="4" customWidth="1"/>
    <col min="14098" max="14100" width="11.7109375" style="4" customWidth="1"/>
    <col min="14101" max="14101" width="7.7109375" style="4" customWidth="1"/>
    <col min="14102" max="14102" width="15.7109375" style="4" customWidth="1"/>
    <col min="14103" max="14106" width="11.7109375" style="4" customWidth="1"/>
    <col min="14107" max="14107" width="8.7109375" style="4" customWidth="1"/>
    <col min="14108" max="14108" width="4.7109375" style="4" customWidth="1"/>
    <col min="14109" max="14336" width="9" style="4"/>
    <col min="14337" max="14337" width="15.7109375" style="4" customWidth="1"/>
    <col min="14338" max="14338" width="10.7109375" style="4" customWidth="1"/>
    <col min="14339" max="14339" width="40.7109375" style="4" customWidth="1"/>
    <col min="14340" max="14340" width="10.7109375" style="4" customWidth="1"/>
    <col min="14341" max="14341" width="20.7109375" style="4" customWidth="1"/>
    <col min="14342" max="14343" width="12.7109375" style="4" customWidth="1"/>
    <col min="14344" max="14344" width="10.7109375" style="4" customWidth="1"/>
    <col min="14345" max="14345" width="20.7109375" style="4" customWidth="1"/>
    <col min="14346" max="14346" width="10.7109375" style="4" customWidth="1"/>
    <col min="14347" max="14347" width="8.7109375" style="4" customWidth="1"/>
    <col min="14348" max="14348" width="4.7109375" style="4" customWidth="1"/>
    <col min="14349" max="14349" width="5.7109375" style="4" customWidth="1"/>
    <col min="14350" max="14350" width="11.7109375" style="4" customWidth="1"/>
    <col min="14351" max="14351" width="8.7109375" style="4" customWidth="1"/>
    <col min="14352" max="14352" width="4.7109375" style="4" customWidth="1"/>
    <col min="14353" max="14353" width="5.7109375" style="4" customWidth="1"/>
    <col min="14354" max="14356" width="11.7109375" style="4" customWidth="1"/>
    <col min="14357" max="14357" width="7.7109375" style="4" customWidth="1"/>
    <col min="14358" max="14358" width="15.7109375" style="4" customWidth="1"/>
    <col min="14359" max="14362" width="11.7109375" style="4" customWidth="1"/>
    <col min="14363" max="14363" width="8.7109375" style="4" customWidth="1"/>
    <col min="14364" max="14364" width="4.7109375" style="4" customWidth="1"/>
    <col min="14365" max="14592" width="9" style="4"/>
    <col min="14593" max="14593" width="15.7109375" style="4" customWidth="1"/>
    <col min="14594" max="14594" width="10.7109375" style="4" customWidth="1"/>
    <col min="14595" max="14595" width="40.7109375" style="4" customWidth="1"/>
    <col min="14596" max="14596" width="10.7109375" style="4" customWidth="1"/>
    <col min="14597" max="14597" width="20.7109375" style="4" customWidth="1"/>
    <col min="14598" max="14599" width="12.7109375" style="4" customWidth="1"/>
    <col min="14600" max="14600" width="10.7109375" style="4" customWidth="1"/>
    <col min="14601" max="14601" width="20.7109375" style="4" customWidth="1"/>
    <col min="14602" max="14602" width="10.7109375" style="4" customWidth="1"/>
    <col min="14603" max="14603" width="8.7109375" style="4" customWidth="1"/>
    <col min="14604" max="14604" width="4.7109375" style="4" customWidth="1"/>
    <col min="14605" max="14605" width="5.7109375" style="4" customWidth="1"/>
    <col min="14606" max="14606" width="11.7109375" style="4" customWidth="1"/>
    <col min="14607" max="14607" width="8.7109375" style="4" customWidth="1"/>
    <col min="14608" max="14608" width="4.7109375" style="4" customWidth="1"/>
    <col min="14609" max="14609" width="5.7109375" style="4" customWidth="1"/>
    <col min="14610" max="14612" width="11.7109375" style="4" customWidth="1"/>
    <col min="14613" max="14613" width="7.7109375" style="4" customWidth="1"/>
    <col min="14614" max="14614" width="15.7109375" style="4" customWidth="1"/>
    <col min="14615" max="14618" width="11.7109375" style="4" customWidth="1"/>
    <col min="14619" max="14619" width="8.7109375" style="4" customWidth="1"/>
    <col min="14620" max="14620" width="4.7109375" style="4" customWidth="1"/>
    <col min="14621" max="14848" width="9" style="4"/>
    <col min="14849" max="14849" width="15.7109375" style="4" customWidth="1"/>
    <col min="14850" max="14850" width="10.7109375" style="4" customWidth="1"/>
    <col min="14851" max="14851" width="40.7109375" style="4" customWidth="1"/>
    <col min="14852" max="14852" width="10.7109375" style="4" customWidth="1"/>
    <col min="14853" max="14853" width="20.7109375" style="4" customWidth="1"/>
    <col min="14854" max="14855" width="12.7109375" style="4" customWidth="1"/>
    <col min="14856" max="14856" width="10.7109375" style="4" customWidth="1"/>
    <col min="14857" max="14857" width="20.7109375" style="4" customWidth="1"/>
    <col min="14858" max="14858" width="10.7109375" style="4" customWidth="1"/>
    <col min="14859" max="14859" width="8.7109375" style="4" customWidth="1"/>
    <col min="14860" max="14860" width="4.7109375" style="4" customWidth="1"/>
    <col min="14861" max="14861" width="5.7109375" style="4" customWidth="1"/>
    <col min="14862" max="14862" width="11.7109375" style="4" customWidth="1"/>
    <col min="14863" max="14863" width="8.7109375" style="4" customWidth="1"/>
    <col min="14864" max="14864" width="4.7109375" style="4" customWidth="1"/>
    <col min="14865" max="14865" width="5.7109375" style="4" customWidth="1"/>
    <col min="14866" max="14868" width="11.7109375" style="4" customWidth="1"/>
    <col min="14869" max="14869" width="7.7109375" style="4" customWidth="1"/>
    <col min="14870" max="14870" width="15.7109375" style="4" customWidth="1"/>
    <col min="14871" max="14874" width="11.7109375" style="4" customWidth="1"/>
    <col min="14875" max="14875" width="8.7109375" style="4" customWidth="1"/>
    <col min="14876" max="14876" width="4.7109375" style="4" customWidth="1"/>
    <col min="14877" max="15104" width="9" style="4"/>
    <col min="15105" max="15105" width="15.7109375" style="4" customWidth="1"/>
    <col min="15106" max="15106" width="10.7109375" style="4" customWidth="1"/>
    <col min="15107" max="15107" width="40.7109375" style="4" customWidth="1"/>
    <col min="15108" max="15108" width="10.7109375" style="4" customWidth="1"/>
    <col min="15109" max="15109" width="20.7109375" style="4" customWidth="1"/>
    <col min="15110" max="15111" width="12.7109375" style="4" customWidth="1"/>
    <col min="15112" max="15112" width="10.7109375" style="4" customWidth="1"/>
    <col min="15113" max="15113" width="20.7109375" style="4" customWidth="1"/>
    <col min="15114" max="15114" width="10.7109375" style="4" customWidth="1"/>
    <col min="15115" max="15115" width="8.7109375" style="4" customWidth="1"/>
    <col min="15116" max="15116" width="4.7109375" style="4" customWidth="1"/>
    <col min="15117" max="15117" width="5.7109375" style="4" customWidth="1"/>
    <col min="15118" max="15118" width="11.7109375" style="4" customWidth="1"/>
    <col min="15119" max="15119" width="8.7109375" style="4" customWidth="1"/>
    <col min="15120" max="15120" width="4.7109375" style="4" customWidth="1"/>
    <col min="15121" max="15121" width="5.7109375" style="4" customWidth="1"/>
    <col min="15122" max="15124" width="11.7109375" style="4" customWidth="1"/>
    <col min="15125" max="15125" width="7.7109375" style="4" customWidth="1"/>
    <col min="15126" max="15126" width="15.7109375" style="4" customWidth="1"/>
    <col min="15127" max="15130" width="11.7109375" style="4" customWidth="1"/>
    <col min="15131" max="15131" width="8.7109375" style="4" customWidth="1"/>
    <col min="15132" max="15132" width="4.7109375" style="4" customWidth="1"/>
    <col min="15133" max="15360" width="9" style="4"/>
    <col min="15361" max="15361" width="15.7109375" style="4" customWidth="1"/>
    <col min="15362" max="15362" width="10.7109375" style="4" customWidth="1"/>
    <col min="15363" max="15363" width="40.7109375" style="4" customWidth="1"/>
    <col min="15364" max="15364" width="10.7109375" style="4" customWidth="1"/>
    <col min="15365" max="15365" width="20.7109375" style="4" customWidth="1"/>
    <col min="15366" max="15367" width="12.7109375" style="4" customWidth="1"/>
    <col min="15368" max="15368" width="10.7109375" style="4" customWidth="1"/>
    <col min="15369" max="15369" width="20.7109375" style="4" customWidth="1"/>
    <col min="15370" max="15370" width="10.7109375" style="4" customWidth="1"/>
    <col min="15371" max="15371" width="8.7109375" style="4" customWidth="1"/>
    <col min="15372" max="15372" width="4.7109375" style="4" customWidth="1"/>
    <col min="15373" max="15373" width="5.7109375" style="4" customWidth="1"/>
    <col min="15374" max="15374" width="11.7109375" style="4" customWidth="1"/>
    <col min="15375" max="15375" width="8.7109375" style="4" customWidth="1"/>
    <col min="15376" max="15376" width="4.7109375" style="4" customWidth="1"/>
    <col min="15377" max="15377" width="5.7109375" style="4" customWidth="1"/>
    <col min="15378" max="15380" width="11.7109375" style="4" customWidth="1"/>
    <col min="15381" max="15381" width="7.7109375" style="4" customWidth="1"/>
    <col min="15382" max="15382" width="15.7109375" style="4" customWidth="1"/>
    <col min="15383" max="15386" width="11.7109375" style="4" customWidth="1"/>
    <col min="15387" max="15387" width="8.7109375" style="4" customWidth="1"/>
    <col min="15388" max="15388" width="4.7109375" style="4" customWidth="1"/>
    <col min="15389" max="15616" width="9" style="4"/>
    <col min="15617" max="15617" width="15.7109375" style="4" customWidth="1"/>
    <col min="15618" max="15618" width="10.7109375" style="4" customWidth="1"/>
    <col min="15619" max="15619" width="40.7109375" style="4" customWidth="1"/>
    <col min="15620" max="15620" width="10.7109375" style="4" customWidth="1"/>
    <col min="15621" max="15621" width="20.7109375" style="4" customWidth="1"/>
    <col min="15622" max="15623" width="12.7109375" style="4" customWidth="1"/>
    <col min="15624" max="15624" width="10.7109375" style="4" customWidth="1"/>
    <col min="15625" max="15625" width="20.7109375" style="4" customWidth="1"/>
    <col min="15626" max="15626" width="10.7109375" style="4" customWidth="1"/>
    <col min="15627" max="15627" width="8.7109375" style="4" customWidth="1"/>
    <col min="15628" max="15628" width="4.7109375" style="4" customWidth="1"/>
    <col min="15629" max="15629" width="5.7109375" style="4" customWidth="1"/>
    <col min="15630" max="15630" width="11.7109375" style="4" customWidth="1"/>
    <col min="15631" max="15631" width="8.7109375" style="4" customWidth="1"/>
    <col min="15632" max="15632" width="4.7109375" style="4" customWidth="1"/>
    <col min="15633" max="15633" width="5.7109375" style="4" customWidth="1"/>
    <col min="15634" max="15636" width="11.7109375" style="4" customWidth="1"/>
    <col min="15637" max="15637" width="7.7109375" style="4" customWidth="1"/>
    <col min="15638" max="15638" width="15.7109375" style="4" customWidth="1"/>
    <col min="15639" max="15642" width="11.7109375" style="4" customWidth="1"/>
    <col min="15643" max="15643" width="8.7109375" style="4" customWidth="1"/>
    <col min="15644" max="15644" width="4.7109375" style="4" customWidth="1"/>
    <col min="15645" max="15872" width="9" style="4"/>
    <col min="15873" max="15873" width="15.7109375" style="4" customWidth="1"/>
    <col min="15874" max="15874" width="10.7109375" style="4" customWidth="1"/>
    <col min="15875" max="15875" width="40.7109375" style="4" customWidth="1"/>
    <col min="15876" max="15876" width="10.7109375" style="4" customWidth="1"/>
    <col min="15877" max="15877" width="20.7109375" style="4" customWidth="1"/>
    <col min="15878" max="15879" width="12.7109375" style="4" customWidth="1"/>
    <col min="15880" max="15880" width="10.7109375" style="4" customWidth="1"/>
    <col min="15881" max="15881" width="20.7109375" style="4" customWidth="1"/>
    <col min="15882" max="15882" width="10.7109375" style="4" customWidth="1"/>
    <col min="15883" max="15883" width="8.7109375" style="4" customWidth="1"/>
    <col min="15884" max="15884" width="4.7109375" style="4" customWidth="1"/>
    <col min="15885" max="15885" width="5.7109375" style="4" customWidth="1"/>
    <col min="15886" max="15886" width="11.7109375" style="4" customWidth="1"/>
    <col min="15887" max="15887" width="8.7109375" style="4" customWidth="1"/>
    <col min="15888" max="15888" width="4.7109375" style="4" customWidth="1"/>
    <col min="15889" max="15889" width="5.7109375" style="4" customWidth="1"/>
    <col min="15890" max="15892" width="11.7109375" style="4" customWidth="1"/>
    <col min="15893" max="15893" width="7.7109375" style="4" customWidth="1"/>
    <col min="15894" max="15894" width="15.7109375" style="4" customWidth="1"/>
    <col min="15895" max="15898" width="11.7109375" style="4" customWidth="1"/>
    <col min="15899" max="15899" width="8.7109375" style="4" customWidth="1"/>
    <col min="15900" max="15900" width="4.7109375" style="4" customWidth="1"/>
    <col min="15901" max="16128" width="9" style="4"/>
    <col min="16129" max="16129" width="15.7109375" style="4" customWidth="1"/>
    <col min="16130" max="16130" width="10.7109375" style="4" customWidth="1"/>
    <col min="16131" max="16131" width="40.7109375" style="4" customWidth="1"/>
    <col min="16132" max="16132" width="10.7109375" style="4" customWidth="1"/>
    <col min="16133" max="16133" width="20.7109375" style="4" customWidth="1"/>
    <col min="16134" max="16135" width="12.7109375" style="4" customWidth="1"/>
    <col min="16136" max="16136" width="10.7109375" style="4" customWidth="1"/>
    <col min="16137" max="16137" width="20.7109375" style="4" customWidth="1"/>
    <col min="16138" max="16138" width="10.7109375" style="4" customWidth="1"/>
    <col min="16139" max="16139" width="8.7109375" style="4" customWidth="1"/>
    <col min="16140" max="16140" width="4.7109375" style="4" customWidth="1"/>
    <col min="16141" max="16141" width="5.7109375" style="4" customWidth="1"/>
    <col min="16142" max="16142" width="11.7109375" style="4" customWidth="1"/>
    <col min="16143" max="16143" width="8.7109375" style="4" customWidth="1"/>
    <col min="16144" max="16144" width="4.7109375" style="4" customWidth="1"/>
    <col min="16145" max="16145" width="5.7109375" style="4" customWidth="1"/>
    <col min="16146" max="16148" width="11.7109375" style="4" customWidth="1"/>
    <col min="16149" max="16149" width="7.7109375" style="4" customWidth="1"/>
    <col min="16150" max="16150" width="15.7109375" style="4" customWidth="1"/>
    <col min="16151" max="16154" width="11.7109375" style="4" customWidth="1"/>
    <col min="16155" max="16155" width="8.7109375" style="4" customWidth="1"/>
    <col min="16156" max="16156" width="4.7109375" style="4" customWidth="1"/>
    <col min="16157" max="16384" width="9" style="4"/>
  </cols>
  <sheetData>
    <row r="1" spans="1:28">
      <c r="A1" s="1"/>
      <c r="B1" s="2"/>
      <c r="C1" s="1" t="s">
        <v>0</v>
      </c>
      <c r="D1" s="3"/>
      <c r="E1" s="3"/>
      <c r="F1" s="3"/>
      <c r="G1" s="3"/>
      <c r="H1" s="3"/>
      <c r="I1" s="3"/>
      <c r="J1" s="3"/>
      <c r="K1" s="3"/>
      <c r="L1" s="3"/>
      <c r="M1" s="3"/>
      <c r="N1" s="3"/>
      <c r="O1" s="3"/>
      <c r="P1" s="3"/>
      <c r="Q1" s="3"/>
      <c r="R1" s="3"/>
      <c r="S1" s="3"/>
      <c r="T1" s="3"/>
      <c r="U1" s="3"/>
      <c r="V1" s="3"/>
      <c r="W1" s="3"/>
      <c r="X1" s="3"/>
      <c r="Y1" s="3"/>
      <c r="Z1" s="3"/>
      <c r="AA1" s="2"/>
    </row>
    <row r="2" spans="1:28">
      <c r="A2" s="5"/>
      <c r="B2" s="6"/>
      <c r="C2" s="5"/>
      <c r="D2" s="7"/>
      <c r="E2" s="7"/>
      <c r="F2" s="7"/>
      <c r="G2" s="7"/>
      <c r="H2" s="7"/>
      <c r="I2" s="7"/>
      <c r="J2" s="7"/>
      <c r="K2" s="7"/>
      <c r="L2" s="7"/>
      <c r="M2" s="7"/>
      <c r="N2" s="7"/>
      <c r="O2" s="7"/>
      <c r="P2" s="7"/>
      <c r="Q2" s="7"/>
      <c r="R2" s="7"/>
      <c r="S2" s="7"/>
      <c r="T2" s="7"/>
      <c r="U2" s="7"/>
      <c r="V2" s="7"/>
      <c r="W2" s="7"/>
      <c r="X2" s="7"/>
      <c r="Y2" s="7"/>
      <c r="Z2" s="7"/>
      <c r="AA2" s="6"/>
    </row>
    <row r="3" spans="1:28">
      <c r="A3" s="5"/>
      <c r="B3" s="6"/>
      <c r="C3" s="5"/>
      <c r="D3" s="7"/>
      <c r="E3" s="7"/>
      <c r="F3" s="7"/>
      <c r="G3" s="7"/>
      <c r="H3" s="7"/>
      <c r="I3" s="7"/>
      <c r="J3" s="7"/>
      <c r="K3" s="7"/>
      <c r="L3" s="7"/>
      <c r="M3" s="7"/>
      <c r="N3" s="7"/>
      <c r="O3" s="7"/>
      <c r="P3" s="7"/>
      <c r="Q3" s="7"/>
      <c r="R3" s="7"/>
      <c r="S3" s="7"/>
      <c r="T3" s="7"/>
      <c r="U3" s="7"/>
      <c r="V3" s="7"/>
      <c r="W3" s="7"/>
      <c r="X3" s="7"/>
      <c r="Y3" s="7"/>
      <c r="Z3" s="7"/>
      <c r="AA3" s="6"/>
    </row>
    <row r="4" spans="1:28">
      <c r="A4" s="5"/>
      <c r="B4" s="6"/>
      <c r="C4" s="8" t="s">
        <v>1</v>
      </c>
      <c r="D4" s="9"/>
      <c r="E4" s="9"/>
      <c r="F4" s="9"/>
      <c r="G4" s="9"/>
      <c r="H4" s="9"/>
      <c r="I4" s="9"/>
      <c r="J4" s="9"/>
      <c r="K4" s="9"/>
      <c r="L4" s="9"/>
      <c r="M4" s="9"/>
      <c r="N4" s="9"/>
      <c r="O4" s="9"/>
      <c r="P4" s="9"/>
      <c r="Q4" s="9"/>
      <c r="R4" s="9"/>
      <c r="S4" s="9"/>
      <c r="T4" s="9"/>
      <c r="U4" s="9"/>
      <c r="V4" s="9"/>
      <c r="W4" s="9"/>
      <c r="X4" s="9"/>
      <c r="Y4" s="9"/>
      <c r="Z4" s="9"/>
      <c r="AA4" s="10"/>
    </row>
    <row r="5" spans="1:28">
      <c r="A5" s="11"/>
      <c r="B5" s="12"/>
      <c r="C5" s="13"/>
      <c r="D5" s="14"/>
      <c r="E5" s="14"/>
      <c r="F5" s="14"/>
      <c r="G5" s="14"/>
      <c r="H5" s="14"/>
      <c r="I5" s="14"/>
      <c r="J5" s="14"/>
      <c r="K5" s="14"/>
      <c r="L5" s="14"/>
      <c r="M5" s="14"/>
      <c r="N5" s="14"/>
      <c r="O5" s="14"/>
      <c r="P5" s="14"/>
      <c r="Q5" s="14"/>
      <c r="R5" s="14"/>
      <c r="S5" s="14"/>
      <c r="T5" s="14"/>
      <c r="U5" s="14"/>
      <c r="V5" s="14"/>
      <c r="W5" s="14"/>
      <c r="X5" s="14"/>
      <c r="Y5" s="14"/>
      <c r="Z5" s="14"/>
      <c r="AA5" s="15"/>
    </row>
    <row r="6" spans="1:28" ht="13.5">
      <c r="A6" s="16" t="s">
        <v>2</v>
      </c>
      <c r="B6" s="16"/>
      <c r="C6" s="17">
        <f>[17]ACU!C7+1</f>
        <v>2022</v>
      </c>
      <c r="D6" s="17"/>
      <c r="E6" s="17"/>
      <c r="F6" s="17"/>
      <c r="G6" s="17"/>
      <c r="H6" s="17"/>
      <c r="I6" s="17"/>
      <c r="J6" s="17"/>
      <c r="K6" s="17"/>
      <c r="L6" s="17"/>
      <c r="M6" s="17"/>
      <c r="N6" s="17"/>
      <c r="O6" s="17"/>
      <c r="P6" s="17"/>
      <c r="Q6" s="17"/>
      <c r="R6" s="17"/>
      <c r="S6" s="17"/>
      <c r="T6" s="17"/>
      <c r="U6" s="17"/>
      <c r="V6" s="17"/>
      <c r="W6" s="17"/>
      <c r="X6" s="17"/>
      <c r="Y6" s="17"/>
      <c r="Z6" s="17"/>
      <c r="AA6" s="17"/>
    </row>
    <row r="7" spans="1:28" ht="13.5">
      <c r="A7" s="16" t="s">
        <v>3</v>
      </c>
      <c r="B7" s="16"/>
      <c r="C7" s="18">
        <v>2</v>
      </c>
      <c r="D7" s="19"/>
      <c r="E7" s="20"/>
      <c r="F7" s="21"/>
      <c r="G7" s="21"/>
      <c r="H7" s="22"/>
      <c r="I7" s="22"/>
      <c r="J7" s="23"/>
      <c r="K7" s="24"/>
      <c r="L7" s="23"/>
      <c r="M7" s="23"/>
      <c r="N7" s="21"/>
      <c r="O7" s="25"/>
      <c r="P7" s="26"/>
      <c r="Q7" s="26"/>
      <c r="R7" s="21"/>
      <c r="S7" s="21"/>
      <c r="T7" s="21"/>
      <c r="U7" s="22"/>
      <c r="V7" s="20"/>
      <c r="W7" s="21"/>
      <c r="X7" s="21"/>
      <c r="Y7" s="21"/>
      <c r="Z7" s="21"/>
      <c r="AA7" s="27"/>
    </row>
    <row r="8" spans="1:28" ht="13.5">
      <c r="A8" s="16" t="s">
        <v>4</v>
      </c>
      <c r="B8" s="16"/>
      <c r="C8" s="28">
        <f>IF($C$7=1,[17]ACU!D7,IF($C$7=2,[17]ACU!E7,IF($C$7=3,[17]ACU!F7,IF($C$7=4,[17]ACU!G7))))</f>
        <v>44657</v>
      </c>
      <c r="D8" s="19" t="s">
        <v>5</v>
      </c>
      <c r="E8" s="29">
        <f>IF($C$7=1,[17]ACU!D8,IF($C$7=2,[17]ACU!E8,IF($C$7=3,[17]ACU!F8,IF($C$7=4,[17]ACU!G8))))</f>
        <v>44720</v>
      </c>
      <c r="F8" s="29"/>
      <c r="G8" s="21"/>
      <c r="H8" s="30"/>
      <c r="I8" s="29"/>
      <c r="J8" s="23"/>
      <c r="K8" s="24"/>
      <c r="L8" s="23"/>
      <c r="M8" s="23"/>
      <c r="N8" s="21"/>
      <c r="O8" s="25"/>
      <c r="P8" s="26"/>
      <c r="Q8" s="26"/>
      <c r="R8" s="21"/>
      <c r="S8" s="21"/>
      <c r="T8" s="21"/>
      <c r="U8" s="22"/>
      <c r="V8" s="20"/>
      <c r="W8" s="21"/>
      <c r="X8" s="21"/>
      <c r="Y8" s="21"/>
      <c r="Z8" s="21"/>
      <c r="AA8" s="27"/>
    </row>
    <row r="9" spans="1:28">
      <c r="A9" s="31" t="s">
        <v>6</v>
      </c>
      <c r="B9" s="31"/>
      <c r="C9" s="31"/>
      <c r="D9" s="31"/>
      <c r="E9" s="31"/>
      <c r="F9" s="31"/>
      <c r="G9" s="31"/>
      <c r="H9" s="31"/>
      <c r="I9" s="31"/>
      <c r="J9" s="31"/>
      <c r="K9" s="31"/>
      <c r="L9" s="31"/>
      <c r="M9" s="31"/>
      <c r="N9" s="31"/>
      <c r="O9" s="31"/>
      <c r="P9" s="31"/>
      <c r="Q9" s="31"/>
      <c r="R9" s="31"/>
      <c r="S9" s="31"/>
      <c r="T9" s="31"/>
      <c r="U9" s="31"/>
      <c r="V9" s="31"/>
      <c r="W9" s="31"/>
      <c r="X9" s="31"/>
      <c r="Y9" s="31"/>
      <c r="Z9" s="31"/>
      <c r="AA9" s="31"/>
    </row>
    <row r="10" spans="1:28">
      <c r="A10" s="32" t="s">
        <v>7</v>
      </c>
      <c r="B10" s="32"/>
      <c r="C10" s="32" t="s">
        <v>8</v>
      </c>
      <c r="D10" s="32" t="s">
        <v>9</v>
      </c>
      <c r="E10" s="32"/>
      <c r="F10" s="32"/>
      <c r="G10" s="32"/>
      <c r="H10" s="32" t="s">
        <v>10</v>
      </c>
      <c r="I10" s="32"/>
      <c r="J10" s="32" t="s">
        <v>11</v>
      </c>
      <c r="K10" s="32"/>
      <c r="L10" s="32"/>
      <c r="M10" s="32"/>
      <c r="N10" s="32"/>
      <c r="O10" s="32"/>
      <c r="P10" s="32" t="s">
        <v>12</v>
      </c>
      <c r="Q10" s="32"/>
      <c r="R10" s="32"/>
      <c r="S10" s="32"/>
      <c r="T10" s="33" t="s">
        <v>13</v>
      </c>
      <c r="U10" s="33" t="s">
        <v>14</v>
      </c>
      <c r="V10" s="33"/>
      <c r="W10" s="33" t="s">
        <v>15</v>
      </c>
      <c r="X10" s="33" t="s">
        <v>16</v>
      </c>
      <c r="Y10" s="33" t="s">
        <v>17</v>
      </c>
      <c r="Z10" s="33" t="s">
        <v>18</v>
      </c>
      <c r="AA10" s="33" t="s">
        <v>19</v>
      </c>
      <c r="AB10" s="34">
        <v>3</v>
      </c>
    </row>
    <row r="11" spans="1:28" ht="38.25">
      <c r="A11" s="35" t="s">
        <v>20</v>
      </c>
      <c r="B11" s="35" t="s">
        <v>21</v>
      </c>
      <c r="C11" s="32"/>
      <c r="D11" s="36" t="s">
        <v>22</v>
      </c>
      <c r="E11" s="35" t="s">
        <v>23</v>
      </c>
      <c r="F11" s="37" t="s">
        <v>24</v>
      </c>
      <c r="G11" s="37" t="s">
        <v>25</v>
      </c>
      <c r="H11" s="35" t="s">
        <v>26</v>
      </c>
      <c r="I11" s="35" t="s">
        <v>27</v>
      </c>
      <c r="J11" s="35" t="s">
        <v>22</v>
      </c>
      <c r="K11" s="38" t="s">
        <v>28</v>
      </c>
      <c r="L11" s="32" t="s">
        <v>29</v>
      </c>
      <c r="M11" s="32"/>
      <c r="N11" s="39" t="s">
        <v>30</v>
      </c>
      <c r="O11" s="40" t="s">
        <v>31</v>
      </c>
      <c r="P11" s="32" t="s">
        <v>29</v>
      </c>
      <c r="Q11" s="32"/>
      <c r="R11" s="39" t="s">
        <v>32</v>
      </c>
      <c r="S11" s="41" t="s">
        <v>33</v>
      </c>
      <c r="T11" s="33"/>
      <c r="U11" s="41" t="s">
        <v>34</v>
      </c>
      <c r="V11" s="42" t="s">
        <v>35</v>
      </c>
      <c r="W11" s="33"/>
      <c r="X11" s="33"/>
      <c r="Y11" s="33"/>
      <c r="Z11" s="33"/>
      <c r="AA11" s="33"/>
    </row>
    <row r="12" spans="1:28" ht="60" customHeight="1">
      <c r="A12" s="43" t="str">
        <f>[17]OBRAS!A4</f>
        <v>PREGÃO ELETRÔNCO</v>
      </c>
      <c r="B12" s="44" t="str">
        <f>[17]OBRAS!B4</f>
        <v>004/2021</v>
      </c>
      <c r="C12" s="43" t="str">
        <f>[17]OBRAS!C4</f>
        <v>CONTRATAÇÃO DE EMPRESA DE ENGENHARIA ESPECIALIZADA NA EXECUÇÃO DE SERVIÇOS DE MANUTENÇÃO PREDIAL, A SEREM REALIZADOS NAS ESCOLAS DO MUNICÍPIO DE CORTÊS/PE</v>
      </c>
      <c r="D12" s="45" t="str">
        <f>[17]OBRAS!D4</f>
        <v>--</v>
      </c>
      <c r="E12" s="43" t="str">
        <f>[17]OBRAS!E4</f>
        <v>--</v>
      </c>
      <c r="F12" s="46" t="str">
        <f>[17]OBRAS!F4</f>
        <v>--</v>
      </c>
      <c r="G12" s="46"/>
      <c r="H12" s="47" t="str">
        <f>[17]OBRAS!H4</f>
        <v>23.198.833/0001-04</v>
      </c>
      <c r="I12" s="43" t="str">
        <f>[17]OBRAS!I4</f>
        <v>PAUBRASIL CONSTRUTORA EIRELI</v>
      </c>
      <c r="J12" s="44" t="str">
        <f>[17]OBRAS!J4</f>
        <v>024/2021</v>
      </c>
      <c r="K12" s="48">
        <f>[17]OBRAS!K4</f>
        <v>44460</v>
      </c>
      <c r="L12" s="49">
        <f>[17]OBRAS!L4</f>
        <v>12</v>
      </c>
      <c r="M12" s="50" t="str">
        <f>[17]OBRAS!M4</f>
        <v>MESES</v>
      </c>
      <c r="N12" s="46">
        <f>[17]OBRAS!N4</f>
        <v>1258782.57</v>
      </c>
      <c r="O12" s="51" t="str">
        <f>IF([17]OBRAS!O4="","---")</f>
        <v>---</v>
      </c>
      <c r="P12" s="49">
        <f>[17]OBRAS!P4</f>
        <v>0</v>
      </c>
      <c r="Q12" s="52">
        <f>[17]OBRAS!Q4</f>
        <v>0</v>
      </c>
      <c r="R12" s="46">
        <f>[17]OBRAS!R4</f>
        <v>0</v>
      </c>
      <c r="S12" s="46">
        <f>[17]OBRAS!T4</f>
        <v>1258782.57</v>
      </c>
      <c r="T12" s="46">
        <f>[17]OBRAS!U4</f>
        <v>0</v>
      </c>
      <c r="U12" s="53">
        <f>[17]OBRAS!V4</f>
        <v>44905100</v>
      </c>
      <c r="V12" s="43" t="str">
        <f>[17]OBRAS!W4</f>
        <v>OBRAS E INSTALAÇÕES</v>
      </c>
      <c r="W12" s="46">
        <f>IF($C$7=1,([17]ACU!$C$11+[17]ACU!D11),IF($C$7=2,([17]ACU!$C$11+[17]ACU!D11+[17]ACU!E11),IF($C$7=3,([17]ACU!$C$11+[17]ACU!D11+[17]ACU!E11+[17]ACU!F11),IF($C$7=4,([17]ACU!$C$11+[17]ACU!D11+[17]ACU!E11+[17]ACU!F11+[17]ACU!G11)))))</f>
        <v>104317.75</v>
      </c>
      <c r="X12" s="46">
        <f>IF($C$7=1,([17]TRI.01!F11),IF($C$7=2,([17]TRI.02!F11),IF($C$7=3,([17]TRI.03!F11),IF($C$7=4,([17]TRI.04!F11)))))</f>
        <v>1599.45</v>
      </c>
      <c r="Y12" s="46">
        <f>IF($C$7=1,([17]ACU!I11),IF($C$7=2,([17]ACU!I11+[17]ACU!J11),IF($C$7=3,([17]ACU!I11+[17]ACU!J11+[17]ACU!K11),IF($C$7=4,([17]ACU!I11+[17]ACU!J11+[17]ACU!K11+[17]ACU!L11)))))</f>
        <v>1599.45</v>
      </c>
      <c r="Z12" s="46">
        <f>Y12+[17]ACU!H11</f>
        <v>94827.55</v>
      </c>
      <c r="AA12" s="54" t="s">
        <v>36</v>
      </c>
    </row>
    <row r="13" spans="1:28" hidden="1">
      <c r="A13" s="55"/>
      <c r="B13" s="56"/>
      <c r="C13" s="55"/>
      <c r="D13" s="57"/>
      <c r="E13" s="55">
        <v>2</v>
      </c>
      <c r="F13" s="58"/>
      <c r="G13" s="58"/>
      <c r="H13" s="59"/>
      <c r="I13" s="55"/>
      <c r="J13" s="56"/>
      <c r="K13" s="60"/>
      <c r="L13" s="61"/>
      <c r="M13" s="62"/>
      <c r="N13" s="58"/>
      <c r="O13" s="63"/>
      <c r="P13" s="61"/>
      <c r="Q13" s="64"/>
      <c r="R13" s="58"/>
      <c r="S13" s="58"/>
      <c r="T13" s="58"/>
      <c r="U13" s="65"/>
      <c r="V13" s="55"/>
      <c r="W13" s="58"/>
      <c r="X13" s="58"/>
      <c r="Y13" s="58"/>
      <c r="Z13" s="58"/>
      <c r="AA13" s="66"/>
    </row>
    <row r="14" spans="1:28" hidden="1">
      <c r="A14" s="55"/>
      <c r="B14" s="56"/>
      <c r="C14" s="55"/>
      <c r="D14" s="57"/>
      <c r="E14" s="55">
        <v>3</v>
      </c>
      <c r="F14" s="58"/>
      <c r="G14" s="58"/>
      <c r="H14" s="59"/>
      <c r="I14" s="55"/>
      <c r="J14" s="56"/>
      <c r="K14" s="60"/>
      <c r="L14" s="61"/>
      <c r="M14" s="62"/>
      <c r="N14" s="58"/>
      <c r="O14" s="63"/>
      <c r="P14" s="61"/>
      <c r="Q14" s="64"/>
      <c r="R14" s="58"/>
      <c r="S14" s="58"/>
      <c r="T14" s="58"/>
      <c r="U14" s="65"/>
      <c r="V14" s="55"/>
      <c r="W14" s="58"/>
      <c r="X14" s="58"/>
      <c r="Y14" s="58"/>
      <c r="Z14" s="58"/>
      <c r="AA14" s="66"/>
    </row>
    <row r="15" spans="1:28" hidden="1">
      <c r="A15" s="55"/>
      <c r="B15" s="56"/>
      <c r="C15" s="55"/>
      <c r="D15" s="57"/>
      <c r="E15" s="55">
        <v>4</v>
      </c>
      <c r="F15" s="58"/>
      <c r="G15" s="58"/>
      <c r="H15" s="59"/>
      <c r="I15" s="55"/>
      <c r="J15" s="56"/>
      <c r="K15" s="60"/>
      <c r="L15" s="61"/>
      <c r="M15" s="62"/>
      <c r="N15" s="58"/>
      <c r="O15" s="63"/>
      <c r="P15" s="61"/>
      <c r="Q15" s="64"/>
      <c r="R15" s="58"/>
      <c r="S15" s="58"/>
      <c r="T15" s="58"/>
      <c r="U15" s="65"/>
      <c r="V15" s="55"/>
      <c r="W15" s="58"/>
      <c r="X15" s="58"/>
      <c r="Y15" s="58"/>
      <c r="Z15" s="58"/>
      <c r="AA15" s="66"/>
    </row>
    <row r="16" spans="1:28" hidden="1">
      <c r="A16" s="55"/>
      <c r="B16" s="56"/>
      <c r="C16" s="55"/>
      <c r="D16" s="57"/>
      <c r="E16" s="55">
        <v>5</v>
      </c>
      <c r="F16" s="58"/>
      <c r="G16" s="58"/>
      <c r="H16" s="59"/>
      <c r="I16" s="55"/>
      <c r="J16" s="56"/>
      <c r="K16" s="60"/>
      <c r="L16" s="61"/>
      <c r="M16" s="62"/>
      <c r="N16" s="58"/>
      <c r="O16" s="63"/>
      <c r="P16" s="61"/>
      <c r="Q16" s="64"/>
      <c r="R16" s="58"/>
      <c r="S16" s="58"/>
      <c r="T16" s="58"/>
      <c r="U16" s="65"/>
      <c r="V16" s="55"/>
      <c r="W16" s="58"/>
      <c r="X16" s="58"/>
      <c r="Y16" s="58"/>
      <c r="Z16" s="58"/>
      <c r="AA16" s="66"/>
    </row>
    <row r="17" spans="1:28" hidden="1">
      <c r="A17" s="55"/>
      <c r="B17" s="56"/>
      <c r="C17" s="55"/>
      <c r="D17" s="57"/>
      <c r="E17" s="55">
        <v>6</v>
      </c>
      <c r="F17" s="58"/>
      <c r="G17" s="58"/>
      <c r="H17" s="59"/>
      <c r="I17" s="55"/>
      <c r="J17" s="56"/>
      <c r="K17" s="60"/>
      <c r="L17" s="61"/>
      <c r="M17" s="62"/>
      <c r="N17" s="58"/>
      <c r="O17" s="63"/>
      <c r="P17" s="61"/>
      <c r="Q17" s="64"/>
      <c r="R17" s="58"/>
      <c r="S17" s="58"/>
      <c r="T17" s="58"/>
      <c r="U17" s="65"/>
      <c r="V17" s="55"/>
      <c r="W17" s="58"/>
      <c r="X17" s="58"/>
      <c r="Y17" s="58"/>
      <c r="Z17" s="58"/>
      <c r="AA17" s="66"/>
    </row>
    <row r="18" spans="1:28" hidden="1">
      <c r="A18" s="55"/>
      <c r="B18" s="56"/>
      <c r="C18" s="55"/>
      <c r="D18" s="57"/>
      <c r="E18" s="55">
        <v>7</v>
      </c>
      <c r="F18" s="58"/>
      <c r="G18" s="58"/>
      <c r="H18" s="59"/>
      <c r="I18" s="55"/>
      <c r="J18" s="56"/>
      <c r="K18" s="60"/>
      <c r="L18" s="61"/>
      <c r="M18" s="62"/>
      <c r="N18" s="58"/>
      <c r="O18" s="63"/>
      <c r="P18" s="61"/>
      <c r="Q18" s="64"/>
      <c r="R18" s="58"/>
      <c r="S18" s="58"/>
      <c r="T18" s="58"/>
      <c r="U18" s="65"/>
      <c r="V18" s="55"/>
      <c r="W18" s="58"/>
      <c r="X18" s="58"/>
      <c r="Y18" s="58"/>
      <c r="Z18" s="58"/>
      <c r="AA18" s="66"/>
    </row>
    <row r="19" spans="1:28" hidden="1">
      <c r="A19" s="55"/>
      <c r="B19" s="56"/>
      <c r="C19" s="55"/>
      <c r="D19" s="57"/>
      <c r="E19" s="55">
        <v>8</v>
      </c>
      <c r="F19" s="58"/>
      <c r="G19" s="58"/>
      <c r="H19" s="59"/>
      <c r="I19" s="55"/>
      <c r="J19" s="56"/>
      <c r="K19" s="60"/>
      <c r="L19" s="61"/>
      <c r="M19" s="62"/>
      <c r="N19" s="58"/>
      <c r="O19" s="63"/>
      <c r="P19" s="61"/>
      <c r="Q19" s="64"/>
      <c r="R19" s="58"/>
      <c r="S19" s="58"/>
      <c r="T19" s="58"/>
      <c r="U19" s="65"/>
      <c r="V19" s="55"/>
      <c r="W19" s="58"/>
      <c r="X19" s="58"/>
      <c r="Y19" s="58"/>
      <c r="Z19" s="58"/>
      <c r="AA19" s="66"/>
    </row>
    <row r="20" spans="1:28" hidden="1">
      <c r="A20" s="55"/>
      <c r="B20" s="56"/>
      <c r="C20" s="55"/>
      <c r="D20" s="57"/>
      <c r="E20" s="55">
        <v>9</v>
      </c>
      <c r="F20" s="58"/>
      <c r="G20" s="58"/>
      <c r="H20" s="59"/>
      <c r="I20" s="55"/>
      <c r="J20" s="56"/>
      <c r="K20" s="60"/>
      <c r="L20" s="61"/>
      <c r="M20" s="62"/>
      <c r="N20" s="58"/>
      <c r="O20" s="63"/>
      <c r="P20" s="61"/>
      <c r="Q20" s="64"/>
      <c r="R20" s="58"/>
      <c r="S20" s="58"/>
      <c r="T20" s="58"/>
      <c r="U20" s="65"/>
      <c r="V20" s="55"/>
      <c r="W20" s="58"/>
      <c r="X20" s="58"/>
      <c r="Y20" s="58"/>
      <c r="Z20" s="58"/>
      <c r="AA20" s="66"/>
    </row>
    <row r="21" spans="1:28" hidden="1">
      <c r="A21" s="55"/>
      <c r="B21" s="56"/>
      <c r="C21" s="55"/>
      <c r="D21" s="57"/>
      <c r="E21" s="55">
        <v>10</v>
      </c>
      <c r="F21" s="58"/>
      <c r="G21" s="58"/>
      <c r="H21" s="59"/>
      <c r="I21" s="55"/>
      <c r="J21" s="56"/>
      <c r="K21" s="60"/>
      <c r="L21" s="61"/>
      <c r="M21" s="62"/>
      <c r="N21" s="58"/>
      <c r="O21" s="63"/>
      <c r="P21" s="61"/>
      <c r="Q21" s="64"/>
      <c r="R21" s="58"/>
      <c r="S21" s="58"/>
      <c r="T21" s="58"/>
      <c r="U21" s="65"/>
      <c r="V21" s="55"/>
      <c r="W21" s="58"/>
      <c r="X21" s="58"/>
      <c r="Y21" s="58"/>
      <c r="Z21" s="58"/>
      <c r="AA21" s="66"/>
    </row>
    <row r="22" spans="1:28" hidden="1">
      <c r="A22" s="55"/>
      <c r="B22" s="56"/>
      <c r="C22" s="55"/>
      <c r="D22" s="57"/>
      <c r="E22" s="55">
        <v>11</v>
      </c>
      <c r="F22" s="58"/>
      <c r="G22" s="58"/>
      <c r="H22" s="59"/>
      <c r="I22" s="55"/>
      <c r="J22" s="56"/>
      <c r="K22" s="60"/>
      <c r="L22" s="61"/>
      <c r="M22" s="62"/>
      <c r="N22" s="58"/>
      <c r="O22" s="63"/>
      <c r="P22" s="61"/>
      <c r="Q22" s="64"/>
      <c r="R22" s="58"/>
      <c r="S22" s="58"/>
      <c r="T22" s="58"/>
      <c r="U22" s="65"/>
      <c r="V22" s="55"/>
      <c r="W22" s="58"/>
      <c r="X22" s="58"/>
      <c r="Y22" s="58"/>
      <c r="Z22" s="58"/>
      <c r="AA22" s="66"/>
    </row>
    <row r="23" spans="1:28" hidden="1">
      <c r="A23" s="67"/>
      <c r="B23" s="68"/>
      <c r="C23" s="67"/>
      <c r="D23" s="69"/>
      <c r="E23" s="67">
        <v>12</v>
      </c>
      <c r="F23" s="70"/>
      <c r="G23" s="70"/>
      <c r="H23" s="71"/>
      <c r="I23" s="67"/>
      <c r="J23" s="68"/>
      <c r="K23" s="72"/>
      <c r="L23" s="73"/>
      <c r="M23" s="74"/>
      <c r="N23" s="70"/>
      <c r="O23" s="75"/>
      <c r="P23" s="73"/>
      <c r="Q23" s="76"/>
      <c r="R23" s="70"/>
      <c r="S23" s="70"/>
      <c r="T23" s="70"/>
      <c r="U23" s="77"/>
      <c r="V23" s="67"/>
      <c r="W23" s="70"/>
      <c r="X23" s="70"/>
      <c r="Y23" s="70"/>
      <c r="Z23" s="70"/>
      <c r="AA23" s="78"/>
    </row>
    <row r="24" spans="1:28" ht="65.099999999999994" customHeight="1">
      <c r="A24" s="43" t="str">
        <f>[17]OBRAS!A17</f>
        <v>DISPENSA</v>
      </c>
      <c r="B24" s="44" t="str">
        <f>IF([17]OBRAS!B17="","---")</f>
        <v>---</v>
      </c>
      <c r="C24" s="43" t="str">
        <f>[17]OBRAS!C17</f>
        <v>CONTRATAÇÃO DE EMPRESA DE ENGENHARIA PARA EXECUÇÃO DE SERVIÇOS DE MANUTENÇÃO PREDIAL DOS EQUIPAMENTOS PÚBLICOS: ALMOXARIFADO, OFICINA E CARPINTARIA, LOCALIZADO NA RUA 10 DE MARÇO, NO MUNICÍPIO DE CORTÊS/PE</v>
      </c>
      <c r="D24" s="45" t="str">
        <f>[17]OBRAS!D17</f>
        <v>--</v>
      </c>
      <c r="E24" s="43" t="str">
        <f>[17]OBRAS!E17</f>
        <v>--</v>
      </c>
      <c r="F24" s="46" t="str">
        <f>[17]OBRAS!F17</f>
        <v>--</v>
      </c>
      <c r="G24" s="46"/>
      <c r="H24" s="47" t="str">
        <f>[17]OBRAS!H17</f>
        <v>23.198.833/0001-04</v>
      </c>
      <c r="I24" s="43" t="str">
        <f>[17]OBRAS!I17</f>
        <v>PAUBRASIL CONSTRUTORA EIRELI</v>
      </c>
      <c r="J24" s="44" t="str">
        <f>[17]OBRAS!J17</f>
        <v>010/2021</v>
      </c>
      <c r="K24" s="48">
        <f>[17]OBRAS!K17</f>
        <v>44551</v>
      </c>
      <c r="L24" s="49">
        <f>[17]OBRAS!L17</f>
        <v>60</v>
      </c>
      <c r="M24" s="50" t="str">
        <f>[17]OBRAS!M17</f>
        <v>DIAS</v>
      </c>
      <c r="N24" s="46">
        <f>[17]OBRAS!N17</f>
        <v>28769.79</v>
      </c>
      <c r="O24" s="51" t="str">
        <f>IF([17]OBRAS!O17="","---")</f>
        <v>---</v>
      </c>
      <c r="P24" s="49">
        <f>[17]OBRAS!P17</f>
        <v>0</v>
      </c>
      <c r="Q24" s="52">
        <f>[17]OBRAS!Q17</f>
        <v>0</v>
      </c>
      <c r="R24" s="46">
        <f>[17]OBRAS!R17</f>
        <v>0</v>
      </c>
      <c r="S24" s="46">
        <f>[17]OBRAS!T17</f>
        <v>28769.79</v>
      </c>
      <c r="T24" s="46">
        <f>[17]OBRAS!U17</f>
        <v>0</v>
      </c>
      <c r="U24" s="53">
        <f>[17]OBRAS!V17</f>
        <v>44905100</v>
      </c>
      <c r="V24" s="43" t="str">
        <f>[17]OBRAS!W17</f>
        <v>OBRAS E INSTALAÇÕES</v>
      </c>
      <c r="W24" s="46">
        <f>IF($C$7=1,([17]ACU!$C$12+[17]ACU!D12),IF($C$7=2,([17]ACU!$C$12+[17]ACU!D12+[17]ACU!E12),IF($C$7=3,([17]ACU!$C$12+[17]ACU!D12+[17]ACU!E12+[17]ACU!F12),IF($C$7=4,([17]ACU!$C$12+[17]ACU!D12+[17]ACU!E12+[17]ACU!F12+[17]ACU!G12)))))</f>
        <v>28769.79</v>
      </c>
      <c r="X24" s="46">
        <f>IF($C$7=1,([17]TRI.01!F12),IF($C$7=2,([17]TRI.02!F12),IF($C$7=3,([17]TRI.03!F12),IF($C$7=4,([17]TRI.04!F12)))))</f>
        <v>0</v>
      </c>
      <c r="Y24" s="46">
        <f>IF($C$7=1,([17]ACU!I12),IF($C$7=2,([17]ACU!I12+[17]ACU!J12),IF($C$7=3,([17]ACU!I12+[17]ACU!J12+[17]ACU!K12),IF($C$7=4,([17]ACU!I12+[17]ACU!J12+[17]ACU!K12+[17]ACU!L12)))))</f>
        <v>28769.79</v>
      </c>
      <c r="Z24" s="46">
        <f>Y24+[17]ACU!H12</f>
        <v>28769.79</v>
      </c>
      <c r="AA24" s="54" t="s">
        <v>37</v>
      </c>
      <c r="AB24" s="79"/>
    </row>
    <row r="25" spans="1:28" hidden="1">
      <c r="A25" s="55"/>
      <c r="B25" s="56"/>
      <c r="C25" s="55"/>
      <c r="D25" s="57"/>
      <c r="E25" s="55"/>
      <c r="F25" s="58"/>
      <c r="G25" s="58"/>
      <c r="H25" s="59"/>
      <c r="I25" s="55"/>
      <c r="J25" s="56"/>
      <c r="K25" s="60"/>
      <c r="L25" s="61"/>
      <c r="M25" s="50">
        <f>[17]OBRAS!M18</f>
        <v>0</v>
      </c>
      <c r="N25" s="58"/>
      <c r="O25" s="63"/>
      <c r="P25" s="61"/>
      <c r="Q25" s="64"/>
      <c r="R25" s="58"/>
      <c r="S25" s="58"/>
      <c r="T25" s="58"/>
      <c r="U25" s="65"/>
      <c r="V25" s="55"/>
      <c r="W25" s="58"/>
      <c r="X25" s="58"/>
      <c r="Y25" s="58"/>
      <c r="Z25" s="58"/>
      <c r="AA25" s="66"/>
    </row>
    <row r="26" spans="1:28" hidden="1">
      <c r="A26" s="55"/>
      <c r="B26" s="56"/>
      <c r="C26" s="55"/>
      <c r="D26" s="57"/>
      <c r="E26" s="55"/>
      <c r="F26" s="58"/>
      <c r="G26" s="58"/>
      <c r="H26" s="59"/>
      <c r="I26" s="55"/>
      <c r="J26" s="56"/>
      <c r="K26" s="60"/>
      <c r="L26" s="61"/>
      <c r="M26" s="50">
        <f>[17]OBRAS!M19</f>
        <v>0</v>
      </c>
      <c r="N26" s="58"/>
      <c r="O26" s="63"/>
      <c r="P26" s="61"/>
      <c r="Q26" s="64"/>
      <c r="R26" s="58"/>
      <c r="S26" s="58"/>
      <c r="T26" s="58"/>
      <c r="U26" s="65"/>
      <c r="V26" s="55"/>
      <c r="W26" s="58"/>
      <c r="X26" s="58"/>
      <c r="Y26" s="58"/>
      <c r="Z26" s="58"/>
      <c r="AA26" s="66"/>
    </row>
    <row r="27" spans="1:28" hidden="1">
      <c r="A27" s="55"/>
      <c r="B27" s="56"/>
      <c r="C27" s="55"/>
      <c r="D27" s="57"/>
      <c r="E27" s="55"/>
      <c r="F27" s="58"/>
      <c r="G27" s="58"/>
      <c r="H27" s="59"/>
      <c r="I27" s="55"/>
      <c r="J27" s="56"/>
      <c r="K27" s="60"/>
      <c r="L27" s="61"/>
      <c r="M27" s="50">
        <f>[17]OBRAS!M20</f>
        <v>0</v>
      </c>
      <c r="N27" s="58"/>
      <c r="O27" s="63"/>
      <c r="P27" s="61"/>
      <c r="Q27" s="64"/>
      <c r="R27" s="58"/>
      <c r="S27" s="58"/>
      <c r="T27" s="58"/>
      <c r="U27" s="65"/>
      <c r="V27" s="55"/>
      <c r="W27" s="58"/>
      <c r="X27" s="58"/>
      <c r="Y27" s="58"/>
      <c r="Z27" s="58"/>
      <c r="AA27" s="66"/>
    </row>
    <row r="28" spans="1:28" hidden="1">
      <c r="A28" s="55"/>
      <c r="B28" s="56"/>
      <c r="C28" s="55"/>
      <c r="D28" s="57"/>
      <c r="E28" s="55"/>
      <c r="F28" s="58"/>
      <c r="G28" s="58"/>
      <c r="H28" s="59"/>
      <c r="I28" s="55"/>
      <c r="J28" s="56"/>
      <c r="K28" s="60"/>
      <c r="L28" s="61"/>
      <c r="M28" s="50">
        <f>[17]OBRAS!M21</f>
        <v>0</v>
      </c>
      <c r="N28" s="58"/>
      <c r="O28" s="63"/>
      <c r="P28" s="61"/>
      <c r="Q28" s="64"/>
      <c r="R28" s="58"/>
      <c r="S28" s="58"/>
      <c r="T28" s="58"/>
      <c r="U28" s="65"/>
      <c r="V28" s="55"/>
      <c r="W28" s="58"/>
      <c r="X28" s="58"/>
      <c r="Y28" s="58"/>
      <c r="Z28" s="58"/>
      <c r="AA28" s="66"/>
    </row>
    <row r="29" spans="1:28" hidden="1">
      <c r="A29" s="55"/>
      <c r="B29" s="56"/>
      <c r="C29" s="55"/>
      <c r="D29" s="57"/>
      <c r="E29" s="55"/>
      <c r="F29" s="58"/>
      <c r="G29" s="58"/>
      <c r="H29" s="59"/>
      <c r="I29" s="55"/>
      <c r="J29" s="56"/>
      <c r="K29" s="60"/>
      <c r="L29" s="61"/>
      <c r="M29" s="50">
        <f>[17]OBRAS!M22</f>
        <v>0</v>
      </c>
      <c r="N29" s="58"/>
      <c r="O29" s="63"/>
      <c r="P29" s="61"/>
      <c r="Q29" s="64"/>
      <c r="R29" s="58"/>
      <c r="S29" s="58"/>
      <c r="T29" s="58"/>
      <c r="U29" s="65"/>
      <c r="V29" s="55"/>
      <c r="W29" s="58"/>
      <c r="X29" s="58"/>
      <c r="Y29" s="58"/>
      <c r="Z29" s="58"/>
      <c r="AA29" s="66"/>
    </row>
    <row r="30" spans="1:28" hidden="1">
      <c r="A30" s="55"/>
      <c r="B30" s="56"/>
      <c r="C30" s="55"/>
      <c r="D30" s="57"/>
      <c r="E30" s="55"/>
      <c r="F30" s="58"/>
      <c r="G30" s="58"/>
      <c r="H30" s="59"/>
      <c r="I30" s="55"/>
      <c r="J30" s="56"/>
      <c r="K30" s="60"/>
      <c r="L30" s="61"/>
      <c r="M30" s="50">
        <f>[17]OBRAS!M23</f>
        <v>0</v>
      </c>
      <c r="N30" s="58"/>
      <c r="O30" s="63"/>
      <c r="P30" s="61"/>
      <c r="Q30" s="64"/>
      <c r="R30" s="58"/>
      <c r="S30" s="58"/>
      <c r="T30" s="58"/>
      <c r="U30" s="65"/>
      <c r="V30" s="55"/>
      <c r="W30" s="58"/>
      <c r="X30" s="58"/>
      <c r="Y30" s="58"/>
      <c r="Z30" s="58"/>
      <c r="AA30" s="66"/>
    </row>
    <row r="31" spans="1:28" hidden="1">
      <c r="A31" s="55"/>
      <c r="B31" s="56"/>
      <c r="C31" s="55"/>
      <c r="D31" s="57"/>
      <c r="E31" s="55"/>
      <c r="F31" s="58"/>
      <c r="G31" s="58"/>
      <c r="H31" s="59"/>
      <c r="I31" s="55"/>
      <c r="J31" s="56"/>
      <c r="K31" s="60"/>
      <c r="L31" s="61"/>
      <c r="M31" s="50">
        <f>[17]OBRAS!M24</f>
        <v>0</v>
      </c>
      <c r="N31" s="58"/>
      <c r="O31" s="63"/>
      <c r="P31" s="61"/>
      <c r="Q31" s="64"/>
      <c r="R31" s="58"/>
      <c r="S31" s="58"/>
      <c r="T31" s="58"/>
      <c r="U31" s="65"/>
      <c r="V31" s="55"/>
      <c r="W31" s="58"/>
      <c r="X31" s="58"/>
      <c r="Y31" s="58"/>
      <c r="Z31" s="58"/>
      <c r="AA31" s="66"/>
    </row>
    <row r="32" spans="1:28" hidden="1">
      <c r="A32" s="55"/>
      <c r="B32" s="56"/>
      <c r="C32" s="55"/>
      <c r="D32" s="57"/>
      <c r="E32" s="55"/>
      <c r="F32" s="58"/>
      <c r="G32" s="58"/>
      <c r="H32" s="59"/>
      <c r="I32" s="55"/>
      <c r="J32" s="56"/>
      <c r="K32" s="60"/>
      <c r="L32" s="61"/>
      <c r="M32" s="50">
        <f>[17]OBRAS!M25</f>
        <v>0</v>
      </c>
      <c r="N32" s="58"/>
      <c r="O32" s="63"/>
      <c r="P32" s="61"/>
      <c r="Q32" s="64"/>
      <c r="R32" s="58"/>
      <c r="S32" s="58"/>
      <c r="T32" s="58"/>
      <c r="U32" s="65"/>
      <c r="V32" s="55"/>
      <c r="W32" s="58"/>
      <c r="X32" s="58"/>
      <c r="Y32" s="58"/>
      <c r="Z32" s="58"/>
      <c r="AA32" s="66"/>
    </row>
    <row r="33" spans="1:27" hidden="1">
      <c r="A33" s="55"/>
      <c r="B33" s="56"/>
      <c r="C33" s="55"/>
      <c r="D33" s="57"/>
      <c r="E33" s="55"/>
      <c r="F33" s="58"/>
      <c r="G33" s="58"/>
      <c r="H33" s="59"/>
      <c r="I33" s="55"/>
      <c r="J33" s="56"/>
      <c r="K33" s="60"/>
      <c r="L33" s="61"/>
      <c r="M33" s="50">
        <f>[17]OBRAS!M26</f>
        <v>0</v>
      </c>
      <c r="N33" s="58"/>
      <c r="O33" s="63"/>
      <c r="P33" s="61"/>
      <c r="Q33" s="64"/>
      <c r="R33" s="58"/>
      <c r="S33" s="58"/>
      <c r="T33" s="58"/>
      <c r="U33" s="65"/>
      <c r="V33" s="55"/>
      <c r="W33" s="58"/>
      <c r="X33" s="58"/>
      <c r="Y33" s="58"/>
      <c r="Z33" s="58"/>
      <c r="AA33" s="66"/>
    </row>
    <row r="34" spans="1:27" hidden="1">
      <c r="A34" s="55"/>
      <c r="B34" s="56"/>
      <c r="C34" s="55"/>
      <c r="D34" s="57"/>
      <c r="E34" s="55"/>
      <c r="F34" s="58"/>
      <c r="G34" s="58"/>
      <c r="H34" s="59"/>
      <c r="I34" s="55"/>
      <c r="J34" s="56"/>
      <c r="K34" s="60"/>
      <c r="L34" s="61"/>
      <c r="M34" s="50">
        <f>[17]OBRAS!M27</f>
        <v>0</v>
      </c>
      <c r="N34" s="58"/>
      <c r="O34" s="63"/>
      <c r="P34" s="61"/>
      <c r="Q34" s="64"/>
      <c r="R34" s="58"/>
      <c r="S34" s="58"/>
      <c r="T34" s="58"/>
      <c r="U34" s="65"/>
      <c r="V34" s="55"/>
      <c r="W34" s="58"/>
      <c r="X34" s="58"/>
      <c r="Y34" s="58"/>
      <c r="Z34" s="58"/>
      <c r="AA34" s="66"/>
    </row>
    <row r="35" spans="1:27" hidden="1">
      <c r="A35" s="55"/>
      <c r="B35" s="56"/>
      <c r="C35" s="55"/>
      <c r="D35" s="57"/>
      <c r="E35" s="55"/>
      <c r="F35" s="58"/>
      <c r="G35" s="58"/>
      <c r="H35" s="59"/>
      <c r="I35" s="55"/>
      <c r="J35" s="56"/>
      <c r="K35" s="60"/>
      <c r="L35" s="61"/>
      <c r="M35" s="50">
        <f>[17]OBRAS!M28</f>
        <v>0</v>
      </c>
      <c r="N35" s="58"/>
      <c r="O35" s="63"/>
      <c r="P35" s="61"/>
      <c r="Q35" s="64"/>
      <c r="R35" s="58"/>
      <c r="S35" s="58"/>
      <c r="T35" s="58"/>
      <c r="U35" s="65"/>
      <c r="V35" s="55"/>
      <c r="W35" s="58"/>
      <c r="X35" s="58"/>
      <c r="Y35" s="58"/>
      <c r="Z35" s="58"/>
      <c r="AA35" s="66"/>
    </row>
    <row r="36" spans="1:27" ht="60" customHeight="1">
      <c r="A36" s="43" t="str">
        <f>[17]OBRAS!A30</f>
        <v>PREGÃO ELETRÔNCO</v>
      </c>
      <c r="B36" s="44" t="str">
        <f>[17]OBRAS!B30</f>
        <v>008/2021</v>
      </c>
      <c r="C36" s="43" t="str">
        <f>[17]OBRAS!C30</f>
        <v>SERVIÇO DE REQUALIFICAÇÃO DE PRAÇAS E CANTEIROS CENTRAIS EM DIVERSOS LOCAIS DO MUNICÍPIO DE CORTÊS/PE</v>
      </c>
      <c r="D36" s="45" t="str">
        <f>[17]OBRAS!D30</f>
        <v>--</v>
      </c>
      <c r="E36" s="43" t="str">
        <f>[17]OBRAS!E30</f>
        <v>--</v>
      </c>
      <c r="F36" s="46" t="str">
        <f>[17]OBRAS!F30</f>
        <v>--</v>
      </c>
      <c r="G36" s="46" t="str">
        <f>[17]OBRAS!G30</f>
        <v>--</v>
      </c>
      <c r="H36" s="47" t="str">
        <f>[17]OBRAS!H30</f>
        <v>23.198.833/0001-04</v>
      </c>
      <c r="I36" s="43" t="str">
        <f>[17]OBRAS!I30</f>
        <v>PAUBRASIL CONSTRUTORA EIRELI</v>
      </c>
      <c r="J36" s="44" t="str">
        <f>[17]OBRAS!J30</f>
        <v>019/2021</v>
      </c>
      <c r="K36" s="48">
        <f>[17]OBRAS!K30</f>
        <v>44384</v>
      </c>
      <c r="L36" s="49">
        <f>[17]OBRAS!L30</f>
        <v>12</v>
      </c>
      <c r="M36" s="50" t="str">
        <f>[17]OBRAS!M30</f>
        <v>MESES</v>
      </c>
      <c r="N36" s="46">
        <f>[17]OBRAS!N30</f>
        <v>182992.63</v>
      </c>
      <c r="O36" s="51" t="str">
        <f>[17]OBRAS!O30</f>
        <v>--</v>
      </c>
      <c r="P36" s="49">
        <f>[17]OBRAS!P30</f>
        <v>0</v>
      </c>
      <c r="Q36" s="52"/>
      <c r="R36" s="46">
        <f>[17]OBRAS!R30</f>
        <v>0</v>
      </c>
      <c r="S36" s="46">
        <f>[17]OBRAS!T30</f>
        <v>182992.63</v>
      </c>
      <c r="T36" s="46">
        <f>[17]OBRAS!U30</f>
        <v>0</v>
      </c>
      <c r="U36" s="53">
        <f>[17]OBRAS!V30</f>
        <v>44905100</v>
      </c>
      <c r="V36" s="80" t="str">
        <f>[17]OBRAS!W30</f>
        <v>OBRAS E INSTALAÇÕES</v>
      </c>
      <c r="W36" s="46">
        <f>IF($C$7=1,([17]ACU!$C$13+[17]ACU!$D$13),IF($C$7=2,([17]ACU!$C$13+[17]ACU!$D$13+[17]ACU!$E$13),IF($C$7=3,([17]ACU!$C$13+[17]ACU!$D$13+[17]ACU!$E$13+[17]ACU!$F$13),IF($C$7=4,([17]ACU!$C$13+[17]ACU!$D$13+[17]ACU!$E$13+[17]ACU!$F$13+[17]ACU!$G$13)))))</f>
        <v>63126.7</v>
      </c>
      <c r="X36" s="46">
        <f>IF($C$7=1,([17]TRI.01!F13),IF($C$7=2,([17]TRI.02!F13),IF($C$7=3,([17]TRI.03!F13),IF($C$7=4,([17]TRI.04!F13)))))</f>
        <v>0</v>
      </c>
      <c r="Y36" s="46">
        <f>IF($C$7=1,([17]ACU!I13),IF($C$7=2,([17]ACU!I13+[17]ACU!J13),IF($C$7=3,([17]ACU!I13+[17]ACU!J13+[17]ACU!K13),IF($C$7=4,([17]ACU!I13+[17]ACU!J13+[17]ACU!K13+[17]ACU!L13)))))</f>
        <v>24523.06</v>
      </c>
      <c r="Z36" s="46">
        <f>Y36+[17]ACU!H13</f>
        <v>63126.7</v>
      </c>
      <c r="AA36" s="54" t="s">
        <v>37</v>
      </c>
    </row>
    <row r="37" spans="1:27" hidden="1">
      <c r="A37" s="55"/>
      <c r="B37" s="56"/>
      <c r="C37" s="55"/>
      <c r="D37" s="57"/>
      <c r="E37" s="55">
        <v>2</v>
      </c>
      <c r="F37" s="58"/>
      <c r="G37" s="58"/>
      <c r="H37" s="59"/>
      <c r="I37" s="55"/>
      <c r="J37" s="56"/>
      <c r="K37" s="60"/>
      <c r="L37" s="61"/>
      <c r="M37" s="50">
        <f>[17]OBRAS!M31</f>
        <v>0</v>
      </c>
      <c r="N37" s="58"/>
      <c r="O37" s="63"/>
      <c r="P37" s="61"/>
      <c r="Q37" s="64"/>
      <c r="R37" s="58"/>
      <c r="S37" s="58"/>
      <c r="T37" s="58"/>
      <c r="U37" s="65"/>
      <c r="V37" s="55"/>
      <c r="W37" s="58"/>
      <c r="X37" s="58"/>
      <c r="Y37" s="58"/>
      <c r="Z37" s="58"/>
      <c r="AA37" s="66"/>
    </row>
    <row r="38" spans="1:27" hidden="1">
      <c r="A38" s="55"/>
      <c r="B38" s="56"/>
      <c r="C38" s="55"/>
      <c r="D38" s="57"/>
      <c r="E38" s="55">
        <v>3</v>
      </c>
      <c r="F38" s="58"/>
      <c r="G38" s="58"/>
      <c r="H38" s="59"/>
      <c r="I38" s="55"/>
      <c r="J38" s="56"/>
      <c r="K38" s="60"/>
      <c r="L38" s="61"/>
      <c r="M38" s="50">
        <f>[17]OBRAS!M32</f>
        <v>0</v>
      </c>
      <c r="N38" s="58"/>
      <c r="O38" s="63"/>
      <c r="P38" s="61"/>
      <c r="Q38" s="64"/>
      <c r="R38" s="58"/>
      <c r="S38" s="58"/>
      <c r="T38" s="58"/>
      <c r="U38" s="65"/>
      <c r="V38" s="55"/>
      <c r="W38" s="58"/>
      <c r="X38" s="58"/>
      <c r="Y38" s="58"/>
      <c r="Z38" s="58"/>
      <c r="AA38" s="66"/>
    </row>
    <row r="39" spans="1:27" hidden="1">
      <c r="A39" s="55"/>
      <c r="B39" s="56"/>
      <c r="C39" s="55"/>
      <c r="D39" s="57"/>
      <c r="E39" s="55">
        <v>4</v>
      </c>
      <c r="F39" s="58"/>
      <c r="G39" s="58"/>
      <c r="H39" s="59"/>
      <c r="I39" s="55"/>
      <c r="J39" s="56"/>
      <c r="K39" s="60"/>
      <c r="L39" s="61"/>
      <c r="M39" s="50">
        <f>[17]OBRAS!M33</f>
        <v>0</v>
      </c>
      <c r="N39" s="58"/>
      <c r="O39" s="63"/>
      <c r="P39" s="61"/>
      <c r="Q39" s="64"/>
      <c r="R39" s="58"/>
      <c r="S39" s="58"/>
      <c r="T39" s="58"/>
      <c r="U39" s="65"/>
      <c r="V39" s="55"/>
      <c r="W39" s="58"/>
      <c r="X39" s="58"/>
      <c r="Y39" s="58"/>
      <c r="Z39" s="58"/>
      <c r="AA39" s="66"/>
    </row>
    <row r="40" spans="1:27" hidden="1">
      <c r="A40" s="55"/>
      <c r="B40" s="56"/>
      <c r="C40" s="55"/>
      <c r="D40" s="57"/>
      <c r="E40" s="55">
        <v>5</v>
      </c>
      <c r="F40" s="58"/>
      <c r="G40" s="58"/>
      <c r="H40" s="59"/>
      <c r="I40" s="55"/>
      <c r="J40" s="56"/>
      <c r="K40" s="60"/>
      <c r="L40" s="61"/>
      <c r="M40" s="50">
        <f>[17]OBRAS!M34</f>
        <v>0</v>
      </c>
      <c r="N40" s="58"/>
      <c r="O40" s="63"/>
      <c r="P40" s="61"/>
      <c r="Q40" s="64"/>
      <c r="R40" s="58"/>
      <c r="S40" s="58"/>
      <c r="T40" s="58"/>
      <c r="U40" s="65"/>
      <c r="V40" s="55"/>
      <c r="W40" s="58"/>
      <c r="X40" s="58"/>
      <c r="Y40" s="58"/>
      <c r="Z40" s="58"/>
      <c r="AA40" s="66"/>
    </row>
    <row r="41" spans="1:27" hidden="1">
      <c r="A41" s="55"/>
      <c r="B41" s="56"/>
      <c r="C41" s="55"/>
      <c r="D41" s="57"/>
      <c r="E41" s="55">
        <v>6</v>
      </c>
      <c r="F41" s="58"/>
      <c r="G41" s="58"/>
      <c r="H41" s="59"/>
      <c r="I41" s="55"/>
      <c r="J41" s="56"/>
      <c r="K41" s="60"/>
      <c r="L41" s="61"/>
      <c r="M41" s="50">
        <f>[17]OBRAS!M35</f>
        <v>0</v>
      </c>
      <c r="N41" s="58"/>
      <c r="O41" s="63"/>
      <c r="P41" s="61"/>
      <c r="Q41" s="64"/>
      <c r="R41" s="58"/>
      <c r="S41" s="58"/>
      <c r="T41" s="58"/>
      <c r="U41" s="65"/>
      <c r="V41" s="55"/>
      <c r="W41" s="58"/>
      <c r="X41" s="58"/>
      <c r="Y41" s="58"/>
      <c r="Z41" s="58"/>
      <c r="AA41" s="66"/>
    </row>
    <row r="42" spans="1:27" hidden="1">
      <c r="A42" s="55"/>
      <c r="B42" s="56"/>
      <c r="C42" s="55"/>
      <c r="D42" s="57"/>
      <c r="E42" s="55">
        <v>7</v>
      </c>
      <c r="F42" s="58"/>
      <c r="G42" s="58"/>
      <c r="H42" s="59"/>
      <c r="I42" s="55"/>
      <c r="J42" s="56"/>
      <c r="K42" s="60"/>
      <c r="L42" s="61"/>
      <c r="M42" s="50">
        <f>[17]OBRAS!M36</f>
        <v>0</v>
      </c>
      <c r="N42" s="58"/>
      <c r="O42" s="63"/>
      <c r="P42" s="61"/>
      <c r="Q42" s="64"/>
      <c r="R42" s="58"/>
      <c r="S42" s="58"/>
      <c r="T42" s="58"/>
      <c r="U42" s="65"/>
      <c r="V42" s="55"/>
      <c r="W42" s="58"/>
      <c r="X42" s="58"/>
      <c r="Y42" s="58"/>
      <c r="Z42" s="58"/>
      <c r="AA42" s="66"/>
    </row>
    <row r="43" spans="1:27" hidden="1">
      <c r="A43" s="55"/>
      <c r="B43" s="56"/>
      <c r="C43" s="55"/>
      <c r="D43" s="57"/>
      <c r="E43" s="55">
        <v>8</v>
      </c>
      <c r="F43" s="58"/>
      <c r="G43" s="58"/>
      <c r="H43" s="59"/>
      <c r="I43" s="55"/>
      <c r="J43" s="56"/>
      <c r="K43" s="60"/>
      <c r="L43" s="61"/>
      <c r="M43" s="50">
        <f>[17]OBRAS!M37</f>
        <v>0</v>
      </c>
      <c r="N43" s="58"/>
      <c r="O43" s="63"/>
      <c r="P43" s="61"/>
      <c r="Q43" s="64"/>
      <c r="R43" s="58"/>
      <c r="S43" s="58"/>
      <c r="T43" s="58"/>
      <c r="U43" s="65"/>
      <c r="V43" s="55"/>
      <c r="W43" s="58"/>
      <c r="X43" s="58"/>
      <c r="Y43" s="58"/>
      <c r="Z43" s="58"/>
      <c r="AA43" s="66"/>
    </row>
    <row r="44" spans="1:27" hidden="1">
      <c r="A44" s="55"/>
      <c r="B44" s="56"/>
      <c r="C44" s="55"/>
      <c r="D44" s="57"/>
      <c r="E44" s="55">
        <v>9</v>
      </c>
      <c r="F44" s="58"/>
      <c r="G44" s="58"/>
      <c r="H44" s="59"/>
      <c r="I44" s="55"/>
      <c r="J44" s="56"/>
      <c r="K44" s="60"/>
      <c r="L44" s="61"/>
      <c r="M44" s="50">
        <f>[17]OBRAS!M38</f>
        <v>0</v>
      </c>
      <c r="N44" s="58"/>
      <c r="O44" s="63"/>
      <c r="P44" s="61"/>
      <c r="Q44" s="64"/>
      <c r="R44" s="58"/>
      <c r="S44" s="58"/>
      <c r="T44" s="58"/>
      <c r="U44" s="65"/>
      <c r="V44" s="55"/>
      <c r="W44" s="58"/>
      <c r="X44" s="58"/>
      <c r="Y44" s="58"/>
      <c r="Z44" s="58"/>
      <c r="AA44" s="66"/>
    </row>
    <row r="45" spans="1:27" hidden="1">
      <c r="A45" s="55"/>
      <c r="B45" s="56"/>
      <c r="C45" s="55"/>
      <c r="D45" s="57"/>
      <c r="E45" s="55">
        <v>10</v>
      </c>
      <c r="F45" s="58"/>
      <c r="G45" s="58"/>
      <c r="H45" s="59"/>
      <c r="I45" s="55"/>
      <c r="J45" s="56"/>
      <c r="K45" s="60"/>
      <c r="L45" s="61"/>
      <c r="M45" s="50">
        <f>[17]OBRAS!M39</f>
        <v>0</v>
      </c>
      <c r="N45" s="58"/>
      <c r="O45" s="63"/>
      <c r="P45" s="61"/>
      <c r="Q45" s="64"/>
      <c r="R45" s="58"/>
      <c r="S45" s="58"/>
      <c r="T45" s="58"/>
      <c r="U45" s="65"/>
      <c r="V45" s="55"/>
      <c r="W45" s="58"/>
      <c r="X45" s="58"/>
      <c r="Y45" s="58"/>
      <c r="Z45" s="58"/>
      <c r="AA45" s="66"/>
    </row>
    <row r="46" spans="1:27" hidden="1">
      <c r="A46" s="55"/>
      <c r="B46" s="56"/>
      <c r="C46" s="55"/>
      <c r="D46" s="57"/>
      <c r="E46" s="55">
        <v>11</v>
      </c>
      <c r="F46" s="58"/>
      <c r="G46" s="58"/>
      <c r="H46" s="59"/>
      <c r="I46" s="55"/>
      <c r="J46" s="56"/>
      <c r="K46" s="60"/>
      <c r="L46" s="61"/>
      <c r="M46" s="50">
        <f>[17]OBRAS!M40</f>
        <v>0</v>
      </c>
      <c r="N46" s="58"/>
      <c r="O46" s="63"/>
      <c r="P46" s="61"/>
      <c r="Q46" s="64"/>
      <c r="R46" s="58"/>
      <c r="S46" s="58"/>
      <c r="T46" s="58"/>
      <c r="U46" s="65"/>
      <c r="V46" s="55"/>
      <c r="W46" s="58"/>
      <c r="X46" s="58"/>
      <c r="Y46" s="58"/>
      <c r="Z46" s="58"/>
      <c r="AA46" s="66"/>
    </row>
    <row r="47" spans="1:27" hidden="1">
      <c r="A47" s="67"/>
      <c r="B47" s="68"/>
      <c r="C47" s="67"/>
      <c r="D47" s="69"/>
      <c r="E47" s="67">
        <v>12</v>
      </c>
      <c r="F47" s="70"/>
      <c r="G47" s="70"/>
      <c r="H47" s="71"/>
      <c r="I47" s="67"/>
      <c r="J47" s="68"/>
      <c r="K47" s="72"/>
      <c r="L47" s="73"/>
      <c r="M47" s="50">
        <f>[17]OBRAS!M41</f>
        <v>0</v>
      </c>
      <c r="N47" s="70"/>
      <c r="O47" s="75"/>
      <c r="P47" s="73"/>
      <c r="Q47" s="76"/>
      <c r="R47" s="70"/>
      <c r="S47" s="70"/>
      <c r="T47" s="70"/>
      <c r="U47" s="77"/>
      <c r="V47" s="67"/>
      <c r="W47" s="70"/>
      <c r="X47" s="70"/>
      <c r="Y47" s="70"/>
      <c r="Z47" s="70"/>
      <c r="AA47" s="78"/>
    </row>
    <row r="48" spans="1:27" ht="65.099999999999994" customHeight="1">
      <c r="A48" s="83" t="str">
        <f>[17]OBRAS!A43</f>
        <v>TOMADA DE PREÇOS</v>
      </c>
      <c r="B48" s="84" t="str">
        <f>[17]OBRAS!B43</f>
        <v>001/2021</v>
      </c>
      <c r="C48" s="83" t="str">
        <f>[17]OBRAS!C43</f>
        <v>CONTRATAÇÃO DE EMPRESA DE ENGENHARIA PARA EXECUÇÃO DOS SERVIÇOS DE PAVIMENTAÇÃO EM PARALELEPÍPEDOS DE DIVERSAS RUAS, NO MUNICÍPIO DE CORTÊS/PE, REFERENTE AO CONTRATO DE REPASSE Nº 1053.088-52/ME/CAIXA – CONVÊNIO Nº 867.019/2018</v>
      </c>
      <c r="D48" s="85" t="str">
        <f>[17]OBRAS!D43</f>
        <v>86197/2018</v>
      </c>
      <c r="E48" s="83" t="str">
        <f>[17]OBRAS!E43</f>
        <v>MINISTÉRIO DO DESENVOLVIMENTO REGIONAL</v>
      </c>
      <c r="F48" s="86">
        <f>[17]OBRAS!F43</f>
        <v>461414.38</v>
      </c>
      <c r="G48" s="86">
        <f>[17]OBRAS!G43</f>
        <v>462</v>
      </c>
      <c r="H48" s="87" t="str">
        <f>[17]OBRAS!H43</f>
        <v>21.127.171/0001-56</v>
      </c>
      <c r="I48" s="83" t="str">
        <f>[17]OBRAS!I43</f>
        <v>ZARA SERVIÇOS DE CONSTRUÇÃO CIVIL EIRELI</v>
      </c>
      <c r="J48" s="84" t="str">
        <f>[17]OBRAS!J43</f>
        <v>012/2021</v>
      </c>
      <c r="K48" s="88">
        <f>[17]OBRAS!K43</f>
        <v>44550</v>
      </c>
      <c r="L48" s="89">
        <f>[17]OBRAS!L43</f>
        <v>6</v>
      </c>
      <c r="M48" s="90" t="str">
        <f>[17]OBRAS!M43</f>
        <v>MESES</v>
      </c>
      <c r="N48" s="86">
        <f>[17]OBRAS!N43</f>
        <v>363129.42</v>
      </c>
      <c r="O48" s="91" t="str">
        <f>[17]OBRAS!O43</f>
        <v>--</v>
      </c>
      <c r="P48" s="89">
        <f>[17]OBRAS!P43</f>
        <v>6</v>
      </c>
      <c r="Q48" s="92" t="str">
        <f>[17]OBRAS!Q43</f>
        <v>MESES</v>
      </c>
      <c r="R48" s="86">
        <f>[17]OBRAS!R43</f>
        <v>0</v>
      </c>
      <c r="S48" s="86">
        <f>[17]OBRAS!T43</f>
        <v>458832.55</v>
      </c>
      <c r="T48" s="86">
        <f>[17]OBRAS!U43</f>
        <v>0</v>
      </c>
      <c r="U48" s="93">
        <f>[17]OBRAS!V43</f>
        <v>44905100</v>
      </c>
      <c r="V48" s="94" t="str">
        <f>[17]OBRAS!W43</f>
        <v>OBRAS E INSTALAÇÕES</v>
      </c>
      <c r="W48" s="86">
        <f>IF($C$7=1,([17]ACU!$C$14+[17]ACU!$D$14),IF($C$7=2,([17]ACU!$C$14+[17]ACU!$D$14+[17]ACU!$E$14),IF($C$7=3,([17]ACU!$C$14+[17]ACU!$D$14+[17]ACU!$E$14+[17]ACU!$F$14),IF($C$7=4,([17]ACU!$C$14+[17]ACU!$D$14+[17]ACU!$E$14+[17]ACU!$F$14+[17]ACU!$G$14)))))</f>
        <v>155323.08000000002</v>
      </c>
      <c r="X48" s="86">
        <f>IF($C$7=1,([17]TRI.01!F14),IF($C$7=2,([17]TRI.02!F14),IF($C$7=3,([17]TRI.03!F14),IF($C$7=4,([17]TRI.04!F14)))))</f>
        <v>51798.22</v>
      </c>
      <c r="Y48" s="86">
        <f>IF($C$7=1,([17]ACU!I14),IF($C$7=2,([17]ACU!I14+[17]ACU!J14),IF($C$7=3,([17]ACU!I14+[17]ACU!J14+[17]ACU!K14),IF($C$7=4,([17]ACU!I14+[17]ACU!J14+[17]ACU!K14+[17]ACU!L14)))))</f>
        <v>155322.47999999998</v>
      </c>
      <c r="Z48" s="86">
        <f>Y48+[17]ACU!H14</f>
        <v>155322.47999999998</v>
      </c>
      <c r="AA48" s="109" t="s">
        <v>36</v>
      </c>
    </row>
    <row r="49" spans="1:27">
      <c r="A49" s="67"/>
      <c r="B49" s="68"/>
      <c r="C49" s="67"/>
      <c r="D49" s="69"/>
      <c r="E49" s="67"/>
      <c r="F49" s="70"/>
      <c r="G49" s="70"/>
      <c r="H49" s="71"/>
      <c r="I49" s="67"/>
      <c r="J49" s="68"/>
      <c r="K49" s="72"/>
      <c r="L49" s="73"/>
      <c r="M49" s="74"/>
      <c r="N49" s="70"/>
      <c r="O49" s="75"/>
      <c r="P49" s="73">
        <f>[17]OBRAS!P44</f>
        <v>12</v>
      </c>
      <c r="Q49" s="73" t="str">
        <f>[17]OBRAS!Q44</f>
        <v>MESES</v>
      </c>
      <c r="R49" s="70">
        <f>[17]OBRAS!R44</f>
        <v>95703.13</v>
      </c>
      <c r="S49" s="70"/>
      <c r="T49" s="70"/>
      <c r="U49" s="77"/>
      <c r="V49" s="67"/>
      <c r="W49" s="70"/>
      <c r="X49" s="70"/>
      <c r="Y49" s="70"/>
      <c r="Z49" s="70"/>
      <c r="AA49" s="78"/>
    </row>
    <row r="50" spans="1:27" hidden="1">
      <c r="A50" s="55"/>
      <c r="B50" s="56"/>
      <c r="C50" s="55"/>
      <c r="D50" s="57"/>
      <c r="E50" s="55">
        <v>3</v>
      </c>
      <c r="F50" s="58"/>
      <c r="G50" s="58"/>
      <c r="H50" s="59"/>
      <c r="I50" s="55"/>
      <c r="J50" s="56"/>
      <c r="K50" s="60"/>
      <c r="L50" s="61"/>
      <c r="M50" s="74">
        <f>[17]OBRAS!M45</f>
        <v>0</v>
      </c>
      <c r="N50" s="58"/>
      <c r="O50" s="63"/>
      <c r="P50" s="61"/>
      <c r="Q50" s="64"/>
      <c r="R50" s="58"/>
      <c r="S50" s="58"/>
      <c r="T50" s="58"/>
      <c r="U50" s="65"/>
      <c r="V50" s="55"/>
      <c r="W50" s="58"/>
      <c r="X50" s="58"/>
      <c r="Y50" s="58"/>
      <c r="Z50" s="58"/>
      <c r="AA50" s="66"/>
    </row>
    <row r="51" spans="1:27" hidden="1">
      <c r="A51" s="55"/>
      <c r="B51" s="56"/>
      <c r="C51" s="55"/>
      <c r="D51" s="57"/>
      <c r="E51" s="55">
        <v>4</v>
      </c>
      <c r="F51" s="58"/>
      <c r="G51" s="58"/>
      <c r="H51" s="59"/>
      <c r="I51" s="55"/>
      <c r="J51" s="56"/>
      <c r="K51" s="60"/>
      <c r="L51" s="61"/>
      <c r="M51" s="50">
        <f>[17]OBRAS!M46</f>
        <v>0</v>
      </c>
      <c r="N51" s="58"/>
      <c r="O51" s="63"/>
      <c r="P51" s="61"/>
      <c r="Q51" s="64"/>
      <c r="R51" s="58"/>
      <c r="S51" s="58"/>
      <c r="T51" s="58"/>
      <c r="U51" s="65"/>
      <c r="V51" s="55"/>
      <c r="W51" s="58"/>
      <c r="X51" s="58"/>
      <c r="Y51" s="58"/>
      <c r="Z51" s="58"/>
      <c r="AA51" s="66"/>
    </row>
    <row r="52" spans="1:27" hidden="1">
      <c r="A52" s="55"/>
      <c r="B52" s="56"/>
      <c r="C52" s="55"/>
      <c r="D52" s="57"/>
      <c r="E52" s="55">
        <v>5</v>
      </c>
      <c r="F52" s="58"/>
      <c r="G52" s="58"/>
      <c r="H52" s="59"/>
      <c r="I52" s="55"/>
      <c r="J52" s="56"/>
      <c r="K52" s="60"/>
      <c r="L52" s="61"/>
      <c r="M52" s="50">
        <f>[17]OBRAS!M47</f>
        <v>0</v>
      </c>
      <c r="N52" s="58"/>
      <c r="O52" s="63"/>
      <c r="P52" s="61"/>
      <c r="Q52" s="64"/>
      <c r="R52" s="58"/>
      <c r="S52" s="58"/>
      <c r="T52" s="58"/>
      <c r="U52" s="65"/>
      <c r="V52" s="55"/>
      <c r="W52" s="58"/>
      <c r="X52" s="58"/>
      <c r="Y52" s="58"/>
      <c r="Z52" s="58"/>
      <c r="AA52" s="66"/>
    </row>
    <row r="53" spans="1:27" hidden="1">
      <c r="A53" s="55"/>
      <c r="B53" s="56"/>
      <c r="C53" s="55"/>
      <c r="D53" s="57"/>
      <c r="E53" s="55">
        <v>6</v>
      </c>
      <c r="F53" s="58"/>
      <c r="G53" s="58"/>
      <c r="H53" s="59"/>
      <c r="I53" s="55"/>
      <c r="J53" s="56"/>
      <c r="K53" s="60"/>
      <c r="L53" s="61"/>
      <c r="M53" s="50">
        <f>[17]OBRAS!M48</f>
        <v>0</v>
      </c>
      <c r="N53" s="58"/>
      <c r="O53" s="63"/>
      <c r="P53" s="61"/>
      <c r="Q53" s="64"/>
      <c r="R53" s="58"/>
      <c r="S53" s="58"/>
      <c r="T53" s="58"/>
      <c r="U53" s="65"/>
      <c r="V53" s="55"/>
      <c r="W53" s="58"/>
      <c r="X53" s="58"/>
      <c r="Y53" s="58"/>
      <c r="Z53" s="58"/>
      <c r="AA53" s="66"/>
    </row>
    <row r="54" spans="1:27" hidden="1">
      <c r="A54" s="55"/>
      <c r="B54" s="56"/>
      <c r="C54" s="55"/>
      <c r="D54" s="57"/>
      <c r="E54" s="55">
        <v>7</v>
      </c>
      <c r="F54" s="58"/>
      <c r="G54" s="58"/>
      <c r="H54" s="59"/>
      <c r="I54" s="55"/>
      <c r="J54" s="56"/>
      <c r="K54" s="60"/>
      <c r="L54" s="61"/>
      <c r="M54" s="50">
        <f>[17]OBRAS!M49</f>
        <v>0</v>
      </c>
      <c r="N54" s="58"/>
      <c r="O54" s="63"/>
      <c r="P54" s="61"/>
      <c r="Q54" s="64"/>
      <c r="R54" s="58"/>
      <c r="S54" s="58"/>
      <c r="T54" s="58"/>
      <c r="U54" s="65"/>
      <c r="V54" s="55"/>
      <c r="W54" s="58"/>
      <c r="X54" s="58"/>
      <c r="Y54" s="58"/>
      <c r="Z54" s="58"/>
      <c r="AA54" s="66"/>
    </row>
    <row r="55" spans="1:27" hidden="1">
      <c r="A55" s="55"/>
      <c r="B55" s="56"/>
      <c r="C55" s="55"/>
      <c r="D55" s="57"/>
      <c r="E55" s="55">
        <v>8</v>
      </c>
      <c r="F55" s="58"/>
      <c r="G55" s="58"/>
      <c r="H55" s="59"/>
      <c r="I55" s="55"/>
      <c r="J55" s="56"/>
      <c r="K55" s="60"/>
      <c r="L55" s="61"/>
      <c r="M55" s="50">
        <f>[17]OBRAS!M50</f>
        <v>0</v>
      </c>
      <c r="N55" s="58"/>
      <c r="O55" s="63"/>
      <c r="P55" s="61"/>
      <c r="Q55" s="64"/>
      <c r="R55" s="58"/>
      <c r="S55" s="58"/>
      <c r="T55" s="58"/>
      <c r="U55" s="65"/>
      <c r="V55" s="55"/>
      <c r="W55" s="58"/>
      <c r="X55" s="58"/>
      <c r="Y55" s="58"/>
      <c r="Z55" s="58"/>
      <c r="AA55" s="66"/>
    </row>
    <row r="56" spans="1:27" hidden="1">
      <c r="A56" s="55"/>
      <c r="B56" s="56"/>
      <c r="C56" s="55"/>
      <c r="D56" s="57"/>
      <c r="E56" s="55">
        <v>9</v>
      </c>
      <c r="F56" s="58"/>
      <c r="G56" s="58"/>
      <c r="H56" s="59"/>
      <c r="I56" s="55"/>
      <c r="J56" s="56"/>
      <c r="K56" s="60"/>
      <c r="L56" s="61"/>
      <c r="M56" s="50">
        <f>[17]OBRAS!M51</f>
        <v>0</v>
      </c>
      <c r="N56" s="58"/>
      <c r="O56" s="63"/>
      <c r="P56" s="61"/>
      <c r="Q56" s="64"/>
      <c r="R56" s="58"/>
      <c r="S56" s="58"/>
      <c r="T56" s="58"/>
      <c r="U56" s="65"/>
      <c r="V56" s="55"/>
      <c r="W56" s="58"/>
      <c r="X56" s="58"/>
      <c r="Y56" s="58"/>
      <c r="Z56" s="58"/>
      <c r="AA56" s="66"/>
    </row>
    <row r="57" spans="1:27" hidden="1">
      <c r="A57" s="55"/>
      <c r="B57" s="56"/>
      <c r="C57" s="55"/>
      <c r="D57" s="57"/>
      <c r="E57" s="55">
        <v>10</v>
      </c>
      <c r="F57" s="58"/>
      <c r="G57" s="58"/>
      <c r="H57" s="59"/>
      <c r="I57" s="55"/>
      <c r="J57" s="56"/>
      <c r="K57" s="60"/>
      <c r="L57" s="61"/>
      <c r="M57" s="50">
        <f>[17]OBRAS!M52</f>
        <v>0</v>
      </c>
      <c r="N57" s="58"/>
      <c r="O57" s="63"/>
      <c r="P57" s="61"/>
      <c r="Q57" s="64"/>
      <c r="R57" s="58"/>
      <c r="S57" s="58"/>
      <c r="T57" s="58"/>
      <c r="U57" s="65"/>
      <c r="V57" s="55"/>
      <c r="W57" s="58"/>
      <c r="X57" s="58"/>
      <c r="Y57" s="58"/>
      <c r="Z57" s="58"/>
      <c r="AA57" s="66"/>
    </row>
    <row r="58" spans="1:27" hidden="1">
      <c r="A58" s="55"/>
      <c r="B58" s="56"/>
      <c r="C58" s="55"/>
      <c r="D58" s="57"/>
      <c r="E58" s="55">
        <v>11</v>
      </c>
      <c r="F58" s="58"/>
      <c r="G58" s="58"/>
      <c r="H58" s="59"/>
      <c r="I58" s="55"/>
      <c r="J58" s="56"/>
      <c r="K58" s="60"/>
      <c r="L58" s="61"/>
      <c r="M58" s="50">
        <f>[17]OBRAS!M53</f>
        <v>0</v>
      </c>
      <c r="N58" s="58"/>
      <c r="O58" s="63"/>
      <c r="P58" s="61"/>
      <c r="Q58" s="64"/>
      <c r="R58" s="58"/>
      <c r="S58" s="58"/>
      <c r="T58" s="58"/>
      <c r="U58" s="65"/>
      <c r="V58" s="55"/>
      <c r="W58" s="58"/>
      <c r="X58" s="58"/>
      <c r="Y58" s="58"/>
      <c r="Z58" s="58"/>
      <c r="AA58" s="66"/>
    </row>
    <row r="59" spans="1:27" hidden="1">
      <c r="A59" s="67"/>
      <c r="B59" s="68"/>
      <c r="C59" s="67"/>
      <c r="D59" s="69"/>
      <c r="E59" s="67">
        <v>12</v>
      </c>
      <c r="F59" s="70"/>
      <c r="G59" s="70"/>
      <c r="H59" s="71"/>
      <c r="I59" s="67"/>
      <c r="J59" s="68"/>
      <c r="K59" s="72"/>
      <c r="L59" s="73"/>
      <c r="M59" s="50">
        <f>[17]OBRAS!M54</f>
        <v>0</v>
      </c>
      <c r="N59" s="70"/>
      <c r="O59" s="75"/>
      <c r="P59" s="73"/>
      <c r="Q59" s="76"/>
      <c r="R59" s="70"/>
      <c r="S59" s="70"/>
      <c r="T59" s="70"/>
      <c r="U59" s="77"/>
      <c r="V59" s="67"/>
      <c r="W59" s="70"/>
      <c r="X59" s="70"/>
      <c r="Y59" s="70"/>
      <c r="Z59" s="70"/>
      <c r="AA59" s="78"/>
    </row>
    <row r="60" spans="1:27" ht="105" customHeight="1">
      <c r="A60" s="43" t="str">
        <f>[17]OBRAS!A56</f>
        <v>DISPENSA</v>
      </c>
      <c r="B60" s="44" t="str">
        <f>IF([17]OBRAS!B56="","---")</f>
        <v>---</v>
      </c>
      <c r="C60" s="43" t="str">
        <f>[17]OBRAS!C56</f>
        <v xml:space="preserve">CONTRATAÇÃO DE EMPRESA DE ENGENHARIA MANUTENÇÃO PREDIAL DOS EQUIPAMENTOS PÚBLICOS: ANTIGA SECRETARIA DE OBRAS ADEQUANDO PARA O FUNCIONAMENTO DO INSITUTO DE PREVIDÊNCIA DOS SERVIDORES MUNICIPAIS DE CORTÊS - CORTÊSPREV, E JUNTA MILITAR ADEQUANDO PARA O FUNCIONAMENTO DAS SECRETARIAS MUNICIPAIS DE MEIO AMBIENTE, CIDADE E AGRICULTURA </v>
      </c>
      <c r="D60" s="45" t="str">
        <f>[17]OBRAS!D56</f>
        <v>--</v>
      </c>
      <c r="E60" s="43" t="str">
        <f>[17]OBRAS!E56</f>
        <v>--</v>
      </c>
      <c r="F60" s="46" t="str">
        <f>[17]OBRAS!F56</f>
        <v>--</v>
      </c>
      <c r="G60" s="46" t="str">
        <f>[17]OBRAS!G56</f>
        <v>--</v>
      </c>
      <c r="H60" s="47" t="str">
        <f>[17]OBRAS!H56</f>
        <v>30.308.359/0001-91</v>
      </c>
      <c r="I60" s="43" t="str">
        <f>[17]OBRAS!I56</f>
        <v>ROTA DO ATLANTICO EMPREENDIMENTOS EIRELI</v>
      </c>
      <c r="J60" s="44" t="str">
        <f>[17]OBRAS!J56</f>
        <v>018/2022</v>
      </c>
      <c r="K60" s="48">
        <f>[17]OBRAS!K56</f>
        <v>44588</v>
      </c>
      <c r="L60" s="49">
        <f>[17]OBRAS!L56</f>
        <v>30</v>
      </c>
      <c r="M60" s="50" t="str">
        <f>[17]OBRAS!M56</f>
        <v>DIAS</v>
      </c>
      <c r="N60" s="46">
        <f>[17]OBRAS!N56</f>
        <v>17774.73</v>
      </c>
      <c r="O60" s="51">
        <f>[17]OBRAS!O56</f>
        <v>44618</v>
      </c>
      <c r="P60" s="49">
        <f>[17]OBRAS!P56</f>
        <v>0</v>
      </c>
      <c r="Q60" s="52"/>
      <c r="R60" s="46">
        <f>[17]OBRAS!R56</f>
        <v>0</v>
      </c>
      <c r="S60" s="46">
        <f>[17]OBRAS!T56</f>
        <v>17774.73</v>
      </c>
      <c r="T60" s="46">
        <f>[17]OBRAS!U56</f>
        <v>0</v>
      </c>
      <c r="U60" s="53">
        <f>[17]OBRAS!V56</f>
        <v>44905100</v>
      </c>
      <c r="V60" s="80" t="str">
        <f>[17]OBRAS!W56</f>
        <v>OBRAS E INSTALAÇÕES</v>
      </c>
      <c r="W60" s="46">
        <f>IF($C$7=1,([17]ACU!$C$15+[17]ACU!$D$15),IF($C$7=2,([17]ACU!$C$15+[17]ACU!$D$15+[17]ACU!$E$15),IF($C$7=3,([17]ACU!$C$15+[17]ACU!$D$15+[17]ACU!$E$15+[17]ACU!$F$15),IF($C$7=4,([17]ACU!$C$15+[17]ACU!$D$15+[17]ACU!$E$15+[17]ACU!$F$15+[17]ACU!$G$15)))))</f>
        <v>16825.07</v>
      </c>
      <c r="X60" s="46">
        <f>IF($C$7=1,([17]TRI.01!F15),IF($C$7=2,([17]TRI.02!F15),IF($C$7=3,([17]TRI.03!F15),IF($C$7=4,([17]TRI.04!F15)))))</f>
        <v>0</v>
      </c>
      <c r="Y60" s="46">
        <f>IF($C$7=1,([17]ACU!I15),IF($C$7=2,([17]ACU!I15+[17]ACU!J15),IF($C$7=3,([17]ACU!I15+[17]ACU!J15+[17]ACU!K15),IF($C$7=4,([17]ACU!I15+[17]ACU!J15+[17]ACU!K15+[17]ACU!L15)))))</f>
        <v>16825.07</v>
      </c>
      <c r="Z60" s="46">
        <f>Y60+[17]ACU!H15</f>
        <v>16825.07</v>
      </c>
      <c r="AA60" s="54" t="s">
        <v>37</v>
      </c>
    </row>
    <row r="61" spans="1:27" hidden="1">
      <c r="A61" s="55"/>
      <c r="B61" s="56"/>
      <c r="C61" s="55"/>
      <c r="D61" s="57"/>
      <c r="E61" s="55">
        <v>2</v>
      </c>
      <c r="F61" s="58"/>
      <c r="G61" s="58"/>
      <c r="H61" s="59"/>
      <c r="I61" s="55"/>
      <c r="J61" s="56"/>
      <c r="K61" s="60"/>
      <c r="L61" s="61"/>
      <c r="M61" s="50">
        <f>[17]OBRAS!M57</f>
        <v>0</v>
      </c>
      <c r="N61" s="58"/>
      <c r="O61" s="63"/>
      <c r="P61" s="61"/>
      <c r="Q61" s="64"/>
      <c r="R61" s="58"/>
      <c r="S61" s="58"/>
      <c r="T61" s="58"/>
      <c r="U61" s="65"/>
      <c r="V61" s="55"/>
      <c r="W61" s="58"/>
      <c r="X61" s="58"/>
      <c r="Y61" s="58"/>
      <c r="Z61" s="58"/>
      <c r="AA61" s="66"/>
    </row>
    <row r="62" spans="1:27" hidden="1">
      <c r="A62" s="55"/>
      <c r="B62" s="56"/>
      <c r="C62" s="55"/>
      <c r="D62" s="57"/>
      <c r="E62" s="55">
        <v>3</v>
      </c>
      <c r="F62" s="58"/>
      <c r="G62" s="58"/>
      <c r="H62" s="59"/>
      <c r="I62" s="55"/>
      <c r="J62" s="56"/>
      <c r="K62" s="60"/>
      <c r="L62" s="61"/>
      <c r="M62" s="50">
        <f>[17]OBRAS!M58</f>
        <v>0</v>
      </c>
      <c r="N62" s="58"/>
      <c r="O62" s="63"/>
      <c r="P62" s="61"/>
      <c r="Q62" s="64"/>
      <c r="R62" s="58"/>
      <c r="S62" s="58"/>
      <c r="T62" s="58"/>
      <c r="U62" s="65"/>
      <c r="V62" s="55"/>
      <c r="W62" s="58"/>
      <c r="X62" s="58"/>
      <c r="Y62" s="58"/>
      <c r="Z62" s="58"/>
      <c r="AA62" s="66"/>
    </row>
    <row r="63" spans="1:27" hidden="1">
      <c r="A63" s="55"/>
      <c r="B63" s="56"/>
      <c r="C63" s="55"/>
      <c r="D63" s="57"/>
      <c r="E63" s="55">
        <v>4</v>
      </c>
      <c r="F63" s="58"/>
      <c r="G63" s="58"/>
      <c r="H63" s="59"/>
      <c r="I63" s="55"/>
      <c r="J63" s="56"/>
      <c r="K63" s="60"/>
      <c r="L63" s="61"/>
      <c r="M63" s="50">
        <f>[17]OBRAS!M59</f>
        <v>0</v>
      </c>
      <c r="N63" s="58"/>
      <c r="O63" s="63"/>
      <c r="P63" s="61"/>
      <c r="Q63" s="64"/>
      <c r="R63" s="58"/>
      <c r="S63" s="58"/>
      <c r="T63" s="58"/>
      <c r="U63" s="65"/>
      <c r="V63" s="55"/>
      <c r="W63" s="58"/>
      <c r="X63" s="58"/>
      <c r="Y63" s="58"/>
      <c r="Z63" s="58"/>
      <c r="AA63" s="66"/>
    </row>
    <row r="64" spans="1:27" hidden="1">
      <c r="A64" s="55"/>
      <c r="B64" s="56"/>
      <c r="C64" s="55"/>
      <c r="D64" s="57"/>
      <c r="E64" s="55">
        <v>5</v>
      </c>
      <c r="F64" s="58"/>
      <c r="G64" s="58"/>
      <c r="H64" s="59"/>
      <c r="I64" s="55"/>
      <c r="J64" s="56"/>
      <c r="K64" s="60"/>
      <c r="L64" s="61"/>
      <c r="M64" s="50">
        <f>[17]OBRAS!M60</f>
        <v>0</v>
      </c>
      <c r="N64" s="58"/>
      <c r="O64" s="63"/>
      <c r="P64" s="61"/>
      <c r="Q64" s="64"/>
      <c r="R64" s="58"/>
      <c r="S64" s="58"/>
      <c r="T64" s="58"/>
      <c r="U64" s="65"/>
      <c r="V64" s="55"/>
      <c r="W64" s="58"/>
      <c r="X64" s="58"/>
      <c r="Y64" s="58"/>
      <c r="Z64" s="58"/>
      <c r="AA64" s="66"/>
    </row>
    <row r="65" spans="1:27" hidden="1">
      <c r="A65" s="55"/>
      <c r="B65" s="56"/>
      <c r="C65" s="55"/>
      <c r="D65" s="57"/>
      <c r="E65" s="55">
        <v>6</v>
      </c>
      <c r="F65" s="58"/>
      <c r="G65" s="58"/>
      <c r="H65" s="59"/>
      <c r="I65" s="55"/>
      <c r="J65" s="56"/>
      <c r="K65" s="60"/>
      <c r="L65" s="61"/>
      <c r="M65" s="50">
        <f>[17]OBRAS!M61</f>
        <v>0</v>
      </c>
      <c r="N65" s="58"/>
      <c r="O65" s="63"/>
      <c r="P65" s="61"/>
      <c r="Q65" s="64"/>
      <c r="R65" s="58"/>
      <c r="S65" s="58"/>
      <c r="T65" s="58"/>
      <c r="U65" s="65"/>
      <c r="V65" s="55"/>
      <c r="W65" s="58"/>
      <c r="X65" s="58"/>
      <c r="Y65" s="58"/>
      <c r="Z65" s="58"/>
      <c r="AA65" s="66"/>
    </row>
    <row r="66" spans="1:27" hidden="1">
      <c r="A66" s="55"/>
      <c r="B66" s="56"/>
      <c r="C66" s="55"/>
      <c r="D66" s="57"/>
      <c r="E66" s="55">
        <v>7</v>
      </c>
      <c r="F66" s="58"/>
      <c r="G66" s="58"/>
      <c r="H66" s="59"/>
      <c r="I66" s="55"/>
      <c r="J66" s="56"/>
      <c r="K66" s="60"/>
      <c r="L66" s="61"/>
      <c r="M66" s="50">
        <f>[17]OBRAS!M62</f>
        <v>0</v>
      </c>
      <c r="N66" s="58"/>
      <c r="O66" s="63"/>
      <c r="P66" s="61"/>
      <c r="Q66" s="64"/>
      <c r="R66" s="58"/>
      <c r="S66" s="58"/>
      <c r="T66" s="58"/>
      <c r="U66" s="65"/>
      <c r="V66" s="55"/>
      <c r="W66" s="58"/>
      <c r="X66" s="58"/>
      <c r="Y66" s="58"/>
      <c r="Z66" s="58"/>
      <c r="AA66" s="66"/>
    </row>
    <row r="67" spans="1:27" hidden="1">
      <c r="A67" s="55"/>
      <c r="B67" s="56"/>
      <c r="C67" s="55"/>
      <c r="D67" s="57"/>
      <c r="E67" s="55">
        <v>8</v>
      </c>
      <c r="F67" s="58"/>
      <c r="G67" s="58"/>
      <c r="H67" s="59"/>
      <c r="I67" s="55"/>
      <c r="J67" s="56"/>
      <c r="K67" s="60"/>
      <c r="L67" s="61"/>
      <c r="M67" s="50">
        <f>[17]OBRAS!M63</f>
        <v>0</v>
      </c>
      <c r="N67" s="58"/>
      <c r="O67" s="63"/>
      <c r="P67" s="61"/>
      <c r="Q67" s="64"/>
      <c r="R67" s="58"/>
      <c r="S67" s="58"/>
      <c r="T67" s="58"/>
      <c r="U67" s="65"/>
      <c r="V67" s="55"/>
      <c r="W67" s="58"/>
      <c r="X67" s="58"/>
      <c r="Y67" s="58"/>
      <c r="Z67" s="58"/>
      <c r="AA67" s="66"/>
    </row>
    <row r="68" spans="1:27" hidden="1">
      <c r="A68" s="55"/>
      <c r="B68" s="56"/>
      <c r="C68" s="55"/>
      <c r="D68" s="57"/>
      <c r="E68" s="55">
        <v>9</v>
      </c>
      <c r="F68" s="58"/>
      <c r="G68" s="58"/>
      <c r="H68" s="59"/>
      <c r="I68" s="55"/>
      <c r="J68" s="56"/>
      <c r="K68" s="60"/>
      <c r="L68" s="61"/>
      <c r="M68" s="50">
        <f>[17]OBRAS!M64</f>
        <v>0</v>
      </c>
      <c r="N68" s="58"/>
      <c r="O68" s="63"/>
      <c r="P68" s="61"/>
      <c r="Q68" s="64"/>
      <c r="R68" s="58"/>
      <c r="S68" s="58"/>
      <c r="T68" s="58"/>
      <c r="U68" s="65"/>
      <c r="V68" s="55"/>
      <c r="W68" s="58"/>
      <c r="X68" s="58"/>
      <c r="Y68" s="58"/>
      <c r="Z68" s="58"/>
      <c r="AA68" s="66"/>
    </row>
    <row r="69" spans="1:27" hidden="1">
      <c r="A69" s="55"/>
      <c r="B69" s="56"/>
      <c r="C69" s="55"/>
      <c r="D69" s="57"/>
      <c r="E69" s="55">
        <v>10</v>
      </c>
      <c r="F69" s="58"/>
      <c r="G69" s="58"/>
      <c r="H69" s="59"/>
      <c r="I69" s="55"/>
      <c r="J69" s="56"/>
      <c r="K69" s="60"/>
      <c r="L69" s="61"/>
      <c r="M69" s="50">
        <f>[17]OBRAS!M65</f>
        <v>0</v>
      </c>
      <c r="N69" s="58"/>
      <c r="O69" s="63"/>
      <c r="P69" s="61"/>
      <c r="Q69" s="64"/>
      <c r="R69" s="58"/>
      <c r="S69" s="58"/>
      <c r="T69" s="58"/>
      <c r="U69" s="65"/>
      <c r="V69" s="55"/>
      <c r="W69" s="58"/>
      <c r="X69" s="58"/>
      <c r="Y69" s="58"/>
      <c r="Z69" s="58"/>
      <c r="AA69" s="66"/>
    </row>
    <row r="70" spans="1:27" hidden="1">
      <c r="A70" s="55"/>
      <c r="B70" s="56"/>
      <c r="C70" s="55"/>
      <c r="D70" s="57"/>
      <c r="E70" s="55">
        <v>11</v>
      </c>
      <c r="F70" s="58"/>
      <c r="G70" s="58"/>
      <c r="H70" s="59"/>
      <c r="I70" s="55"/>
      <c r="J70" s="56"/>
      <c r="K70" s="60"/>
      <c r="L70" s="61"/>
      <c r="M70" s="50">
        <f>[17]OBRAS!M66</f>
        <v>0</v>
      </c>
      <c r="N70" s="58"/>
      <c r="O70" s="63"/>
      <c r="P70" s="61"/>
      <c r="Q70" s="64"/>
      <c r="R70" s="58"/>
      <c r="S70" s="58"/>
      <c r="T70" s="58"/>
      <c r="U70" s="65"/>
      <c r="V70" s="55"/>
      <c r="W70" s="58"/>
      <c r="X70" s="58"/>
      <c r="Y70" s="58"/>
      <c r="Z70" s="58"/>
      <c r="AA70" s="66"/>
    </row>
    <row r="71" spans="1:27" hidden="1">
      <c r="A71" s="67"/>
      <c r="B71" s="68"/>
      <c r="C71" s="67"/>
      <c r="D71" s="69"/>
      <c r="E71" s="67">
        <v>12</v>
      </c>
      <c r="F71" s="70"/>
      <c r="G71" s="70"/>
      <c r="H71" s="71"/>
      <c r="I71" s="67"/>
      <c r="J71" s="68"/>
      <c r="K71" s="72"/>
      <c r="L71" s="73"/>
      <c r="M71" s="50">
        <f>[17]OBRAS!M67</f>
        <v>0</v>
      </c>
      <c r="N71" s="70"/>
      <c r="O71" s="75"/>
      <c r="P71" s="73"/>
      <c r="Q71" s="76"/>
      <c r="R71" s="70"/>
      <c r="S71" s="70"/>
      <c r="T71" s="70"/>
      <c r="U71" s="77"/>
      <c r="V71" s="67"/>
      <c r="W71" s="70"/>
      <c r="X71" s="70"/>
      <c r="Y71" s="70"/>
      <c r="Z71" s="70"/>
      <c r="AA71" s="78"/>
    </row>
    <row r="72" spans="1:27" ht="80.099999999999994" customHeight="1">
      <c r="A72" s="43" t="str">
        <f>[17]OBRAS!A69</f>
        <v>PREGÃO ELETRÔNCO</v>
      </c>
      <c r="B72" s="44" t="str">
        <f>[17]OBRAS!B69</f>
        <v>012/2021-FMS</v>
      </c>
      <c r="C72" s="43" t="str">
        <f>[17]OBRAS!C69</f>
        <v>CONTRATAÇÃO DE EMPRESA DE ENGENHARIA PARA PRESTAÇÃO DE SERVIÇOS DE MANUTENÇÃO PREDIAL DOS PRÉDIOS PÚBLICOS MUNICIPAS, UBS E CENTRO DA MULHER,  LOCALIZADOS NO MUNICÍPIO DE CORTÊS/PE</v>
      </c>
      <c r="D72" s="45" t="str">
        <f>[17]OBRAS!D69</f>
        <v>--</v>
      </c>
      <c r="E72" s="43" t="str">
        <f>[17]OBRAS!E69</f>
        <v>--</v>
      </c>
      <c r="F72" s="46" t="str">
        <f>[17]OBRAS!F69</f>
        <v>--</v>
      </c>
      <c r="G72" s="46" t="str">
        <f>[17]OBRAS!G69</f>
        <v>--</v>
      </c>
      <c r="H72" s="47" t="str">
        <f>[17]OBRAS!H69</f>
        <v>23.198.833/0001-04</v>
      </c>
      <c r="I72" s="43" t="str">
        <f>[17]OBRAS!I69</f>
        <v>PAUBRASIL CONSTRUTORA EIRELI</v>
      </c>
      <c r="J72" s="44" t="str">
        <f>[17]OBRAS!J69</f>
        <v>012/2021</v>
      </c>
      <c r="K72" s="48">
        <f>[17]OBRAS!K69</f>
        <v>0</v>
      </c>
      <c r="L72" s="49">
        <f>[17]OBRAS!L69</f>
        <v>6</v>
      </c>
      <c r="M72" s="50" t="str">
        <f>[17]OBRAS!M69</f>
        <v>MESES</v>
      </c>
      <c r="N72" s="46">
        <f>[17]OBRAS!N69</f>
        <v>510000</v>
      </c>
      <c r="O72" s="51" t="str">
        <f>[17]OBRAS!O69</f>
        <v>--</v>
      </c>
      <c r="P72" s="49">
        <f>[17]OBRAS!P81</f>
        <v>6</v>
      </c>
      <c r="Q72" s="52" t="s">
        <v>38</v>
      </c>
      <c r="R72" s="46">
        <f>[17]OBRAS!R69</f>
        <v>2649.34</v>
      </c>
      <c r="S72" s="46">
        <f>[17]OBRAS!T69</f>
        <v>536596.31999999995</v>
      </c>
      <c r="T72" s="46">
        <f>[17]OBRAS!U69</f>
        <v>0</v>
      </c>
      <c r="U72" s="53">
        <f>[17]OBRAS!V69</f>
        <v>44905100</v>
      </c>
      <c r="V72" s="80" t="str">
        <f>[17]OBRAS!W69</f>
        <v>OBRAS E INSTALAÇÕES</v>
      </c>
      <c r="W72" s="46">
        <f>IF($C$7=1,([17]ACU!$C$16+[17]ACU!$D$16),IF($C$7=2,([17]ACU!$C$16+[17]ACU!$D$16+[17]ACU!$E$16),IF($C$7=3,([17]ACU!$C$16+[17]ACU!$D$16+[17]ACU!$E$16+[17]ACU!$F$16),IF($C$7=4,([17]ACU!$C$16+[17]ACU!$D$16+[17]ACU!$E$16+[17]ACU!$F$16+[17]ACU!$G$16)))))</f>
        <v>115638.23000000001</v>
      </c>
      <c r="X72" s="46">
        <f>IF($C$7=1,([17]TRI.01!F16),IF($C$7=2,([17]TRI.02!F16),IF($C$7=3,([17]TRI.03!F16),IF($C$7=4,([17]TRI.04!F16)))))</f>
        <v>0</v>
      </c>
      <c r="Y72" s="46">
        <f>IF($C$7=1,([17]ACU!I16),IF($C$7=2,([17]ACU!I16+[17]ACU!J16),IF($C$7=3,([17]ACU!I16+[17]ACU!J16+[17]ACU!K16),IF($C$7=4,([17]ACU!I16+[17]ACU!J16+[17]ACU!K16+[17]ACU!L16)))))</f>
        <v>37004.68</v>
      </c>
      <c r="Z72" s="46">
        <f>Y72+[17]ACU!H16</f>
        <v>89041.91</v>
      </c>
      <c r="AA72" s="54" t="s">
        <v>36</v>
      </c>
    </row>
    <row r="73" spans="1:27" hidden="1">
      <c r="A73" s="55"/>
      <c r="B73" s="56"/>
      <c r="C73" s="55"/>
      <c r="D73" s="57"/>
      <c r="E73" s="55">
        <v>2</v>
      </c>
      <c r="F73" s="58"/>
      <c r="G73" s="58"/>
      <c r="H73" s="59"/>
      <c r="I73" s="55"/>
      <c r="J73" s="56"/>
      <c r="K73" s="60"/>
      <c r="L73" s="61"/>
      <c r="M73" s="62"/>
      <c r="N73" s="58"/>
      <c r="O73" s="63"/>
      <c r="P73" s="61"/>
      <c r="Q73" s="64"/>
      <c r="R73" s="58"/>
      <c r="S73" s="58"/>
      <c r="T73" s="58"/>
      <c r="U73" s="65"/>
      <c r="V73" s="55"/>
      <c r="W73" s="58"/>
      <c r="X73" s="58"/>
      <c r="Y73" s="58"/>
      <c r="Z73" s="58"/>
      <c r="AA73" s="66"/>
    </row>
    <row r="74" spans="1:27" hidden="1">
      <c r="A74" s="55"/>
      <c r="B74" s="56"/>
      <c r="C74" s="55"/>
      <c r="D74" s="57"/>
      <c r="E74" s="55">
        <v>3</v>
      </c>
      <c r="F74" s="58"/>
      <c r="G74" s="58"/>
      <c r="H74" s="59"/>
      <c r="I74" s="55"/>
      <c r="J74" s="56"/>
      <c r="K74" s="60"/>
      <c r="L74" s="61"/>
      <c r="M74" s="62"/>
      <c r="N74" s="58"/>
      <c r="O74" s="63"/>
      <c r="P74" s="61"/>
      <c r="Q74" s="64"/>
      <c r="R74" s="58"/>
      <c r="S74" s="58"/>
      <c r="T74" s="58"/>
      <c r="U74" s="65"/>
      <c r="V74" s="55"/>
      <c r="W74" s="58"/>
      <c r="X74" s="58"/>
      <c r="Y74" s="58"/>
      <c r="Z74" s="58"/>
      <c r="AA74" s="66"/>
    </row>
    <row r="75" spans="1:27" hidden="1">
      <c r="A75" s="55"/>
      <c r="B75" s="56"/>
      <c r="C75" s="55"/>
      <c r="D75" s="57"/>
      <c r="E75" s="55">
        <v>4</v>
      </c>
      <c r="F75" s="58"/>
      <c r="G75" s="58"/>
      <c r="H75" s="59"/>
      <c r="I75" s="55"/>
      <c r="J75" s="56"/>
      <c r="K75" s="60"/>
      <c r="L75" s="61"/>
      <c r="M75" s="62"/>
      <c r="N75" s="58"/>
      <c r="O75" s="63"/>
      <c r="P75" s="61"/>
      <c r="Q75" s="64"/>
      <c r="R75" s="58"/>
      <c r="S75" s="58"/>
      <c r="T75" s="58"/>
      <c r="U75" s="65"/>
      <c r="V75" s="55"/>
      <c r="W75" s="58"/>
      <c r="X75" s="58"/>
      <c r="Y75" s="58"/>
      <c r="Z75" s="58"/>
      <c r="AA75" s="66"/>
    </row>
    <row r="76" spans="1:27" hidden="1">
      <c r="A76" s="55"/>
      <c r="B76" s="56"/>
      <c r="C76" s="55"/>
      <c r="D76" s="57"/>
      <c r="E76" s="55">
        <v>5</v>
      </c>
      <c r="F76" s="58"/>
      <c r="G76" s="58"/>
      <c r="H76" s="59"/>
      <c r="I76" s="55"/>
      <c r="J76" s="56"/>
      <c r="K76" s="60"/>
      <c r="L76" s="61"/>
      <c r="M76" s="62"/>
      <c r="N76" s="58"/>
      <c r="O76" s="63"/>
      <c r="P76" s="61"/>
      <c r="Q76" s="64"/>
      <c r="R76" s="58"/>
      <c r="S76" s="58"/>
      <c r="T76" s="58"/>
      <c r="U76" s="65"/>
      <c r="V76" s="55"/>
      <c r="W76" s="58"/>
      <c r="X76" s="58"/>
      <c r="Y76" s="58"/>
      <c r="Z76" s="58"/>
      <c r="AA76" s="66"/>
    </row>
    <row r="77" spans="1:27" hidden="1">
      <c r="A77" s="55"/>
      <c r="B77" s="56"/>
      <c r="C77" s="55"/>
      <c r="D77" s="57"/>
      <c r="E77" s="55">
        <v>6</v>
      </c>
      <c r="F77" s="58"/>
      <c r="G77" s="58"/>
      <c r="H77" s="59"/>
      <c r="I77" s="55"/>
      <c r="J77" s="56"/>
      <c r="K77" s="60"/>
      <c r="L77" s="61"/>
      <c r="M77" s="62"/>
      <c r="N77" s="58"/>
      <c r="O77" s="63"/>
      <c r="P77" s="61"/>
      <c r="Q77" s="64"/>
      <c r="R77" s="58"/>
      <c r="S77" s="58"/>
      <c r="T77" s="58"/>
      <c r="U77" s="65"/>
      <c r="V77" s="55"/>
      <c r="W77" s="58"/>
      <c r="X77" s="58"/>
      <c r="Y77" s="58"/>
      <c r="Z77" s="58"/>
      <c r="AA77" s="66"/>
    </row>
    <row r="78" spans="1:27" hidden="1">
      <c r="A78" s="55"/>
      <c r="B78" s="56"/>
      <c r="C78" s="55"/>
      <c r="D78" s="57"/>
      <c r="E78" s="55">
        <v>7</v>
      </c>
      <c r="F78" s="58"/>
      <c r="G78" s="58"/>
      <c r="H78" s="59"/>
      <c r="I78" s="55"/>
      <c r="J78" s="56"/>
      <c r="K78" s="60"/>
      <c r="L78" s="61"/>
      <c r="M78" s="62"/>
      <c r="N78" s="58"/>
      <c r="O78" s="63"/>
      <c r="P78" s="61"/>
      <c r="Q78" s="64"/>
      <c r="R78" s="58"/>
      <c r="S78" s="58"/>
      <c r="T78" s="58"/>
      <c r="U78" s="65"/>
      <c r="V78" s="55"/>
      <c r="W78" s="58"/>
      <c r="X78" s="58"/>
      <c r="Y78" s="58"/>
      <c r="Z78" s="58"/>
      <c r="AA78" s="66"/>
    </row>
    <row r="79" spans="1:27" hidden="1">
      <c r="A79" s="55"/>
      <c r="B79" s="56"/>
      <c r="C79" s="55"/>
      <c r="D79" s="57"/>
      <c r="E79" s="55">
        <v>8</v>
      </c>
      <c r="F79" s="58"/>
      <c r="G79" s="58"/>
      <c r="H79" s="59"/>
      <c r="I79" s="55"/>
      <c r="J79" s="56"/>
      <c r="K79" s="60"/>
      <c r="L79" s="61"/>
      <c r="M79" s="62"/>
      <c r="N79" s="58"/>
      <c r="O79" s="63"/>
      <c r="P79" s="61"/>
      <c r="Q79" s="64"/>
      <c r="R79" s="58"/>
      <c r="S79" s="58"/>
      <c r="T79" s="58"/>
      <c r="U79" s="65"/>
      <c r="V79" s="55"/>
      <c r="W79" s="58"/>
      <c r="X79" s="58"/>
      <c r="Y79" s="58"/>
      <c r="Z79" s="58"/>
      <c r="AA79" s="66"/>
    </row>
    <row r="80" spans="1:27" hidden="1">
      <c r="A80" s="55"/>
      <c r="B80" s="56"/>
      <c r="C80" s="55"/>
      <c r="D80" s="57"/>
      <c r="E80" s="55">
        <v>9</v>
      </c>
      <c r="F80" s="58"/>
      <c r="G80" s="58"/>
      <c r="H80" s="59"/>
      <c r="I80" s="55"/>
      <c r="J80" s="56"/>
      <c r="K80" s="60"/>
      <c r="L80" s="61"/>
      <c r="M80" s="62"/>
      <c r="N80" s="58"/>
      <c r="O80" s="63"/>
      <c r="P80" s="61"/>
      <c r="Q80" s="64"/>
      <c r="R80" s="58"/>
      <c r="S80" s="58"/>
      <c r="T80" s="58"/>
      <c r="U80" s="65"/>
      <c r="V80" s="55"/>
      <c r="W80" s="58"/>
      <c r="X80" s="58"/>
      <c r="Y80" s="58"/>
      <c r="Z80" s="58"/>
      <c r="AA80" s="66"/>
    </row>
    <row r="81" spans="1:27" hidden="1">
      <c r="A81" s="55"/>
      <c r="B81" s="56"/>
      <c r="C81" s="55"/>
      <c r="D81" s="57"/>
      <c r="E81" s="55">
        <v>10</v>
      </c>
      <c r="F81" s="58"/>
      <c r="G81" s="58"/>
      <c r="H81" s="59"/>
      <c r="I81" s="55"/>
      <c r="J81" s="56"/>
      <c r="K81" s="60"/>
      <c r="L81" s="61"/>
      <c r="M81" s="62"/>
      <c r="N81" s="58"/>
      <c r="O81" s="63"/>
      <c r="P81" s="61"/>
      <c r="Q81" s="64"/>
      <c r="R81" s="58"/>
      <c r="S81" s="58"/>
      <c r="T81" s="58"/>
      <c r="U81" s="65"/>
      <c r="V81" s="55"/>
      <c r="W81" s="58"/>
      <c r="X81" s="58"/>
      <c r="Y81" s="58"/>
      <c r="Z81" s="58"/>
      <c r="AA81" s="66"/>
    </row>
    <row r="82" spans="1:27" hidden="1">
      <c r="A82" s="55"/>
      <c r="B82" s="56"/>
      <c r="C82" s="55"/>
      <c r="D82" s="57"/>
      <c r="E82" s="55">
        <v>11</v>
      </c>
      <c r="F82" s="58"/>
      <c r="G82" s="58"/>
      <c r="H82" s="59"/>
      <c r="I82" s="55"/>
      <c r="J82" s="56"/>
      <c r="K82" s="60"/>
      <c r="L82" s="61"/>
      <c r="M82" s="62"/>
      <c r="N82" s="58"/>
      <c r="O82" s="63"/>
      <c r="P82" s="61"/>
      <c r="Q82" s="64"/>
      <c r="R82" s="58"/>
      <c r="S82" s="58"/>
      <c r="T82" s="58"/>
      <c r="U82" s="65"/>
      <c r="V82" s="55"/>
      <c r="W82" s="58"/>
      <c r="X82" s="58"/>
      <c r="Y82" s="58"/>
      <c r="Z82" s="58"/>
      <c r="AA82" s="66"/>
    </row>
    <row r="83" spans="1:27" hidden="1">
      <c r="A83" s="67"/>
      <c r="B83" s="68"/>
      <c r="C83" s="67"/>
      <c r="D83" s="69"/>
      <c r="E83" s="67">
        <v>12</v>
      </c>
      <c r="F83" s="70"/>
      <c r="G83" s="70"/>
      <c r="H83" s="71"/>
      <c r="I83" s="67"/>
      <c r="J83" s="68"/>
      <c r="K83" s="72"/>
      <c r="L83" s="73"/>
      <c r="M83" s="74"/>
      <c r="N83" s="70"/>
      <c r="O83" s="75"/>
      <c r="P83" s="73"/>
      <c r="Q83" s="76"/>
      <c r="R83" s="70"/>
      <c r="S83" s="70"/>
      <c r="T83" s="70"/>
      <c r="U83" s="77"/>
      <c r="V83" s="67"/>
      <c r="W83" s="70"/>
      <c r="X83" s="70"/>
      <c r="Y83" s="70"/>
      <c r="Z83" s="70"/>
      <c r="AA83" s="78"/>
    </row>
    <row r="84" spans="1:27" ht="80.099999999999994" customHeight="1">
      <c r="A84" s="43" t="str">
        <f>[17]OBRAS!A82</f>
        <v>PREGÃO ELETRÔNCO</v>
      </c>
      <c r="B84" s="44" t="str">
        <f>[17]OBRAS!B82</f>
        <v>006/2021</v>
      </c>
      <c r="C84" s="43" t="str">
        <f>[17]OBRAS!C82</f>
        <v>CONTRATAÇÃO DE EMPRESA DE ENGENHARIA PARA PRESTAÇÃO DE SERVIÇO CONTÍNUOS DE MANUTENÇÃO DE VIAS PAVIMENTADAS, URBANAS E RURAIS (OPERAÇÃO TAPA BURACO) EM PAVIMENTOS ASFÁLTICOS E PARALELEPÍPEDOS GRANILITICOS, LOCALIZADO NO MUNICÍPIO DE CORTÊS/PE</v>
      </c>
      <c r="D84" s="45" t="str">
        <f>[17]OBRAS!D82</f>
        <v>--</v>
      </c>
      <c r="E84" s="43" t="str">
        <f>[17]OBRAS!E82</f>
        <v>--</v>
      </c>
      <c r="F84" s="46" t="str">
        <f>[17]OBRAS!F82</f>
        <v>--</v>
      </c>
      <c r="G84" s="46" t="str">
        <f>[17]OBRAS!G82</f>
        <v>--</v>
      </c>
      <c r="H84" s="47" t="str">
        <f>[17]OBRAS!H82</f>
        <v>21.127.171/0001-56</v>
      </c>
      <c r="I84" s="43" t="str">
        <f>[17]OBRAS!I82</f>
        <v>ZARA SERVIÇOS DE CONSTRUÇÃO CIVIL EIRELI</v>
      </c>
      <c r="J84" s="44" t="str">
        <f>[17]OBRAS!J82</f>
        <v>014/2021</v>
      </c>
      <c r="K84" s="48">
        <f>[17]OBRAS!K82</f>
        <v>44354</v>
      </c>
      <c r="L84" s="49">
        <f>[17]OBRAS!L82</f>
        <v>12</v>
      </c>
      <c r="M84" s="81" t="str">
        <f>[17]OBRAS!M82</f>
        <v>MESES</v>
      </c>
      <c r="N84" s="46">
        <f>[17]OBRAS!N82</f>
        <v>899764.78</v>
      </c>
      <c r="O84" s="51" t="str">
        <f>[17]OBRAS!O82</f>
        <v>--</v>
      </c>
      <c r="P84" s="49">
        <f>[17]OBRAS!P82</f>
        <v>0</v>
      </c>
      <c r="Q84" s="81">
        <f>[17]OBRAS!Q82</f>
        <v>0</v>
      </c>
      <c r="R84" s="46">
        <f>[17]OBRAS!R82</f>
        <v>0</v>
      </c>
      <c r="S84" s="46">
        <f>[17]OBRAS!T82</f>
        <v>899764.78</v>
      </c>
      <c r="T84" s="46">
        <f>[17]OBRAS!U82</f>
        <v>0</v>
      </c>
      <c r="U84" s="53">
        <f>[17]OBRAS!V82</f>
        <v>44905100</v>
      </c>
      <c r="V84" s="80" t="str">
        <f>[17]OBRAS!W82</f>
        <v>OBRAS E INSTALAÇÕES</v>
      </c>
      <c r="W84" s="46">
        <f>IF($C$7=1,([17]ACU!$C$17+[17]ACU!$D$17),IF($C$7=2,([17]ACU!$C$17+[17]ACU!$D$17+[17]ACU!$E$17),IF($C$7=3,([17]ACU!$C$17+[17]ACU!$D$17+[17]ACU!$E$17+[17]ACU!$F$17),IF($C$7=4,([17]ACU!$C$17+[17]ACU!$D$17+[17]ACU!$E$17+[17]ACU!$F$17+[17]ACU!$G$17)))))</f>
        <v>162086.29999999999</v>
      </c>
      <c r="X84" s="46">
        <f>IF($C$7=1,([17]TRI.01!F17),IF($C$7=2,([17]TRI.02!F17),IF($C$7=3,([17]TRI.03!F17),IF($C$7=4,([17]TRI.04!F17)))))</f>
        <v>0</v>
      </c>
      <c r="Y84" s="46">
        <f>IF($C$7=1,([17]ACU!I17),IF($C$7=2,([17]ACU!I17+[17]ACU!J17),IF($C$7=3,([17]ACU!I17+[17]ACU!J17+[17]ACU!K17),IF($C$7=4,([17]ACU!I17+[17]ACU!J17+[17]ACU!K17+[17]ACU!L17)))))</f>
        <v>74100.92</v>
      </c>
      <c r="Z84" s="46">
        <f>Y84+[17]ACU!H17</f>
        <v>162086.29999999999</v>
      </c>
      <c r="AA84" s="54" t="s">
        <v>36</v>
      </c>
    </row>
    <row r="85" spans="1:27" hidden="1">
      <c r="A85" s="55"/>
      <c r="B85" s="56"/>
      <c r="C85" s="55"/>
      <c r="D85" s="57"/>
      <c r="E85" s="55">
        <v>2</v>
      </c>
      <c r="F85" s="58"/>
      <c r="G85" s="58"/>
      <c r="H85" s="59"/>
      <c r="I85" s="55"/>
      <c r="J85" s="56"/>
      <c r="K85" s="60"/>
      <c r="L85" s="61"/>
      <c r="M85" s="62"/>
      <c r="N85" s="58"/>
      <c r="O85" s="63"/>
      <c r="P85" s="61"/>
      <c r="Q85" s="64"/>
      <c r="R85" s="58"/>
      <c r="S85" s="58"/>
      <c r="T85" s="58"/>
      <c r="U85" s="65"/>
      <c r="V85" s="55"/>
      <c r="W85" s="46">
        <f>IF($C$7=1,([17]ACU!$C$17+[17]ACU!$D$17),IF($C$7=2,([17]ACU!$C$17+[17]ACU!$D$17+[17]ACU!$E$17),IF($C$7=3,([17]ACU!$C$17+[17]ACU!$D$17+[17]ACU!$E$17+[17]ACU!$F$17),IF($C$7=4,([17]ACU!$C$17+[17]ACU!$D$17+[17]ACU!$E$17+[17]ACU!$F$17+[17]ACU!$G$17)))))</f>
        <v>162086.29999999999</v>
      </c>
      <c r="X85" s="46">
        <f>IF($C$7=1,([17]TRI.01!F18),IF($C$7=2,([17]TRI.02!F18),IF($C$7=3,([17]TRI.03!F18),IF($C$7=4,([17]TRI.04!F18)))))</f>
        <v>0</v>
      </c>
      <c r="Y85" s="46">
        <f>IF($C$7=1,([17]ACU!I18),IF($C$7=2,([17]ACU!I18+[17]ACU!J18),IF($C$7=3,([17]ACU!I18+[17]ACU!J18+[17]ACU!K18),IF($C$7=4,([17]ACU!I18+[17]ACU!J18+[17]ACU!K18+[17]ACU!L18)))))</f>
        <v>0</v>
      </c>
      <c r="Z85" s="46">
        <f>Y85+[17]ACU!H18</f>
        <v>0</v>
      </c>
      <c r="AA85" s="82" t="s">
        <v>36</v>
      </c>
    </row>
    <row r="86" spans="1:27" hidden="1">
      <c r="A86" s="55"/>
      <c r="B86" s="56"/>
      <c r="C86" s="55"/>
      <c r="D86" s="57"/>
      <c r="E86" s="55">
        <v>3</v>
      </c>
      <c r="F86" s="58"/>
      <c r="G86" s="58"/>
      <c r="H86" s="59"/>
      <c r="I86" s="55"/>
      <c r="J86" s="56"/>
      <c r="K86" s="60"/>
      <c r="L86" s="61"/>
      <c r="M86" s="62"/>
      <c r="N86" s="58"/>
      <c r="O86" s="63"/>
      <c r="P86" s="61"/>
      <c r="Q86" s="64"/>
      <c r="R86" s="58"/>
      <c r="S86" s="58"/>
      <c r="T86" s="58"/>
      <c r="U86" s="65"/>
      <c r="V86" s="55"/>
      <c r="W86" s="46">
        <f>IF($C$7=1,([17]ACU!$C$17+[17]ACU!$D$17),IF($C$7=2,([17]ACU!$C$17+[17]ACU!$D$17+[17]ACU!$E$17),IF($C$7=3,([17]ACU!$C$17+[17]ACU!$D$17+[17]ACU!$E$17+[17]ACU!$F$17),IF($C$7=4,([17]ACU!$C$17+[17]ACU!$D$17+[17]ACU!$E$17+[17]ACU!$F$17+[17]ACU!$G$17)))))</f>
        <v>162086.29999999999</v>
      </c>
      <c r="X86" s="46">
        <f>IF($C$7=1,([17]TRI.01!F19),IF($C$7=2,([17]TRI.02!F19),IF($C$7=3,([17]TRI.03!F19),IF($C$7=4,([17]TRI.04!F19)))))</f>
        <v>19688.939999999999</v>
      </c>
      <c r="Y86" s="46">
        <f>IF($C$7=1,([17]ACU!I19),IF($C$7=2,([17]ACU!I19+[17]ACU!J19),IF($C$7=3,([17]ACU!I19+[17]ACU!J19+[17]ACU!K19),IF($C$7=4,([17]ACU!I19+[17]ACU!J19+[17]ACU!K19+[17]ACU!L19)))))</f>
        <v>19688.939999999999</v>
      </c>
      <c r="Z86" s="46">
        <f>Y86+[17]ACU!H19</f>
        <v>71679.350000000006</v>
      </c>
      <c r="AA86" s="82" t="s">
        <v>36</v>
      </c>
    </row>
    <row r="87" spans="1:27" hidden="1">
      <c r="A87" s="55"/>
      <c r="B87" s="56"/>
      <c r="C87" s="55"/>
      <c r="D87" s="57"/>
      <c r="E87" s="55">
        <v>4</v>
      </c>
      <c r="F87" s="58"/>
      <c r="G87" s="58"/>
      <c r="H87" s="59"/>
      <c r="I87" s="55"/>
      <c r="J87" s="56"/>
      <c r="K87" s="60"/>
      <c r="L87" s="61"/>
      <c r="M87" s="62"/>
      <c r="N87" s="58"/>
      <c r="O87" s="63"/>
      <c r="P87" s="61"/>
      <c r="Q87" s="64"/>
      <c r="R87" s="58"/>
      <c r="S87" s="58"/>
      <c r="T87" s="58"/>
      <c r="U87" s="65"/>
      <c r="V87" s="55"/>
      <c r="W87" s="46">
        <f>IF($C$7=1,([17]ACU!$C$17+[17]ACU!$D$17),IF($C$7=2,([17]ACU!$C$17+[17]ACU!$D$17+[17]ACU!$E$17),IF($C$7=3,([17]ACU!$C$17+[17]ACU!$D$17+[17]ACU!$E$17+[17]ACU!$F$17),IF($C$7=4,([17]ACU!$C$17+[17]ACU!$D$17+[17]ACU!$E$17+[17]ACU!$F$17+[17]ACU!$G$17)))))</f>
        <v>162086.29999999999</v>
      </c>
      <c r="X87" s="46">
        <f>IF($C$7=1,([17]TRI.01!F20),IF($C$7=2,([17]TRI.02!F20),IF($C$7=3,([17]TRI.03!F20),IF($C$7=4,([17]TRI.04!F20)))))</f>
        <v>0</v>
      </c>
      <c r="Y87" s="46">
        <f>IF($C$7=1,([17]ACU!I20),IF($C$7=2,([17]ACU!I20+[17]ACU!J20),IF($C$7=3,([17]ACU!I20+[17]ACU!J20+[17]ACU!K20),IF($C$7=4,([17]ACU!I20+[17]ACU!J20+[17]ACU!K20+[17]ACU!L20)))))</f>
        <v>0</v>
      </c>
      <c r="Z87" s="46">
        <f>Y87+[17]ACU!H20</f>
        <v>0</v>
      </c>
      <c r="AA87" s="82" t="s">
        <v>36</v>
      </c>
    </row>
    <row r="88" spans="1:27" hidden="1">
      <c r="A88" s="55"/>
      <c r="B88" s="56"/>
      <c r="C88" s="55"/>
      <c r="D88" s="57"/>
      <c r="E88" s="55">
        <v>5</v>
      </c>
      <c r="F88" s="58"/>
      <c r="G88" s="58"/>
      <c r="H88" s="59"/>
      <c r="I88" s="55"/>
      <c r="J88" s="56"/>
      <c r="K88" s="60"/>
      <c r="L88" s="61"/>
      <c r="M88" s="62"/>
      <c r="N88" s="58"/>
      <c r="O88" s="63"/>
      <c r="P88" s="61"/>
      <c r="Q88" s="64"/>
      <c r="R88" s="58"/>
      <c r="S88" s="58"/>
      <c r="T88" s="58"/>
      <c r="U88" s="65"/>
      <c r="V88" s="55"/>
      <c r="W88" s="46">
        <f>IF($C$7=1,([17]ACU!$C$17+[17]ACU!$D$17),IF($C$7=2,([17]ACU!$C$17+[17]ACU!$D$17+[17]ACU!$E$17),IF($C$7=3,([17]ACU!$C$17+[17]ACU!$D$17+[17]ACU!$E$17+[17]ACU!$F$17),IF($C$7=4,([17]ACU!$C$17+[17]ACU!$D$17+[17]ACU!$E$17+[17]ACU!$F$17+[17]ACU!$G$17)))))</f>
        <v>162086.29999999999</v>
      </c>
      <c r="X88" s="46">
        <f>IF($C$7=1,([17]TRI.01!F21),IF($C$7=2,([17]TRI.02!F21),IF($C$7=3,([17]TRI.03!F21),IF($C$7=4,([17]TRI.04!F21)))))</f>
        <v>0</v>
      </c>
      <c r="Y88" s="46">
        <f>IF($C$7=1,([17]ACU!I21),IF($C$7=2,([17]ACU!I21+[17]ACU!J21),IF($C$7=3,([17]ACU!I21+[17]ACU!J21+[17]ACU!K21),IF($C$7=4,([17]ACU!I21+[17]ACU!J21+[17]ACU!K21+[17]ACU!L21)))))</f>
        <v>0</v>
      </c>
      <c r="Z88" s="46">
        <f>Y88+[17]ACU!H21</f>
        <v>0</v>
      </c>
      <c r="AA88" s="82" t="s">
        <v>36</v>
      </c>
    </row>
    <row r="89" spans="1:27" hidden="1">
      <c r="A89" s="55"/>
      <c r="B89" s="56"/>
      <c r="C89" s="55"/>
      <c r="D89" s="57"/>
      <c r="E89" s="55">
        <v>6</v>
      </c>
      <c r="F89" s="58"/>
      <c r="G89" s="58"/>
      <c r="H89" s="59"/>
      <c r="I89" s="55"/>
      <c r="J89" s="56"/>
      <c r="K89" s="60"/>
      <c r="L89" s="61"/>
      <c r="M89" s="62"/>
      <c r="N89" s="58"/>
      <c r="O89" s="63"/>
      <c r="P89" s="61"/>
      <c r="Q89" s="64"/>
      <c r="R89" s="58"/>
      <c r="S89" s="58"/>
      <c r="T89" s="58"/>
      <c r="U89" s="65"/>
      <c r="V89" s="55"/>
      <c r="W89" s="46">
        <f>IF($C$7=1,([17]ACU!$C$17+[17]ACU!$D$17),IF($C$7=2,([17]ACU!$C$17+[17]ACU!$D$17+[17]ACU!$E$17),IF($C$7=3,([17]ACU!$C$17+[17]ACU!$D$17+[17]ACU!$E$17+[17]ACU!$F$17),IF($C$7=4,([17]ACU!$C$17+[17]ACU!$D$17+[17]ACU!$E$17+[17]ACU!$F$17+[17]ACU!$G$17)))))</f>
        <v>162086.29999999999</v>
      </c>
      <c r="X89" s="46">
        <f>IF($C$7=1,([17]TRI.01!F22),IF($C$7=2,([17]TRI.02!F22),IF($C$7=3,([17]TRI.03!F22),IF($C$7=4,([17]TRI.04!F22)))))</f>
        <v>0</v>
      </c>
      <c r="Y89" s="46">
        <f>IF($C$7=1,([17]ACU!I22),IF($C$7=2,([17]ACU!I22+[17]ACU!J22),IF($C$7=3,([17]ACU!I22+[17]ACU!J22+[17]ACU!K22),IF($C$7=4,([17]ACU!I22+[17]ACU!J22+[17]ACU!K22+[17]ACU!L22)))))</f>
        <v>0</v>
      </c>
      <c r="Z89" s="46">
        <f>Y89+[17]ACU!H22</f>
        <v>0</v>
      </c>
      <c r="AA89" s="82" t="s">
        <v>36</v>
      </c>
    </row>
    <row r="90" spans="1:27" hidden="1">
      <c r="A90" s="55"/>
      <c r="B90" s="56"/>
      <c r="C90" s="55"/>
      <c r="D90" s="57"/>
      <c r="E90" s="55">
        <v>7</v>
      </c>
      <c r="F90" s="58"/>
      <c r="G90" s="58"/>
      <c r="H90" s="59"/>
      <c r="I90" s="55"/>
      <c r="J90" s="56"/>
      <c r="K90" s="60"/>
      <c r="L90" s="61"/>
      <c r="M90" s="62"/>
      <c r="N90" s="58"/>
      <c r="O90" s="63"/>
      <c r="P90" s="61"/>
      <c r="Q90" s="64"/>
      <c r="R90" s="58"/>
      <c r="S90" s="58"/>
      <c r="T90" s="58"/>
      <c r="U90" s="65"/>
      <c r="V90" s="55"/>
      <c r="W90" s="46">
        <f>IF($C$7=1,([17]ACU!$C$17+[17]ACU!$D$17),IF($C$7=2,([17]ACU!$C$17+[17]ACU!$D$17+[17]ACU!$E$17),IF($C$7=3,([17]ACU!$C$17+[17]ACU!$D$17+[17]ACU!$E$17+[17]ACU!$F$17),IF($C$7=4,([17]ACU!$C$17+[17]ACU!$D$17+[17]ACU!$E$17+[17]ACU!$F$17+[17]ACU!$G$17)))))</f>
        <v>162086.29999999999</v>
      </c>
      <c r="X90" s="46">
        <f>IF($C$7=1,([17]TRI.01!F23),IF($C$7=2,([17]TRI.02!F23),IF($C$7=3,([17]TRI.03!F23),IF($C$7=4,([17]TRI.04!F23)))))</f>
        <v>0</v>
      </c>
      <c r="Y90" s="46">
        <f>IF($C$7=1,([17]ACU!I23),IF($C$7=2,([17]ACU!I23+[17]ACU!J23),IF($C$7=3,([17]ACU!I23+[17]ACU!J23+[17]ACU!K23),IF($C$7=4,([17]ACU!I23+[17]ACU!J23+[17]ACU!K23+[17]ACU!L23)))))</f>
        <v>0</v>
      </c>
      <c r="Z90" s="46">
        <f>Y90+[17]ACU!H23</f>
        <v>0</v>
      </c>
      <c r="AA90" s="82" t="s">
        <v>36</v>
      </c>
    </row>
    <row r="91" spans="1:27" hidden="1">
      <c r="A91" s="55"/>
      <c r="B91" s="56"/>
      <c r="C91" s="55"/>
      <c r="D91" s="57"/>
      <c r="E91" s="55">
        <v>8</v>
      </c>
      <c r="F91" s="58"/>
      <c r="G91" s="58"/>
      <c r="H91" s="59"/>
      <c r="I91" s="55"/>
      <c r="J91" s="56"/>
      <c r="K91" s="60"/>
      <c r="L91" s="61"/>
      <c r="M91" s="62"/>
      <c r="N91" s="58"/>
      <c r="O91" s="63"/>
      <c r="P91" s="61"/>
      <c r="Q91" s="64"/>
      <c r="R91" s="58"/>
      <c r="S91" s="58"/>
      <c r="T91" s="58"/>
      <c r="U91" s="65"/>
      <c r="V91" s="55"/>
      <c r="W91" s="46">
        <f>IF($C$7=1,([17]ACU!$C$17+[17]ACU!$D$17),IF($C$7=2,([17]ACU!$C$17+[17]ACU!$D$17+[17]ACU!$E$17),IF($C$7=3,([17]ACU!$C$17+[17]ACU!$D$17+[17]ACU!$E$17+[17]ACU!$F$17),IF($C$7=4,([17]ACU!$C$17+[17]ACU!$D$17+[17]ACU!$E$17+[17]ACU!$F$17+[17]ACU!$G$17)))))</f>
        <v>162086.29999999999</v>
      </c>
      <c r="X91" s="46">
        <f>IF($C$7=1,([17]TRI.01!F24),IF($C$7=2,([17]TRI.02!F24),IF($C$7=3,([17]TRI.03!F24),IF($C$7=4,([17]TRI.04!F24)))))</f>
        <v>0</v>
      </c>
      <c r="Y91" s="46">
        <f>IF($C$7=1,([17]ACU!I24),IF($C$7=2,([17]ACU!I24+[17]ACU!J24),IF($C$7=3,([17]ACU!I24+[17]ACU!J24+[17]ACU!K24),IF($C$7=4,([17]ACU!I24+[17]ACU!J24+[17]ACU!K24+[17]ACU!L24)))))</f>
        <v>0</v>
      </c>
      <c r="Z91" s="46">
        <f>Y91+[17]ACU!H24</f>
        <v>0</v>
      </c>
      <c r="AA91" s="82" t="s">
        <v>36</v>
      </c>
    </row>
    <row r="92" spans="1:27" hidden="1">
      <c r="A92" s="55"/>
      <c r="B92" s="56"/>
      <c r="C92" s="55"/>
      <c r="D92" s="57"/>
      <c r="E92" s="55">
        <v>9</v>
      </c>
      <c r="F92" s="58"/>
      <c r="G92" s="58"/>
      <c r="H92" s="59"/>
      <c r="I92" s="55"/>
      <c r="J92" s="56"/>
      <c r="K92" s="60"/>
      <c r="L92" s="61"/>
      <c r="M92" s="62"/>
      <c r="N92" s="58"/>
      <c r="O92" s="63"/>
      <c r="P92" s="61"/>
      <c r="Q92" s="64"/>
      <c r="R92" s="58"/>
      <c r="S92" s="58"/>
      <c r="T92" s="58"/>
      <c r="U92" s="65"/>
      <c r="V92" s="55"/>
      <c r="W92" s="46">
        <f>IF($C$7=1,([17]ACU!$C$17+[17]ACU!$D$17),IF($C$7=2,([17]ACU!$C$17+[17]ACU!$D$17+[17]ACU!$E$17),IF($C$7=3,([17]ACU!$C$17+[17]ACU!$D$17+[17]ACU!$E$17+[17]ACU!$F$17),IF($C$7=4,([17]ACU!$C$17+[17]ACU!$D$17+[17]ACU!$E$17+[17]ACU!$F$17+[17]ACU!$G$17)))))</f>
        <v>162086.29999999999</v>
      </c>
      <c r="X92" s="46">
        <f>IF($C$7=1,([17]TRI.01!F25),IF($C$7=2,([17]TRI.02!F25),IF($C$7=3,([17]TRI.03!F25),IF($C$7=4,([17]TRI.04!F25)))))</f>
        <v>0</v>
      </c>
      <c r="Y92" s="46">
        <f>IF($C$7=1,([17]ACU!I25),IF($C$7=2,([17]ACU!I25+[17]ACU!J25),IF($C$7=3,([17]ACU!I25+[17]ACU!J25+[17]ACU!K25),IF($C$7=4,([17]ACU!I25+[17]ACU!J25+[17]ACU!K25+[17]ACU!L25)))))</f>
        <v>0</v>
      </c>
      <c r="Z92" s="46">
        <f>Y92+[17]ACU!H25</f>
        <v>0</v>
      </c>
      <c r="AA92" s="82" t="s">
        <v>36</v>
      </c>
    </row>
    <row r="93" spans="1:27" hidden="1">
      <c r="A93" s="55"/>
      <c r="B93" s="56"/>
      <c r="C93" s="55"/>
      <c r="D93" s="57"/>
      <c r="E93" s="55">
        <v>10</v>
      </c>
      <c r="F93" s="58"/>
      <c r="G93" s="58"/>
      <c r="H93" s="59"/>
      <c r="I93" s="55"/>
      <c r="J93" s="56"/>
      <c r="K93" s="60"/>
      <c r="L93" s="61"/>
      <c r="M93" s="62"/>
      <c r="N93" s="58"/>
      <c r="O93" s="63"/>
      <c r="P93" s="61"/>
      <c r="Q93" s="64"/>
      <c r="R93" s="58"/>
      <c r="S93" s="58"/>
      <c r="T93" s="58"/>
      <c r="U93" s="65"/>
      <c r="V93" s="55"/>
      <c r="W93" s="46">
        <f>IF($C$7=1,([17]ACU!$C$17+[17]ACU!$D$17),IF($C$7=2,([17]ACU!$C$17+[17]ACU!$D$17+[17]ACU!$E$17),IF($C$7=3,([17]ACU!$C$17+[17]ACU!$D$17+[17]ACU!$E$17+[17]ACU!$F$17),IF($C$7=4,([17]ACU!$C$17+[17]ACU!$D$17+[17]ACU!$E$17+[17]ACU!$F$17+[17]ACU!$G$17)))))</f>
        <v>162086.29999999999</v>
      </c>
      <c r="X93" s="46">
        <f>IF($C$7=1,([17]TRI.01!F26),IF($C$7=2,([17]TRI.02!F26),IF($C$7=3,([17]TRI.03!F26),IF($C$7=4,([17]TRI.04!F26)))))</f>
        <v>0</v>
      </c>
      <c r="Y93" s="46">
        <f>IF($C$7=1,([17]ACU!I26),IF($C$7=2,([17]ACU!I26+[17]ACU!J26),IF($C$7=3,([17]ACU!I26+[17]ACU!J26+[17]ACU!K26),IF($C$7=4,([17]ACU!I26+[17]ACU!J26+[17]ACU!K26+[17]ACU!L26)))))</f>
        <v>0</v>
      </c>
      <c r="Z93" s="46">
        <f>Y93+[17]ACU!H26</f>
        <v>0</v>
      </c>
      <c r="AA93" s="82" t="s">
        <v>36</v>
      </c>
    </row>
    <row r="94" spans="1:27" hidden="1">
      <c r="A94" s="55"/>
      <c r="B94" s="56"/>
      <c r="C94" s="55"/>
      <c r="D94" s="57"/>
      <c r="E94" s="55">
        <v>11</v>
      </c>
      <c r="F94" s="58"/>
      <c r="G94" s="58"/>
      <c r="H94" s="59"/>
      <c r="I94" s="55"/>
      <c r="J94" s="56"/>
      <c r="K94" s="60"/>
      <c r="L94" s="61"/>
      <c r="M94" s="62"/>
      <c r="N94" s="58"/>
      <c r="O94" s="63"/>
      <c r="P94" s="61"/>
      <c r="Q94" s="64"/>
      <c r="R94" s="58"/>
      <c r="S94" s="58"/>
      <c r="T94" s="58"/>
      <c r="U94" s="65"/>
      <c r="V94" s="55"/>
      <c r="W94" s="46">
        <f>IF($C$7=1,([17]ACU!$C$17+[17]ACU!$D$17),IF($C$7=2,([17]ACU!$C$17+[17]ACU!$D$17+[17]ACU!$E$17),IF($C$7=3,([17]ACU!$C$17+[17]ACU!$D$17+[17]ACU!$E$17+[17]ACU!$F$17),IF($C$7=4,([17]ACU!$C$17+[17]ACU!$D$17+[17]ACU!$E$17+[17]ACU!$F$17+[17]ACU!$G$17)))))</f>
        <v>162086.29999999999</v>
      </c>
      <c r="X94" s="46">
        <f>IF($C$7=1,([17]TRI.01!F27),IF($C$7=2,([17]TRI.02!F27),IF($C$7=3,([17]TRI.03!F27),IF($C$7=4,([17]TRI.04!F27)))))</f>
        <v>0</v>
      </c>
      <c r="Y94" s="46">
        <f>IF($C$7=1,([17]ACU!I27),IF($C$7=2,([17]ACU!I27+[17]ACU!J27),IF($C$7=3,([17]ACU!I27+[17]ACU!J27+[17]ACU!K27),IF($C$7=4,([17]ACU!I27+[17]ACU!J27+[17]ACU!K27+[17]ACU!L27)))))</f>
        <v>0</v>
      </c>
      <c r="Z94" s="46">
        <f>Y94+[17]ACU!H27</f>
        <v>0</v>
      </c>
      <c r="AA94" s="82" t="s">
        <v>36</v>
      </c>
    </row>
    <row r="95" spans="1:27" hidden="1">
      <c r="A95" s="67"/>
      <c r="B95" s="68"/>
      <c r="C95" s="67"/>
      <c r="D95" s="69"/>
      <c r="E95" s="67">
        <v>12</v>
      </c>
      <c r="F95" s="70"/>
      <c r="G95" s="70"/>
      <c r="H95" s="71"/>
      <c r="I95" s="67"/>
      <c r="J95" s="68"/>
      <c r="K95" s="72"/>
      <c r="L95" s="73"/>
      <c r="M95" s="74"/>
      <c r="N95" s="70"/>
      <c r="O95" s="75"/>
      <c r="P95" s="73"/>
      <c r="Q95" s="76"/>
      <c r="R95" s="70"/>
      <c r="S95" s="70"/>
      <c r="T95" s="70"/>
      <c r="U95" s="77"/>
      <c r="V95" s="67"/>
      <c r="W95" s="46">
        <f>IF($C$7=1,([17]ACU!$C$17+[17]ACU!$D$17),IF($C$7=2,([17]ACU!$C$17+[17]ACU!$D$17+[17]ACU!$E$17),IF($C$7=3,([17]ACU!$C$17+[17]ACU!$D$17+[17]ACU!$E$17+[17]ACU!$F$17),IF($C$7=4,([17]ACU!$C$17+[17]ACU!$D$17+[17]ACU!$E$17+[17]ACU!$F$17+[17]ACU!$G$17)))))</f>
        <v>162086.29999999999</v>
      </c>
      <c r="X95" s="46">
        <f>IF($C$7=1,([17]TRI.01!F28),IF($C$7=2,([17]TRI.02!F28),IF($C$7=3,([17]TRI.03!F28),IF($C$7=4,([17]TRI.04!F28)))))</f>
        <v>0</v>
      </c>
      <c r="Y95" s="46">
        <f>IF($C$7=1,([17]ACU!I28),IF($C$7=2,([17]ACU!I28+[17]ACU!J28),IF($C$7=3,([17]ACU!I28+[17]ACU!J28+[17]ACU!K28),IF($C$7=4,([17]ACU!I28+[17]ACU!J28+[17]ACU!K28+[17]ACU!L28)))))</f>
        <v>0</v>
      </c>
      <c r="Z95" s="46">
        <f>Y95+[17]ACU!H28</f>
        <v>0</v>
      </c>
      <c r="AA95" s="82" t="s">
        <v>36</v>
      </c>
    </row>
    <row r="96" spans="1:27" ht="120" hidden="1" customHeight="1">
      <c r="A96" s="83" t="str">
        <f>[17]OBRAS!A95</f>
        <v>TOMADA DE PREÇOS</v>
      </c>
      <c r="B96" s="84" t="str">
        <f>[17]OBRAS!B95</f>
        <v>005/2021</v>
      </c>
      <c r="C96" s="83" t="str">
        <f>[17]OBRAS!C95</f>
        <v>CONTRATAÇÃO DE EMPRESA DE ENGENHARIA PARA CONSTRUÇÃO DE MELHORIAS SANITÁRIAS DOMICILIARES NAS LOCALIDADES DE AGROVILA BARRA DE JANGADA, ENGENHO ANDREZA, ENGENHO LIMÃO, ENGENHO NOVO JADIM, SÍTIO NOVO JARDIM, ENGENHO BOA ESPERANÇA, SÍTIO ARROZ, ENGENHO REFRIGÉRIO, ENGENHO SOLIDÃO, ENGENHO TRANQUILIDADE, E ENGENHO CAPIVARA  REFERENTE AO CONVÊNIO Nº 0876.2013 - FUNASA - ZONA RURAL DO MUNICÍPIO DE CORTÊS/PE</v>
      </c>
      <c r="D96" s="85">
        <f>[17]OBRAS!D95</f>
        <v>8762013</v>
      </c>
      <c r="E96" s="83" t="str">
        <f>[17]OBRAS!E95</f>
        <v>FUNDAÇÃO NACIONAL DE SAÚDE - FUNASA</v>
      </c>
      <c r="F96" s="86">
        <f>[17]OBRAS!F95</f>
        <v>483146.31</v>
      </c>
      <c r="G96" s="86">
        <f>[17]OBRAS!G95</f>
        <v>483.15</v>
      </c>
      <c r="H96" s="87" t="str">
        <f>[17]OBRAS!H95</f>
        <v>23.198.833/0001-04</v>
      </c>
      <c r="I96" s="83" t="str">
        <f>[17]OBRAS!I95</f>
        <v>PAUBRASIL CONSTRUTORA EIRELI</v>
      </c>
      <c r="J96" s="84" t="str">
        <f>[17]OBRAS!J95</f>
        <v>027/2021</v>
      </c>
      <c r="K96" s="88">
        <f>[17]OBRAS!K95</f>
        <v>44509</v>
      </c>
      <c r="L96" s="89">
        <f>[17]OBRAS!L95</f>
        <v>12</v>
      </c>
      <c r="M96" s="90" t="s">
        <v>38</v>
      </c>
      <c r="N96" s="86">
        <f>[17]OBRAS!N95</f>
        <v>477719.37</v>
      </c>
      <c r="O96" s="91" t="str">
        <f>[17]OBRAS!O95</f>
        <v>--</v>
      </c>
      <c r="P96" s="89">
        <f>[17]OBRAS!P95</f>
        <v>0</v>
      </c>
      <c r="Q96" s="92" t="s">
        <v>38</v>
      </c>
      <c r="R96" s="86">
        <f>[17]OBRAS!R95</f>
        <v>0</v>
      </c>
      <c r="S96" s="86">
        <f>[17]OBRAS!T95</f>
        <v>477719.37</v>
      </c>
      <c r="T96" s="86">
        <f>[17]OBRAS!U95</f>
        <v>0</v>
      </c>
      <c r="U96" s="93">
        <f>[17]OBRAS!V95</f>
        <v>44905100</v>
      </c>
      <c r="V96" s="94" t="str">
        <f>[17]OBRAS!W95</f>
        <v>OBRAS E INSTALAÇÕES</v>
      </c>
      <c r="W96" s="46">
        <f>IF($C$7=1,([17]ACU!$C$19+[17]ACU!$D$19),IF($C$7=2,([17]ACU!$C$19+[17]ACU!$D$19+[17]ACU!$E$19),IF($C$7=3,([17]ACU!$C$19+[17]ACU!$D$19+[17]ACU!$E$19+[17]ACU!$F$19),IF($C$7=4,([17]ACU!$C$19+[17]ACU!$D$19+[17]ACU!$E$19+[17]ACU!$F$19+[17]ACU!$G$19)))))</f>
        <v>80812.23000000001</v>
      </c>
      <c r="X96" s="46">
        <f>IF($C$7=1,([17]TRI.01!F29),IF($C$7=2,([17]TRI.02!F29),IF($C$7=3,([17]TRI.03!F29),IF($C$7=4,([17]TRI.04!F29)))))</f>
        <v>0</v>
      </c>
      <c r="Y96" s="46">
        <f>IF($C$7=1,([17]ACU!I29),IF($C$7=2,([17]ACU!I29+[17]ACU!J29),IF($C$7=3,([17]ACU!I29+[17]ACU!J29+[17]ACU!K29),IF($C$7=4,([17]ACU!I29+[17]ACU!J29+[17]ACU!K29+[17]ACU!L29)))))</f>
        <v>0</v>
      </c>
      <c r="Z96" s="46">
        <f>Y96+[17]ACU!H29</f>
        <v>0</v>
      </c>
      <c r="AA96" s="82" t="s">
        <v>36</v>
      </c>
    </row>
    <row r="97" spans="1:27" hidden="1">
      <c r="A97" s="55"/>
      <c r="B97" s="56"/>
      <c r="C97" s="55"/>
      <c r="D97" s="57"/>
      <c r="E97" s="55">
        <v>2</v>
      </c>
      <c r="F97" s="58"/>
      <c r="G97" s="58"/>
      <c r="H97" s="59"/>
      <c r="I97" s="55"/>
      <c r="J97" s="56"/>
      <c r="K97" s="60"/>
      <c r="L97" s="61"/>
      <c r="M97" s="62"/>
      <c r="N97" s="58"/>
      <c r="O97" s="63"/>
      <c r="P97" s="61"/>
      <c r="Q97" s="64"/>
      <c r="R97" s="58"/>
      <c r="S97" s="58"/>
      <c r="T97" s="58"/>
      <c r="U97" s="65"/>
      <c r="V97" s="55"/>
      <c r="W97" s="46">
        <f>IF($C$7=1,([17]ACU!$C$17+[17]ACU!$D$17),IF($C$7=2,([17]ACU!$C$17+[17]ACU!$D$17+[17]ACU!$E$17),IF($C$7=3,([17]ACU!$C$17+[17]ACU!$D$17+[17]ACU!$E$17+[17]ACU!$F$17),IF($C$7=4,([17]ACU!$C$17+[17]ACU!$D$17+[17]ACU!$E$17+[17]ACU!$F$17+[17]ACU!$G$17)))))</f>
        <v>162086.29999999999</v>
      </c>
      <c r="X97" s="46">
        <f>IF($C$7=1,([17]TRI.01!F30),IF($C$7=2,([17]TRI.02!F30),IF($C$7=3,([17]TRI.03!F30),IF($C$7=4,([17]TRI.04!F30)))))</f>
        <v>0</v>
      </c>
      <c r="Y97" s="46">
        <f>IF($C$7=1,([17]ACU!I30),IF($C$7=2,([17]ACU!I30+[17]ACU!J30),IF($C$7=3,([17]ACU!I30+[17]ACU!J30+[17]ACU!K30),IF($C$7=4,([17]ACU!I30+[17]ACU!J30+[17]ACU!K30+[17]ACU!L30)))))</f>
        <v>0</v>
      </c>
      <c r="Z97" s="46">
        <f>Y97+[17]ACU!H30</f>
        <v>0</v>
      </c>
      <c r="AA97" s="82" t="s">
        <v>36</v>
      </c>
    </row>
    <row r="98" spans="1:27" hidden="1">
      <c r="A98" s="55"/>
      <c r="B98" s="56"/>
      <c r="C98" s="55"/>
      <c r="D98" s="57"/>
      <c r="E98" s="55">
        <v>3</v>
      </c>
      <c r="F98" s="58"/>
      <c r="G98" s="58"/>
      <c r="H98" s="59"/>
      <c r="I98" s="55"/>
      <c r="J98" s="56"/>
      <c r="K98" s="60"/>
      <c r="L98" s="61"/>
      <c r="M98" s="62"/>
      <c r="N98" s="58"/>
      <c r="O98" s="63"/>
      <c r="P98" s="61"/>
      <c r="Q98" s="64"/>
      <c r="R98" s="58"/>
      <c r="S98" s="58"/>
      <c r="T98" s="58"/>
      <c r="U98" s="65"/>
      <c r="V98" s="55"/>
      <c r="W98" s="46">
        <f>IF($C$7=1,([17]ACU!$C$17+[17]ACU!$D$17),IF($C$7=2,([17]ACU!$C$17+[17]ACU!$D$17+[17]ACU!$E$17),IF($C$7=3,([17]ACU!$C$17+[17]ACU!$D$17+[17]ACU!$E$17+[17]ACU!$F$17),IF($C$7=4,([17]ACU!$C$17+[17]ACU!$D$17+[17]ACU!$E$17+[17]ACU!$F$17+[17]ACU!$G$17)))))</f>
        <v>162086.29999999999</v>
      </c>
      <c r="X98" s="46">
        <f>IF($C$7=1,([17]TRI.01!F31),IF($C$7=2,([17]TRI.02!F31),IF($C$7=3,([17]TRI.03!F31),IF($C$7=4,([17]TRI.04!F31)))))</f>
        <v>0</v>
      </c>
      <c r="Y98" s="46">
        <f>IF($C$7=1,([17]ACU!I31),IF($C$7=2,([17]ACU!I31+[17]ACU!J31),IF($C$7=3,([17]ACU!I31+[17]ACU!J31+[17]ACU!K31),IF($C$7=4,([17]ACU!I31+[17]ACU!J31+[17]ACU!K31+[17]ACU!L31)))))</f>
        <v>0</v>
      </c>
      <c r="Z98" s="46">
        <f>Y98+[17]ACU!H31</f>
        <v>0</v>
      </c>
      <c r="AA98" s="82" t="s">
        <v>36</v>
      </c>
    </row>
    <row r="99" spans="1:27" hidden="1">
      <c r="A99" s="55"/>
      <c r="B99" s="56"/>
      <c r="C99" s="55"/>
      <c r="D99" s="57"/>
      <c r="E99" s="55">
        <v>4</v>
      </c>
      <c r="F99" s="58"/>
      <c r="G99" s="58"/>
      <c r="H99" s="59"/>
      <c r="I99" s="55"/>
      <c r="J99" s="56"/>
      <c r="K99" s="60"/>
      <c r="L99" s="61"/>
      <c r="M99" s="62"/>
      <c r="N99" s="58"/>
      <c r="O99" s="63"/>
      <c r="P99" s="61"/>
      <c r="Q99" s="64"/>
      <c r="R99" s="58"/>
      <c r="S99" s="58"/>
      <c r="T99" s="58"/>
      <c r="U99" s="65"/>
      <c r="V99" s="55"/>
      <c r="W99" s="46">
        <f>IF($C$7=1,([17]ACU!$C$17+[17]ACU!$D$17),IF($C$7=2,([17]ACU!$C$17+[17]ACU!$D$17+[17]ACU!$E$17),IF($C$7=3,([17]ACU!$C$17+[17]ACU!$D$17+[17]ACU!$E$17+[17]ACU!$F$17),IF($C$7=4,([17]ACU!$C$17+[17]ACU!$D$17+[17]ACU!$E$17+[17]ACU!$F$17+[17]ACU!$G$17)))))</f>
        <v>162086.29999999999</v>
      </c>
      <c r="X99" s="46">
        <f>IF($C$7=1,([17]TRI.01!F32),IF($C$7=2,([17]TRI.02!F32),IF($C$7=3,([17]TRI.03!F32),IF($C$7=4,([17]TRI.04!F32)))))</f>
        <v>0</v>
      </c>
      <c r="Y99" s="46">
        <f>IF($C$7=1,([17]ACU!I32),IF($C$7=2,([17]ACU!I32+[17]ACU!J32),IF($C$7=3,([17]ACU!I32+[17]ACU!J32+[17]ACU!K32),IF($C$7=4,([17]ACU!I32+[17]ACU!J32+[17]ACU!K32+[17]ACU!L32)))))</f>
        <v>0</v>
      </c>
      <c r="Z99" s="46">
        <f>Y99+[17]ACU!H32</f>
        <v>0</v>
      </c>
      <c r="AA99" s="82" t="s">
        <v>36</v>
      </c>
    </row>
    <row r="100" spans="1:27" hidden="1">
      <c r="A100" s="55"/>
      <c r="B100" s="56"/>
      <c r="C100" s="55"/>
      <c r="D100" s="57"/>
      <c r="E100" s="55">
        <v>5</v>
      </c>
      <c r="F100" s="58"/>
      <c r="G100" s="58"/>
      <c r="H100" s="59"/>
      <c r="I100" s="55"/>
      <c r="J100" s="56"/>
      <c r="K100" s="60"/>
      <c r="L100" s="61"/>
      <c r="M100" s="62"/>
      <c r="N100" s="58"/>
      <c r="O100" s="63"/>
      <c r="P100" s="61"/>
      <c r="Q100" s="64"/>
      <c r="R100" s="58"/>
      <c r="S100" s="58"/>
      <c r="T100" s="58"/>
      <c r="U100" s="65"/>
      <c r="V100" s="55"/>
      <c r="W100" s="46">
        <f>IF($C$7=1,([17]ACU!$C$17+[17]ACU!$D$17),IF($C$7=2,([17]ACU!$C$17+[17]ACU!$D$17+[17]ACU!$E$17),IF($C$7=3,([17]ACU!$C$17+[17]ACU!$D$17+[17]ACU!$E$17+[17]ACU!$F$17),IF($C$7=4,([17]ACU!$C$17+[17]ACU!$D$17+[17]ACU!$E$17+[17]ACU!$F$17+[17]ACU!$G$17)))))</f>
        <v>162086.29999999999</v>
      </c>
      <c r="X100" s="46">
        <f>IF($C$7=1,([17]TRI.01!F33),IF($C$7=2,([17]TRI.02!F33),IF($C$7=3,([17]TRI.03!F33),IF($C$7=4,([17]TRI.04!F33)))))</f>
        <v>0</v>
      </c>
      <c r="Y100" s="46">
        <f>IF($C$7=1,([17]ACU!I33),IF($C$7=2,([17]ACU!I33+[17]ACU!J33),IF($C$7=3,([17]ACU!I33+[17]ACU!J33+[17]ACU!K33),IF($C$7=4,([17]ACU!I33+[17]ACU!J33+[17]ACU!K33+[17]ACU!L33)))))</f>
        <v>0</v>
      </c>
      <c r="Z100" s="46">
        <f>Y100+[17]ACU!H33</f>
        <v>0</v>
      </c>
      <c r="AA100" s="82" t="s">
        <v>36</v>
      </c>
    </row>
    <row r="101" spans="1:27" hidden="1">
      <c r="A101" s="55"/>
      <c r="B101" s="56"/>
      <c r="C101" s="55"/>
      <c r="D101" s="57"/>
      <c r="E101" s="55">
        <v>6</v>
      </c>
      <c r="F101" s="58"/>
      <c r="G101" s="58"/>
      <c r="H101" s="59"/>
      <c r="I101" s="55"/>
      <c r="J101" s="56"/>
      <c r="K101" s="60"/>
      <c r="L101" s="61"/>
      <c r="M101" s="62"/>
      <c r="N101" s="58"/>
      <c r="O101" s="63"/>
      <c r="P101" s="61"/>
      <c r="Q101" s="64"/>
      <c r="R101" s="58"/>
      <c r="S101" s="58"/>
      <c r="T101" s="58"/>
      <c r="U101" s="65"/>
      <c r="V101" s="55"/>
      <c r="W101" s="46">
        <f>IF($C$7=1,([17]ACU!$C$17+[17]ACU!$D$17),IF($C$7=2,([17]ACU!$C$17+[17]ACU!$D$17+[17]ACU!$E$17),IF($C$7=3,([17]ACU!$C$17+[17]ACU!$D$17+[17]ACU!$E$17+[17]ACU!$F$17),IF($C$7=4,([17]ACU!$C$17+[17]ACU!$D$17+[17]ACU!$E$17+[17]ACU!$F$17+[17]ACU!$G$17)))))</f>
        <v>162086.29999999999</v>
      </c>
      <c r="X101" s="46">
        <f>IF($C$7=1,([17]TRI.01!F34),IF($C$7=2,([17]TRI.02!F34),IF($C$7=3,([17]TRI.03!F34),IF($C$7=4,([17]TRI.04!F34)))))</f>
        <v>0</v>
      </c>
      <c r="Y101" s="46">
        <f>IF($C$7=1,([17]ACU!I34),IF($C$7=2,([17]ACU!I34+[17]ACU!J34),IF($C$7=3,([17]ACU!I34+[17]ACU!J34+[17]ACU!K34),IF($C$7=4,([17]ACU!I34+[17]ACU!J34+[17]ACU!K34+[17]ACU!L34)))))</f>
        <v>0</v>
      </c>
      <c r="Z101" s="46">
        <f>Y101+[17]ACU!H34</f>
        <v>0</v>
      </c>
      <c r="AA101" s="82" t="s">
        <v>36</v>
      </c>
    </row>
    <row r="102" spans="1:27" hidden="1">
      <c r="A102" s="55"/>
      <c r="B102" s="56"/>
      <c r="C102" s="55"/>
      <c r="D102" s="57"/>
      <c r="E102" s="55">
        <v>7</v>
      </c>
      <c r="F102" s="58"/>
      <c r="G102" s="58"/>
      <c r="H102" s="59"/>
      <c r="I102" s="55"/>
      <c r="J102" s="56"/>
      <c r="K102" s="60"/>
      <c r="L102" s="61"/>
      <c r="M102" s="62"/>
      <c r="N102" s="58"/>
      <c r="O102" s="63"/>
      <c r="P102" s="61"/>
      <c r="Q102" s="64"/>
      <c r="R102" s="58"/>
      <c r="S102" s="58"/>
      <c r="T102" s="58"/>
      <c r="U102" s="65"/>
      <c r="V102" s="55"/>
      <c r="W102" s="46">
        <f>IF($C$7=1,([17]ACU!$C$17+[17]ACU!$D$17),IF($C$7=2,([17]ACU!$C$17+[17]ACU!$D$17+[17]ACU!$E$17),IF($C$7=3,([17]ACU!$C$17+[17]ACU!$D$17+[17]ACU!$E$17+[17]ACU!$F$17),IF($C$7=4,([17]ACU!$C$17+[17]ACU!$D$17+[17]ACU!$E$17+[17]ACU!$F$17+[17]ACU!$G$17)))))</f>
        <v>162086.29999999999</v>
      </c>
      <c r="X102" s="46">
        <f>IF($C$7=1,([17]TRI.01!F35),IF($C$7=2,([17]TRI.02!F35),IF($C$7=3,([17]TRI.03!F35),IF($C$7=4,([17]TRI.04!F35)))))</f>
        <v>0</v>
      </c>
      <c r="Y102" s="46">
        <f>IF($C$7=1,([17]ACU!I35),IF($C$7=2,([17]ACU!I35+[17]ACU!J35),IF($C$7=3,([17]ACU!I35+[17]ACU!J35+[17]ACU!K35),IF($C$7=4,([17]ACU!I35+[17]ACU!J35+[17]ACU!K35+[17]ACU!L35)))))</f>
        <v>0</v>
      </c>
      <c r="Z102" s="46">
        <f>Y102+[17]ACU!H35</f>
        <v>0</v>
      </c>
      <c r="AA102" s="82" t="s">
        <v>36</v>
      </c>
    </row>
    <row r="103" spans="1:27" hidden="1">
      <c r="A103" s="55"/>
      <c r="B103" s="56"/>
      <c r="C103" s="55"/>
      <c r="D103" s="57"/>
      <c r="E103" s="55">
        <v>8</v>
      </c>
      <c r="F103" s="58"/>
      <c r="G103" s="58"/>
      <c r="H103" s="59"/>
      <c r="I103" s="55"/>
      <c r="J103" s="56"/>
      <c r="K103" s="60"/>
      <c r="L103" s="61"/>
      <c r="M103" s="62"/>
      <c r="N103" s="58"/>
      <c r="O103" s="63"/>
      <c r="P103" s="61"/>
      <c r="Q103" s="64"/>
      <c r="R103" s="58"/>
      <c r="S103" s="58"/>
      <c r="T103" s="58"/>
      <c r="U103" s="65"/>
      <c r="V103" s="55"/>
      <c r="W103" s="46">
        <f>IF($C$7=1,([17]ACU!$C$17+[17]ACU!$D$17),IF($C$7=2,([17]ACU!$C$17+[17]ACU!$D$17+[17]ACU!$E$17),IF($C$7=3,([17]ACU!$C$17+[17]ACU!$D$17+[17]ACU!$E$17+[17]ACU!$F$17),IF($C$7=4,([17]ACU!$C$17+[17]ACU!$D$17+[17]ACU!$E$17+[17]ACU!$F$17+[17]ACU!$G$17)))))</f>
        <v>162086.29999999999</v>
      </c>
      <c r="X103" s="46">
        <f>IF($C$7=1,([17]TRI.01!F36),IF($C$7=2,([17]TRI.02!F36),IF($C$7=3,([17]TRI.03!F36),IF($C$7=4,([17]TRI.04!F36)))))</f>
        <v>0</v>
      </c>
      <c r="Y103" s="46">
        <f>IF($C$7=1,([17]ACU!I36),IF($C$7=2,([17]ACU!I36+[17]ACU!J36),IF($C$7=3,([17]ACU!I36+[17]ACU!J36+[17]ACU!K36),IF($C$7=4,([17]ACU!I36+[17]ACU!J36+[17]ACU!K36+[17]ACU!L36)))))</f>
        <v>0</v>
      </c>
      <c r="Z103" s="46">
        <f>Y103+[17]ACU!H36</f>
        <v>0</v>
      </c>
      <c r="AA103" s="82" t="s">
        <v>36</v>
      </c>
    </row>
    <row r="104" spans="1:27" hidden="1">
      <c r="A104" s="55"/>
      <c r="B104" s="56"/>
      <c r="C104" s="55"/>
      <c r="D104" s="57"/>
      <c r="E104" s="55">
        <v>9</v>
      </c>
      <c r="F104" s="58"/>
      <c r="G104" s="58"/>
      <c r="H104" s="59"/>
      <c r="I104" s="55"/>
      <c r="J104" s="56"/>
      <c r="K104" s="60"/>
      <c r="L104" s="61"/>
      <c r="M104" s="62"/>
      <c r="N104" s="58"/>
      <c r="O104" s="63"/>
      <c r="P104" s="61"/>
      <c r="Q104" s="64"/>
      <c r="R104" s="58"/>
      <c r="S104" s="58"/>
      <c r="T104" s="58"/>
      <c r="U104" s="65"/>
      <c r="V104" s="55"/>
      <c r="W104" s="46">
        <f>IF($C$7=1,([17]ACU!$C$17+[17]ACU!$D$17),IF($C$7=2,([17]ACU!$C$17+[17]ACU!$D$17+[17]ACU!$E$17),IF($C$7=3,([17]ACU!$C$17+[17]ACU!$D$17+[17]ACU!$E$17+[17]ACU!$F$17),IF($C$7=4,([17]ACU!$C$17+[17]ACU!$D$17+[17]ACU!$E$17+[17]ACU!$F$17+[17]ACU!$G$17)))))</f>
        <v>162086.29999999999</v>
      </c>
      <c r="X104" s="46">
        <f>IF($C$7=1,([17]TRI.01!F37),IF($C$7=2,([17]TRI.02!F37),IF($C$7=3,([17]TRI.03!F37),IF($C$7=4,([17]TRI.04!F37)))))</f>
        <v>0</v>
      </c>
      <c r="Y104" s="46">
        <f>IF($C$7=1,([17]ACU!I37),IF($C$7=2,([17]ACU!I37+[17]ACU!J37),IF($C$7=3,([17]ACU!I37+[17]ACU!J37+[17]ACU!K37),IF($C$7=4,([17]ACU!I37+[17]ACU!J37+[17]ACU!K37+[17]ACU!L37)))))</f>
        <v>0</v>
      </c>
      <c r="Z104" s="46">
        <f>Y104+[17]ACU!H37</f>
        <v>0</v>
      </c>
      <c r="AA104" s="82" t="s">
        <v>36</v>
      </c>
    </row>
    <row r="105" spans="1:27" hidden="1">
      <c r="A105" s="55"/>
      <c r="B105" s="56"/>
      <c r="C105" s="55"/>
      <c r="D105" s="57"/>
      <c r="E105" s="55">
        <v>10</v>
      </c>
      <c r="F105" s="58"/>
      <c r="G105" s="58"/>
      <c r="H105" s="59"/>
      <c r="I105" s="55"/>
      <c r="J105" s="56"/>
      <c r="K105" s="60"/>
      <c r="L105" s="61"/>
      <c r="M105" s="62"/>
      <c r="N105" s="58"/>
      <c r="O105" s="63"/>
      <c r="P105" s="61"/>
      <c r="Q105" s="64"/>
      <c r="R105" s="58"/>
      <c r="S105" s="58"/>
      <c r="T105" s="58"/>
      <c r="U105" s="65"/>
      <c r="V105" s="55"/>
      <c r="W105" s="46">
        <f>IF($C$7=1,([17]ACU!$C$17+[17]ACU!$D$17),IF($C$7=2,([17]ACU!$C$17+[17]ACU!$D$17+[17]ACU!$E$17),IF($C$7=3,([17]ACU!$C$17+[17]ACU!$D$17+[17]ACU!$E$17+[17]ACU!$F$17),IF($C$7=4,([17]ACU!$C$17+[17]ACU!$D$17+[17]ACU!$E$17+[17]ACU!$F$17+[17]ACU!$G$17)))))</f>
        <v>162086.29999999999</v>
      </c>
      <c r="X105" s="46">
        <f>IF($C$7=1,([17]TRI.01!F38),IF($C$7=2,([17]TRI.02!F38),IF($C$7=3,([17]TRI.03!F38),IF($C$7=4,([17]TRI.04!F38)))))</f>
        <v>0</v>
      </c>
      <c r="Y105" s="46">
        <f>IF($C$7=1,([17]ACU!I38),IF($C$7=2,([17]ACU!I38+[17]ACU!J38),IF($C$7=3,([17]ACU!I38+[17]ACU!J38+[17]ACU!K38),IF($C$7=4,([17]ACU!I38+[17]ACU!J38+[17]ACU!K38+[17]ACU!L38)))))</f>
        <v>0</v>
      </c>
      <c r="Z105" s="46">
        <f>Y105+[17]ACU!H38</f>
        <v>0</v>
      </c>
      <c r="AA105" s="82" t="s">
        <v>36</v>
      </c>
    </row>
    <row r="106" spans="1:27" hidden="1">
      <c r="A106" s="55"/>
      <c r="B106" s="56"/>
      <c r="C106" s="55"/>
      <c r="D106" s="57"/>
      <c r="E106" s="55">
        <v>11</v>
      </c>
      <c r="F106" s="58"/>
      <c r="G106" s="58"/>
      <c r="H106" s="59"/>
      <c r="I106" s="55"/>
      <c r="J106" s="56"/>
      <c r="K106" s="60"/>
      <c r="L106" s="61"/>
      <c r="M106" s="62"/>
      <c r="N106" s="58"/>
      <c r="O106" s="63"/>
      <c r="P106" s="61"/>
      <c r="Q106" s="64"/>
      <c r="R106" s="58"/>
      <c r="S106" s="58"/>
      <c r="T106" s="58"/>
      <c r="U106" s="65"/>
      <c r="V106" s="55"/>
      <c r="W106" s="46">
        <f>IF($C$7=1,([17]ACU!$C$17+[17]ACU!$D$17),IF($C$7=2,([17]ACU!$C$17+[17]ACU!$D$17+[17]ACU!$E$17),IF($C$7=3,([17]ACU!$C$17+[17]ACU!$D$17+[17]ACU!$E$17+[17]ACU!$F$17),IF($C$7=4,([17]ACU!$C$17+[17]ACU!$D$17+[17]ACU!$E$17+[17]ACU!$F$17+[17]ACU!$G$17)))))</f>
        <v>162086.29999999999</v>
      </c>
      <c r="X106" s="46">
        <f>IF($C$7=1,([17]TRI.01!F39),IF($C$7=2,([17]TRI.02!F39),IF($C$7=3,([17]TRI.03!F39),IF($C$7=4,([17]TRI.04!F39)))))</f>
        <v>0</v>
      </c>
      <c r="Y106" s="46">
        <f>IF($C$7=1,([17]ACU!I39),IF($C$7=2,([17]ACU!I39+[17]ACU!J39),IF($C$7=3,([17]ACU!I39+[17]ACU!J39+[17]ACU!K39),IF($C$7=4,([17]ACU!I39+[17]ACU!J39+[17]ACU!K39+[17]ACU!L39)))))</f>
        <v>0</v>
      </c>
      <c r="Z106" s="46">
        <f>Y106+[17]ACU!H39</f>
        <v>0</v>
      </c>
      <c r="AA106" s="82" t="s">
        <v>36</v>
      </c>
    </row>
    <row r="107" spans="1:27" hidden="1">
      <c r="A107" s="67"/>
      <c r="B107" s="68"/>
      <c r="C107" s="67"/>
      <c r="D107" s="69"/>
      <c r="E107" s="67">
        <v>12</v>
      </c>
      <c r="F107" s="70"/>
      <c r="G107" s="70"/>
      <c r="H107" s="71"/>
      <c r="I107" s="67"/>
      <c r="J107" s="68"/>
      <c r="K107" s="72"/>
      <c r="L107" s="73"/>
      <c r="M107" s="74"/>
      <c r="N107" s="70"/>
      <c r="O107" s="75"/>
      <c r="P107" s="73"/>
      <c r="Q107" s="76"/>
      <c r="R107" s="70"/>
      <c r="S107" s="70"/>
      <c r="T107" s="70"/>
      <c r="U107" s="77"/>
      <c r="V107" s="67"/>
      <c r="W107" s="46">
        <f>IF($C$7=1,([17]ACU!$C$17+[17]ACU!$D$17),IF($C$7=2,([17]ACU!$C$17+[17]ACU!$D$17+[17]ACU!$E$17),IF($C$7=3,([17]ACU!$C$17+[17]ACU!$D$17+[17]ACU!$E$17+[17]ACU!$F$17),IF($C$7=4,([17]ACU!$C$17+[17]ACU!$D$17+[17]ACU!$E$17+[17]ACU!$F$17+[17]ACU!$G$17)))))</f>
        <v>162086.29999999999</v>
      </c>
      <c r="X107" s="46">
        <f>IF($C$7=1,([17]TRI.01!F40),IF($C$7=2,([17]TRI.02!F40),IF($C$7=3,([17]TRI.03!F40),IF($C$7=4,([17]TRI.04!F40)))))</f>
        <v>0</v>
      </c>
      <c r="Y107" s="46">
        <f>IF($C$7=1,([17]ACU!I40),IF($C$7=2,([17]ACU!I40+[17]ACU!J40),IF($C$7=3,([17]ACU!I40+[17]ACU!J40+[17]ACU!K40),IF($C$7=4,([17]ACU!I40+[17]ACU!J40+[17]ACU!K40+[17]ACU!L40)))))</f>
        <v>0</v>
      </c>
      <c r="Z107" s="46">
        <f>Y107+[17]ACU!H40</f>
        <v>0</v>
      </c>
      <c r="AA107" s="82" t="s">
        <v>36</v>
      </c>
    </row>
    <row r="108" spans="1:27" ht="69.95" customHeight="1">
      <c r="A108" s="43" t="str">
        <f>[17]OBRAS!A108</f>
        <v>PREGÃO ELETRÔNCO</v>
      </c>
      <c r="B108" s="44" t="str">
        <f>[17]OBRAS!B108</f>
        <v>009/2021</v>
      </c>
      <c r="C108" s="43" t="str">
        <f>[17]OBRAS!C108</f>
        <v>CONTRATAÇÃO DE EMPRESA DE ENGENHARIA PARA EXECUÇÃO DOS SERVIÇOS DE CONSERVAÇÃO E MANUTENÇÃO DO SISTEMA DE MICRO DRENAGEM E REDE COLETORA DE ESGOTO EM DIVERSOS LOCAIS DO MUNICÍPIO DE CORTÊS/PE</v>
      </c>
      <c r="D108" s="45">
        <f>[17]OBRAS!D108</f>
        <v>0</v>
      </c>
      <c r="E108" s="43" t="str">
        <f>[17]OBRAS!E108</f>
        <v>--</v>
      </c>
      <c r="F108" s="46" t="str">
        <f>[17]OBRAS!F108</f>
        <v>--</v>
      </c>
      <c r="G108" s="46" t="str">
        <f>[17]OBRAS!G108</f>
        <v>--</v>
      </c>
      <c r="H108" s="47" t="str">
        <f>[17]OBRAS!H108</f>
        <v>21.127.171/0001-56</v>
      </c>
      <c r="I108" s="43" t="str">
        <f>[17]OBRAS!I108</f>
        <v>ZARA SERVIÇOS DE CONSTRUÇÃO CIVIL EIRELI</v>
      </c>
      <c r="J108" s="44" t="str">
        <f>[17]OBRAS!J108</f>
        <v>019/2021</v>
      </c>
      <c r="K108" s="48">
        <f>[17]OBRAS!K108</f>
        <v>44413</v>
      </c>
      <c r="L108" s="49">
        <f>[17]OBRAS!L108</f>
        <v>12</v>
      </c>
      <c r="M108" s="50" t="s">
        <v>38</v>
      </c>
      <c r="N108" s="46">
        <f>[17]OBRAS!N108</f>
        <v>934726.4</v>
      </c>
      <c r="O108" s="51" t="str">
        <f>[17]OBRAS!O108</f>
        <v>--</v>
      </c>
      <c r="P108" s="49">
        <f>[17]OBRAS!P108</f>
        <v>0</v>
      </c>
      <c r="Q108" s="52" t="s">
        <v>38</v>
      </c>
      <c r="R108" s="46">
        <f>[17]OBRAS!R108</f>
        <v>0</v>
      </c>
      <c r="S108" s="46">
        <f>[17]OBRAS!T108</f>
        <v>934726.4</v>
      </c>
      <c r="T108" s="46">
        <f>[17]OBRAS!U108</f>
        <v>0</v>
      </c>
      <c r="U108" s="53">
        <f>[17]OBRAS!V108</f>
        <v>44905100</v>
      </c>
      <c r="V108" s="80" t="str">
        <f>[17]OBRAS!W108</f>
        <v>OBRAS E INSTALAÇÕES</v>
      </c>
      <c r="W108" s="46">
        <f>IF($C$7=1,([17]ACU!$C$19+[17]ACU!$D$19),IF($C$7=2,([17]ACU!$C$19+[17]ACU!$D$19+[17]ACU!$E$19),IF($C$7=3,([17]ACU!$C$19+[17]ACU!$D$19+[17]ACU!$E$19+[17]ACU!$F$19),IF($C$7=4,([17]ACU!$C$19+[17]ACU!$D$19+[17]ACU!$E$19+[17]ACU!$F$19+[17]ACU!$G$19)))))</f>
        <v>80812.23000000001</v>
      </c>
      <c r="X108" s="46">
        <f>IF($C$7=1,([17]TRI.01!F19),IF($C$7=2,([17]TRI.02!F19),IF($C$7=3,([17]TRI.03!F19),IF($C$7=4,([17]TRI.04!F19)))))</f>
        <v>19688.939999999999</v>
      </c>
      <c r="Y108" s="46">
        <f>IF($C$7=1,([17]ACU!I19),IF($C$7=2,([17]ACU!I19+[17]ACU!J19),IF($C$7=3,([17]ACU!I19+[17]ACU!J19+[17]ACU!K19),IF($C$7=4,([17]ACU!I19+[17]ACU!J19+[17]ACU!K19+[17]ACU!L19)))))</f>
        <v>19688.939999999999</v>
      </c>
      <c r="Z108" s="46">
        <f>Y108+[17]ACU!H41</f>
        <v>19688.939999999999</v>
      </c>
      <c r="AA108" s="82" t="s">
        <v>36</v>
      </c>
    </row>
    <row r="109" spans="1:27" hidden="1">
      <c r="A109" s="55"/>
      <c r="B109" s="56"/>
      <c r="C109" s="55"/>
      <c r="D109" s="57"/>
      <c r="E109" s="55">
        <v>2</v>
      </c>
      <c r="F109" s="58"/>
      <c r="G109" s="58"/>
      <c r="H109" s="59"/>
      <c r="I109" s="55"/>
      <c r="J109" s="56"/>
      <c r="K109" s="60"/>
      <c r="L109" s="61"/>
      <c r="M109" s="62"/>
      <c r="N109" s="58"/>
      <c r="O109" s="63"/>
      <c r="P109" s="61"/>
      <c r="Q109" s="64"/>
      <c r="R109" s="58"/>
      <c r="S109" s="58"/>
      <c r="T109" s="58"/>
      <c r="U109" s="65"/>
      <c r="V109" s="55"/>
      <c r="W109" s="58"/>
      <c r="X109" s="70">
        <f>IF($C$7=1,([17]TRI.01!F42),IF($C$7=2,([17]TRI.02!F42),IF($C$7=3,([17]TRI.03!F42),IF($C$7=4,([17]TRI.04!F42)))))</f>
        <v>0</v>
      </c>
      <c r="Y109" s="70">
        <f>IF($C$7=1,([17]ACU!I42),IF($C$7=2,([17]ACU!I42+[17]ACU!J42),IF($C$7=3,([17]ACU!I42+[17]ACU!J42+[17]ACU!K42),IF($C$7=4,([17]ACU!I42+[17]ACU!J42+[17]ACU!K42+[17]ACU!L42)))))</f>
        <v>0</v>
      </c>
      <c r="Z109" s="70">
        <f>Y109+[17]ACU!H42</f>
        <v>0</v>
      </c>
      <c r="AA109" s="110"/>
    </row>
    <row r="110" spans="1:27" hidden="1">
      <c r="A110" s="55"/>
      <c r="B110" s="56"/>
      <c r="C110" s="55"/>
      <c r="D110" s="57"/>
      <c r="E110" s="55">
        <v>3</v>
      </c>
      <c r="F110" s="58"/>
      <c r="G110" s="58"/>
      <c r="H110" s="59"/>
      <c r="I110" s="55"/>
      <c r="J110" s="56"/>
      <c r="K110" s="60"/>
      <c r="L110" s="61"/>
      <c r="M110" s="62"/>
      <c r="N110" s="58"/>
      <c r="O110" s="63"/>
      <c r="P110" s="61"/>
      <c r="Q110" s="64"/>
      <c r="R110" s="58"/>
      <c r="S110" s="58"/>
      <c r="T110" s="58"/>
      <c r="U110" s="65"/>
      <c r="V110" s="55"/>
      <c r="W110" s="58"/>
      <c r="X110" s="46">
        <f>IF($C$7=1,([17]TRI.01!F43),IF($C$7=2,([17]TRI.02!F43),IF($C$7=3,([17]TRI.03!F43),IF($C$7=4,([17]TRI.04!F43)))))</f>
        <v>0</v>
      </c>
      <c r="Y110" s="46">
        <f>IF($C$7=1,([17]ACU!I43),IF($C$7=2,([17]ACU!I43+[17]ACU!J43),IF($C$7=3,([17]ACU!I43+[17]ACU!J43+[17]ACU!K43),IF($C$7=4,([17]ACU!I43+[17]ACU!J43+[17]ACU!K43+[17]ACU!L43)))))</f>
        <v>0</v>
      </c>
      <c r="Z110" s="46">
        <f>Y110+[17]ACU!H43</f>
        <v>0</v>
      </c>
      <c r="AA110" s="82"/>
    </row>
    <row r="111" spans="1:27" hidden="1">
      <c r="A111" s="55"/>
      <c r="B111" s="56"/>
      <c r="C111" s="55"/>
      <c r="D111" s="57"/>
      <c r="E111" s="55">
        <v>4</v>
      </c>
      <c r="F111" s="58"/>
      <c r="G111" s="58"/>
      <c r="H111" s="59"/>
      <c r="I111" s="55"/>
      <c r="J111" s="56"/>
      <c r="K111" s="60"/>
      <c r="L111" s="61"/>
      <c r="M111" s="62"/>
      <c r="N111" s="58"/>
      <c r="O111" s="63"/>
      <c r="P111" s="61"/>
      <c r="Q111" s="64"/>
      <c r="R111" s="58"/>
      <c r="S111" s="58"/>
      <c r="T111" s="58"/>
      <c r="U111" s="65"/>
      <c r="V111" s="55"/>
      <c r="W111" s="58"/>
      <c r="X111" s="46">
        <f>IF($C$7=1,([17]TRI.01!F44),IF($C$7=2,([17]TRI.02!F44),IF($C$7=3,([17]TRI.03!F44),IF($C$7=4,([17]TRI.04!F44)))))</f>
        <v>0</v>
      </c>
      <c r="Y111" s="46">
        <f>IF($C$7=1,([17]ACU!I44),IF($C$7=2,([17]ACU!I44+[17]ACU!J44),IF($C$7=3,([17]ACU!I44+[17]ACU!J44+[17]ACU!K44),IF($C$7=4,([17]ACU!I44+[17]ACU!J44+[17]ACU!K44+[17]ACU!L44)))))</f>
        <v>0</v>
      </c>
      <c r="Z111" s="46">
        <f>Y111+[17]ACU!H44</f>
        <v>0</v>
      </c>
      <c r="AA111" s="82"/>
    </row>
    <row r="112" spans="1:27" hidden="1">
      <c r="A112" s="55"/>
      <c r="B112" s="56"/>
      <c r="C112" s="55"/>
      <c r="D112" s="57"/>
      <c r="E112" s="55">
        <v>5</v>
      </c>
      <c r="F112" s="58"/>
      <c r="G112" s="58"/>
      <c r="H112" s="59"/>
      <c r="I112" s="55"/>
      <c r="J112" s="56"/>
      <c r="K112" s="60"/>
      <c r="L112" s="61"/>
      <c r="M112" s="62"/>
      <c r="N112" s="58"/>
      <c r="O112" s="63"/>
      <c r="P112" s="61"/>
      <c r="Q112" s="64"/>
      <c r="R112" s="58"/>
      <c r="S112" s="58"/>
      <c r="T112" s="58"/>
      <c r="U112" s="65"/>
      <c r="V112" s="55"/>
      <c r="W112" s="58"/>
      <c r="X112" s="46">
        <f>IF($C$7=1,([17]TRI.01!F45),IF($C$7=2,([17]TRI.02!F45),IF($C$7=3,([17]TRI.03!F45),IF($C$7=4,([17]TRI.04!F45)))))</f>
        <v>0</v>
      </c>
      <c r="Y112" s="46">
        <f>IF($C$7=1,([17]ACU!I45),IF($C$7=2,([17]ACU!I45+[17]ACU!J45),IF($C$7=3,([17]ACU!I45+[17]ACU!J45+[17]ACU!K45),IF($C$7=4,([17]ACU!I45+[17]ACU!J45+[17]ACU!K45+[17]ACU!L45)))))</f>
        <v>0</v>
      </c>
      <c r="Z112" s="46">
        <f>Y112+[17]ACU!H45</f>
        <v>0</v>
      </c>
      <c r="AA112" s="82"/>
    </row>
    <row r="113" spans="1:27" hidden="1">
      <c r="A113" s="55"/>
      <c r="B113" s="56"/>
      <c r="C113" s="55"/>
      <c r="D113" s="57"/>
      <c r="E113" s="55">
        <v>6</v>
      </c>
      <c r="F113" s="58"/>
      <c r="G113" s="58"/>
      <c r="H113" s="59"/>
      <c r="I113" s="55"/>
      <c r="J113" s="56"/>
      <c r="K113" s="60"/>
      <c r="L113" s="61"/>
      <c r="M113" s="62"/>
      <c r="N113" s="58"/>
      <c r="O113" s="63"/>
      <c r="P113" s="61"/>
      <c r="Q113" s="64"/>
      <c r="R113" s="58"/>
      <c r="S113" s="58"/>
      <c r="T113" s="58"/>
      <c r="U113" s="65"/>
      <c r="V113" s="55"/>
      <c r="W113" s="58"/>
      <c r="X113" s="46">
        <f>IF($C$7=1,([17]TRI.01!F46),IF($C$7=2,([17]TRI.02!F46),IF($C$7=3,([17]TRI.03!F46),IF($C$7=4,([17]TRI.04!F46)))))</f>
        <v>0</v>
      </c>
      <c r="Y113" s="46">
        <f>IF($C$7=1,([17]ACU!I46),IF($C$7=2,([17]ACU!I46+[17]ACU!J46),IF($C$7=3,([17]ACU!I46+[17]ACU!J46+[17]ACU!K46),IF($C$7=4,([17]ACU!I46+[17]ACU!J46+[17]ACU!K46+[17]ACU!L46)))))</f>
        <v>0</v>
      </c>
      <c r="Z113" s="46">
        <f>Y113+[17]ACU!H46</f>
        <v>0</v>
      </c>
      <c r="AA113" s="82"/>
    </row>
    <row r="114" spans="1:27" hidden="1">
      <c r="A114" s="55"/>
      <c r="B114" s="56"/>
      <c r="C114" s="55"/>
      <c r="D114" s="57"/>
      <c r="E114" s="55">
        <v>7</v>
      </c>
      <c r="F114" s="58"/>
      <c r="G114" s="58"/>
      <c r="H114" s="59"/>
      <c r="I114" s="55"/>
      <c r="J114" s="56"/>
      <c r="K114" s="60"/>
      <c r="L114" s="61"/>
      <c r="M114" s="62"/>
      <c r="N114" s="58"/>
      <c r="O114" s="63"/>
      <c r="P114" s="61"/>
      <c r="Q114" s="64"/>
      <c r="R114" s="58"/>
      <c r="S114" s="58"/>
      <c r="T114" s="58"/>
      <c r="U114" s="65"/>
      <c r="V114" s="55"/>
      <c r="W114" s="58"/>
      <c r="X114" s="46">
        <f>IF($C$7=1,([17]TRI.01!F47),IF($C$7=2,([17]TRI.02!F47),IF($C$7=3,([17]TRI.03!F47),IF($C$7=4,([17]TRI.04!F47)))))</f>
        <v>0</v>
      </c>
      <c r="Y114" s="46">
        <f>IF($C$7=1,([17]ACU!I47),IF($C$7=2,([17]ACU!I47+[17]ACU!J47),IF($C$7=3,([17]ACU!I47+[17]ACU!J47+[17]ACU!K47),IF($C$7=4,([17]ACU!I47+[17]ACU!J47+[17]ACU!K47+[17]ACU!L47)))))</f>
        <v>0</v>
      </c>
      <c r="Z114" s="46">
        <f>Y114+[17]ACU!H47</f>
        <v>0</v>
      </c>
      <c r="AA114" s="82"/>
    </row>
    <row r="115" spans="1:27" hidden="1">
      <c r="A115" s="55"/>
      <c r="B115" s="56"/>
      <c r="C115" s="55"/>
      <c r="D115" s="57"/>
      <c r="E115" s="55">
        <v>8</v>
      </c>
      <c r="F115" s="58"/>
      <c r="G115" s="58"/>
      <c r="H115" s="59"/>
      <c r="I115" s="55"/>
      <c r="J115" s="56"/>
      <c r="K115" s="60"/>
      <c r="L115" s="61"/>
      <c r="M115" s="62"/>
      <c r="N115" s="58"/>
      <c r="O115" s="63"/>
      <c r="P115" s="61"/>
      <c r="Q115" s="64"/>
      <c r="R115" s="58"/>
      <c r="S115" s="58"/>
      <c r="T115" s="58"/>
      <c r="U115" s="65"/>
      <c r="V115" s="55"/>
      <c r="W115" s="58"/>
      <c r="X115" s="46">
        <f>IF($C$7=1,([17]TRI.01!F48),IF($C$7=2,([17]TRI.02!F48),IF($C$7=3,([17]TRI.03!F48),IF($C$7=4,([17]TRI.04!F48)))))</f>
        <v>0</v>
      </c>
      <c r="Y115" s="46">
        <f>IF($C$7=1,([17]ACU!I48),IF($C$7=2,([17]ACU!I48+[17]ACU!J48),IF($C$7=3,([17]ACU!I48+[17]ACU!J48+[17]ACU!K48),IF($C$7=4,([17]ACU!I48+[17]ACU!J48+[17]ACU!K48+[17]ACU!L48)))))</f>
        <v>0</v>
      </c>
      <c r="Z115" s="46">
        <f>Y115+[17]ACU!H48</f>
        <v>0</v>
      </c>
      <c r="AA115" s="82"/>
    </row>
    <row r="116" spans="1:27" hidden="1">
      <c r="A116" s="55"/>
      <c r="B116" s="56"/>
      <c r="C116" s="55"/>
      <c r="D116" s="57"/>
      <c r="E116" s="55">
        <v>9</v>
      </c>
      <c r="F116" s="58"/>
      <c r="G116" s="58"/>
      <c r="H116" s="59"/>
      <c r="I116" s="55"/>
      <c r="J116" s="56"/>
      <c r="K116" s="60"/>
      <c r="L116" s="61"/>
      <c r="M116" s="62"/>
      <c r="N116" s="58"/>
      <c r="O116" s="63"/>
      <c r="P116" s="61"/>
      <c r="Q116" s="64"/>
      <c r="R116" s="58"/>
      <c r="S116" s="58"/>
      <c r="T116" s="58"/>
      <c r="U116" s="65"/>
      <c r="V116" s="55"/>
      <c r="W116" s="58"/>
      <c r="X116" s="46">
        <f>IF($C$7=1,([17]TRI.01!F49),IF($C$7=2,([17]TRI.02!F49),IF($C$7=3,([17]TRI.03!F49),IF($C$7=4,([17]TRI.04!F49)))))</f>
        <v>0</v>
      </c>
      <c r="Y116" s="46">
        <f>IF($C$7=1,([17]ACU!I49),IF($C$7=2,([17]ACU!I49+[17]ACU!J49),IF($C$7=3,([17]ACU!I49+[17]ACU!J49+[17]ACU!K49),IF($C$7=4,([17]ACU!I49+[17]ACU!J49+[17]ACU!K49+[17]ACU!L49)))))</f>
        <v>0</v>
      </c>
      <c r="Z116" s="46">
        <f>Y116+[17]ACU!H49</f>
        <v>0</v>
      </c>
      <c r="AA116" s="82"/>
    </row>
    <row r="117" spans="1:27" hidden="1">
      <c r="A117" s="55"/>
      <c r="B117" s="56"/>
      <c r="C117" s="55"/>
      <c r="D117" s="57"/>
      <c r="E117" s="55">
        <v>10</v>
      </c>
      <c r="F117" s="58"/>
      <c r="G117" s="58"/>
      <c r="H117" s="59"/>
      <c r="I117" s="55"/>
      <c r="J117" s="56"/>
      <c r="K117" s="60"/>
      <c r="L117" s="61"/>
      <c r="M117" s="62"/>
      <c r="N117" s="58"/>
      <c r="O117" s="63"/>
      <c r="P117" s="61"/>
      <c r="Q117" s="64"/>
      <c r="R117" s="58"/>
      <c r="S117" s="58"/>
      <c r="T117" s="58"/>
      <c r="U117" s="65"/>
      <c r="V117" s="55"/>
      <c r="W117" s="58"/>
      <c r="X117" s="46">
        <f>IF($C$7=1,([17]TRI.01!F50),IF($C$7=2,([17]TRI.02!F50),IF($C$7=3,([17]TRI.03!F50),IF($C$7=4,([17]TRI.04!F50)))))</f>
        <v>0</v>
      </c>
      <c r="Y117" s="46">
        <f>IF($C$7=1,([17]ACU!I50),IF($C$7=2,([17]ACU!I50+[17]ACU!J50),IF($C$7=3,([17]ACU!I50+[17]ACU!J50+[17]ACU!K50),IF($C$7=4,([17]ACU!I50+[17]ACU!J50+[17]ACU!K50+[17]ACU!L50)))))</f>
        <v>0</v>
      </c>
      <c r="Z117" s="46">
        <f>Y117+[17]ACU!H50</f>
        <v>0</v>
      </c>
      <c r="AA117" s="82"/>
    </row>
    <row r="118" spans="1:27" hidden="1">
      <c r="A118" s="55"/>
      <c r="B118" s="56"/>
      <c r="C118" s="55"/>
      <c r="D118" s="57"/>
      <c r="E118" s="55">
        <v>11</v>
      </c>
      <c r="F118" s="58"/>
      <c r="G118" s="58"/>
      <c r="H118" s="59"/>
      <c r="I118" s="55"/>
      <c r="J118" s="56"/>
      <c r="K118" s="60"/>
      <c r="L118" s="61"/>
      <c r="M118" s="62"/>
      <c r="N118" s="58"/>
      <c r="O118" s="63"/>
      <c r="P118" s="61"/>
      <c r="Q118" s="64"/>
      <c r="R118" s="58"/>
      <c r="S118" s="58"/>
      <c r="T118" s="58"/>
      <c r="U118" s="65"/>
      <c r="V118" s="55"/>
      <c r="W118" s="58"/>
      <c r="X118" s="46">
        <f>IF($C$7=1,([17]TRI.01!F51),IF($C$7=2,([17]TRI.02!F51),IF($C$7=3,([17]TRI.03!F51),IF($C$7=4,([17]TRI.04!F51)))))</f>
        <v>0</v>
      </c>
      <c r="Y118" s="46">
        <f>IF($C$7=1,([17]ACU!I51),IF($C$7=2,([17]ACU!I51+[17]ACU!J51),IF($C$7=3,([17]ACU!I51+[17]ACU!J51+[17]ACU!K51),IF($C$7=4,([17]ACU!I51+[17]ACU!J51+[17]ACU!K51+[17]ACU!L51)))))</f>
        <v>0</v>
      </c>
      <c r="Z118" s="46">
        <f>Y118+[17]ACU!H51</f>
        <v>0</v>
      </c>
      <c r="AA118" s="82"/>
    </row>
    <row r="119" spans="1:27" hidden="1">
      <c r="A119" s="67"/>
      <c r="B119" s="68"/>
      <c r="C119" s="67"/>
      <c r="D119" s="69"/>
      <c r="E119" s="67">
        <v>12</v>
      </c>
      <c r="F119" s="70"/>
      <c r="G119" s="70"/>
      <c r="H119" s="71"/>
      <c r="I119" s="67"/>
      <c r="J119" s="68"/>
      <c r="K119" s="72"/>
      <c r="L119" s="73"/>
      <c r="M119" s="74"/>
      <c r="N119" s="70"/>
      <c r="O119" s="75"/>
      <c r="P119" s="73"/>
      <c r="Q119" s="76"/>
      <c r="R119" s="70"/>
      <c r="S119" s="70"/>
      <c r="T119" s="70"/>
      <c r="U119" s="77"/>
      <c r="V119" s="67"/>
      <c r="W119" s="70"/>
      <c r="X119" s="46">
        <f>IF($C$7=1,([17]TRI.01!F52),IF($C$7=2,([17]TRI.02!F52),IF($C$7=3,([17]TRI.03!F52),IF($C$7=4,([17]TRI.04!F52)))))</f>
        <v>0</v>
      </c>
      <c r="Y119" s="46">
        <f>IF($C$7=1,([17]ACU!I52),IF($C$7=2,([17]ACU!I52+[17]ACU!J52),IF($C$7=3,([17]ACU!I52+[17]ACU!J52+[17]ACU!K52),IF($C$7=4,([17]ACU!I52+[17]ACU!J52+[17]ACU!K52+[17]ACU!L52)))))</f>
        <v>0</v>
      </c>
      <c r="Z119" s="46">
        <f>Y119+[17]ACU!H52</f>
        <v>0</v>
      </c>
      <c r="AA119" s="82"/>
    </row>
    <row r="120" spans="1:27" ht="60" hidden="1" customHeight="1">
      <c r="A120" s="43">
        <f>[17]OBRAS!A121</f>
        <v>0</v>
      </c>
      <c r="B120" s="44">
        <f>[17]OBRAS!B121</f>
        <v>0</v>
      </c>
      <c r="C120" s="43">
        <f>[17]OBRAS!C121</f>
        <v>0</v>
      </c>
      <c r="D120" s="45">
        <f>[17]OBRAS!D121</f>
        <v>12</v>
      </c>
      <c r="E120" s="43" t="str">
        <f>[17]OBRAS!E121</f>
        <v>--</v>
      </c>
      <c r="F120" s="46" t="str">
        <f>[17]OBRAS!F121</f>
        <v>--</v>
      </c>
      <c r="G120" s="46" t="str">
        <f>[17]OBRAS!G121</f>
        <v>--</v>
      </c>
      <c r="H120" s="47">
        <f>[17]OBRAS!H121</f>
        <v>0</v>
      </c>
      <c r="I120" s="43">
        <f>[17]OBRAS!I121</f>
        <v>0</v>
      </c>
      <c r="J120" s="44">
        <f>[17]OBRAS!J121</f>
        <v>0</v>
      </c>
      <c r="K120" s="48">
        <f>[17]OBRAS!K121</f>
        <v>0</v>
      </c>
      <c r="L120" s="49">
        <f>[17]OBRAS!L121</f>
        <v>0</v>
      </c>
      <c r="M120" s="50" t="s">
        <v>38</v>
      </c>
      <c r="N120" s="46">
        <f>[17]OBRAS!N121</f>
        <v>0</v>
      </c>
      <c r="O120" s="51" t="str">
        <f>[17]OBRAS!O121</f>
        <v>--</v>
      </c>
      <c r="P120" s="49">
        <f>[17]OBRAS!P121</f>
        <v>0</v>
      </c>
      <c r="Q120" s="52" t="s">
        <v>38</v>
      </c>
      <c r="R120" s="46">
        <f>[17]OBRAS!R121</f>
        <v>0</v>
      </c>
      <c r="S120" s="46">
        <f>[17]OBRAS!T121</f>
        <v>0</v>
      </c>
      <c r="T120" s="46">
        <f>[17]OBRAS!U121</f>
        <v>0</v>
      </c>
      <c r="U120" s="53">
        <f>[17]OBRAS!V121</f>
        <v>44905100</v>
      </c>
      <c r="V120" s="80" t="str">
        <f>[17]OBRAS!W121</f>
        <v>OBRAS E INSTALAÇÕES</v>
      </c>
      <c r="W120" s="46">
        <f>IF($C$7=1,([17]ACU!$C$17+[17]ACU!$D$17),IF($C$7=2,([17]ACU!$C$17+[17]ACU!$D$17+[17]ACU!$E$17),IF($C$7=3,([17]ACU!$C$17+[17]ACU!$D$17+[17]ACU!$E$17+[17]ACU!$F$17),IF($C$7=4,([17]ACU!$C$17+[17]ACU!$D$17+[17]ACU!$E$17+[17]ACU!$F$17+[17]ACU!$G$17)))))</f>
        <v>162086.29999999999</v>
      </c>
      <c r="X120" s="46">
        <f>IF($C$7=1,([17]TRI.01!F53),IF($C$7=2,([17]TRI.02!F53),IF($C$7=3,([17]TRI.03!F53),IF($C$7=4,([17]TRI.04!F53)))))</f>
        <v>0</v>
      </c>
      <c r="Y120" s="46">
        <f>IF($C$7=1,([17]ACU!I53),IF($C$7=2,([17]ACU!I53+[17]ACU!J53),IF($C$7=3,([17]ACU!I53+[17]ACU!J53+[17]ACU!K53),IF($C$7=4,([17]ACU!I53+[17]ACU!J53+[17]ACU!K53+[17]ACU!L53)))))</f>
        <v>0</v>
      </c>
      <c r="Z120" s="46">
        <f>Y120+[17]ACU!H53</f>
        <v>0</v>
      </c>
      <c r="AA120" s="82" t="s">
        <v>36</v>
      </c>
    </row>
    <row r="121" spans="1:27" hidden="1">
      <c r="A121" s="55"/>
      <c r="B121" s="56"/>
      <c r="C121" s="55"/>
      <c r="D121" s="57"/>
      <c r="E121" s="55">
        <v>2</v>
      </c>
      <c r="F121" s="58"/>
      <c r="G121" s="58"/>
      <c r="H121" s="59"/>
      <c r="I121" s="55"/>
      <c r="J121" s="56"/>
      <c r="K121" s="60"/>
      <c r="L121" s="61"/>
      <c r="M121" s="62"/>
      <c r="N121" s="58"/>
      <c r="O121" s="63"/>
      <c r="P121" s="61"/>
      <c r="Q121" s="64"/>
      <c r="R121" s="58"/>
      <c r="S121" s="58"/>
      <c r="T121" s="58"/>
      <c r="U121" s="65"/>
      <c r="V121" s="55"/>
      <c r="W121" s="46">
        <f>IF($C$7=1,([17]ACU!$C$17+[17]ACU!$D$17),IF($C$7=2,([17]ACU!$C$17+[17]ACU!$D$17+[17]ACU!$E$17),IF($C$7=3,([17]ACU!$C$17+[17]ACU!$D$17+[17]ACU!$E$17+[17]ACU!$F$17),IF($C$7=4,([17]ACU!$C$17+[17]ACU!$D$17+[17]ACU!$E$17+[17]ACU!$F$17+[17]ACU!$G$17)))))</f>
        <v>162086.29999999999</v>
      </c>
      <c r="X121" s="46">
        <f>IF($C$7=1,([17]TRI.01!F54),IF($C$7=2,([17]TRI.02!F54),IF($C$7=3,([17]TRI.03!F54),IF($C$7=4,([17]TRI.04!F54)))))</f>
        <v>0</v>
      </c>
      <c r="Y121" s="46">
        <f>IF($C$7=1,([17]ACU!I54),IF($C$7=2,([17]ACU!I54+[17]ACU!J54),IF($C$7=3,([17]ACU!I54+[17]ACU!J54+[17]ACU!K54),IF($C$7=4,([17]ACU!I54+[17]ACU!J54+[17]ACU!K54+[17]ACU!L54)))))</f>
        <v>0</v>
      </c>
      <c r="Z121" s="46">
        <f>Y121+[17]ACU!H54</f>
        <v>0</v>
      </c>
      <c r="AA121" s="82" t="s">
        <v>36</v>
      </c>
    </row>
    <row r="122" spans="1:27" hidden="1">
      <c r="A122" s="55"/>
      <c r="B122" s="56"/>
      <c r="C122" s="55"/>
      <c r="D122" s="57"/>
      <c r="E122" s="55">
        <v>3</v>
      </c>
      <c r="F122" s="58"/>
      <c r="G122" s="58"/>
      <c r="H122" s="59"/>
      <c r="I122" s="55"/>
      <c r="J122" s="56"/>
      <c r="K122" s="60"/>
      <c r="L122" s="61"/>
      <c r="M122" s="62"/>
      <c r="N122" s="58"/>
      <c r="O122" s="63"/>
      <c r="P122" s="61"/>
      <c r="Q122" s="64"/>
      <c r="R122" s="58"/>
      <c r="S122" s="58"/>
      <c r="T122" s="58"/>
      <c r="U122" s="65"/>
      <c r="V122" s="55"/>
      <c r="W122" s="46">
        <f>IF($C$7=1,([17]ACU!$C$17+[17]ACU!$D$17),IF($C$7=2,([17]ACU!$C$17+[17]ACU!$D$17+[17]ACU!$E$17),IF($C$7=3,([17]ACU!$C$17+[17]ACU!$D$17+[17]ACU!$E$17+[17]ACU!$F$17),IF($C$7=4,([17]ACU!$C$17+[17]ACU!$D$17+[17]ACU!$E$17+[17]ACU!$F$17+[17]ACU!$G$17)))))</f>
        <v>162086.29999999999</v>
      </c>
      <c r="X122" s="46">
        <f>IF($C$7=1,([17]TRI.01!F55),IF($C$7=2,([17]TRI.02!F55),IF($C$7=3,([17]TRI.03!F55),IF($C$7=4,([17]TRI.04!F55)))))</f>
        <v>0</v>
      </c>
      <c r="Y122" s="46">
        <f>IF($C$7=1,([17]ACU!I55),IF($C$7=2,([17]ACU!I55+[17]ACU!J55),IF($C$7=3,([17]ACU!I55+[17]ACU!J55+[17]ACU!K55),IF($C$7=4,([17]ACU!I55+[17]ACU!J55+[17]ACU!K55+[17]ACU!L55)))))</f>
        <v>0</v>
      </c>
      <c r="Z122" s="46">
        <f>Y122+[17]ACU!H55</f>
        <v>0</v>
      </c>
      <c r="AA122" s="82" t="s">
        <v>36</v>
      </c>
    </row>
    <row r="123" spans="1:27" hidden="1">
      <c r="A123" s="55"/>
      <c r="B123" s="56"/>
      <c r="C123" s="55"/>
      <c r="D123" s="57"/>
      <c r="E123" s="55">
        <v>4</v>
      </c>
      <c r="F123" s="58"/>
      <c r="G123" s="58"/>
      <c r="H123" s="59"/>
      <c r="I123" s="55"/>
      <c r="J123" s="56"/>
      <c r="K123" s="60"/>
      <c r="L123" s="61"/>
      <c r="M123" s="62"/>
      <c r="N123" s="58"/>
      <c r="O123" s="63"/>
      <c r="P123" s="61"/>
      <c r="Q123" s="64"/>
      <c r="R123" s="58"/>
      <c r="S123" s="58"/>
      <c r="T123" s="58"/>
      <c r="U123" s="65"/>
      <c r="V123" s="55"/>
      <c r="W123" s="46">
        <f>IF($C$7=1,([17]ACU!$C$17+[17]ACU!$D$17),IF($C$7=2,([17]ACU!$C$17+[17]ACU!$D$17+[17]ACU!$E$17),IF($C$7=3,([17]ACU!$C$17+[17]ACU!$D$17+[17]ACU!$E$17+[17]ACU!$F$17),IF($C$7=4,([17]ACU!$C$17+[17]ACU!$D$17+[17]ACU!$E$17+[17]ACU!$F$17+[17]ACU!$G$17)))))</f>
        <v>162086.29999999999</v>
      </c>
      <c r="X123" s="46">
        <f>IF($C$7=1,([17]TRI.01!F56),IF($C$7=2,([17]TRI.02!F56),IF($C$7=3,([17]TRI.03!F56),IF($C$7=4,([17]TRI.04!F56)))))</f>
        <v>0</v>
      </c>
      <c r="Y123" s="46">
        <f>IF($C$7=1,([17]ACU!I56),IF($C$7=2,([17]ACU!I56+[17]ACU!J56),IF($C$7=3,([17]ACU!I56+[17]ACU!J56+[17]ACU!K56),IF($C$7=4,([17]ACU!I56+[17]ACU!J56+[17]ACU!K56+[17]ACU!L56)))))</f>
        <v>0</v>
      </c>
      <c r="Z123" s="46">
        <f>Y123+[17]ACU!H56</f>
        <v>0</v>
      </c>
      <c r="AA123" s="82" t="s">
        <v>36</v>
      </c>
    </row>
    <row r="124" spans="1:27" hidden="1">
      <c r="A124" s="55"/>
      <c r="B124" s="56"/>
      <c r="C124" s="55"/>
      <c r="D124" s="57"/>
      <c r="E124" s="55">
        <v>5</v>
      </c>
      <c r="F124" s="58"/>
      <c r="G124" s="58"/>
      <c r="H124" s="59"/>
      <c r="I124" s="55"/>
      <c r="J124" s="56"/>
      <c r="K124" s="60"/>
      <c r="L124" s="61"/>
      <c r="M124" s="62"/>
      <c r="N124" s="58"/>
      <c r="O124" s="63"/>
      <c r="P124" s="61"/>
      <c r="Q124" s="64"/>
      <c r="R124" s="58"/>
      <c r="S124" s="58"/>
      <c r="T124" s="58"/>
      <c r="U124" s="65"/>
      <c r="V124" s="55"/>
      <c r="W124" s="46">
        <f>IF($C$7=1,([17]ACU!$C$17+[17]ACU!$D$17),IF($C$7=2,([17]ACU!$C$17+[17]ACU!$D$17+[17]ACU!$E$17),IF($C$7=3,([17]ACU!$C$17+[17]ACU!$D$17+[17]ACU!$E$17+[17]ACU!$F$17),IF($C$7=4,([17]ACU!$C$17+[17]ACU!$D$17+[17]ACU!$E$17+[17]ACU!$F$17+[17]ACU!$G$17)))))</f>
        <v>162086.29999999999</v>
      </c>
      <c r="X124" s="46">
        <f>IF($C$7=1,([17]TRI.01!F57),IF($C$7=2,([17]TRI.02!F57),IF($C$7=3,([17]TRI.03!F57),IF($C$7=4,([17]TRI.04!F57)))))</f>
        <v>0</v>
      </c>
      <c r="Y124" s="46">
        <f>IF($C$7=1,([17]ACU!I57),IF($C$7=2,([17]ACU!I57+[17]ACU!J57),IF($C$7=3,([17]ACU!I57+[17]ACU!J57+[17]ACU!K57),IF($C$7=4,([17]ACU!I57+[17]ACU!J57+[17]ACU!K57+[17]ACU!L57)))))</f>
        <v>0</v>
      </c>
      <c r="Z124" s="46">
        <f>Y124+[17]ACU!H57</f>
        <v>0</v>
      </c>
      <c r="AA124" s="82" t="s">
        <v>36</v>
      </c>
    </row>
    <row r="125" spans="1:27" hidden="1">
      <c r="A125" s="55"/>
      <c r="B125" s="56"/>
      <c r="C125" s="55"/>
      <c r="D125" s="57"/>
      <c r="E125" s="55">
        <v>6</v>
      </c>
      <c r="F125" s="58"/>
      <c r="G125" s="58"/>
      <c r="H125" s="59"/>
      <c r="I125" s="55"/>
      <c r="J125" s="56"/>
      <c r="K125" s="60"/>
      <c r="L125" s="61"/>
      <c r="M125" s="62"/>
      <c r="N125" s="58"/>
      <c r="O125" s="63"/>
      <c r="P125" s="61"/>
      <c r="Q125" s="64"/>
      <c r="R125" s="58"/>
      <c r="S125" s="58"/>
      <c r="T125" s="58"/>
      <c r="U125" s="65"/>
      <c r="V125" s="55"/>
      <c r="W125" s="46">
        <f>IF($C$7=1,([17]ACU!$C$17+[17]ACU!$D$17),IF($C$7=2,([17]ACU!$C$17+[17]ACU!$D$17+[17]ACU!$E$17),IF($C$7=3,([17]ACU!$C$17+[17]ACU!$D$17+[17]ACU!$E$17+[17]ACU!$F$17),IF($C$7=4,([17]ACU!$C$17+[17]ACU!$D$17+[17]ACU!$E$17+[17]ACU!$F$17+[17]ACU!$G$17)))))</f>
        <v>162086.29999999999</v>
      </c>
      <c r="X125" s="46">
        <f>IF($C$7=1,([17]TRI.01!F58),IF($C$7=2,([17]TRI.02!F58),IF($C$7=3,([17]TRI.03!F58),IF($C$7=4,([17]TRI.04!F58)))))</f>
        <v>0</v>
      </c>
      <c r="Y125" s="46">
        <f>IF($C$7=1,([17]ACU!I58),IF($C$7=2,([17]ACU!I58+[17]ACU!J58),IF($C$7=3,([17]ACU!I58+[17]ACU!J58+[17]ACU!K58),IF($C$7=4,([17]ACU!I58+[17]ACU!J58+[17]ACU!K58+[17]ACU!L58)))))</f>
        <v>0</v>
      </c>
      <c r="Z125" s="46">
        <f>Y125+[17]ACU!H58</f>
        <v>0</v>
      </c>
      <c r="AA125" s="82" t="s">
        <v>36</v>
      </c>
    </row>
    <row r="126" spans="1:27" hidden="1">
      <c r="A126" s="55"/>
      <c r="B126" s="56"/>
      <c r="C126" s="55"/>
      <c r="D126" s="57"/>
      <c r="E126" s="55">
        <v>7</v>
      </c>
      <c r="F126" s="58"/>
      <c r="G126" s="58"/>
      <c r="H126" s="59"/>
      <c r="I126" s="55"/>
      <c r="J126" s="56"/>
      <c r="K126" s="60"/>
      <c r="L126" s="61"/>
      <c r="M126" s="62"/>
      <c r="N126" s="58"/>
      <c r="O126" s="63"/>
      <c r="P126" s="61"/>
      <c r="Q126" s="64"/>
      <c r="R126" s="58"/>
      <c r="S126" s="58"/>
      <c r="T126" s="58"/>
      <c r="U126" s="65"/>
      <c r="V126" s="55"/>
      <c r="W126" s="46">
        <f>IF($C$7=1,([17]ACU!$C$17+[17]ACU!$D$17),IF($C$7=2,([17]ACU!$C$17+[17]ACU!$D$17+[17]ACU!$E$17),IF($C$7=3,([17]ACU!$C$17+[17]ACU!$D$17+[17]ACU!$E$17+[17]ACU!$F$17),IF($C$7=4,([17]ACU!$C$17+[17]ACU!$D$17+[17]ACU!$E$17+[17]ACU!$F$17+[17]ACU!$G$17)))))</f>
        <v>162086.29999999999</v>
      </c>
      <c r="X126" s="46">
        <f>IF($C$7=1,([17]TRI.01!F59),IF($C$7=2,([17]TRI.02!F59),IF($C$7=3,([17]TRI.03!F59),IF($C$7=4,([17]TRI.04!F59)))))</f>
        <v>0</v>
      </c>
      <c r="Y126" s="46">
        <f>IF($C$7=1,([17]ACU!I59),IF($C$7=2,([17]ACU!I59+[17]ACU!J59),IF($C$7=3,([17]ACU!I59+[17]ACU!J59+[17]ACU!K59),IF($C$7=4,([17]ACU!I59+[17]ACU!J59+[17]ACU!K59+[17]ACU!L59)))))</f>
        <v>0</v>
      </c>
      <c r="Z126" s="46">
        <f>Y126+[17]ACU!H59</f>
        <v>0</v>
      </c>
      <c r="AA126" s="82" t="s">
        <v>36</v>
      </c>
    </row>
    <row r="127" spans="1:27" hidden="1">
      <c r="A127" s="55"/>
      <c r="B127" s="56"/>
      <c r="C127" s="55"/>
      <c r="D127" s="57"/>
      <c r="E127" s="55">
        <v>8</v>
      </c>
      <c r="F127" s="58"/>
      <c r="G127" s="58"/>
      <c r="H127" s="59"/>
      <c r="I127" s="55"/>
      <c r="J127" s="56"/>
      <c r="K127" s="60"/>
      <c r="L127" s="61"/>
      <c r="M127" s="62"/>
      <c r="N127" s="58"/>
      <c r="O127" s="63"/>
      <c r="P127" s="61"/>
      <c r="Q127" s="64"/>
      <c r="R127" s="58"/>
      <c r="S127" s="58"/>
      <c r="T127" s="58"/>
      <c r="U127" s="65"/>
      <c r="V127" s="55"/>
      <c r="W127" s="46">
        <f>IF($C$7=1,([17]ACU!$C$17+[17]ACU!$D$17),IF($C$7=2,([17]ACU!$C$17+[17]ACU!$D$17+[17]ACU!$E$17),IF($C$7=3,([17]ACU!$C$17+[17]ACU!$D$17+[17]ACU!$E$17+[17]ACU!$F$17),IF($C$7=4,([17]ACU!$C$17+[17]ACU!$D$17+[17]ACU!$E$17+[17]ACU!$F$17+[17]ACU!$G$17)))))</f>
        <v>162086.29999999999</v>
      </c>
      <c r="X127" s="46">
        <f>IF($C$7=1,([17]TRI.01!F60),IF($C$7=2,([17]TRI.02!F60),IF($C$7=3,([17]TRI.03!F60),IF($C$7=4,([17]TRI.04!F60)))))</f>
        <v>0</v>
      </c>
      <c r="Y127" s="46">
        <f>IF($C$7=1,([17]ACU!I60),IF($C$7=2,([17]ACU!I60+[17]ACU!J60),IF($C$7=3,([17]ACU!I60+[17]ACU!J60+[17]ACU!K60),IF($C$7=4,([17]ACU!I60+[17]ACU!J60+[17]ACU!K60+[17]ACU!L60)))))</f>
        <v>0</v>
      </c>
      <c r="Z127" s="46">
        <f>Y127+[17]ACU!H60</f>
        <v>0</v>
      </c>
      <c r="AA127" s="82" t="s">
        <v>36</v>
      </c>
    </row>
    <row r="128" spans="1:27" hidden="1">
      <c r="A128" s="55"/>
      <c r="B128" s="56"/>
      <c r="C128" s="55"/>
      <c r="D128" s="57"/>
      <c r="E128" s="55">
        <v>9</v>
      </c>
      <c r="F128" s="58"/>
      <c r="G128" s="58"/>
      <c r="H128" s="59"/>
      <c r="I128" s="55"/>
      <c r="J128" s="56"/>
      <c r="K128" s="60"/>
      <c r="L128" s="61"/>
      <c r="M128" s="62"/>
      <c r="N128" s="58"/>
      <c r="O128" s="63"/>
      <c r="P128" s="61"/>
      <c r="Q128" s="64"/>
      <c r="R128" s="58"/>
      <c r="S128" s="58"/>
      <c r="T128" s="58"/>
      <c r="U128" s="65"/>
      <c r="V128" s="55"/>
      <c r="W128" s="46">
        <f>IF($C$7=1,([17]ACU!$C$17+[17]ACU!$D$17),IF($C$7=2,([17]ACU!$C$17+[17]ACU!$D$17+[17]ACU!$E$17),IF($C$7=3,([17]ACU!$C$17+[17]ACU!$D$17+[17]ACU!$E$17+[17]ACU!$F$17),IF($C$7=4,([17]ACU!$C$17+[17]ACU!$D$17+[17]ACU!$E$17+[17]ACU!$F$17+[17]ACU!$G$17)))))</f>
        <v>162086.29999999999</v>
      </c>
      <c r="X128" s="46">
        <f>IF($C$7=1,([17]TRI.01!F61),IF($C$7=2,([17]TRI.02!F61),IF($C$7=3,([17]TRI.03!F61),IF($C$7=4,([17]TRI.04!F61)))))</f>
        <v>0</v>
      </c>
      <c r="Y128" s="46">
        <f>IF($C$7=1,([17]ACU!I61),IF($C$7=2,([17]ACU!I61+[17]ACU!J61),IF($C$7=3,([17]ACU!I61+[17]ACU!J61+[17]ACU!K61),IF($C$7=4,([17]ACU!I61+[17]ACU!J61+[17]ACU!K61+[17]ACU!L61)))))</f>
        <v>0</v>
      </c>
      <c r="Z128" s="46">
        <f>Y128+[17]ACU!H61</f>
        <v>0</v>
      </c>
      <c r="AA128" s="82" t="s">
        <v>36</v>
      </c>
    </row>
    <row r="129" spans="1:27" hidden="1">
      <c r="A129" s="55"/>
      <c r="B129" s="56"/>
      <c r="C129" s="55"/>
      <c r="D129" s="57"/>
      <c r="E129" s="55">
        <v>10</v>
      </c>
      <c r="F129" s="58"/>
      <c r="G129" s="58"/>
      <c r="H129" s="59"/>
      <c r="I129" s="55"/>
      <c r="J129" s="56"/>
      <c r="K129" s="60"/>
      <c r="L129" s="61"/>
      <c r="M129" s="62"/>
      <c r="N129" s="58"/>
      <c r="O129" s="63"/>
      <c r="P129" s="61"/>
      <c r="Q129" s="64"/>
      <c r="R129" s="58"/>
      <c r="S129" s="58"/>
      <c r="T129" s="58"/>
      <c r="U129" s="65"/>
      <c r="V129" s="55"/>
      <c r="W129" s="46">
        <f>IF($C$7=1,([17]ACU!$C$17+[17]ACU!$D$17),IF($C$7=2,([17]ACU!$C$17+[17]ACU!$D$17+[17]ACU!$E$17),IF($C$7=3,([17]ACU!$C$17+[17]ACU!$D$17+[17]ACU!$E$17+[17]ACU!$F$17),IF($C$7=4,([17]ACU!$C$17+[17]ACU!$D$17+[17]ACU!$E$17+[17]ACU!$F$17+[17]ACU!$G$17)))))</f>
        <v>162086.29999999999</v>
      </c>
      <c r="X129" s="46">
        <f>IF($C$7=1,([17]TRI.01!F62),IF($C$7=2,([17]TRI.02!F62),IF($C$7=3,([17]TRI.03!F62),IF($C$7=4,([17]TRI.04!F62)))))</f>
        <v>0</v>
      </c>
      <c r="Y129" s="46">
        <f>IF($C$7=1,([17]ACU!I62),IF($C$7=2,([17]ACU!I62+[17]ACU!J62),IF($C$7=3,([17]ACU!I62+[17]ACU!J62+[17]ACU!K62),IF($C$7=4,([17]ACU!I62+[17]ACU!J62+[17]ACU!K62+[17]ACU!L62)))))</f>
        <v>0</v>
      </c>
      <c r="Z129" s="46">
        <f>Y129+[17]ACU!H62</f>
        <v>0</v>
      </c>
      <c r="AA129" s="82" t="s">
        <v>36</v>
      </c>
    </row>
    <row r="130" spans="1:27" hidden="1">
      <c r="A130" s="55"/>
      <c r="B130" s="56"/>
      <c r="C130" s="55"/>
      <c r="D130" s="57"/>
      <c r="E130" s="55">
        <v>11</v>
      </c>
      <c r="F130" s="58"/>
      <c r="G130" s="58"/>
      <c r="H130" s="59"/>
      <c r="I130" s="55"/>
      <c r="J130" s="56"/>
      <c r="K130" s="60"/>
      <c r="L130" s="61"/>
      <c r="M130" s="62"/>
      <c r="N130" s="58"/>
      <c r="O130" s="63"/>
      <c r="P130" s="61"/>
      <c r="Q130" s="64"/>
      <c r="R130" s="58"/>
      <c r="S130" s="58"/>
      <c r="T130" s="58"/>
      <c r="U130" s="65"/>
      <c r="V130" s="55"/>
      <c r="W130" s="46">
        <f>IF($C$7=1,([17]ACU!$C$17+[17]ACU!$D$17),IF($C$7=2,([17]ACU!$C$17+[17]ACU!$D$17+[17]ACU!$E$17),IF($C$7=3,([17]ACU!$C$17+[17]ACU!$D$17+[17]ACU!$E$17+[17]ACU!$F$17),IF($C$7=4,([17]ACU!$C$17+[17]ACU!$D$17+[17]ACU!$E$17+[17]ACU!$F$17+[17]ACU!$G$17)))))</f>
        <v>162086.29999999999</v>
      </c>
      <c r="X130" s="46">
        <f>IF($C$7=1,([17]TRI.01!F63),IF($C$7=2,([17]TRI.02!F63),IF($C$7=3,([17]TRI.03!F63),IF($C$7=4,([17]TRI.04!F63)))))</f>
        <v>0</v>
      </c>
      <c r="Y130" s="46">
        <f>IF($C$7=1,([17]ACU!I63),IF($C$7=2,([17]ACU!I63+[17]ACU!J63),IF($C$7=3,([17]ACU!I63+[17]ACU!J63+[17]ACU!K63),IF($C$7=4,([17]ACU!I63+[17]ACU!J63+[17]ACU!K63+[17]ACU!L63)))))</f>
        <v>0</v>
      </c>
      <c r="Z130" s="46">
        <f>Y130+[17]ACU!H63</f>
        <v>0</v>
      </c>
      <c r="AA130" s="82" t="s">
        <v>36</v>
      </c>
    </row>
    <row r="131" spans="1:27" hidden="1">
      <c r="A131" s="67"/>
      <c r="B131" s="68"/>
      <c r="C131" s="67"/>
      <c r="D131" s="69"/>
      <c r="E131" s="67">
        <v>12</v>
      </c>
      <c r="F131" s="70"/>
      <c r="G131" s="70"/>
      <c r="H131" s="71"/>
      <c r="I131" s="67"/>
      <c r="J131" s="68"/>
      <c r="K131" s="72"/>
      <c r="L131" s="73"/>
      <c r="M131" s="74"/>
      <c r="N131" s="70"/>
      <c r="O131" s="75"/>
      <c r="P131" s="73"/>
      <c r="Q131" s="76"/>
      <c r="R131" s="70"/>
      <c r="S131" s="70"/>
      <c r="T131" s="70"/>
      <c r="U131" s="77"/>
      <c r="V131" s="67"/>
      <c r="W131" s="46">
        <f>IF($C$7=1,([17]ACU!$C$17+[17]ACU!$D$17),IF($C$7=2,([17]ACU!$C$17+[17]ACU!$D$17+[17]ACU!$E$17),IF($C$7=3,([17]ACU!$C$17+[17]ACU!$D$17+[17]ACU!$E$17+[17]ACU!$F$17),IF($C$7=4,([17]ACU!$C$17+[17]ACU!$D$17+[17]ACU!$E$17+[17]ACU!$F$17+[17]ACU!$G$17)))))</f>
        <v>162086.29999999999</v>
      </c>
      <c r="X131" s="46">
        <f>IF($C$7=1,([17]TRI.01!F64),IF($C$7=2,([17]TRI.02!F64),IF($C$7=3,([17]TRI.03!F64),IF($C$7=4,([17]TRI.04!F64)))))</f>
        <v>0</v>
      </c>
      <c r="Y131" s="46">
        <f>IF($C$7=1,([17]ACU!I64),IF($C$7=2,([17]ACU!I64+[17]ACU!J64),IF($C$7=3,([17]ACU!I64+[17]ACU!J64+[17]ACU!K64),IF($C$7=4,([17]ACU!I64+[17]ACU!J64+[17]ACU!K64+[17]ACU!L64)))))</f>
        <v>0</v>
      </c>
      <c r="Z131" s="46">
        <f>Y131+[17]ACU!H64</f>
        <v>0</v>
      </c>
      <c r="AA131" s="82" t="s">
        <v>36</v>
      </c>
    </row>
    <row r="132" spans="1:27" hidden="1">
      <c r="W132" s="46">
        <f>IF($C$7=1,([17]ACU!$C$17+[17]ACU!$D$17),IF($C$7=2,([17]ACU!$C$17+[17]ACU!$D$17+[17]ACU!$E$17),IF($C$7=3,([17]ACU!$C$17+[17]ACU!$D$17+[17]ACU!$E$17+[17]ACU!$F$17),IF($C$7=4,([17]ACU!$C$17+[17]ACU!$D$17+[17]ACU!$E$17+[17]ACU!$F$17+[17]ACU!$G$17)))))</f>
        <v>162086.29999999999</v>
      </c>
      <c r="X132" s="46">
        <f>IF($C$7=1,([17]TRI.01!F65),IF($C$7=2,([17]TRI.02!F65),IF($C$7=3,([17]TRI.03!F65),IF($C$7=4,([17]TRI.04!F65)))))</f>
        <v>0</v>
      </c>
      <c r="Y132" s="46">
        <f>IF($C$7=1,([17]ACU!I65),IF($C$7=2,([17]ACU!I65+[17]ACU!J65),IF($C$7=3,([17]ACU!I65+[17]ACU!J65+[17]ACU!K65),IF($C$7=4,([17]ACU!I65+[17]ACU!J65+[17]ACU!K65+[17]ACU!L65)))))</f>
        <v>0</v>
      </c>
      <c r="Z132" s="46">
        <f>Y132+[17]ACU!H65</f>
        <v>0</v>
      </c>
      <c r="AA132" s="82" t="s">
        <v>36</v>
      </c>
    </row>
    <row r="133" spans="1:27" hidden="1">
      <c r="W133" s="46">
        <f>IF($C$7=1,([17]ACU!$C$17+[17]ACU!$D$17),IF($C$7=2,([17]ACU!$C$17+[17]ACU!$D$17+[17]ACU!$E$17),IF($C$7=3,([17]ACU!$C$17+[17]ACU!$D$17+[17]ACU!$E$17+[17]ACU!$F$17),IF($C$7=4,([17]ACU!$C$17+[17]ACU!$D$17+[17]ACU!$E$17+[17]ACU!$F$17+[17]ACU!$G$17)))))</f>
        <v>162086.29999999999</v>
      </c>
      <c r="X133" s="46">
        <f>IF($C$7=1,([17]TRI.01!F66),IF($C$7=2,([17]TRI.02!F66),IF($C$7=3,([17]TRI.03!F66),IF($C$7=4,([17]TRI.04!F66)))))</f>
        <v>0</v>
      </c>
      <c r="Y133" s="46">
        <f>IF($C$7=1,([17]ACU!I66),IF($C$7=2,([17]ACU!I66+[17]ACU!J66),IF($C$7=3,([17]ACU!I66+[17]ACU!J66+[17]ACU!K66),IF($C$7=4,([17]ACU!I66+[17]ACU!J66+[17]ACU!K66+[17]ACU!L66)))))</f>
        <v>0</v>
      </c>
      <c r="Z133" s="46">
        <f>Y133+[17]ACU!H66</f>
        <v>0</v>
      </c>
      <c r="AA133" s="82" t="s">
        <v>36</v>
      </c>
    </row>
    <row r="134" spans="1:27" hidden="1">
      <c r="W134" s="46">
        <f>IF($C$7=1,([17]ACU!$C$17+[17]ACU!$D$17),IF($C$7=2,([17]ACU!$C$17+[17]ACU!$D$17+[17]ACU!$E$17),IF($C$7=3,([17]ACU!$C$17+[17]ACU!$D$17+[17]ACU!$E$17+[17]ACU!$F$17),IF($C$7=4,([17]ACU!$C$17+[17]ACU!$D$17+[17]ACU!$E$17+[17]ACU!$F$17+[17]ACU!$G$17)))))</f>
        <v>162086.29999999999</v>
      </c>
      <c r="X134" s="46">
        <f>IF($C$7=1,([17]TRI.01!F67),IF($C$7=2,([17]TRI.02!F67),IF($C$7=3,([17]TRI.03!F67),IF($C$7=4,([17]TRI.04!F67)))))</f>
        <v>0</v>
      </c>
      <c r="Y134" s="46">
        <f>IF($C$7=1,([17]ACU!I67),IF($C$7=2,([17]ACU!I67+[17]ACU!J67),IF($C$7=3,([17]ACU!I67+[17]ACU!J67+[17]ACU!K67),IF($C$7=4,([17]ACU!I67+[17]ACU!J67+[17]ACU!K67+[17]ACU!L67)))))</f>
        <v>0</v>
      </c>
      <c r="Z134" s="46">
        <f>Y134+[17]ACU!H67</f>
        <v>0</v>
      </c>
      <c r="AA134" s="82" t="s">
        <v>36</v>
      </c>
    </row>
    <row r="135" spans="1:27" hidden="1">
      <c r="W135" s="46">
        <f>IF($C$7=1,([17]ACU!$C$17+[17]ACU!$D$17),IF($C$7=2,([17]ACU!$C$17+[17]ACU!$D$17+[17]ACU!$E$17),IF($C$7=3,([17]ACU!$C$17+[17]ACU!$D$17+[17]ACU!$E$17+[17]ACU!$F$17),IF($C$7=4,([17]ACU!$C$17+[17]ACU!$D$17+[17]ACU!$E$17+[17]ACU!$F$17+[17]ACU!$G$17)))))</f>
        <v>162086.29999999999</v>
      </c>
      <c r="X135" s="46">
        <f>IF($C$7=1,([17]TRI.01!F68),IF($C$7=2,([17]TRI.02!F68),IF($C$7=3,([17]TRI.03!F68),IF($C$7=4,([17]TRI.04!F68)))))</f>
        <v>0</v>
      </c>
      <c r="Y135" s="46">
        <f>IF($C$7=1,([17]ACU!I68),IF($C$7=2,([17]ACU!I68+[17]ACU!J68),IF($C$7=3,([17]ACU!I68+[17]ACU!J68+[17]ACU!K68),IF($C$7=4,([17]ACU!I68+[17]ACU!J68+[17]ACU!K68+[17]ACU!L68)))))</f>
        <v>0</v>
      </c>
      <c r="Z135" s="46">
        <f>Y135+[17]ACU!H68</f>
        <v>0</v>
      </c>
      <c r="AA135" s="82" t="s">
        <v>36</v>
      </c>
    </row>
    <row r="136" spans="1:27" hidden="1">
      <c r="W136" s="46">
        <f>IF($C$7=1,([17]ACU!$C$17+[17]ACU!$D$17),IF($C$7=2,([17]ACU!$C$17+[17]ACU!$D$17+[17]ACU!$E$17),IF($C$7=3,([17]ACU!$C$17+[17]ACU!$D$17+[17]ACU!$E$17+[17]ACU!$F$17),IF($C$7=4,([17]ACU!$C$17+[17]ACU!$D$17+[17]ACU!$E$17+[17]ACU!$F$17+[17]ACU!$G$17)))))</f>
        <v>162086.29999999999</v>
      </c>
      <c r="X136" s="46">
        <f>IF($C$7=1,([17]TRI.01!F69),IF($C$7=2,([17]TRI.02!F69),IF($C$7=3,([17]TRI.03!F69),IF($C$7=4,([17]TRI.04!F69)))))</f>
        <v>0</v>
      </c>
      <c r="Y136" s="46">
        <f>IF($C$7=1,([17]ACU!I69),IF($C$7=2,([17]ACU!I69+[17]ACU!J69),IF($C$7=3,([17]ACU!I69+[17]ACU!J69+[17]ACU!K69),IF($C$7=4,([17]ACU!I69+[17]ACU!J69+[17]ACU!K69+[17]ACU!L69)))))</f>
        <v>0</v>
      </c>
      <c r="Z136" s="46">
        <f>Y136+[17]ACU!H69</f>
        <v>0</v>
      </c>
      <c r="AA136" s="82" t="s">
        <v>36</v>
      </c>
    </row>
    <row r="137" spans="1:27" hidden="1">
      <c r="W137" s="46">
        <f>IF($C$7=1,([17]ACU!$C$17+[17]ACU!$D$17),IF($C$7=2,([17]ACU!$C$17+[17]ACU!$D$17+[17]ACU!$E$17),IF($C$7=3,([17]ACU!$C$17+[17]ACU!$D$17+[17]ACU!$E$17+[17]ACU!$F$17),IF($C$7=4,([17]ACU!$C$17+[17]ACU!$D$17+[17]ACU!$E$17+[17]ACU!$F$17+[17]ACU!$G$17)))))</f>
        <v>162086.29999999999</v>
      </c>
      <c r="X137" s="46">
        <f>IF($C$7=1,([17]TRI.01!F70),IF($C$7=2,([17]TRI.02!F70),IF($C$7=3,([17]TRI.03!F70),IF($C$7=4,([17]TRI.04!F70)))))</f>
        <v>0</v>
      </c>
      <c r="Y137" s="46">
        <f>IF($C$7=1,([17]ACU!I70),IF($C$7=2,([17]ACU!I70+[17]ACU!J70),IF($C$7=3,([17]ACU!I70+[17]ACU!J70+[17]ACU!K70),IF($C$7=4,([17]ACU!I70+[17]ACU!J70+[17]ACU!K70+[17]ACU!L70)))))</f>
        <v>0</v>
      </c>
      <c r="Z137" s="46">
        <f>Y137+[17]ACU!H70</f>
        <v>0</v>
      </c>
      <c r="AA137" s="82" t="s">
        <v>36</v>
      </c>
    </row>
    <row r="138" spans="1:27" hidden="1">
      <c r="W138" s="46">
        <f>IF($C$7=1,([17]ACU!$C$17+[17]ACU!$D$17),IF($C$7=2,([17]ACU!$C$17+[17]ACU!$D$17+[17]ACU!$E$17),IF($C$7=3,([17]ACU!$C$17+[17]ACU!$D$17+[17]ACU!$E$17+[17]ACU!$F$17),IF($C$7=4,([17]ACU!$C$17+[17]ACU!$D$17+[17]ACU!$E$17+[17]ACU!$F$17+[17]ACU!$G$17)))))</f>
        <v>162086.29999999999</v>
      </c>
      <c r="X138" s="46">
        <f>IF($C$7=1,([17]TRI.01!F71),IF($C$7=2,([17]TRI.02!F71),IF($C$7=3,([17]TRI.03!F71),IF($C$7=4,([17]TRI.04!F71)))))</f>
        <v>0</v>
      </c>
      <c r="Y138" s="46">
        <f>IF($C$7=1,([17]ACU!I71),IF($C$7=2,([17]ACU!I71+[17]ACU!J71),IF($C$7=3,([17]ACU!I71+[17]ACU!J71+[17]ACU!K71),IF($C$7=4,([17]ACU!I71+[17]ACU!J71+[17]ACU!K71+[17]ACU!L71)))))</f>
        <v>0</v>
      </c>
      <c r="Z138" s="46">
        <f>Y138+[17]ACU!H71</f>
        <v>0</v>
      </c>
      <c r="AA138" s="82" t="s">
        <v>36</v>
      </c>
    </row>
    <row r="139" spans="1:27" hidden="1">
      <c r="W139" s="46">
        <f>IF($C$7=1,([17]ACU!$C$17+[17]ACU!$D$17),IF($C$7=2,([17]ACU!$C$17+[17]ACU!$D$17+[17]ACU!$E$17),IF($C$7=3,([17]ACU!$C$17+[17]ACU!$D$17+[17]ACU!$E$17+[17]ACU!$F$17),IF($C$7=4,([17]ACU!$C$17+[17]ACU!$D$17+[17]ACU!$E$17+[17]ACU!$F$17+[17]ACU!$G$17)))))</f>
        <v>162086.29999999999</v>
      </c>
      <c r="X139" s="46">
        <f>IF($C$7=1,([17]TRI.01!F72),IF($C$7=2,([17]TRI.02!F72),IF($C$7=3,([17]TRI.03!F72),IF($C$7=4,([17]TRI.04!F72)))))</f>
        <v>0</v>
      </c>
      <c r="Y139" s="46">
        <f>IF($C$7=1,([17]ACU!I72),IF($C$7=2,([17]ACU!I72+[17]ACU!J72),IF($C$7=3,([17]ACU!I72+[17]ACU!J72+[17]ACU!K72),IF($C$7=4,([17]ACU!I72+[17]ACU!J72+[17]ACU!K72+[17]ACU!L72)))))</f>
        <v>0</v>
      </c>
      <c r="Z139" s="46">
        <f>Y139+[17]ACU!H72</f>
        <v>0</v>
      </c>
      <c r="AA139" s="82" t="s">
        <v>36</v>
      </c>
    </row>
    <row r="140" spans="1:27" hidden="1">
      <c r="W140" s="46">
        <f>IF($C$7=1,([17]ACU!$C$17+[17]ACU!$D$17),IF($C$7=2,([17]ACU!$C$17+[17]ACU!$D$17+[17]ACU!$E$17),IF($C$7=3,([17]ACU!$C$17+[17]ACU!$D$17+[17]ACU!$E$17+[17]ACU!$F$17),IF($C$7=4,([17]ACU!$C$17+[17]ACU!$D$17+[17]ACU!$E$17+[17]ACU!$F$17+[17]ACU!$G$17)))))</f>
        <v>162086.29999999999</v>
      </c>
      <c r="X140" s="46">
        <f>IF($C$7=1,([17]TRI.01!F73),IF($C$7=2,([17]TRI.02!F73),IF($C$7=3,([17]TRI.03!F73),IF($C$7=4,([17]TRI.04!F73)))))</f>
        <v>0</v>
      </c>
      <c r="Y140" s="46">
        <f>IF($C$7=1,([17]ACU!I73),IF($C$7=2,([17]ACU!I73+[17]ACU!J73),IF($C$7=3,([17]ACU!I73+[17]ACU!J73+[17]ACU!K73),IF($C$7=4,([17]ACU!I73+[17]ACU!J73+[17]ACU!K73+[17]ACU!L73)))))</f>
        <v>0</v>
      </c>
      <c r="Z140" s="46">
        <f>Y140+[17]ACU!H73</f>
        <v>0</v>
      </c>
      <c r="AA140" s="82" t="s">
        <v>36</v>
      </c>
    </row>
    <row r="141" spans="1:27" hidden="1">
      <c r="W141" s="46">
        <f>IF($C$7=1,([17]ACU!$C$17+[17]ACU!$D$17),IF($C$7=2,([17]ACU!$C$17+[17]ACU!$D$17+[17]ACU!$E$17),IF($C$7=3,([17]ACU!$C$17+[17]ACU!$D$17+[17]ACU!$E$17+[17]ACU!$F$17),IF($C$7=4,([17]ACU!$C$17+[17]ACU!$D$17+[17]ACU!$E$17+[17]ACU!$F$17+[17]ACU!$G$17)))))</f>
        <v>162086.29999999999</v>
      </c>
      <c r="X141" s="46">
        <f>IF($C$7=1,([17]TRI.01!F74),IF($C$7=2,([17]TRI.02!F74),IF($C$7=3,([17]TRI.03!F74),IF($C$7=4,([17]TRI.04!F74)))))</f>
        <v>0</v>
      </c>
      <c r="Y141" s="46">
        <f>IF($C$7=1,([17]ACU!I74),IF($C$7=2,([17]ACU!I74+[17]ACU!J74),IF($C$7=3,([17]ACU!I74+[17]ACU!J74+[17]ACU!K74),IF($C$7=4,([17]ACU!I74+[17]ACU!J74+[17]ACU!K74+[17]ACU!L74)))))</f>
        <v>0</v>
      </c>
      <c r="Z141" s="46">
        <f>Y141+[17]ACU!H74</f>
        <v>0</v>
      </c>
      <c r="AA141" s="82" t="s">
        <v>36</v>
      </c>
    </row>
    <row r="142" spans="1:27" hidden="1"/>
  </sheetData>
  <mergeCells count="25">
    <mergeCell ref="AA10:AA11"/>
    <mergeCell ref="L11:M11"/>
    <mergeCell ref="P11:Q11"/>
    <mergeCell ref="T10:T11"/>
    <mergeCell ref="U10:V10"/>
    <mergeCell ref="W10:W11"/>
    <mergeCell ref="X10:X11"/>
    <mergeCell ref="Y10:Y11"/>
    <mergeCell ref="Z10:Z11"/>
    <mergeCell ref="A8:B8"/>
    <mergeCell ref="E8:F8"/>
    <mergeCell ref="H8:I8"/>
    <mergeCell ref="A9:AA9"/>
    <mergeCell ref="A10:B10"/>
    <mergeCell ref="C10:C11"/>
    <mergeCell ref="D10:G10"/>
    <mergeCell ref="H10:I10"/>
    <mergeCell ref="J10:O10"/>
    <mergeCell ref="P10:S10"/>
    <mergeCell ref="A1:B5"/>
    <mergeCell ref="C1:AA3"/>
    <mergeCell ref="C4:AA5"/>
    <mergeCell ref="A6:B6"/>
    <mergeCell ref="C6:AA6"/>
    <mergeCell ref="A7:B7"/>
  </mergeCells>
  <conditionalFormatting sqref="R12:R65536">
    <cfRule type="cellIs" dxfId="2" priority="1" stopIfTrue="1" operator="lessThan">
      <formula>0</formula>
    </cfRule>
  </conditionalFormatting>
  <dataValidations count="2">
    <dataValidation type="list" allowBlank="1" showInputMessage="1" showErrorMessage="1" sqref="AA12:AA141 JW12:JW141 TS12:TS141 ADO12:ADO141 ANK12:ANK141 AXG12:AXG141 BHC12:BHC141 BQY12:BQY141 CAU12:CAU141 CKQ12:CKQ141 CUM12:CUM141 DEI12:DEI141 DOE12:DOE141 DYA12:DYA141 EHW12:EHW141 ERS12:ERS141 FBO12:FBO141 FLK12:FLK141 FVG12:FVG141 GFC12:GFC141 GOY12:GOY141 GYU12:GYU141 HIQ12:HIQ141 HSM12:HSM141 ICI12:ICI141 IME12:IME141 IWA12:IWA141 JFW12:JFW141 JPS12:JPS141 JZO12:JZO141 KJK12:KJK141 KTG12:KTG141 LDC12:LDC141 LMY12:LMY141 LWU12:LWU141 MGQ12:MGQ141 MQM12:MQM141 NAI12:NAI141 NKE12:NKE141 NUA12:NUA141 ODW12:ODW141 ONS12:ONS141 OXO12:OXO141 PHK12:PHK141 PRG12:PRG141 QBC12:QBC141 QKY12:QKY141 QUU12:QUU141 REQ12:REQ141 ROM12:ROM141 RYI12:RYI141 SIE12:SIE141 SSA12:SSA141 TBW12:TBW141 TLS12:TLS141 TVO12:TVO141 UFK12:UFK141 UPG12:UPG141 UZC12:UZC141 VIY12:VIY141 VSU12:VSU141 WCQ12:WCQ141 WMM12:WMM141 WWI12:WWI141 AA65548:AA65677 JW65548:JW65677 TS65548:TS65677 ADO65548:ADO65677 ANK65548:ANK65677 AXG65548:AXG65677 BHC65548:BHC65677 BQY65548:BQY65677 CAU65548:CAU65677 CKQ65548:CKQ65677 CUM65548:CUM65677 DEI65548:DEI65677 DOE65548:DOE65677 DYA65548:DYA65677 EHW65548:EHW65677 ERS65548:ERS65677 FBO65548:FBO65677 FLK65548:FLK65677 FVG65548:FVG65677 GFC65548:GFC65677 GOY65548:GOY65677 GYU65548:GYU65677 HIQ65548:HIQ65677 HSM65548:HSM65677 ICI65548:ICI65677 IME65548:IME65677 IWA65548:IWA65677 JFW65548:JFW65677 JPS65548:JPS65677 JZO65548:JZO65677 KJK65548:KJK65677 KTG65548:KTG65677 LDC65548:LDC65677 LMY65548:LMY65677 LWU65548:LWU65677 MGQ65548:MGQ65677 MQM65548:MQM65677 NAI65548:NAI65677 NKE65548:NKE65677 NUA65548:NUA65677 ODW65548:ODW65677 ONS65548:ONS65677 OXO65548:OXO65677 PHK65548:PHK65677 PRG65548:PRG65677 QBC65548:QBC65677 QKY65548:QKY65677 QUU65548:QUU65677 REQ65548:REQ65677 ROM65548:ROM65677 RYI65548:RYI65677 SIE65548:SIE65677 SSA65548:SSA65677 TBW65548:TBW65677 TLS65548:TLS65677 TVO65548:TVO65677 UFK65548:UFK65677 UPG65548:UPG65677 UZC65548:UZC65677 VIY65548:VIY65677 VSU65548:VSU65677 WCQ65548:WCQ65677 WMM65548:WMM65677 WWI65548:WWI65677 AA131084:AA131213 JW131084:JW131213 TS131084:TS131213 ADO131084:ADO131213 ANK131084:ANK131213 AXG131084:AXG131213 BHC131084:BHC131213 BQY131084:BQY131213 CAU131084:CAU131213 CKQ131084:CKQ131213 CUM131084:CUM131213 DEI131084:DEI131213 DOE131084:DOE131213 DYA131084:DYA131213 EHW131084:EHW131213 ERS131084:ERS131213 FBO131084:FBO131213 FLK131084:FLK131213 FVG131084:FVG131213 GFC131084:GFC131213 GOY131084:GOY131213 GYU131084:GYU131213 HIQ131084:HIQ131213 HSM131084:HSM131213 ICI131084:ICI131213 IME131084:IME131213 IWA131084:IWA131213 JFW131084:JFW131213 JPS131084:JPS131213 JZO131084:JZO131213 KJK131084:KJK131213 KTG131084:KTG131213 LDC131084:LDC131213 LMY131084:LMY131213 LWU131084:LWU131213 MGQ131084:MGQ131213 MQM131084:MQM131213 NAI131084:NAI131213 NKE131084:NKE131213 NUA131084:NUA131213 ODW131084:ODW131213 ONS131084:ONS131213 OXO131084:OXO131213 PHK131084:PHK131213 PRG131084:PRG131213 QBC131084:QBC131213 QKY131084:QKY131213 QUU131084:QUU131213 REQ131084:REQ131213 ROM131084:ROM131213 RYI131084:RYI131213 SIE131084:SIE131213 SSA131084:SSA131213 TBW131084:TBW131213 TLS131084:TLS131213 TVO131084:TVO131213 UFK131084:UFK131213 UPG131084:UPG131213 UZC131084:UZC131213 VIY131084:VIY131213 VSU131084:VSU131213 WCQ131084:WCQ131213 WMM131084:WMM131213 WWI131084:WWI131213 AA196620:AA196749 JW196620:JW196749 TS196620:TS196749 ADO196620:ADO196749 ANK196620:ANK196749 AXG196620:AXG196749 BHC196620:BHC196749 BQY196620:BQY196749 CAU196620:CAU196749 CKQ196620:CKQ196749 CUM196620:CUM196749 DEI196620:DEI196749 DOE196620:DOE196749 DYA196620:DYA196749 EHW196620:EHW196749 ERS196620:ERS196749 FBO196620:FBO196749 FLK196620:FLK196749 FVG196620:FVG196749 GFC196620:GFC196749 GOY196620:GOY196749 GYU196620:GYU196749 HIQ196620:HIQ196749 HSM196620:HSM196749 ICI196620:ICI196749 IME196620:IME196749 IWA196620:IWA196749 JFW196620:JFW196749 JPS196620:JPS196749 JZO196620:JZO196749 KJK196620:KJK196749 KTG196620:KTG196749 LDC196620:LDC196749 LMY196620:LMY196749 LWU196620:LWU196749 MGQ196620:MGQ196749 MQM196620:MQM196749 NAI196620:NAI196749 NKE196620:NKE196749 NUA196620:NUA196749 ODW196620:ODW196749 ONS196620:ONS196749 OXO196620:OXO196749 PHK196620:PHK196749 PRG196620:PRG196749 QBC196620:QBC196749 QKY196620:QKY196749 QUU196620:QUU196749 REQ196620:REQ196749 ROM196620:ROM196749 RYI196620:RYI196749 SIE196620:SIE196749 SSA196620:SSA196749 TBW196620:TBW196749 TLS196620:TLS196749 TVO196620:TVO196749 UFK196620:UFK196749 UPG196620:UPG196749 UZC196620:UZC196749 VIY196620:VIY196749 VSU196620:VSU196749 WCQ196620:WCQ196749 WMM196620:WMM196749 WWI196620:WWI196749 AA262156:AA262285 JW262156:JW262285 TS262156:TS262285 ADO262156:ADO262285 ANK262156:ANK262285 AXG262156:AXG262285 BHC262156:BHC262285 BQY262156:BQY262285 CAU262156:CAU262285 CKQ262156:CKQ262285 CUM262156:CUM262285 DEI262156:DEI262285 DOE262156:DOE262285 DYA262156:DYA262285 EHW262156:EHW262285 ERS262156:ERS262285 FBO262156:FBO262285 FLK262156:FLK262285 FVG262156:FVG262285 GFC262156:GFC262285 GOY262156:GOY262285 GYU262156:GYU262285 HIQ262156:HIQ262285 HSM262156:HSM262285 ICI262156:ICI262285 IME262156:IME262285 IWA262156:IWA262285 JFW262156:JFW262285 JPS262156:JPS262285 JZO262156:JZO262285 KJK262156:KJK262285 KTG262156:KTG262285 LDC262156:LDC262285 LMY262156:LMY262285 LWU262156:LWU262285 MGQ262156:MGQ262285 MQM262156:MQM262285 NAI262156:NAI262285 NKE262156:NKE262285 NUA262156:NUA262285 ODW262156:ODW262285 ONS262156:ONS262285 OXO262156:OXO262285 PHK262156:PHK262285 PRG262156:PRG262285 QBC262156:QBC262285 QKY262156:QKY262285 QUU262156:QUU262285 REQ262156:REQ262285 ROM262156:ROM262285 RYI262156:RYI262285 SIE262156:SIE262285 SSA262156:SSA262285 TBW262156:TBW262285 TLS262156:TLS262285 TVO262156:TVO262285 UFK262156:UFK262285 UPG262156:UPG262285 UZC262156:UZC262285 VIY262156:VIY262285 VSU262156:VSU262285 WCQ262156:WCQ262285 WMM262156:WMM262285 WWI262156:WWI262285 AA327692:AA327821 JW327692:JW327821 TS327692:TS327821 ADO327692:ADO327821 ANK327692:ANK327821 AXG327692:AXG327821 BHC327692:BHC327821 BQY327692:BQY327821 CAU327692:CAU327821 CKQ327692:CKQ327821 CUM327692:CUM327821 DEI327692:DEI327821 DOE327692:DOE327821 DYA327692:DYA327821 EHW327692:EHW327821 ERS327692:ERS327821 FBO327692:FBO327821 FLK327692:FLK327821 FVG327692:FVG327821 GFC327692:GFC327821 GOY327692:GOY327821 GYU327692:GYU327821 HIQ327692:HIQ327821 HSM327692:HSM327821 ICI327692:ICI327821 IME327692:IME327821 IWA327692:IWA327821 JFW327692:JFW327821 JPS327692:JPS327821 JZO327692:JZO327821 KJK327692:KJK327821 KTG327692:KTG327821 LDC327692:LDC327821 LMY327692:LMY327821 LWU327692:LWU327821 MGQ327692:MGQ327821 MQM327692:MQM327821 NAI327692:NAI327821 NKE327692:NKE327821 NUA327692:NUA327821 ODW327692:ODW327821 ONS327692:ONS327821 OXO327692:OXO327821 PHK327692:PHK327821 PRG327692:PRG327821 QBC327692:QBC327821 QKY327692:QKY327821 QUU327692:QUU327821 REQ327692:REQ327821 ROM327692:ROM327821 RYI327692:RYI327821 SIE327692:SIE327821 SSA327692:SSA327821 TBW327692:TBW327821 TLS327692:TLS327821 TVO327692:TVO327821 UFK327692:UFK327821 UPG327692:UPG327821 UZC327692:UZC327821 VIY327692:VIY327821 VSU327692:VSU327821 WCQ327692:WCQ327821 WMM327692:WMM327821 WWI327692:WWI327821 AA393228:AA393357 JW393228:JW393357 TS393228:TS393357 ADO393228:ADO393357 ANK393228:ANK393357 AXG393228:AXG393357 BHC393228:BHC393357 BQY393228:BQY393357 CAU393228:CAU393357 CKQ393228:CKQ393357 CUM393228:CUM393357 DEI393228:DEI393357 DOE393228:DOE393357 DYA393228:DYA393357 EHW393228:EHW393357 ERS393228:ERS393357 FBO393228:FBO393357 FLK393228:FLK393357 FVG393228:FVG393357 GFC393228:GFC393357 GOY393228:GOY393357 GYU393228:GYU393357 HIQ393228:HIQ393357 HSM393228:HSM393357 ICI393228:ICI393357 IME393228:IME393357 IWA393228:IWA393357 JFW393228:JFW393357 JPS393228:JPS393357 JZO393228:JZO393357 KJK393228:KJK393357 KTG393228:KTG393357 LDC393228:LDC393357 LMY393228:LMY393357 LWU393228:LWU393357 MGQ393228:MGQ393357 MQM393228:MQM393357 NAI393228:NAI393357 NKE393228:NKE393357 NUA393228:NUA393357 ODW393228:ODW393357 ONS393228:ONS393357 OXO393228:OXO393357 PHK393228:PHK393357 PRG393228:PRG393357 QBC393228:QBC393357 QKY393228:QKY393357 QUU393228:QUU393357 REQ393228:REQ393357 ROM393228:ROM393357 RYI393228:RYI393357 SIE393228:SIE393357 SSA393228:SSA393357 TBW393228:TBW393357 TLS393228:TLS393357 TVO393228:TVO393357 UFK393228:UFK393357 UPG393228:UPG393357 UZC393228:UZC393357 VIY393228:VIY393357 VSU393228:VSU393357 WCQ393228:WCQ393357 WMM393228:WMM393357 WWI393228:WWI393357 AA458764:AA458893 JW458764:JW458893 TS458764:TS458893 ADO458764:ADO458893 ANK458764:ANK458893 AXG458764:AXG458893 BHC458764:BHC458893 BQY458764:BQY458893 CAU458764:CAU458893 CKQ458764:CKQ458893 CUM458764:CUM458893 DEI458764:DEI458893 DOE458764:DOE458893 DYA458764:DYA458893 EHW458764:EHW458893 ERS458764:ERS458893 FBO458764:FBO458893 FLK458764:FLK458893 FVG458764:FVG458893 GFC458764:GFC458893 GOY458764:GOY458893 GYU458764:GYU458893 HIQ458764:HIQ458893 HSM458764:HSM458893 ICI458764:ICI458893 IME458764:IME458893 IWA458764:IWA458893 JFW458764:JFW458893 JPS458764:JPS458893 JZO458764:JZO458893 KJK458764:KJK458893 KTG458764:KTG458893 LDC458764:LDC458893 LMY458764:LMY458893 LWU458764:LWU458893 MGQ458764:MGQ458893 MQM458764:MQM458893 NAI458764:NAI458893 NKE458764:NKE458893 NUA458764:NUA458893 ODW458764:ODW458893 ONS458764:ONS458893 OXO458764:OXO458893 PHK458764:PHK458893 PRG458764:PRG458893 QBC458764:QBC458893 QKY458764:QKY458893 QUU458764:QUU458893 REQ458764:REQ458893 ROM458764:ROM458893 RYI458764:RYI458893 SIE458764:SIE458893 SSA458764:SSA458893 TBW458764:TBW458893 TLS458764:TLS458893 TVO458764:TVO458893 UFK458764:UFK458893 UPG458764:UPG458893 UZC458764:UZC458893 VIY458764:VIY458893 VSU458764:VSU458893 WCQ458764:WCQ458893 WMM458764:WMM458893 WWI458764:WWI458893 AA524300:AA524429 JW524300:JW524429 TS524300:TS524429 ADO524300:ADO524429 ANK524300:ANK524429 AXG524300:AXG524429 BHC524300:BHC524429 BQY524300:BQY524429 CAU524300:CAU524429 CKQ524300:CKQ524429 CUM524300:CUM524429 DEI524300:DEI524429 DOE524300:DOE524429 DYA524300:DYA524429 EHW524300:EHW524429 ERS524300:ERS524429 FBO524300:FBO524429 FLK524300:FLK524429 FVG524300:FVG524429 GFC524300:GFC524429 GOY524300:GOY524429 GYU524300:GYU524429 HIQ524300:HIQ524429 HSM524300:HSM524429 ICI524300:ICI524429 IME524300:IME524429 IWA524300:IWA524429 JFW524300:JFW524429 JPS524300:JPS524429 JZO524300:JZO524429 KJK524300:KJK524429 KTG524300:KTG524429 LDC524300:LDC524429 LMY524300:LMY524429 LWU524300:LWU524429 MGQ524300:MGQ524429 MQM524300:MQM524429 NAI524300:NAI524429 NKE524300:NKE524429 NUA524300:NUA524429 ODW524300:ODW524429 ONS524300:ONS524429 OXO524300:OXO524429 PHK524300:PHK524429 PRG524300:PRG524429 QBC524300:QBC524429 QKY524300:QKY524429 QUU524300:QUU524429 REQ524300:REQ524429 ROM524300:ROM524429 RYI524300:RYI524429 SIE524300:SIE524429 SSA524300:SSA524429 TBW524300:TBW524429 TLS524300:TLS524429 TVO524300:TVO524429 UFK524300:UFK524429 UPG524300:UPG524429 UZC524300:UZC524429 VIY524300:VIY524429 VSU524300:VSU524429 WCQ524300:WCQ524429 WMM524300:WMM524429 WWI524300:WWI524429 AA589836:AA589965 JW589836:JW589965 TS589836:TS589965 ADO589836:ADO589965 ANK589836:ANK589965 AXG589836:AXG589965 BHC589836:BHC589965 BQY589836:BQY589965 CAU589836:CAU589965 CKQ589836:CKQ589965 CUM589836:CUM589965 DEI589836:DEI589965 DOE589836:DOE589965 DYA589836:DYA589965 EHW589836:EHW589965 ERS589836:ERS589965 FBO589836:FBO589965 FLK589836:FLK589965 FVG589836:FVG589965 GFC589836:GFC589965 GOY589836:GOY589965 GYU589836:GYU589965 HIQ589836:HIQ589965 HSM589836:HSM589965 ICI589836:ICI589965 IME589836:IME589965 IWA589836:IWA589965 JFW589836:JFW589965 JPS589836:JPS589965 JZO589836:JZO589965 KJK589836:KJK589965 KTG589836:KTG589965 LDC589836:LDC589965 LMY589836:LMY589965 LWU589836:LWU589965 MGQ589836:MGQ589965 MQM589836:MQM589965 NAI589836:NAI589965 NKE589836:NKE589965 NUA589836:NUA589965 ODW589836:ODW589965 ONS589836:ONS589965 OXO589836:OXO589965 PHK589836:PHK589965 PRG589836:PRG589965 QBC589836:QBC589965 QKY589836:QKY589965 QUU589836:QUU589965 REQ589836:REQ589965 ROM589836:ROM589965 RYI589836:RYI589965 SIE589836:SIE589965 SSA589836:SSA589965 TBW589836:TBW589965 TLS589836:TLS589965 TVO589836:TVO589965 UFK589836:UFK589965 UPG589836:UPG589965 UZC589836:UZC589965 VIY589836:VIY589965 VSU589836:VSU589965 WCQ589836:WCQ589965 WMM589836:WMM589965 WWI589836:WWI589965 AA655372:AA655501 JW655372:JW655501 TS655372:TS655501 ADO655372:ADO655501 ANK655372:ANK655501 AXG655372:AXG655501 BHC655372:BHC655501 BQY655372:BQY655501 CAU655372:CAU655501 CKQ655372:CKQ655501 CUM655372:CUM655501 DEI655372:DEI655501 DOE655372:DOE655501 DYA655372:DYA655501 EHW655372:EHW655501 ERS655372:ERS655501 FBO655372:FBO655501 FLK655372:FLK655501 FVG655372:FVG655501 GFC655372:GFC655501 GOY655372:GOY655501 GYU655372:GYU655501 HIQ655372:HIQ655501 HSM655372:HSM655501 ICI655372:ICI655501 IME655372:IME655501 IWA655372:IWA655501 JFW655372:JFW655501 JPS655372:JPS655501 JZO655372:JZO655501 KJK655372:KJK655501 KTG655372:KTG655501 LDC655372:LDC655501 LMY655372:LMY655501 LWU655372:LWU655501 MGQ655372:MGQ655501 MQM655372:MQM655501 NAI655372:NAI655501 NKE655372:NKE655501 NUA655372:NUA655501 ODW655372:ODW655501 ONS655372:ONS655501 OXO655372:OXO655501 PHK655372:PHK655501 PRG655372:PRG655501 QBC655372:QBC655501 QKY655372:QKY655501 QUU655372:QUU655501 REQ655372:REQ655501 ROM655372:ROM655501 RYI655372:RYI655501 SIE655372:SIE655501 SSA655372:SSA655501 TBW655372:TBW655501 TLS655372:TLS655501 TVO655372:TVO655501 UFK655372:UFK655501 UPG655372:UPG655501 UZC655372:UZC655501 VIY655372:VIY655501 VSU655372:VSU655501 WCQ655372:WCQ655501 WMM655372:WMM655501 WWI655372:WWI655501 AA720908:AA721037 JW720908:JW721037 TS720908:TS721037 ADO720908:ADO721037 ANK720908:ANK721037 AXG720908:AXG721037 BHC720908:BHC721037 BQY720908:BQY721037 CAU720908:CAU721037 CKQ720908:CKQ721037 CUM720908:CUM721037 DEI720908:DEI721037 DOE720908:DOE721037 DYA720908:DYA721037 EHW720908:EHW721037 ERS720908:ERS721037 FBO720908:FBO721037 FLK720908:FLK721037 FVG720908:FVG721037 GFC720908:GFC721037 GOY720908:GOY721037 GYU720908:GYU721037 HIQ720908:HIQ721037 HSM720908:HSM721037 ICI720908:ICI721037 IME720908:IME721037 IWA720908:IWA721037 JFW720908:JFW721037 JPS720908:JPS721037 JZO720908:JZO721037 KJK720908:KJK721037 KTG720908:KTG721037 LDC720908:LDC721037 LMY720908:LMY721037 LWU720908:LWU721037 MGQ720908:MGQ721037 MQM720908:MQM721037 NAI720908:NAI721037 NKE720908:NKE721037 NUA720908:NUA721037 ODW720908:ODW721037 ONS720908:ONS721037 OXO720908:OXO721037 PHK720908:PHK721037 PRG720908:PRG721037 QBC720908:QBC721037 QKY720908:QKY721037 QUU720908:QUU721037 REQ720908:REQ721037 ROM720908:ROM721037 RYI720908:RYI721037 SIE720908:SIE721037 SSA720908:SSA721037 TBW720908:TBW721037 TLS720908:TLS721037 TVO720908:TVO721037 UFK720908:UFK721037 UPG720908:UPG721037 UZC720908:UZC721037 VIY720908:VIY721037 VSU720908:VSU721037 WCQ720908:WCQ721037 WMM720908:WMM721037 WWI720908:WWI721037 AA786444:AA786573 JW786444:JW786573 TS786444:TS786573 ADO786444:ADO786573 ANK786444:ANK786573 AXG786444:AXG786573 BHC786444:BHC786573 BQY786444:BQY786573 CAU786444:CAU786573 CKQ786444:CKQ786573 CUM786444:CUM786573 DEI786444:DEI786573 DOE786444:DOE786573 DYA786444:DYA786573 EHW786444:EHW786573 ERS786444:ERS786573 FBO786444:FBO786573 FLK786444:FLK786573 FVG786444:FVG786573 GFC786444:GFC786573 GOY786444:GOY786573 GYU786444:GYU786573 HIQ786444:HIQ786573 HSM786444:HSM786573 ICI786444:ICI786573 IME786444:IME786573 IWA786444:IWA786573 JFW786444:JFW786573 JPS786444:JPS786573 JZO786444:JZO786573 KJK786444:KJK786573 KTG786444:KTG786573 LDC786444:LDC786573 LMY786444:LMY786573 LWU786444:LWU786573 MGQ786444:MGQ786573 MQM786444:MQM786573 NAI786444:NAI786573 NKE786444:NKE786573 NUA786444:NUA786573 ODW786444:ODW786573 ONS786444:ONS786573 OXO786444:OXO786573 PHK786444:PHK786573 PRG786444:PRG786573 QBC786444:QBC786573 QKY786444:QKY786573 QUU786444:QUU786573 REQ786444:REQ786573 ROM786444:ROM786573 RYI786444:RYI786573 SIE786444:SIE786573 SSA786444:SSA786573 TBW786444:TBW786573 TLS786444:TLS786573 TVO786444:TVO786573 UFK786444:UFK786573 UPG786444:UPG786573 UZC786444:UZC786573 VIY786444:VIY786573 VSU786444:VSU786573 WCQ786444:WCQ786573 WMM786444:WMM786573 WWI786444:WWI786573 AA851980:AA852109 JW851980:JW852109 TS851980:TS852109 ADO851980:ADO852109 ANK851980:ANK852109 AXG851980:AXG852109 BHC851980:BHC852109 BQY851980:BQY852109 CAU851980:CAU852109 CKQ851980:CKQ852109 CUM851980:CUM852109 DEI851980:DEI852109 DOE851980:DOE852109 DYA851980:DYA852109 EHW851980:EHW852109 ERS851980:ERS852109 FBO851980:FBO852109 FLK851980:FLK852109 FVG851980:FVG852109 GFC851980:GFC852109 GOY851980:GOY852109 GYU851980:GYU852109 HIQ851980:HIQ852109 HSM851980:HSM852109 ICI851980:ICI852109 IME851980:IME852109 IWA851980:IWA852109 JFW851980:JFW852109 JPS851980:JPS852109 JZO851980:JZO852109 KJK851980:KJK852109 KTG851980:KTG852109 LDC851980:LDC852109 LMY851980:LMY852109 LWU851980:LWU852109 MGQ851980:MGQ852109 MQM851980:MQM852109 NAI851980:NAI852109 NKE851980:NKE852109 NUA851980:NUA852109 ODW851980:ODW852109 ONS851980:ONS852109 OXO851980:OXO852109 PHK851980:PHK852109 PRG851980:PRG852109 QBC851980:QBC852109 QKY851980:QKY852109 QUU851980:QUU852109 REQ851980:REQ852109 ROM851980:ROM852109 RYI851980:RYI852109 SIE851980:SIE852109 SSA851980:SSA852109 TBW851980:TBW852109 TLS851980:TLS852109 TVO851980:TVO852109 UFK851980:UFK852109 UPG851980:UPG852109 UZC851980:UZC852109 VIY851980:VIY852109 VSU851980:VSU852109 WCQ851980:WCQ852109 WMM851980:WMM852109 WWI851980:WWI852109 AA917516:AA917645 JW917516:JW917645 TS917516:TS917645 ADO917516:ADO917645 ANK917516:ANK917645 AXG917516:AXG917645 BHC917516:BHC917645 BQY917516:BQY917645 CAU917516:CAU917645 CKQ917516:CKQ917645 CUM917516:CUM917645 DEI917516:DEI917645 DOE917516:DOE917645 DYA917516:DYA917645 EHW917516:EHW917645 ERS917516:ERS917645 FBO917516:FBO917645 FLK917516:FLK917645 FVG917516:FVG917645 GFC917516:GFC917645 GOY917516:GOY917645 GYU917516:GYU917645 HIQ917516:HIQ917645 HSM917516:HSM917645 ICI917516:ICI917645 IME917516:IME917645 IWA917516:IWA917645 JFW917516:JFW917645 JPS917516:JPS917645 JZO917516:JZO917645 KJK917516:KJK917645 KTG917516:KTG917645 LDC917516:LDC917645 LMY917516:LMY917645 LWU917516:LWU917645 MGQ917516:MGQ917645 MQM917516:MQM917645 NAI917516:NAI917645 NKE917516:NKE917645 NUA917516:NUA917645 ODW917516:ODW917645 ONS917516:ONS917645 OXO917516:OXO917645 PHK917516:PHK917645 PRG917516:PRG917645 QBC917516:QBC917645 QKY917516:QKY917645 QUU917516:QUU917645 REQ917516:REQ917645 ROM917516:ROM917645 RYI917516:RYI917645 SIE917516:SIE917645 SSA917516:SSA917645 TBW917516:TBW917645 TLS917516:TLS917645 TVO917516:TVO917645 UFK917516:UFK917645 UPG917516:UPG917645 UZC917516:UZC917645 VIY917516:VIY917645 VSU917516:VSU917645 WCQ917516:WCQ917645 WMM917516:WMM917645 WWI917516:WWI917645 AA983052:AA983181 JW983052:JW983181 TS983052:TS983181 ADO983052:ADO983181 ANK983052:ANK983181 AXG983052:AXG983181 BHC983052:BHC983181 BQY983052:BQY983181 CAU983052:CAU983181 CKQ983052:CKQ983181 CUM983052:CUM983181 DEI983052:DEI983181 DOE983052:DOE983181 DYA983052:DYA983181 EHW983052:EHW983181 ERS983052:ERS983181 FBO983052:FBO983181 FLK983052:FLK983181 FVG983052:FVG983181 GFC983052:GFC983181 GOY983052:GOY983181 GYU983052:GYU983181 HIQ983052:HIQ983181 HSM983052:HSM983181 ICI983052:ICI983181 IME983052:IME983181 IWA983052:IWA983181 JFW983052:JFW983181 JPS983052:JPS983181 JZO983052:JZO983181 KJK983052:KJK983181 KTG983052:KTG983181 LDC983052:LDC983181 LMY983052:LMY983181 LWU983052:LWU983181 MGQ983052:MGQ983181 MQM983052:MQM983181 NAI983052:NAI983181 NKE983052:NKE983181 NUA983052:NUA983181 ODW983052:ODW983181 ONS983052:ONS983181 OXO983052:OXO983181 PHK983052:PHK983181 PRG983052:PRG983181 QBC983052:QBC983181 QKY983052:QKY983181 QUU983052:QUU983181 REQ983052:REQ983181 ROM983052:ROM983181 RYI983052:RYI983181 SIE983052:SIE983181 SSA983052:SSA983181 TBW983052:TBW983181 TLS983052:TLS983181 TVO983052:TVO983181 UFK983052:UFK983181 UPG983052:UPG983181 UZC983052:UZC983181 VIY983052:VIY983181 VSU983052:VSU983181 WCQ983052:WCQ983181 WMM983052:WMM983181 WWI983052:WWI983181">
      <formula1>"ANDAMENTO,FINALIZADO,PARALISADO,NÃO INICIADO"</formula1>
    </dataValidation>
    <dataValidation type="list" allowBlank="1" showInputMessage="1" showErrorMessage="1" sqref="M85:M131 JI85:JI131 TE85:TE131 ADA85:ADA131 AMW85:AMW131 AWS85:AWS131 BGO85:BGO131 BQK85:BQK131 CAG85:CAG131 CKC85:CKC131 CTY85:CTY131 DDU85:DDU131 DNQ85:DNQ131 DXM85:DXM131 EHI85:EHI131 ERE85:ERE131 FBA85:FBA131 FKW85:FKW131 FUS85:FUS131 GEO85:GEO131 GOK85:GOK131 GYG85:GYG131 HIC85:HIC131 HRY85:HRY131 IBU85:IBU131 ILQ85:ILQ131 IVM85:IVM131 JFI85:JFI131 JPE85:JPE131 JZA85:JZA131 KIW85:KIW131 KSS85:KSS131 LCO85:LCO131 LMK85:LMK131 LWG85:LWG131 MGC85:MGC131 MPY85:MPY131 MZU85:MZU131 NJQ85:NJQ131 NTM85:NTM131 ODI85:ODI131 ONE85:ONE131 OXA85:OXA131 PGW85:PGW131 PQS85:PQS131 QAO85:QAO131 QKK85:QKK131 QUG85:QUG131 REC85:REC131 RNY85:RNY131 RXU85:RXU131 SHQ85:SHQ131 SRM85:SRM131 TBI85:TBI131 TLE85:TLE131 TVA85:TVA131 UEW85:UEW131 UOS85:UOS131 UYO85:UYO131 VIK85:VIK131 VSG85:VSG131 WCC85:WCC131 WLY85:WLY131 WVU85:WVU131 M65621:M65667 JI65621:JI65667 TE65621:TE65667 ADA65621:ADA65667 AMW65621:AMW65667 AWS65621:AWS65667 BGO65621:BGO65667 BQK65621:BQK65667 CAG65621:CAG65667 CKC65621:CKC65667 CTY65621:CTY65667 DDU65621:DDU65667 DNQ65621:DNQ65667 DXM65621:DXM65667 EHI65621:EHI65667 ERE65621:ERE65667 FBA65621:FBA65667 FKW65621:FKW65667 FUS65621:FUS65667 GEO65621:GEO65667 GOK65621:GOK65667 GYG65621:GYG65667 HIC65621:HIC65667 HRY65621:HRY65667 IBU65621:IBU65667 ILQ65621:ILQ65667 IVM65621:IVM65667 JFI65621:JFI65667 JPE65621:JPE65667 JZA65621:JZA65667 KIW65621:KIW65667 KSS65621:KSS65667 LCO65621:LCO65667 LMK65621:LMK65667 LWG65621:LWG65667 MGC65621:MGC65667 MPY65621:MPY65667 MZU65621:MZU65667 NJQ65621:NJQ65667 NTM65621:NTM65667 ODI65621:ODI65667 ONE65621:ONE65667 OXA65621:OXA65667 PGW65621:PGW65667 PQS65621:PQS65667 QAO65621:QAO65667 QKK65621:QKK65667 QUG65621:QUG65667 REC65621:REC65667 RNY65621:RNY65667 RXU65621:RXU65667 SHQ65621:SHQ65667 SRM65621:SRM65667 TBI65621:TBI65667 TLE65621:TLE65667 TVA65621:TVA65667 UEW65621:UEW65667 UOS65621:UOS65667 UYO65621:UYO65667 VIK65621:VIK65667 VSG65621:VSG65667 WCC65621:WCC65667 WLY65621:WLY65667 WVU65621:WVU65667 M131157:M131203 JI131157:JI131203 TE131157:TE131203 ADA131157:ADA131203 AMW131157:AMW131203 AWS131157:AWS131203 BGO131157:BGO131203 BQK131157:BQK131203 CAG131157:CAG131203 CKC131157:CKC131203 CTY131157:CTY131203 DDU131157:DDU131203 DNQ131157:DNQ131203 DXM131157:DXM131203 EHI131157:EHI131203 ERE131157:ERE131203 FBA131157:FBA131203 FKW131157:FKW131203 FUS131157:FUS131203 GEO131157:GEO131203 GOK131157:GOK131203 GYG131157:GYG131203 HIC131157:HIC131203 HRY131157:HRY131203 IBU131157:IBU131203 ILQ131157:ILQ131203 IVM131157:IVM131203 JFI131157:JFI131203 JPE131157:JPE131203 JZA131157:JZA131203 KIW131157:KIW131203 KSS131157:KSS131203 LCO131157:LCO131203 LMK131157:LMK131203 LWG131157:LWG131203 MGC131157:MGC131203 MPY131157:MPY131203 MZU131157:MZU131203 NJQ131157:NJQ131203 NTM131157:NTM131203 ODI131157:ODI131203 ONE131157:ONE131203 OXA131157:OXA131203 PGW131157:PGW131203 PQS131157:PQS131203 QAO131157:QAO131203 QKK131157:QKK131203 QUG131157:QUG131203 REC131157:REC131203 RNY131157:RNY131203 RXU131157:RXU131203 SHQ131157:SHQ131203 SRM131157:SRM131203 TBI131157:TBI131203 TLE131157:TLE131203 TVA131157:TVA131203 UEW131157:UEW131203 UOS131157:UOS131203 UYO131157:UYO131203 VIK131157:VIK131203 VSG131157:VSG131203 WCC131157:WCC131203 WLY131157:WLY131203 WVU131157:WVU131203 M196693:M196739 JI196693:JI196739 TE196693:TE196739 ADA196693:ADA196739 AMW196693:AMW196739 AWS196693:AWS196739 BGO196693:BGO196739 BQK196693:BQK196739 CAG196693:CAG196739 CKC196693:CKC196739 CTY196693:CTY196739 DDU196693:DDU196739 DNQ196693:DNQ196739 DXM196693:DXM196739 EHI196693:EHI196739 ERE196693:ERE196739 FBA196693:FBA196739 FKW196693:FKW196739 FUS196693:FUS196739 GEO196693:GEO196739 GOK196693:GOK196739 GYG196693:GYG196739 HIC196693:HIC196739 HRY196693:HRY196739 IBU196693:IBU196739 ILQ196693:ILQ196739 IVM196693:IVM196739 JFI196693:JFI196739 JPE196693:JPE196739 JZA196693:JZA196739 KIW196693:KIW196739 KSS196693:KSS196739 LCO196693:LCO196739 LMK196693:LMK196739 LWG196693:LWG196739 MGC196693:MGC196739 MPY196693:MPY196739 MZU196693:MZU196739 NJQ196693:NJQ196739 NTM196693:NTM196739 ODI196693:ODI196739 ONE196693:ONE196739 OXA196693:OXA196739 PGW196693:PGW196739 PQS196693:PQS196739 QAO196693:QAO196739 QKK196693:QKK196739 QUG196693:QUG196739 REC196693:REC196739 RNY196693:RNY196739 RXU196693:RXU196739 SHQ196693:SHQ196739 SRM196693:SRM196739 TBI196693:TBI196739 TLE196693:TLE196739 TVA196693:TVA196739 UEW196693:UEW196739 UOS196693:UOS196739 UYO196693:UYO196739 VIK196693:VIK196739 VSG196693:VSG196739 WCC196693:WCC196739 WLY196693:WLY196739 WVU196693:WVU196739 M262229:M262275 JI262229:JI262275 TE262229:TE262275 ADA262229:ADA262275 AMW262229:AMW262275 AWS262229:AWS262275 BGO262229:BGO262275 BQK262229:BQK262275 CAG262229:CAG262275 CKC262229:CKC262275 CTY262229:CTY262275 DDU262229:DDU262275 DNQ262229:DNQ262275 DXM262229:DXM262275 EHI262229:EHI262275 ERE262229:ERE262275 FBA262229:FBA262275 FKW262229:FKW262275 FUS262229:FUS262275 GEO262229:GEO262275 GOK262229:GOK262275 GYG262229:GYG262275 HIC262229:HIC262275 HRY262229:HRY262275 IBU262229:IBU262275 ILQ262229:ILQ262275 IVM262229:IVM262275 JFI262229:JFI262275 JPE262229:JPE262275 JZA262229:JZA262275 KIW262229:KIW262275 KSS262229:KSS262275 LCO262229:LCO262275 LMK262229:LMK262275 LWG262229:LWG262275 MGC262229:MGC262275 MPY262229:MPY262275 MZU262229:MZU262275 NJQ262229:NJQ262275 NTM262229:NTM262275 ODI262229:ODI262275 ONE262229:ONE262275 OXA262229:OXA262275 PGW262229:PGW262275 PQS262229:PQS262275 QAO262229:QAO262275 QKK262229:QKK262275 QUG262229:QUG262275 REC262229:REC262275 RNY262229:RNY262275 RXU262229:RXU262275 SHQ262229:SHQ262275 SRM262229:SRM262275 TBI262229:TBI262275 TLE262229:TLE262275 TVA262229:TVA262275 UEW262229:UEW262275 UOS262229:UOS262275 UYO262229:UYO262275 VIK262229:VIK262275 VSG262229:VSG262275 WCC262229:WCC262275 WLY262229:WLY262275 WVU262229:WVU262275 M327765:M327811 JI327765:JI327811 TE327765:TE327811 ADA327765:ADA327811 AMW327765:AMW327811 AWS327765:AWS327811 BGO327765:BGO327811 BQK327765:BQK327811 CAG327765:CAG327811 CKC327765:CKC327811 CTY327765:CTY327811 DDU327765:DDU327811 DNQ327765:DNQ327811 DXM327765:DXM327811 EHI327765:EHI327811 ERE327765:ERE327811 FBA327765:FBA327811 FKW327765:FKW327811 FUS327765:FUS327811 GEO327765:GEO327811 GOK327765:GOK327811 GYG327765:GYG327811 HIC327765:HIC327811 HRY327765:HRY327811 IBU327765:IBU327811 ILQ327765:ILQ327811 IVM327765:IVM327811 JFI327765:JFI327811 JPE327765:JPE327811 JZA327765:JZA327811 KIW327765:KIW327811 KSS327765:KSS327811 LCO327765:LCO327811 LMK327765:LMK327811 LWG327765:LWG327811 MGC327765:MGC327811 MPY327765:MPY327811 MZU327765:MZU327811 NJQ327765:NJQ327811 NTM327765:NTM327811 ODI327765:ODI327811 ONE327765:ONE327811 OXA327765:OXA327811 PGW327765:PGW327811 PQS327765:PQS327811 QAO327765:QAO327811 QKK327765:QKK327811 QUG327765:QUG327811 REC327765:REC327811 RNY327765:RNY327811 RXU327765:RXU327811 SHQ327765:SHQ327811 SRM327765:SRM327811 TBI327765:TBI327811 TLE327765:TLE327811 TVA327765:TVA327811 UEW327765:UEW327811 UOS327765:UOS327811 UYO327765:UYO327811 VIK327765:VIK327811 VSG327765:VSG327811 WCC327765:WCC327811 WLY327765:WLY327811 WVU327765:WVU327811 M393301:M393347 JI393301:JI393347 TE393301:TE393347 ADA393301:ADA393347 AMW393301:AMW393347 AWS393301:AWS393347 BGO393301:BGO393347 BQK393301:BQK393347 CAG393301:CAG393347 CKC393301:CKC393347 CTY393301:CTY393347 DDU393301:DDU393347 DNQ393301:DNQ393347 DXM393301:DXM393347 EHI393301:EHI393347 ERE393301:ERE393347 FBA393301:FBA393347 FKW393301:FKW393347 FUS393301:FUS393347 GEO393301:GEO393347 GOK393301:GOK393347 GYG393301:GYG393347 HIC393301:HIC393347 HRY393301:HRY393347 IBU393301:IBU393347 ILQ393301:ILQ393347 IVM393301:IVM393347 JFI393301:JFI393347 JPE393301:JPE393347 JZA393301:JZA393347 KIW393301:KIW393347 KSS393301:KSS393347 LCO393301:LCO393347 LMK393301:LMK393347 LWG393301:LWG393347 MGC393301:MGC393347 MPY393301:MPY393347 MZU393301:MZU393347 NJQ393301:NJQ393347 NTM393301:NTM393347 ODI393301:ODI393347 ONE393301:ONE393347 OXA393301:OXA393347 PGW393301:PGW393347 PQS393301:PQS393347 QAO393301:QAO393347 QKK393301:QKK393347 QUG393301:QUG393347 REC393301:REC393347 RNY393301:RNY393347 RXU393301:RXU393347 SHQ393301:SHQ393347 SRM393301:SRM393347 TBI393301:TBI393347 TLE393301:TLE393347 TVA393301:TVA393347 UEW393301:UEW393347 UOS393301:UOS393347 UYO393301:UYO393347 VIK393301:VIK393347 VSG393301:VSG393347 WCC393301:WCC393347 WLY393301:WLY393347 WVU393301:WVU393347 M458837:M458883 JI458837:JI458883 TE458837:TE458883 ADA458837:ADA458883 AMW458837:AMW458883 AWS458837:AWS458883 BGO458837:BGO458883 BQK458837:BQK458883 CAG458837:CAG458883 CKC458837:CKC458883 CTY458837:CTY458883 DDU458837:DDU458883 DNQ458837:DNQ458883 DXM458837:DXM458883 EHI458837:EHI458883 ERE458837:ERE458883 FBA458837:FBA458883 FKW458837:FKW458883 FUS458837:FUS458883 GEO458837:GEO458883 GOK458837:GOK458883 GYG458837:GYG458883 HIC458837:HIC458883 HRY458837:HRY458883 IBU458837:IBU458883 ILQ458837:ILQ458883 IVM458837:IVM458883 JFI458837:JFI458883 JPE458837:JPE458883 JZA458837:JZA458883 KIW458837:KIW458883 KSS458837:KSS458883 LCO458837:LCO458883 LMK458837:LMK458883 LWG458837:LWG458883 MGC458837:MGC458883 MPY458837:MPY458883 MZU458837:MZU458883 NJQ458837:NJQ458883 NTM458837:NTM458883 ODI458837:ODI458883 ONE458837:ONE458883 OXA458837:OXA458883 PGW458837:PGW458883 PQS458837:PQS458883 QAO458837:QAO458883 QKK458837:QKK458883 QUG458837:QUG458883 REC458837:REC458883 RNY458837:RNY458883 RXU458837:RXU458883 SHQ458837:SHQ458883 SRM458837:SRM458883 TBI458837:TBI458883 TLE458837:TLE458883 TVA458837:TVA458883 UEW458837:UEW458883 UOS458837:UOS458883 UYO458837:UYO458883 VIK458837:VIK458883 VSG458837:VSG458883 WCC458837:WCC458883 WLY458837:WLY458883 WVU458837:WVU458883 M524373:M524419 JI524373:JI524419 TE524373:TE524419 ADA524373:ADA524419 AMW524373:AMW524419 AWS524373:AWS524419 BGO524373:BGO524419 BQK524373:BQK524419 CAG524373:CAG524419 CKC524373:CKC524419 CTY524373:CTY524419 DDU524373:DDU524419 DNQ524373:DNQ524419 DXM524373:DXM524419 EHI524373:EHI524419 ERE524373:ERE524419 FBA524373:FBA524419 FKW524373:FKW524419 FUS524373:FUS524419 GEO524373:GEO524419 GOK524373:GOK524419 GYG524373:GYG524419 HIC524373:HIC524419 HRY524373:HRY524419 IBU524373:IBU524419 ILQ524373:ILQ524419 IVM524373:IVM524419 JFI524373:JFI524419 JPE524373:JPE524419 JZA524373:JZA524419 KIW524373:KIW524419 KSS524373:KSS524419 LCO524373:LCO524419 LMK524373:LMK524419 LWG524373:LWG524419 MGC524373:MGC524419 MPY524373:MPY524419 MZU524373:MZU524419 NJQ524373:NJQ524419 NTM524373:NTM524419 ODI524373:ODI524419 ONE524373:ONE524419 OXA524373:OXA524419 PGW524373:PGW524419 PQS524373:PQS524419 QAO524373:QAO524419 QKK524373:QKK524419 QUG524373:QUG524419 REC524373:REC524419 RNY524373:RNY524419 RXU524373:RXU524419 SHQ524373:SHQ524419 SRM524373:SRM524419 TBI524373:TBI524419 TLE524373:TLE524419 TVA524373:TVA524419 UEW524373:UEW524419 UOS524373:UOS524419 UYO524373:UYO524419 VIK524373:VIK524419 VSG524373:VSG524419 WCC524373:WCC524419 WLY524373:WLY524419 WVU524373:WVU524419 M589909:M589955 JI589909:JI589955 TE589909:TE589955 ADA589909:ADA589955 AMW589909:AMW589955 AWS589909:AWS589955 BGO589909:BGO589955 BQK589909:BQK589955 CAG589909:CAG589955 CKC589909:CKC589955 CTY589909:CTY589955 DDU589909:DDU589955 DNQ589909:DNQ589955 DXM589909:DXM589955 EHI589909:EHI589955 ERE589909:ERE589955 FBA589909:FBA589955 FKW589909:FKW589955 FUS589909:FUS589955 GEO589909:GEO589955 GOK589909:GOK589955 GYG589909:GYG589955 HIC589909:HIC589955 HRY589909:HRY589955 IBU589909:IBU589955 ILQ589909:ILQ589955 IVM589909:IVM589955 JFI589909:JFI589955 JPE589909:JPE589955 JZA589909:JZA589955 KIW589909:KIW589955 KSS589909:KSS589955 LCO589909:LCO589955 LMK589909:LMK589955 LWG589909:LWG589955 MGC589909:MGC589955 MPY589909:MPY589955 MZU589909:MZU589955 NJQ589909:NJQ589955 NTM589909:NTM589955 ODI589909:ODI589955 ONE589909:ONE589955 OXA589909:OXA589955 PGW589909:PGW589955 PQS589909:PQS589955 QAO589909:QAO589955 QKK589909:QKK589955 QUG589909:QUG589955 REC589909:REC589955 RNY589909:RNY589955 RXU589909:RXU589955 SHQ589909:SHQ589955 SRM589909:SRM589955 TBI589909:TBI589955 TLE589909:TLE589955 TVA589909:TVA589955 UEW589909:UEW589955 UOS589909:UOS589955 UYO589909:UYO589955 VIK589909:VIK589955 VSG589909:VSG589955 WCC589909:WCC589955 WLY589909:WLY589955 WVU589909:WVU589955 M655445:M655491 JI655445:JI655491 TE655445:TE655491 ADA655445:ADA655491 AMW655445:AMW655491 AWS655445:AWS655491 BGO655445:BGO655491 BQK655445:BQK655491 CAG655445:CAG655491 CKC655445:CKC655491 CTY655445:CTY655491 DDU655445:DDU655491 DNQ655445:DNQ655491 DXM655445:DXM655491 EHI655445:EHI655491 ERE655445:ERE655491 FBA655445:FBA655491 FKW655445:FKW655491 FUS655445:FUS655491 GEO655445:GEO655491 GOK655445:GOK655491 GYG655445:GYG655491 HIC655445:HIC655491 HRY655445:HRY655491 IBU655445:IBU655491 ILQ655445:ILQ655491 IVM655445:IVM655491 JFI655445:JFI655491 JPE655445:JPE655491 JZA655445:JZA655491 KIW655445:KIW655491 KSS655445:KSS655491 LCO655445:LCO655491 LMK655445:LMK655491 LWG655445:LWG655491 MGC655445:MGC655491 MPY655445:MPY655491 MZU655445:MZU655491 NJQ655445:NJQ655491 NTM655445:NTM655491 ODI655445:ODI655491 ONE655445:ONE655491 OXA655445:OXA655491 PGW655445:PGW655491 PQS655445:PQS655491 QAO655445:QAO655491 QKK655445:QKK655491 QUG655445:QUG655491 REC655445:REC655491 RNY655445:RNY655491 RXU655445:RXU655491 SHQ655445:SHQ655491 SRM655445:SRM655491 TBI655445:TBI655491 TLE655445:TLE655491 TVA655445:TVA655491 UEW655445:UEW655491 UOS655445:UOS655491 UYO655445:UYO655491 VIK655445:VIK655491 VSG655445:VSG655491 WCC655445:WCC655491 WLY655445:WLY655491 WVU655445:WVU655491 M720981:M721027 JI720981:JI721027 TE720981:TE721027 ADA720981:ADA721027 AMW720981:AMW721027 AWS720981:AWS721027 BGO720981:BGO721027 BQK720981:BQK721027 CAG720981:CAG721027 CKC720981:CKC721027 CTY720981:CTY721027 DDU720981:DDU721027 DNQ720981:DNQ721027 DXM720981:DXM721027 EHI720981:EHI721027 ERE720981:ERE721027 FBA720981:FBA721027 FKW720981:FKW721027 FUS720981:FUS721027 GEO720981:GEO721027 GOK720981:GOK721027 GYG720981:GYG721027 HIC720981:HIC721027 HRY720981:HRY721027 IBU720981:IBU721027 ILQ720981:ILQ721027 IVM720981:IVM721027 JFI720981:JFI721027 JPE720981:JPE721027 JZA720981:JZA721027 KIW720981:KIW721027 KSS720981:KSS721027 LCO720981:LCO721027 LMK720981:LMK721027 LWG720981:LWG721027 MGC720981:MGC721027 MPY720981:MPY721027 MZU720981:MZU721027 NJQ720981:NJQ721027 NTM720981:NTM721027 ODI720981:ODI721027 ONE720981:ONE721027 OXA720981:OXA721027 PGW720981:PGW721027 PQS720981:PQS721027 QAO720981:QAO721027 QKK720981:QKK721027 QUG720981:QUG721027 REC720981:REC721027 RNY720981:RNY721027 RXU720981:RXU721027 SHQ720981:SHQ721027 SRM720981:SRM721027 TBI720981:TBI721027 TLE720981:TLE721027 TVA720981:TVA721027 UEW720981:UEW721027 UOS720981:UOS721027 UYO720981:UYO721027 VIK720981:VIK721027 VSG720981:VSG721027 WCC720981:WCC721027 WLY720981:WLY721027 WVU720981:WVU721027 M786517:M786563 JI786517:JI786563 TE786517:TE786563 ADA786517:ADA786563 AMW786517:AMW786563 AWS786517:AWS786563 BGO786517:BGO786563 BQK786517:BQK786563 CAG786517:CAG786563 CKC786517:CKC786563 CTY786517:CTY786563 DDU786517:DDU786563 DNQ786517:DNQ786563 DXM786517:DXM786563 EHI786517:EHI786563 ERE786517:ERE786563 FBA786517:FBA786563 FKW786517:FKW786563 FUS786517:FUS786563 GEO786517:GEO786563 GOK786517:GOK786563 GYG786517:GYG786563 HIC786517:HIC786563 HRY786517:HRY786563 IBU786517:IBU786563 ILQ786517:ILQ786563 IVM786517:IVM786563 JFI786517:JFI786563 JPE786517:JPE786563 JZA786517:JZA786563 KIW786517:KIW786563 KSS786517:KSS786563 LCO786517:LCO786563 LMK786517:LMK786563 LWG786517:LWG786563 MGC786517:MGC786563 MPY786517:MPY786563 MZU786517:MZU786563 NJQ786517:NJQ786563 NTM786517:NTM786563 ODI786517:ODI786563 ONE786517:ONE786563 OXA786517:OXA786563 PGW786517:PGW786563 PQS786517:PQS786563 QAO786517:QAO786563 QKK786517:QKK786563 QUG786517:QUG786563 REC786517:REC786563 RNY786517:RNY786563 RXU786517:RXU786563 SHQ786517:SHQ786563 SRM786517:SRM786563 TBI786517:TBI786563 TLE786517:TLE786563 TVA786517:TVA786563 UEW786517:UEW786563 UOS786517:UOS786563 UYO786517:UYO786563 VIK786517:VIK786563 VSG786517:VSG786563 WCC786517:WCC786563 WLY786517:WLY786563 WVU786517:WVU786563 M852053:M852099 JI852053:JI852099 TE852053:TE852099 ADA852053:ADA852099 AMW852053:AMW852099 AWS852053:AWS852099 BGO852053:BGO852099 BQK852053:BQK852099 CAG852053:CAG852099 CKC852053:CKC852099 CTY852053:CTY852099 DDU852053:DDU852099 DNQ852053:DNQ852099 DXM852053:DXM852099 EHI852053:EHI852099 ERE852053:ERE852099 FBA852053:FBA852099 FKW852053:FKW852099 FUS852053:FUS852099 GEO852053:GEO852099 GOK852053:GOK852099 GYG852053:GYG852099 HIC852053:HIC852099 HRY852053:HRY852099 IBU852053:IBU852099 ILQ852053:ILQ852099 IVM852053:IVM852099 JFI852053:JFI852099 JPE852053:JPE852099 JZA852053:JZA852099 KIW852053:KIW852099 KSS852053:KSS852099 LCO852053:LCO852099 LMK852053:LMK852099 LWG852053:LWG852099 MGC852053:MGC852099 MPY852053:MPY852099 MZU852053:MZU852099 NJQ852053:NJQ852099 NTM852053:NTM852099 ODI852053:ODI852099 ONE852053:ONE852099 OXA852053:OXA852099 PGW852053:PGW852099 PQS852053:PQS852099 QAO852053:QAO852099 QKK852053:QKK852099 QUG852053:QUG852099 REC852053:REC852099 RNY852053:RNY852099 RXU852053:RXU852099 SHQ852053:SHQ852099 SRM852053:SRM852099 TBI852053:TBI852099 TLE852053:TLE852099 TVA852053:TVA852099 UEW852053:UEW852099 UOS852053:UOS852099 UYO852053:UYO852099 VIK852053:VIK852099 VSG852053:VSG852099 WCC852053:WCC852099 WLY852053:WLY852099 WVU852053:WVU852099 M917589:M917635 JI917589:JI917635 TE917589:TE917635 ADA917589:ADA917635 AMW917589:AMW917635 AWS917589:AWS917635 BGO917589:BGO917635 BQK917589:BQK917635 CAG917589:CAG917635 CKC917589:CKC917635 CTY917589:CTY917635 DDU917589:DDU917635 DNQ917589:DNQ917635 DXM917589:DXM917635 EHI917589:EHI917635 ERE917589:ERE917635 FBA917589:FBA917635 FKW917589:FKW917635 FUS917589:FUS917635 GEO917589:GEO917635 GOK917589:GOK917635 GYG917589:GYG917635 HIC917589:HIC917635 HRY917589:HRY917635 IBU917589:IBU917635 ILQ917589:ILQ917635 IVM917589:IVM917635 JFI917589:JFI917635 JPE917589:JPE917635 JZA917589:JZA917635 KIW917589:KIW917635 KSS917589:KSS917635 LCO917589:LCO917635 LMK917589:LMK917635 LWG917589:LWG917635 MGC917589:MGC917635 MPY917589:MPY917635 MZU917589:MZU917635 NJQ917589:NJQ917635 NTM917589:NTM917635 ODI917589:ODI917635 ONE917589:ONE917635 OXA917589:OXA917635 PGW917589:PGW917635 PQS917589:PQS917635 QAO917589:QAO917635 QKK917589:QKK917635 QUG917589:QUG917635 REC917589:REC917635 RNY917589:RNY917635 RXU917589:RXU917635 SHQ917589:SHQ917635 SRM917589:SRM917635 TBI917589:TBI917635 TLE917589:TLE917635 TVA917589:TVA917635 UEW917589:UEW917635 UOS917589:UOS917635 UYO917589:UYO917635 VIK917589:VIK917635 VSG917589:VSG917635 WCC917589:WCC917635 WLY917589:WLY917635 WVU917589:WVU917635 M983125:M983171 JI983125:JI983171 TE983125:TE983171 ADA983125:ADA983171 AMW983125:AMW983171 AWS983125:AWS983171 BGO983125:BGO983171 BQK983125:BQK983171 CAG983125:CAG983171 CKC983125:CKC983171 CTY983125:CTY983171 DDU983125:DDU983171 DNQ983125:DNQ983171 DXM983125:DXM983171 EHI983125:EHI983171 ERE983125:ERE983171 FBA983125:FBA983171 FKW983125:FKW983171 FUS983125:FUS983171 GEO983125:GEO983171 GOK983125:GOK983171 GYG983125:GYG983171 HIC983125:HIC983171 HRY983125:HRY983171 IBU983125:IBU983171 ILQ983125:ILQ983171 IVM983125:IVM983171 JFI983125:JFI983171 JPE983125:JPE983171 JZA983125:JZA983171 KIW983125:KIW983171 KSS983125:KSS983171 LCO983125:LCO983171 LMK983125:LMK983171 LWG983125:LWG983171 MGC983125:MGC983171 MPY983125:MPY983171 MZU983125:MZU983171 NJQ983125:NJQ983171 NTM983125:NTM983171 ODI983125:ODI983171 ONE983125:ONE983171 OXA983125:OXA983171 PGW983125:PGW983171 PQS983125:PQS983171 QAO983125:QAO983171 QKK983125:QKK983171 QUG983125:QUG983171 REC983125:REC983171 RNY983125:RNY983171 RXU983125:RXU983171 SHQ983125:SHQ983171 SRM983125:SRM983171 TBI983125:TBI983171 TLE983125:TLE983171 TVA983125:TVA983171 UEW983125:UEW983171 UOS983125:UOS983171 UYO983125:UYO983171 VIK983125:VIK983171 VSG983125:VSG983171 WCC983125:WCC983171 WLY983125:WLY983171 WVU983125:WVU983171 M12:M83 JI12:JI83 TE12:TE83 ADA12:ADA83 AMW12:AMW83 AWS12:AWS83 BGO12:BGO83 BQK12:BQK83 CAG12:CAG83 CKC12:CKC83 CTY12:CTY83 DDU12:DDU83 DNQ12:DNQ83 DXM12:DXM83 EHI12:EHI83 ERE12:ERE83 FBA12:FBA83 FKW12:FKW83 FUS12:FUS83 GEO12:GEO83 GOK12:GOK83 GYG12:GYG83 HIC12:HIC83 HRY12:HRY83 IBU12:IBU83 ILQ12:ILQ83 IVM12:IVM83 JFI12:JFI83 JPE12:JPE83 JZA12:JZA83 KIW12:KIW83 KSS12:KSS83 LCO12:LCO83 LMK12:LMK83 LWG12:LWG83 MGC12:MGC83 MPY12:MPY83 MZU12:MZU83 NJQ12:NJQ83 NTM12:NTM83 ODI12:ODI83 ONE12:ONE83 OXA12:OXA83 PGW12:PGW83 PQS12:PQS83 QAO12:QAO83 QKK12:QKK83 QUG12:QUG83 REC12:REC83 RNY12:RNY83 RXU12:RXU83 SHQ12:SHQ83 SRM12:SRM83 TBI12:TBI83 TLE12:TLE83 TVA12:TVA83 UEW12:UEW83 UOS12:UOS83 UYO12:UYO83 VIK12:VIK83 VSG12:VSG83 WCC12:WCC83 WLY12:WLY83 WVU12:WVU83 M65548:M65619 JI65548:JI65619 TE65548:TE65619 ADA65548:ADA65619 AMW65548:AMW65619 AWS65548:AWS65619 BGO65548:BGO65619 BQK65548:BQK65619 CAG65548:CAG65619 CKC65548:CKC65619 CTY65548:CTY65619 DDU65548:DDU65619 DNQ65548:DNQ65619 DXM65548:DXM65619 EHI65548:EHI65619 ERE65548:ERE65619 FBA65548:FBA65619 FKW65548:FKW65619 FUS65548:FUS65619 GEO65548:GEO65619 GOK65548:GOK65619 GYG65548:GYG65619 HIC65548:HIC65619 HRY65548:HRY65619 IBU65548:IBU65619 ILQ65548:ILQ65619 IVM65548:IVM65619 JFI65548:JFI65619 JPE65548:JPE65619 JZA65548:JZA65619 KIW65548:KIW65619 KSS65548:KSS65619 LCO65548:LCO65619 LMK65548:LMK65619 LWG65548:LWG65619 MGC65548:MGC65619 MPY65548:MPY65619 MZU65548:MZU65619 NJQ65548:NJQ65619 NTM65548:NTM65619 ODI65548:ODI65619 ONE65548:ONE65619 OXA65548:OXA65619 PGW65548:PGW65619 PQS65548:PQS65619 QAO65548:QAO65619 QKK65548:QKK65619 QUG65548:QUG65619 REC65548:REC65619 RNY65548:RNY65619 RXU65548:RXU65619 SHQ65548:SHQ65619 SRM65548:SRM65619 TBI65548:TBI65619 TLE65548:TLE65619 TVA65548:TVA65619 UEW65548:UEW65619 UOS65548:UOS65619 UYO65548:UYO65619 VIK65548:VIK65619 VSG65548:VSG65619 WCC65548:WCC65619 WLY65548:WLY65619 WVU65548:WVU65619 M131084:M131155 JI131084:JI131155 TE131084:TE131155 ADA131084:ADA131155 AMW131084:AMW131155 AWS131084:AWS131155 BGO131084:BGO131155 BQK131084:BQK131155 CAG131084:CAG131155 CKC131084:CKC131155 CTY131084:CTY131155 DDU131084:DDU131155 DNQ131084:DNQ131155 DXM131084:DXM131155 EHI131084:EHI131155 ERE131084:ERE131155 FBA131084:FBA131155 FKW131084:FKW131155 FUS131084:FUS131155 GEO131084:GEO131155 GOK131084:GOK131155 GYG131084:GYG131155 HIC131084:HIC131155 HRY131084:HRY131155 IBU131084:IBU131155 ILQ131084:ILQ131155 IVM131084:IVM131155 JFI131084:JFI131155 JPE131084:JPE131155 JZA131084:JZA131155 KIW131084:KIW131155 KSS131084:KSS131155 LCO131084:LCO131155 LMK131084:LMK131155 LWG131084:LWG131155 MGC131084:MGC131155 MPY131084:MPY131155 MZU131084:MZU131155 NJQ131084:NJQ131155 NTM131084:NTM131155 ODI131084:ODI131155 ONE131084:ONE131155 OXA131084:OXA131155 PGW131084:PGW131155 PQS131084:PQS131155 QAO131084:QAO131155 QKK131084:QKK131155 QUG131084:QUG131155 REC131084:REC131155 RNY131084:RNY131155 RXU131084:RXU131155 SHQ131084:SHQ131155 SRM131084:SRM131155 TBI131084:TBI131155 TLE131084:TLE131155 TVA131084:TVA131155 UEW131084:UEW131155 UOS131084:UOS131155 UYO131084:UYO131155 VIK131084:VIK131155 VSG131084:VSG131155 WCC131084:WCC131155 WLY131084:WLY131155 WVU131084:WVU131155 M196620:M196691 JI196620:JI196691 TE196620:TE196691 ADA196620:ADA196691 AMW196620:AMW196691 AWS196620:AWS196691 BGO196620:BGO196691 BQK196620:BQK196691 CAG196620:CAG196691 CKC196620:CKC196691 CTY196620:CTY196691 DDU196620:DDU196691 DNQ196620:DNQ196691 DXM196620:DXM196691 EHI196620:EHI196691 ERE196620:ERE196691 FBA196620:FBA196691 FKW196620:FKW196691 FUS196620:FUS196691 GEO196620:GEO196691 GOK196620:GOK196691 GYG196620:GYG196691 HIC196620:HIC196691 HRY196620:HRY196691 IBU196620:IBU196691 ILQ196620:ILQ196691 IVM196620:IVM196691 JFI196620:JFI196691 JPE196620:JPE196691 JZA196620:JZA196691 KIW196620:KIW196691 KSS196620:KSS196691 LCO196620:LCO196691 LMK196620:LMK196691 LWG196620:LWG196691 MGC196620:MGC196691 MPY196620:MPY196691 MZU196620:MZU196691 NJQ196620:NJQ196691 NTM196620:NTM196691 ODI196620:ODI196691 ONE196620:ONE196691 OXA196620:OXA196691 PGW196620:PGW196691 PQS196620:PQS196691 QAO196620:QAO196691 QKK196620:QKK196691 QUG196620:QUG196691 REC196620:REC196691 RNY196620:RNY196691 RXU196620:RXU196691 SHQ196620:SHQ196691 SRM196620:SRM196691 TBI196620:TBI196691 TLE196620:TLE196691 TVA196620:TVA196691 UEW196620:UEW196691 UOS196620:UOS196691 UYO196620:UYO196691 VIK196620:VIK196691 VSG196620:VSG196691 WCC196620:WCC196691 WLY196620:WLY196691 WVU196620:WVU196691 M262156:M262227 JI262156:JI262227 TE262156:TE262227 ADA262156:ADA262227 AMW262156:AMW262227 AWS262156:AWS262227 BGO262156:BGO262227 BQK262156:BQK262227 CAG262156:CAG262227 CKC262156:CKC262227 CTY262156:CTY262227 DDU262156:DDU262227 DNQ262156:DNQ262227 DXM262156:DXM262227 EHI262156:EHI262227 ERE262156:ERE262227 FBA262156:FBA262227 FKW262156:FKW262227 FUS262156:FUS262227 GEO262156:GEO262227 GOK262156:GOK262227 GYG262156:GYG262227 HIC262156:HIC262227 HRY262156:HRY262227 IBU262156:IBU262227 ILQ262156:ILQ262227 IVM262156:IVM262227 JFI262156:JFI262227 JPE262156:JPE262227 JZA262156:JZA262227 KIW262156:KIW262227 KSS262156:KSS262227 LCO262156:LCO262227 LMK262156:LMK262227 LWG262156:LWG262227 MGC262156:MGC262227 MPY262156:MPY262227 MZU262156:MZU262227 NJQ262156:NJQ262227 NTM262156:NTM262227 ODI262156:ODI262227 ONE262156:ONE262227 OXA262156:OXA262227 PGW262156:PGW262227 PQS262156:PQS262227 QAO262156:QAO262227 QKK262156:QKK262227 QUG262156:QUG262227 REC262156:REC262227 RNY262156:RNY262227 RXU262156:RXU262227 SHQ262156:SHQ262227 SRM262156:SRM262227 TBI262156:TBI262227 TLE262156:TLE262227 TVA262156:TVA262227 UEW262156:UEW262227 UOS262156:UOS262227 UYO262156:UYO262227 VIK262156:VIK262227 VSG262156:VSG262227 WCC262156:WCC262227 WLY262156:WLY262227 WVU262156:WVU262227 M327692:M327763 JI327692:JI327763 TE327692:TE327763 ADA327692:ADA327763 AMW327692:AMW327763 AWS327692:AWS327763 BGO327692:BGO327763 BQK327692:BQK327763 CAG327692:CAG327763 CKC327692:CKC327763 CTY327692:CTY327763 DDU327692:DDU327763 DNQ327692:DNQ327763 DXM327692:DXM327763 EHI327692:EHI327763 ERE327692:ERE327763 FBA327692:FBA327763 FKW327692:FKW327763 FUS327692:FUS327763 GEO327692:GEO327763 GOK327692:GOK327763 GYG327692:GYG327763 HIC327692:HIC327763 HRY327692:HRY327763 IBU327692:IBU327763 ILQ327692:ILQ327763 IVM327692:IVM327763 JFI327692:JFI327763 JPE327692:JPE327763 JZA327692:JZA327763 KIW327692:KIW327763 KSS327692:KSS327763 LCO327692:LCO327763 LMK327692:LMK327763 LWG327692:LWG327763 MGC327692:MGC327763 MPY327692:MPY327763 MZU327692:MZU327763 NJQ327692:NJQ327763 NTM327692:NTM327763 ODI327692:ODI327763 ONE327692:ONE327763 OXA327692:OXA327763 PGW327692:PGW327763 PQS327692:PQS327763 QAO327692:QAO327763 QKK327692:QKK327763 QUG327692:QUG327763 REC327692:REC327763 RNY327692:RNY327763 RXU327692:RXU327763 SHQ327692:SHQ327763 SRM327692:SRM327763 TBI327692:TBI327763 TLE327692:TLE327763 TVA327692:TVA327763 UEW327692:UEW327763 UOS327692:UOS327763 UYO327692:UYO327763 VIK327692:VIK327763 VSG327692:VSG327763 WCC327692:WCC327763 WLY327692:WLY327763 WVU327692:WVU327763 M393228:M393299 JI393228:JI393299 TE393228:TE393299 ADA393228:ADA393299 AMW393228:AMW393299 AWS393228:AWS393299 BGO393228:BGO393299 BQK393228:BQK393299 CAG393228:CAG393299 CKC393228:CKC393299 CTY393228:CTY393299 DDU393228:DDU393299 DNQ393228:DNQ393299 DXM393228:DXM393299 EHI393228:EHI393299 ERE393228:ERE393299 FBA393228:FBA393299 FKW393228:FKW393299 FUS393228:FUS393299 GEO393228:GEO393299 GOK393228:GOK393299 GYG393228:GYG393299 HIC393228:HIC393299 HRY393228:HRY393299 IBU393228:IBU393299 ILQ393228:ILQ393299 IVM393228:IVM393299 JFI393228:JFI393299 JPE393228:JPE393299 JZA393228:JZA393299 KIW393228:KIW393299 KSS393228:KSS393299 LCO393228:LCO393299 LMK393228:LMK393299 LWG393228:LWG393299 MGC393228:MGC393299 MPY393228:MPY393299 MZU393228:MZU393299 NJQ393228:NJQ393299 NTM393228:NTM393299 ODI393228:ODI393299 ONE393228:ONE393299 OXA393228:OXA393299 PGW393228:PGW393299 PQS393228:PQS393299 QAO393228:QAO393299 QKK393228:QKK393299 QUG393228:QUG393299 REC393228:REC393299 RNY393228:RNY393299 RXU393228:RXU393299 SHQ393228:SHQ393299 SRM393228:SRM393299 TBI393228:TBI393299 TLE393228:TLE393299 TVA393228:TVA393299 UEW393228:UEW393299 UOS393228:UOS393299 UYO393228:UYO393299 VIK393228:VIK393299 VSG393228:VSG393299 WCC393228:WCC393299 WLY393228:WLY393299 WVU393228:WVU393299 M458764:M458835 JI458764:JI458835 TE458764:TE458835 ADA458764:ADA458835 AMW458764:AMW458835 AWS458764:AWS458835 BGO458764:BGO458835 BQK458764:BQK458835 CAG458764:CAG458835 CKC458764:CKC458835 CTY458764:CTY458835 DDU458764:DDU458835 DNQ458764:DNQ458835 DXM458764:DXM458835 EHI458764:EHI458835 ERE458764:ERE458835 FBA458764:FBA458835 FKW458764:FKW458835 FUS458764:FUS458835 GEO458764:GEO458835 GOK458764:GOK458835 GYG458764:GYG458835 HIC458764:HIC458835 HRY458764:HRY458835 IBU458764:IBU458835 ILQ458764:ILQ458835 IVM458764:IVM458835 JFI458764:JFI458835 JPE458764:JPE458835 JZA458764:JZA458835 KIW458764:KIW458835 KSS458764:KSS458835 LCO458764:LCO458835 LMK458764:LMK458835 LWG458764:LWG458835 MGC458764:MGC458835 MPY458764:MPY458835 MZU458764:MZU458835 NJQ458764:NJQ458835 NTM458764:NTM458835 ODI458764:ODI458835 ONE458764:ONE458835 OXA458764:OXA458835 PGW458764:PGW458835 PQS458764:PQS458835 QAO458764:QAO458835 QKK458764:QKK458835 QUG458764:QUG458835 REC458764:REC458835 RNY458764:RNY458835 RXU458764:RXU458835 SHQ458764:SHQ458835 SRM458764:SRM458835 TBI458764:TBI458835 TLE458764:TLE458835 TVA458764:TVA458835 UEW458764:UEW458835 UOS458764:UOS458835 UYO458764:UYO458835 VIK458764:VIK458835 VSG458764:VSG458835 WCC458764:WCC458835 WLY458764:WLY458835 WVU458764:WVU458835 M524300:M524371 JI524300:JI524371 TE524300:TE524371 ADA524300:ADA524371 AMW524300:AMW524371 AWS524300:AWS524371 BGO524300:BGO524371 BQK524300:BQK524371 CAG524300:CAG524371 CKC524300:CKC524371 CTY524300:CTY524371 DDU524300:DDU524371 DNQ524300:DNQ524371 DXM524300:DXM524371 EHI524300:EHI524371 ERE524300:ERE524371 FBA524300:FBA524371 FKW524300:FKW524371 FUS524300:FUS524371 GEO524300:GEO524371 GOK524300:GOK524371 GYG524300:GYG524371 HIC524300:HIC524371 HRY524300:HRY524371 IBU524300:IBU524371 ILQ524300:ILQ524371 IVM524300:IVM524371 JFI524300:JFI524371 JPE524300:JPE524371 JZA524300:JZA524371 KIW524300:KIW524371 KSS524300:KSS524371 LCO524300:LCO524371 LMK524300:LMK524371 LWG524300:LWG524371 MGC524300:MGC524371 MPY524300:MPY524371 MZU524300:MZU524371 NJQ524300:NJQ524371 NTM524300:NTM524371 ODI524300:ODI524371 ONE524300:ONE524371 OXA524300:OXA524371 PGW524300:PGW524371 PQS524300:PQS524371 QAO524300:QAO524371 QKK524300:QKK524371 QUG524300:QUG524371 REC524300:REC524371 RNY524300:RNY524371 RXU524300:RXU524371 SHQ524300:SHQ524371 SRM524300:SRM524371 TBI524300:TBI524371 TLE524300:TLE524371 TVA524300:TVA524371 UEW524300:UEW524371 UOS524300:UOS524371 UYO524300:UYO524371 VIK524300:VIK524371 VSG524300:VSG524371 WCC524300:WCC524371 WLY524300:WLY524371 WVU524300:WVU524371 M589836:M589907 JI589836:JI589907 TE589836:TE589907 ADA589836:ADA589907 AMW589836:AMW589907 AWS589836:AWS589907 BGO589836:BGO589907 BQK589836:BQK589907 CAG589836:CAG589907 CKC589836:CKC589907 CTY589836:CTY589907 DDU589836:DDU589907 DNQ589836:DNQ589907 DXM589836:DXM589907 EHI589836:EHI589907 ERE589836:ERE589907 FBA589836:FBA589907 FKW589836:FKW589907 FUS589836:FUS589907 GEO589836:GEO589907 GOK589836:GOK589907 GYG589836:GYG589907 HIC589836:HIC589907 HRY589836:HRY589907 IBU589836:IBU589907 ILQ589836:ILQ589907 IVM589836:IVM589907 JFI589836:JFI589907 JPE589836:JPE589907 JZA589836:JZA589907 KIW589836:KIW589907 KSS589836:KSS589907 LCO589836:LCO589907 LMK589836:LMK589907 LWG589836:LWG589907 MGC589836:MGC589907 MPY589836:MPY589907 MZU589836:MZU589907 NJQ589836:NJQ589907 NTM589836:NTM589907 ODI589836:ODI589907 ONE589836:ONE589907 OXA589836:OXA589907 PGW589836:PGW589907 PQS589836:PQS589907 QAO589836:QAO589907 QKK589836:QKK589907 QUG589836:QUG589907 REC589836:REC589907 RNY589836:RNY589907 RXU589836:RXU589907 SHQ589836:SHQ589907 SRM589836:SRM589907 TBI589836:TBI589907 TLE589836:TLE589907 TVA589836:TVA589907 UEW589836:UEW589907 UOS589836:UOS589907 UYO589836:UYO589907 VIK589836:VIK589907 VSG589836:VSG589907 WCC589836:WCC589907 WLY589836:WLY589907 WVU589836:WVU589907 M655372:M655443 JI655372:JI655443 TE655372:TE655443 ADA655372:ADA655443 AMW655372:AMW655443 AWS655372:AWS655443 BGO655372:BGO655443 BQK655372:BQK655443 CAG655372:CAG655443 CKC655372:CKC655443 CTY655372:CTY655443 DDU655372:DDU655443 DNQ655372:DNQ655443 DXM655372:DXM655443 EHI655372:EHI655443 ERE655372:ERE655443 FBA655372:FBA655443 FKW655372:FKW655443 FUS655372:FUS655443 GEO655372:GEO655443 GOK655372:GOK655443 GYG655372:GYG655443 HIC655372:HIC655443 HRY655372:HRY655443 IBU655372:IBU655443 ILQ655372:ILQ655443 IVM655372:IVM655443 JFI655372:JFI655443 JPE655372:JPE655443 JZA655372:JZA655443 KIW655372:KIW655443 KSS655372:KSS655443 LCO655372:LCO655443 LMK655372:LMK655443 LWG655372:LWG655443 MGC655372:MGC655443 MPY655372:MPY655443 MZU655372:MZU655443 NJQ655372:NJQ655443 NTM655372:NTM655443 ODI655372:ODI655443 ONE655372:ONE655443 OXA655372:OXA655443 PGW655372:PGW655443 PQS655372:PQS655443 QAO655372:QAO655443 QKK655372:QKK655443 QUG655372:QUG655443 REC655372:REC655443 RNY655372:RNY655443 RXU655372:RXU655443 SHQ655372:SHQ655443 SRM655372:SRM655443 TBI655372:TBI655443 TLE655372:TLE655443 TVA655372:TVA655443 UEW655372:UEW655443 UOS655372:UOS655443 UYO655372:UYO655443 VIK655372:VIK655443 VSG655372:VSG655443 WCC655372:WCC655443 WLY655372:WLY655443 WVU655372:WVU655443 M720908:M720979 JI720908:JI720979 TE720908:TE720979 ADA720908:ADA720979 AMW720908:AMW720979 AWS720908:AWS720979 BGO720908:BGO720979 BQK720908:BQK720979 CAG720908:CAG720979 CKC720908:CKC720979 CTY720908:CTY720979 DDU720908:DDU720979 DNQ720908:DNQ720979 DXM720908:DXM720979 EHI720908:EHI720979 ERE720908:ERE720979 FBA720908:FBA720979 FKW720908:FKW720979 FUS720908:FUS720979 GEO720908:GEO720979 GOK720908:GOK720979 GYG720908:GYG720979 HIC720908:HIC720979 HRY720908:HRY720979 IBU720908:IBU720979 ILQ720908:ILQ720979 IVM720908:IVM720979 JFI720908:JFI720979 JPE720908:JPE720979 JZA720908:JZA720979 KIW720908:KIW720979 KSS720908:KSS720979 LCO720908:LCO720979 LMK720908:LMK720979 LWG720908:LWG720979 MGC720908:MGC720979 MPY720908:MPY720979 MZU720908:MZU720979 NJQ720908:NJQ720979 NTM720908:NTM720979 ODI720908:ODI720979 ONE720908:ONE720979 OXA720908:OXA720979 PGW720908:PGW720979 PQS720908:PQS720979 QAO720908:QAO720979 QKK720908:QKK720979 QUG720908:QUG720979 REC720908:REC720979 RNY720908:RNY720979 RXU720908:RXU720979 SHQ720908:SHQ720979 SRM720908:SRM720979 TBI720908:TBI720979 TLE720908:TLE720979 TVA720908:TVA720979 UEW720908:UEW720979 UOS720908:UOS720979 UYO720908:UYO720979 VIK720908:VIK720979 VSG720908:VSG720979 WCC720908:WCC720979 WLY720908:WLY720979 WVU720908:WVU720979 M786444:M786515 JI786444:JI786515 TE786444:TE786515 ADA786444:ADA786515 AMW786444:AMW786515 AWS786444:AWS786515 BGO786444:BGO786515 BQK786444:BQK786515 CAG786444:CAG786515 CKC786444:CKC786515 CTY786444:CTY786515 DDU786444:DDU786515 DNQ786444:DNQ786515 DXM786444:DXM786515 EHI786444:EHI786515 ERE786444:ERE786515 FBA786444:FBA786515 FKW786444:FKW786515 FUS786444:FUS786515 GEO786444:GEO786515 GOK786444:GOK786515 GYG786444:GYG786515 HIC786444:HIC786515 HRY786444:HRY786515 IBU786444:IBU786515 ILQ786444:ILQ786515 IVM786444:IVM786515 JFI786444:JFI786515 JPE786444:JPE786515 JZA786444:JZA786515 KIW786444:KIW786515 KSS786444:KSS786515 LCO786444:LCO786515 LMK786444:LMK786515 LWG786444:LWG786515 MGC786444:MGC786515 MPY786444:MPY786515 MZU786444:MZU786515 NJQ786444:NJQ786515 NTM786444:NTM786515 ODI786444:ODI786515 ONE786444:ONE786515 OXA786444:OXA786515 PGW786444:PGW786515 PQS786444:PQS786515 QAO786444:QAO786515 QKK786444:QKK786515 QUG786444:QUG786515 REC786444:REC786515 RNY786444:RNY786515 RXU786444:RXU786515 SHQ786444:SHQ786515 SRM786444:SRM786515 TBI786444:TBI786515 TLE786444:TLE786515 TVA786444:TVA786515 UEW786444:UEW786515 UOS786444:UOS786515 UYO786444:UYO786515 VIK786444:VIK786515 VSG786444:VSG786515 WCC786444:WCC786515 WLY786444:WLY786515 WVU786444:WVU786515 M851980:M852051 JI851980:JI852051 TE851980:TE852051 ADA851980:ADA852051 AMW851980:AMW852051 AWS851980:AWS852051 BGO851980:BGO852051 BQK851980:BQK852051 CAG851980:CAG852051 CKC851980:CKC852051 CTY851980:CTY852051 DDU851980:DDU852051 DNQ851980:DNQ852051 DXM851980:DXM852051 EHI851980:EHI852051 ERE851980:ERE852051 FBA851980:FBA852051 FKW851980:FKW852051 FUS851980:FUS852051 GEO851980:GEO852051 GOK851980:GOK852051 GYG851980:GYG852051 HIC851980:HIC852051 HRY851980:HRY852051 IBU851980:IBU852051 ILQ851980:ILQ852051 IVM851980:IVM852051 JFI851980:JFI852051 JPE851980:JPE852051 JZA851980:JZA852051 KIW851980:KIW852051 KSS851980:KSS852051 LCO851980:LCO852051 LMK851980:LMK852051 LWG851980:LWG852051 MGC851980:MGC852051 MPY851980:MPY852051 MZU851980:MZU852051 NJQ851980:NJQ852051 NTM851980:NTM852051 ODI851980:ODI852051 ONE851980:ONE852051 OXA851980:OXA852051 PGW851980:PGW852051 PQS851980:PQS852051 QAO851980:QAO852051 QKK851980:QKK852051 QUG851980:QUG852051 REC851980:REC852051 RNY851980:RNY852051 RXU851980:RXU852051 SHQ851980:SHQ852051 SRM851980:SRM852051 TBI851980:TBI852051 TLE851980:TLE852051 TVA851980:TVA852051 UEW851980:UEW852051 UOS851980:UOS852051 UYO851980:UYO852051 VIK851980:VIK852051 VSG851980:VSG852051 WCC851980:WCC852051 WLY851980:WLY852051 WVU851980:WVU852051 M917516:M917587 JI917516:JI917587 TE917516:TE917587 ADA917516:ADA917587 AMW917516:AMW917587 AWS917516:AWS917587 BGO917516:BGO917587 BQK917516:BQK917587 CAG917516:CAG917587 CKC917516:CKC917587 CTY917516:CTY917587 DDU917516:DDU917587 DNQ917516:DNQ917587 DXM917516:DXM917587 EHI917516:EHI917587 ERE917516:ERE917587 FBA917516:FBA917587 FKW917516:FKW917587 FUS917516:FUS917587 GEO917516:GEO917587 GOK917516:GOK917587 GYG917516:GYG917587 HIC917516:HIC917587 HRY917516:HRY917587 IBU917516:IBU917587 ILQ917516:ILQ917587 IVM917516:IVM917587 JFI917516:JFI917587 JPE917516:JPE917587 JZA917516:JZA917587 KIW917516:KIW917587 KSS917516:KSS917587 LCO917516:LCO917587 LMK917516:LMK917587 LWG917516:LWG917587 MGC917516:MGC917587 MPY917516:MPY917587 MZU917516:MZU917587 NJQ917516:NJQ917587 NTM917516:NTM917587 ODI917516:ODI917587 ONE917516:ONE917587 OXA917516:OXA917587 PGW917516:PGW917587 PQS917516:PQS917587 QAO917516:QAO917587 QKK917516:QKK917587 QUG917516:QUG917587 REC917516:REC917587 RNY917516:RNY917587 RXU917516:RXU917587 SHQ917516:SHQ917587 SRM917516:SRM917587 TBI917516:TBI917587 TLE917516:TLE917587 TVA917516:TVA917587 UEW917516:UEW917587 UOS917516:UOS917587 UYO917516:UYO917587 VIK917516:VIK917587 VSG917516:VSG917587 WCC917516:WCC917587 WLY917516:WLY917587 WVU917516:WVU917587 M983052:M983123 JI983052:JI983123 TE983052:TE983123 ADA983052:ADA983123 AMW983052:AMW983123 AWS983052:AWS983123 BGO983052:BGO983123 BQK983052:BQK983123 CAG983052:CAG983123 CKC983052:CKC983123 CTY983052:CTY983123 DDU983052:DDU983123 DNQ983052:DNQ983123 DXM983052:DXM983123 EHI983052:EHI983123 ERE983052:ERE983123 FBA983052:FBA983123 FKW983052:FKW983123 FUS983052:FUS983123 GEO983052:GEO983123 GOK983052:GOK983123 GYG983052:GYG983123 HIC983052:HIC983123 HRY983052:HRY983123 IBU983052:IBU983123 ILQ983052:ILQ983123 IVM983052:IVM983123 JFI983052:JFI983123 JPE983052:JPE983123 JZA983052:JZA983123 KIW983052:KIW983123 KSS983052:KSS983123 LCO983052:LCO983123 LMK983052:LMK983123 LWG983052:LWG983123 MGC983052:MGC983123 MPY983052:MPY983123 MZU983052:MZU983123 NJQ983052:NJQ983123 NTM983052:NTM983123 ODI983052:ODI983123 ONE983052:ONE983123 OXA983052:OXA983123 PGW983052:PGW983123 PQS983052:PQS983123 QAO983052:QAO983123 QKK983052:QKK983123 QUG983052:QUG983123 REC983052:REC983123 RNY983052:RNY983123 RXU983052:RXU983123 SHQ983052:SHQ983123 SRM983052:SRM983123 TBI983052:TBI983123 TLE983052:TLE983123 TVA983052:TVA983123 UEW983052:UEW983123 UOS983052:UOS983123 UYO983052:UYO983123 VIK983052:VIK983123 VSG983052:VSG983123 WCC983052:WCC983123 WLY983052:WLY983123 WVU983052:WVU983123 Q85:Q131 JM85:JM131 TI85:TI131 ADE85:ADE131 ANA85:ANA131 AWW85:AWW131 BGS85:BGS131 BQO85:BQO131 CAK85:CAK131 CKG85:CKG131 CUC85:CUC131 DDY85:DDY131 DNU85:DNU131 DXQ85:DXQ131 EHM85:EHM131 ERI85:ERI131 FBE85:FBE131 FLA85:FLA131 FUW85:FUW131 GES85:GES131 GOO85:GOO131 GYK85:GYK131 HIG85:HIG131 HSC85:HSC131 IBY85:IBY131 ILU85:ILU131 IVQ85:IVQ131 JFM85:JFM131 JPI85:JPI131 JZE85:JZE131 KJA85:KJA131 KSW85:KSW131 LCS85:LCS131 LMO85:LMO131 LWK85:LWK131 MGG85:MGG131 MQC85:MQC131 MZY85:MZY131 NJU85:NJU131 NTQ85:NTQ131 ODM85:ODM131 ONI85:ONI131 OXE85:OXE131 PHA85:PHA131 PQW85:PQW131 QAS85:QAS131 QKO85:QKO131 QUK85:QUK131 REG85:REG131 ROC85:ROC131 RXY85:RXY131 SHU85:SHU131 SRQ85:SRQ131 TBM85:TBM131 TLI85:TLI131 TVE85:TVE131 UFA85:UFA131 UOW85:UOW131 UYS85:UYS131 VIO85:VIO131 VSK85:VSK131 WCG85:WCG131 WMC85:WMC131 WVY85:WVY131 Q65621:Q65667 JM65621:JM65667 TI65621:TI65667 ADE65621:ADE65667 ANA65621:ANA65667 AWW65621:AWW65667 BGS65621:BGS65667 BQO65621:BQO65667 CAK65621:CAK65667 CKG65621:CKG65667 CUC65621:CUC65667 DDY65621:DDY65667 DNU65621:DNU65667 DXQ65621:DXQ65667 EHM65621:EHM65667 ERI65621:ERI65667 FBE65621:FBE65667 FLA65621:FLA65667 FUW65621:FUW65667 GES65621:GES65667 GOO65621:GOO65667 GYK65621:GYK65667 HIG65621:HIG65667 HSC65621:HSC65667 IBY65621:IBY65667 ILU65621:ILU65667 IVQ65621:IVQ65667 JFM65621:JFM65667 JPI65621:JPI65667 JZE65621:JZE65667 KJA65621:KJA65667 KSW65621:KSW65667 LCS65621:LCS65667 LMO65621:LMO65667 LWK65621:LWK65667 MGG65621:MGG65667 MQC65621:MQC65667 MZY65621:MZY65667 NJU65621:NJU65667 NTQ65621:NTQ65667 ODM65621:ODM65667 ONI65621:ONI65667 OXE65621:OXE65667 PHA65621:PHA65667 PQW65621:PQW65667 QAS65621:QAS65667 QKO65621:QKO65667 QUK65621:QUK65667 REG65621:REG65667 ROC65621:ROC65667 RXY65621:RXY65667 SHU65621:SHU65667 SRQ65621:SRQ65667 TBM65621:TBM65667 TLI65621:TLI65667 TVE65621:TVE65667 UFA65621:UFA65667 UOW65621:UOW65667 UYS65621:UYS65667 VIO65621:VIO65667 VSK65621:VSK65667 WCG65621:WCG65667 WMC65621:WMC65667 WVY65621:WVY65667 Q131157:Q131203 JM131157:JM131203 TI131157:TI131203 ADE131157:ADE131203 ANA131157:ANA131203 AWW131157:AWW131203 BGS131157:BGS131203 BQO131157:BQO131203 CAK131157:CAK131203 CKG131157:CKG131203 CUC131157:CUC131203 DDY131157:DDY131203 DNU131157:DNU131203 DXQ131157:DXQ131203 EHM131157:EHM131203 ERI131157:ERI131203 FBE131157:FBE131203 FLA131157:FLA131203 FUW131157:FUW131203 GES131157:GES131203 GOO131157:GOO131203 GYK131157:GYK131203 HIG131157:HIG131203 HSC131157:HSC131203 IBY131157:IBY131203 ILU131157:ILU131203 IVQ131157:IVQ131203 JFM131157:JFM131203 JPI131157:JPI131203 JZE131157:JZE131203 KJA131157:KJA131203 KSW131157:KSW131203 LCS131157:LCS131203 LMO131157:LMO131203 LWK131157:LWK131203 MGG131157:MGG131203 MQC131157:MQC131203 MZY131157:MZY131203 NJU131157:NJU131203 NTQ131157:NTQ131203 ODM131157:ODM131203 ONI131157:ONI131203 OXE131157:OXE131203 PHA131157:PHA131203 PQW131157:PQW131203 QAS131157:QAS131203 QKO131157:QKO131203 QUK131157:QUK131203 REG131157:REG131203 ROC131157:ROC131203 RXY131157:RXY131203 SHU131157:SHU131203 SRQ131157:SRQ131203 TBM131157:TBM131203 TLI131157:TLI131203 TVE131157:TVE131203 UFA131157:UFA131203 UOW131157:UOW131203 UYS131157:UYS131203 VIO131157:VIO131203 VSK131157:VSK131203 WCG131157:WCG131203 WMC131157:WMC131203 WVY131157:WVY131203 Q196693:Q196739 JM196693:JM196739 TI196693:TI196739 ADE196693:ADE196739 ANA196693:ANA196739 AWW196693:AWW196739 BGS196693:BGS196739 BQO196693:BQO196739 CAK196693:CAK196739 CKG196693:CKG196739 CUC196693:CUC196739 DDY196693:DDY196739 DNU196693:DNU196739 DXQ196693:DXQ196739 EHM196693:EHM196739 ERI196693:ERI196739 FBE196693:FBE196739 FLA196693:FLA196739 FUW196693:FUW196739 GES196693:GES196739 GOO196693:GOO196739 GYK196693:GYK196739 HIG196693:HIG196739 HSC196693:HSC196739 IBY196693:IBY196739 ILU196693:ILU196739 IVQ196693:IVQ196739 JFM196693:JFM196739 JPI196693:JPI196739 JZE196693:JZE196739 KJA196693:KJA196739 KSW196693:KSW196739 LCS196693:LCS196739 LMO196693:LMO196739 LWK196693:LWK196739 MGG196693:MGG196739 MQC196693:MQC196739 MZY196693:MZY196739 NJU196693:NJU196739 NTQ196693:NTQ196739 ODM196693:ODM196739 ONI196693:ONI196739 OXE196693:OXE196739 PHA196693:PHA196739 PQW196693:PQW196739 QAS196693:QAS196739 QKO196693:QKO196739 QUK196693:QUK196739 REG196693:REG196739 ROC196693:ROC196739 RXY196693:RXY196739 SHU196693:SHU196739 SRQ196693:SRQ196739 TBM196693:TBM196739 TLI196693:TLI196739 TVE196693:TVE196739 UFA196693:UFA196739 UOW196693:UOW196739 UYS196693:UYS196739 VIO196693:VIO196739 VSK196693:VSK196739 WCG196693:WCG196739 WMC196693:WMC196739 WVY196693:WVY196739 Q262229:Q262275 JM262229:JM262275 TI262229:TI262275 ADE262229:ADE262275 ANA262229:ANA262275 AWW262229:AWW262275 BGS262229:BGS262275 BQO262229:BQO262275 CAK262229:CAK262275 CKG262229:CKG262275 CUC262229:CUC262275 DDY262229:DDY262275 DNU262229:DNU262275 DXQ262229:DXQ262275 EHM262229:EHM262275 ERI262229:ERI262275 FBE262229:FBE262275 FLA262229:FLA262275 FUW262229:FUW262275 GES262229:GES262275 GOO262229:GOO262275 GYK262229:GYK262275 HIG262229:HIG262275 HSC262229:HSC262275 IBY262229:IBY262275 ILU262229:ILU262275 IVQ262229:IVQ262275 JFM262229:JFM262275 JPI262229:JPI262275 JZE262229:JZE262275 KJA262229:KJA262275 KSW262229:KSW262275 LCS262229:LCS262275 LMO262229:LMO262275 LWK262229:LWK262275 MGG262229:MGG262275 MQC262229:MQC262275 MZY262229:MZY262275 NJU262229:NJU262275 NTQ262229:NTQ262275 ODM262229:ODM262275 ONI262229:ONI262275 OXE262229:OXE262275 PHA262229:PHA262275 PQW262229:PQW262275 QAS262229:QAS262275 QKO262229:QKO262275 QUK262229:QUK262275 REG262229:REG262275 ROC262229:ROC262275 RXY262229:RXY262275 SHU262229:SHU262275 SRQ262229:SRQ262275 TBM262229:TBM262275 TLI262229:TLI262275 TVE262229:TVE262275 UFA262229:UFA262275 UOW262229:UOW262275 UYS262229:UYS262275 VIO262229:VIO262275 VSK262229:VSK262275 WCG262229:WCG262275 WMC262229:WMC262275 WVY262229:WVY262275 Q327765:Q327811 JM327765:JM327811 TI327765:TI327811 ADE327765:ADE327811 ANA327765:ANA327811 AWW327765:AWW327811 BGS327765:BGS327811 BQO327765:BQO327811 CAK327765:CAK327811 CKG327765:CKG327811 CUC327765:CUC327811 DDY327765:DDY327811 DNU327765:DNU327811 DXQ327765:DXQ327811 EHM327765:EHM327811 ERI327765:ERI327811 FBE327765:FBE327811 FLA327765:FLA327811 FUW327765:FUW327811 GES327765:GES327811 GOO327765:GOO327811 GYK327765:GYK327811 HIG327765:HIG327811 HSC327765:HSC327811 IBY327765:IBY327811 ILU327765:ILU327811 IVQ327765:IVQ327811 JFM327765:JFM327811 JPI327765:JPI327811 JZE327765:JZE327811 KJA327765:KJA327811 KSW327765:KSW327811 LCS327765:LCS327811 LMO327765:LMO327811 LWK327765:LWK327811 MGG327765:MGG327811 MQC327765:MQC327811 MZY327765:MZY327811 NJU327765:NJU327811 NTQ327765:NTQ327811 ODM327765:ODM327811 ONI327765:ONI327811 OXE327765:OXE327811 PHA327765:PHA327811 PQW327765:PQW327811 QAS327765:QAS327811 QKO327765:QKO327811 QUK327765:QUK327811 REG327765:REG327811 ROC327765:ROC327811 RXY327765:RXY327811 SHU327765:SHU327811 SRQ327765:SRQ327811 TBM327765:TBM327811 TLI327765:TLI327811 TVE327765:TVE327811 UFA327765:UFA327811 UOW327765:UOW327811 UYS327765:UYS327811 VIO327765:VIO327811 VSK327765:VSK327811 WCG327765:WCG327811 WMC327765:WMC327811 WVY327765:WVY327811 Q393301:Q393347 JM393301:JM393347 TI393301:TI393347 ADE393301:ADE393347 ANA393301:ANA393347 AWW393301:AWW393347 BGS393301:BGS393347 BQO393301:BQO393347 CAK393301:CAK393347 CKG393301:CKG393347 CUC393301:CUC393347 DDY393301:DDY393347 DNU393301:DNU393347 DXQ393301:DXQ393347 EHM393301:EHM393347 ERI393301:ERI393347 FBE393301:FBE393347 FLA393301:FLA393347 FUW393301:FUW393347 GES393301:GES393347 GOO393301:GOO393347 GYK393301:GYK393347 HIG393301:HIG393347 HSC393301:HSC393347 IBY393301:IBY393347 ILU393301:ILU393347 IVQ393301:IVQ393347 JFM393301:JFM393347 JPI393301:JPI393347 JZE393301:JZE393347 KJA393301:KJA393347 KSW393301:KSW393347 LCS393301:LCS393347 LMO393301:LMO393347 LWK393301:LWK393347 MGG393301:MGG393347 MQC393301:MQC393347 MZY393301:MZY393347 NJU393301:NJU393347 NTQ393301:NTQ393347 ODM393301:ODM393347 ONI393301:ONI393347 OXE393301:OXE393347 PHA393301:PHA393347 PQW393301:PQW393347 QAS393301:QAS393347 QKO393301:QKO393347 QUK393301:QUK393347 REG393301:REG393347 ROC393301:ROC393347 RXY393301:RXY393347 SHU393301:SHU393347 SRQ393301:SRQ393347 TBM393301:TBM393347 TLI393301:TLI393347 TVE393301:TVE393347 UFA393301:UFA393347 UOW393301:UOW393347 UYS393301:UYS393347 VIO393301:VIO393347 VSK393301:VSK393347 WCG393301:WCG393347 WMC393301:WMC393347 WVY393301:WVY393347 Q458837:Q458883 JM458837:JM458883 TI458837:TI458883 ADE458837:ADE458883 ANA458837:ANA458883 AWW458837:AWW458883 BGS458837:BGS458883 BQO458837:BQO458883 CAK458837:CAK458883 CKG458837:CKG458883 CUC458837:CUC458883 DDY458837:DDY458883 DNU458837:DNU458883 DXQ458837:DXQ458883 EHM458837:EHM458883 ERI458837:ERI458883 FBE458837:FBE458883 FLA458837:FLA458883 FUW458837:FUW458883 GES458837:GES458883 GOO458837:GOO458883 GYK458837:GYK458883 HIG458837:HIG458883 HSC458837:HSC458883 IBY458837:IBY458883 ILU458837:ILU458883 IVQ458837:IVQ458883 JFM458837:JFM458883 JPI458837:JPI458883 JZE458837:JZE458883 KJA458837:KJA458883 KSW458837:KSW458883 LCS458837:LCS458883 LMO458837:LMO458883 LWK458837:LWK458883 MGG458837:MGG458883 MQC458837:MQC458883 MZY458837:MZY458883 NJU458837:NJU458883 NTQ458837:NTQ458883 ODM458837:ODM458883 ONI458837:ONI458883 OXE458837:OXE458883 PHA458837:PHA458883 PQW458837:PQW458883 QAS458837:QAS458883 QKO458837:QKO458883 QUK458837:QUK458883 REG458837:REG458883 ROC458837:ROC458883 RXY458837:RXY458883 SHU458837:SHU458883 SRQ458837:SRQ458883 TBM458837:TBM458883 TLI458837:TLI458883 TVE458837:TVE458883 UFA458837:UFA458883 UOW458837:UOW458883 UYS458837:UYS458883 VIO458837:VIO458883 VSK458837:VSK458883 WCG458837:WCG458883 WMC458837:WMC458883 WVY458837:WVY458883 Q524373:Q524419 JM524373:JM524419 TI524373:TI524419 ADE524373:ADE524419 ANA524373:ANA524419 AWW524373:AWW524419 BGS524373:BGS524419 BQO524373:BQO524419 CAK524373:CAK524419 CKG524373:CKG524419 CUC524373:CUC524419 DDY524373:DDY524419 DNU524373:DNU524419 DXQ524373:DXQ524419 EHM524373:EHM524419 ERI524373:ERI524419 FBE524373:FBE524419 FLA524373:FLA524419 FUW524373:FUW524419 GES524373:GES524419 GOO524373:GOO524419 GYK524373:GYK524419 HIG524373:HIG524419 HSC524373:HSC524419 IBY524373:IBY524419 ILU524373:ILU524419 IVQ524373:IVQ524419 JFM524373:JFM524419 JPI524373:JPI524419 JZE524373:JZE524419 KJA524373:KJA524419 KSW524373:KSW524419 LCS524373:LCS524419 LMO524373:LMO524419 LWK524373:LWK524419 MGG524373:MGG524419 MQC524373:MQC524419 MZY524373:MZY524419 NJU524373:NJU524419 NTQ524373:NTQ524419 ODM524373:ODM524419 ONI524373:ONI524419 OXE524373:OXE524419 PHA524373:PHA524419 PQW524373:PQW524419 QAS524373:QAS524419 QKO524373:QKO524419 QUK524373:QUK524419 REG524373:REG524419 ROC524373:ROC524419 RXY524373:RXY524419 SHU524373:SHU524419 SRQ524373:SRQ524419 TBM524373:TBM524419 TLI524373:TLI524419 TVE524373:TVE524419 UFA524373:UFA524419 UOW524373:UOW524419 UYS524373:UYS524419 VIO524373:VIO524419 VSK524373:VSK524419 WCG524373:WCG524419 WMC524373:WMC524419 WVY524373:WVY524419 Q589909:Q589955 JM589909:JM589955 TI589909:TI589955 ADE589909:ADE589955 ANA589909:ANA589955 AWW589909:AWW589955 BGS589909:BGS589955 BQO589909:BQO589955 CAK589909:CAK589955 CKG589909:CKG589955 CUC589909:CUC589955 DDY589909:DDY589955 DNU589909:DNU589955 DXQ589909:DXQ589955 EHM589909:EHM589955 ERI589909:ERI589955 FBE589909:FBE589955 FLA589909:FLA589955 FUW589909:FUW589955 GES589909:GES589955 GOO589909:GOO589955 GYK589909:GYK589955 HIG589909:HIG589955 HSC589909:HSC589955 IBY589909:IBY589955 ILU589909:ILU589955 IVQ589909:IVQ589955 JFM589909:JFM589955 JPI589909:JPI589955 JZE589909:JZE589955 KJA589909:KJA589955 KSW589909:KSW589955 LCS589909:LCS589955 LMO589909:LMO589955 LWK589909:LWK589955 MGG589909:MGG589955 MQC589909:MQC589955 MZY589909:MZY589955 NJU589909:NJU589955 NTQ589909:NTQ589955 ODM589909:ODM589955 ONI589909:ONI589955 OXE589909:OXE589955 PHA589909:PHA589955 PQW589909:PQW589955 QAS589909:QAS589955 QKO589909:QKO589955 QUK589909:QUK589955 REG589909:REG589955 ROC589909:ROC589955 RXY589909:RXY589955 SHU589909:SHU589955 SRQ589909:SRQ589955 TBM589909:TBM589955 TLI589909:TLI589955 TVE589909:TVE589955 UFA589909:UFA589955 UOW589909:UOW589955 UYS589909:UYS589955 VIO589909:VIO589955 VSK589909:VSK589955 WCG589909:WCG589955 WMC589909:WMC589955 WVY589909:WVY589955 Q655445:Q655491 JM655445:JM655491 TI655445:TI655491 ADE655445:ADE655491 ANA655445:ANA655491 AWW655445:AWW655491 BGS655445:BGS655491 BQO655445:BQO655491 CAK655445:CAK655491 CKG655445:CKG655491 CUC655445:CUC655491 DDY655445:DDY655491 DNU655445:DNU655491 DXQ655445:DXQ655491 EHM655445:EHM655491 ERI655445:ERI655491 FBE655445:FBE655491 FLA655445:FLA655491 FUW655445:FUW655491 GES655445:GES655491 GOO655445:GOO655491 GYK655445:GYK655491 HIG655445:HIG655491 HSC655445:HSC655491 IBY655445:IBY655491 ILU655445:ILU655491 IVQ655445:IVQ655491 JFM655445:JFM655491 JPI655445:JPI655491 JZE655445:JZE655491 KJA655445:KJA655491 KSW655445:KSW655491 LCS655445:LCS655491 LMO655445:LMO655491 LWK655445:LWK655491 MGG655445:MGG655491 MQC655445:MQC655491 MZY655445:MZY655491 NJU655445:NJU655491 NTQ655445:NTQ655491 ODM655445:ODM655491 ONI655445:ONI655491 OXE655445:OXE655491 PHA655445:PHA655491 PQW655445:PQW655491 QAS655445:QAS655491 QKO655445:QKO655491 QUK655445:QUK655491 REG655445:REG655491 ROC655445:ROC655491 RXY655445:RXY655491 SHU655445:SHU655491 SRQ655445:SRQ655491 TBM655445:TBM655491 TLI655445:TLI655491 TVE655445:TVE655491 UFA655445:UFA655491 UOW655445:UOW655491 UYS655445:UYS655491 VIO655445:VIO655491 VSK655445:VSK655491 WCG655445:WCG655491 WMC655445:WMC655491 WVY655445:WVY655491 Q720981:Q721027 JM720981:JM721027 TI720981:TI721027 ADE720981:ADE721027 ANA720981:ANA721027 AWW720981:AWW721027 BGS720981:BGS721027 BQO720981:BQO721027 CAK720981:CAK721027 CKG720981:CKG721027 CUC720981:CUC721027 DDY720981:DDY721027 DNU720981:DNU721027 DXQ720981:DXQ721027 EHM720981:EHM721027 ERI720981:ERI721027 FBE720981:FBE721027 FLA720981:FLA721027 FUW720981:FUW721027 GES720981:GES721027 GOO720981:GOO721027 GYK720981:GYK721027 HIG720981:HIG721027 HSC720981:HSC721027 IBY720981:IBY721027 ILU720981:ILU721027 IVQ720981:IVQ721027 JFM720981:JFM721027 JPI720981:JPI721027 JZE720981:JZE721027 KJA720981:KJA721027 KSW720981:KSW721027 LCS720981:LCS721027 LMO720981:LMO721027 LWK720981:LWK721027 MGG720981:MGG721027 MQC720981:MQC721027 MZY720981:MZY721027 NJU720981:NJU721027 NTQ720981:NTQ721027 ODM720981:ODM721027 ONI720981:ONI721027 OXE720981:OXE721027 PHA720981:PHA721027 PQW720981:PQW721027 QAS720981:QAS721027 QKO720981:QKO721027 QUK720981:QUK721027 REG720981:REG721027 ROC720981:ROC721027 RXY720981:RXY721027 SHU720981:SHU721027 SRQ720981:SRQ721027 TBM720981:TBM721027 TLI720981:TLI721027 TVE720981:TVE721027 UFA720981:UFA721027 UOW720981:UOW721027 UYS720981:UYS721027 VIO720981:VIO721027 VSK720981:VSK721027 WCG720981:WCG721027 WMC720981:WMC721027 WVY720981:WVY721027 Q786517:Q786563 JM786517:JM786563 TI786517:TI786563 ADE786517:ADE786563 ANA786517:ANA786563 AWW786517:AWW786563 BGS786517:BGS786563 BQO786517:BQO786563 CAK786517:CAK786563 CKG786517:CKG786563 CUC786517:CUC786563 DDY786517:DDY786563 DNU786517:DNU786563 DXQ786517:DXQ786563 EHM786517:EHM786563 ERI786517:ERI786563 FBE786517:FBE786563 FLA786517:FLA786563 FUW786517:FUW786563 GES786517:GES786563 GOO786517:GOO786563 GYK786517:GYK786563 HIG786517:HIG786563 HSC786517:HSC786563 IBY786517:IBY786563 ILU786517:ILU786563 IVQ786517:IVQ786563 JFM786517:JFM786563 JPI786517:JPI786563 JZE786517:JZE786563 KJA786517:KJA786563 KSW786517:KSW786563 LCS786517:LCS786563 LMO786517:LMO786563 LWK786517:LWK786563 MGG786517:MGG786563 MQC786517:MQC786563 MZY786517:MZY786563 NJU786517:NJU786563 NTQ786517:NTQ786563 ODM786517:ODM786563 ONI786517:ONI786563 OXE786517:OXE786563 PHA786517:PHA786563 PQW786517:PQW786563 QAS786517:QAS786563 QKO786517:QKO786563 QUK786517:QUK786563 REG786517:REG786563 ROC786517:ROC786563 RXY786517:RXY786563 SHU786517:SHU786563 SRQ786517:SRQ786563 TBM786517:TBM786563 TLI786517:TLI786563 TVE786517:TVE786563 UFA786517:UFA786563 UOW786517:UOW786563 UYS786517:UYS786563 VIO786517:VIO786563 VSK786517:VSK786563 WCG786517:WCG786563 WMC786517:WMC786563 WVY786517:WVY786563 Q852053:Q852099 JM852053:JM852099 TI852053:TI852099 ADE852053:ADE852099 ANA852053:ANA852099 AWW852053:AWW852099 BGS852053:BGS852099 BQO852053:BQO852099 CAK852053:CAK852099 CKG852053:CKG852099 CUC852053:CUC852099 DDY852053:DDY852099 DNU852053:DNU852099 DXQ852053:DXQ852099 EHM852053:EHM852099 ERI852053:ERI852099 FBE852053:FBE852099 FLA852053:FLA852099 FUW852053:FUW852099 GES852053:GES852099 GOO852053:GOO852099 GYK852053:GYK852099 HIG852053:HIG852099 HSC852053:HSC852099 IBY852053:IBY852099 ILU852053:ILU852099 IVQ852053:IVQ852099 JFM852053:JFM852099 JPI852053:JPI852099 JZE852053:JZE852099 KJA852053:KJA852099 KSW852053:KSW852099 LCS852053:LCS852099 LMO852053:LMO852099 LWK852053:LWK852099 MGG852053:MGG852099 MQC852053:MQC852099 MZY852053:MZY852099 NJU852053:NJU852099 NTQ852053:NTQ852099 ODM852053:ODM852099 ONI852053:ONI852099 OXE852053:OXE852099 PHA852053:PHA852099 PQW852053:PQW852099 QAS852053:QAS852099 QKO852053:QKO852099 QUK852053:QUK852099 REG852053:REG852099 ROC852053:ROC852099 RXY852053:RXY852099 SHU852053:SHU852099 SRQ852053:SRQ852099 TBM852053:TBM852099 TLI852053:TLI852099 TVE852053:TVE852099 UFA852053:UFA852099 UOW852053:UOW852099 UYS852053:UYS852099 VIO852053:VIO852099 VSK852053:VSK852099 WCG852053:WCG852099 WMC852053:WMC852099 WVY852053:WVY852099 Q917589:Q917635 JM917589:JM917635 TI917589:TI917635 ADE917589:ADE917635 ANA917589:ANA917635 AWW917589:AWW917635 BGS917589:BGS917635 BQO917589:BQO917635 CAK917589:CAK917635 CKG917589:CKG917635 CUC917589:CUC917635 DDY917589:DDY917635 DNU917589:DNU917635 DXQ917589:DXQ917635 EHM917589:EHM917635 ERI917589:ERI917635 FBE917589:FBE917635 FLA917589:FLA917635 FUW917589:FUW917635 GES917589:GES917635 GOO917589:GOO917635 GYK917589:GYK917635 HIG917589:HIG917635 HSC917589:HSC917635 IBY917589:IBY917635 ILU917589:ILU917635 IVQ917589:IVQ917635 JFM917589:JFM917635 JPI917589:JPI917635 JZE917589:JZE917635 KJA917589:KJA917635 KSW917589:KSW917635 LCS917589:LCS917635 LMO917589:LMO917635 LWK917589:LWK917635 MGG917589:MGG917635 MQC917589:MQC917635 MZY917589:MZY917635 NJU917589:NJU917635 NTQ917589:NTQ917635 ODM917589:ODM917635 ONI917589:ONI917635 OXE917589:OXE917635 PHA917589:PHA917635 PQW917589:PQW917635 QAS917589:QAS917635 QKO917589:QKO917635 QUK917589:QUK917635 REG917589:REG917635 ROC917589:ROC917635 RXY917589:RXY917635 SHU917589:SHU917635 SRQ917589:SRQ917635 TBM917589:TBM917635 TLI917589:TLI917635 TVE917589:TVE917635 UFA917589:UFA917635 UOW917589:UOW917635 UYS917589:UYS917635 VIO917589:VIO917635 VSK917589:VSK917635 WCG917589:WCG917635 WMC917589:WMC917635 WVY917589:WVY917635 Q983125:Q983171 JM983125:JM983171 TI983125:TI983171 ADE983125:ADE983171 ANA983125:ANA983171 AWW983125:AWW983171 BGS983125:BGS983171 BQO983125:BQO983171 CAK983125:CAK983171 CKG983125:CKG983171 CUC983125:CUC983171 DDY983125:DDY983171 DNU983125:DNU983171 DXQ983125:DXQ983171 EHM983125:EHM983171 ERI983125:ERI983171 FBE983125:FBE983171 FLA983125:FLA983171 FUW983125:FUW983171 GES983125:GES983171 GOO983125:GOO983171 GYK983125:GYK983171 HIG983125:HIG983171 HSC983125:HSC983171 IBY983125:IBY983171 ILU983125:ILU983171 IVQ983125:IVQ983171 JFM983125:JFM983171 JPI983125:JPI983171 JZE983125:JZE983171 KJA983125:KJA983171 KSW983125:KSW983171 LCS983125:LCS983171 LMO983125:LMO983171 LWK983125:LWK983171 MGG983125:MGG983171 MQC983125:MQC983171 MZY983125:MZY983171 NJU983125:NJU983171 NTQ983125:NTQ983171 ODM983125:ODM983171 ONI983125:ONI983171 OXE983125:OXE983171 PHA983125:PHA983171 PQW983125:PQW983171 QAS983125:QAS983171 QKO983125:QKO983171 QUK983125:QUK983171 REG983125:REG983171 ROC983125:ROC983171 RXY983125:RXY983171 SHU983125:SHU983171 SRQ983125:SRQ983171 TBM983125:TBM983171 TLI983125:TLI983171 TVE983125:TVE983171 UFA983125:UFA983171 UOW983125:UOW983171 UYS983125:UYS983171 VIO983125:VIO983171 VSK983125:VSK983171 WCG983125:WCG983171 WMC983125:WMC983171 WVY983125:WVY983171 Q13:Q23 JM13:JM23 TI13:TI23 ADE13:ADE23 ANA13:ANA23 AWW13:AWW23 BGS13:BGS23 BQO13:BQO23 CAK13:CAK23 CKG13:CKG23 CUC13:CUC23 DDY13:DDY23 DNU13:DNU23 DXQ13:DXQ23 EHM13:EHM23 ERI13:ERI23 FBE13:FBE23 FLA13:FLA23 FUW13:FUW23 GES13:GES23 GOO13:GOO23 GYK13:GYK23 HIG13:HIG23 HSC13:HSC23 IBY13:IBY23 ILU13:ILU23 IVQ13:IVQ23 JFM13:JFM23 JPI13:JPI23 JZE13:JZE23 KJA13:KJA23 KSW13:KSW23 LCS13:LCS23 LMO13:LMO23 LWK13:LWK23 MGG13:MGG23 MQC13:MQC23 MZY13:MZY23 NJU13:NJU23 NTQ13:NTQ23 ODM13:ODM23 ONI13:ONI23 OXE13:OXE23 PHA13:PHA23 PQW13:PQW23 QAS13:QAS23 QKO13:QKO23 QUK13:QUK23 REG13:REG23 ROC13:ROC23 RXY13:RXY23 SHU13:SHU23 SRQ13:SRQ23 TBM13:TBM23 TLI13:TLI23 TVE13:TVE23 UFA13:UFA23 UOW13:UOW23 UYS13:UYS23 VIO13:VIO23 VSK13:VSK23 WCG13:WCG23 WMC13:WMC23 WVY13:WVY23 Q65549:Q65559 JM65549:JM65559 TI65549:TI65559 ADE65549:ADE65559 ANA65549:ANA65559 AWW65549:AWW65559 BGS65549:BGS65559 BQO65549:BQO65559 CAK65549:CAK65559 CKG65549:CKG65559 CUC65549:CUC65559 DDY65549:DDY65559 DNU65549:DNU65559 DXQ65549:DXQ65559 EHM65549:EHM65559 ERI65549:ERI65559 FBE65549:FBE65559 FLA65549:FLA65559 FUW65549:FUW65559 GES65549:GES65559 GOO65549:GOO65559 GYK65549:GYK65559 HIG65549:HIG65559 HSC65549:HSC65559 IBY65549:IBY65559 ILU65549:ILU65559 IVQ65549:IVQ65559 JFM65549:JFM65559 JPI65549:JPI65559 JZE65549:JZE65559 KJA65549:KJA65559 KSW65549:KSW65559 LCS65549:LCS65559 LMO65549:LMO65559 LWK65549:LWK65559 MGG65549:MGG65559 MQC65549:MQC65559 MZY65549:MZY65559 NJU65549:NJU65559 NTQ65549:NTQ65559 ODM65549:ODM65559 ONI65549:ONI65559 OXE65549:OXE65559 PHA65549:PHA65559 PQW65549:PQW65559 QAS65549:QAS65559 QKO65549:QKO65559 QUK65549:QUK65559 REG65549:REG65559 ROC65549:ROC65559 RXY65549:RXY65559 SHU65549:SHU65559 SRQ65549:SRQ65559 TBM65549:TBM65559 TLI65549:TLI65559 TVE65549:TVE65559 UFA65549:UFA65559 UOW65549:UOW65559 UYS65549:UYS65559 VIO65549:VIO65559 VSK65549:VSK65559 WCG65549:WCG65559 WMC65549:WMC65559 WVY65549:WVY65559 Q131085:Q131095 JM131085:JM131095 TI131085:TI131095 ADE131085:ADE131095 ANA131085:ANA131095 AWW131085:AWW131095 BGS131085:BGS131095 BQO131085:BQO131095 CAK131085:CAK131095 CKG131085:CKG131095 CUC131085:CUC131095 DDY131085:DDY131095 DNU131085:DNU131095 DXQ131085:DXQ131095 EHM131085:EHM131095 ERI131085:ERI131095 FBE131085:FBE131095 FLA131085:FLA131095 FUW131085:FUW131095 GES131085:GES131095 GOO131085:GOO131095 GYK131085:GYK131095 HIG131085:HIG131095 HSC131085:HSC131095 IBY131085:IBY131095 ILU131085:ILU131095 IVQ131085:IVQ131095 JFM131085:JFM131095 JPI131085:JPI131095 JZE131085:JZE131095 KJA131085:KJA131095 KSW131085:KSW131095 LCS131085:LCS131095 LMO131085:LMO131095 LWK131085:LWK131095 MGG131085:MGG131095 MQC131085:MQC131095 MZY131085:MZY131095 NJU131085:NJU131095 NTQ131085:NTQ131095 ODM131085:ODM131095 ONI131085:ONI131095 OXE131085:OXE131095 PHA131085:PHA131095 PQW131085:PQW131095 QAS131085:QAS131095 QKO131085:QKO131095 QUK131085:QUK131095 REG131085:REG131095 ROC131085:ROC131095 RXY131085:RXY131095 SHU131085:SHU131095 SRQ131085:SRQ131095 TBM131085:TBM131095 TLI131085:TLI131095 TVE131085:TVE131095 UFA131085:UFA131095 UOW131085:UOW131095 UYS131085:UYS131095 VIO131085:VIO131095 VSK131085:VSK131095 WCG131085:WCG131095 WMC131085:WMC131095 WVY131085:WVY131095 Q196621:Q196631 JM196621:JM196631 TI196621:TI196631 ADE196621:ADE196631 ANA196621:ANA196631 AWW196621:AWW196631 BGS196621:BGS196631 BQO196621:BQO196631 CAK196621:CAK196631 CKG196621:CKG196631 CUC196621:CUC196631 DDY196621:DDY196631 DNU196621:DNU196631 DXQ196621:DXQ196631 EHM196621:EHM196631 ERI196621:ERI196631 FBE196621:FBE196631 FLA196621:FLA196631 FUW196621:FUW196631 GES196621:GES196631 GOO196621:GOO196631 GYK196621:GYK196631 HIG196621:HIG196631 HSC196621:HSC196631 IBY196621:IBY196631 ILU196621:ILU196631 IVQ196621:IVQ196631 JFM196621:JFM196631 JPI196621:JPI196631 JZE196621:JZE196631 KJA196621:KJA196631 KSW196621:KSW196631 LCS196621:LCS196631 LMO196621:LMO196631 LWK196621:LWK196631 MGG196621:MGG196631 MQC196621:MQC196631 MZY196621:MZY196631 NJU196621:NJU196631 NTQ196621:NTQ196631 ODM196621:ODM196631 ONI196621:ONI196631 OXE196621:OXE196631 PHA196621:PHA196631 PQW196621:PQW196631 QAS196621:QAS196631 QKO196621:QKO196631 QUK196621:QUK196631 REG196621:REG196631 ROC196621:ROC196631 RXY196621:RXY196631 SHU196621:SHU196631 SRQ196621:SRQ196631 TBM196621:TBM196631 TLI196621:TLI196631 TVE196621:TVE196631 UFA196621:UFA196631 UOW196621:UOW196631 UYS196621:UYS196631 VIO196621:VIO196631 VSK196621:VSK196631 WCG196621:WCG196631 WMC196621:WMC196631 WVY196621:WVY196631 Q262157:Q262167 JM262157:JM262167 TI262157:TI262167 ADE262157:ADE262167 ANA262157:ANA262167 AWW262157:AWW262167 BGS262157:BGS262167 BQO262157:BQO262167 CAK262157:CAK262167 CKG262157:CKG262167 CUC262157:CUC262167 DDY262157:DDY262167 DNU262157:DNU262167 DXQ262157:DXQ262167 EHM262157:EHM262167 ERI262157:ERI262167 FBE262157:FBE262167 FLA262157:FLA262167 FUW262157:FUW262167 GES262157:GES262167 GOO262157:GOO262167 GYK262157:GYK262167 HIG262157:HIG262167 HSC262157:HSC262167 IBY262157:IBY262167 ILU262157:ILU262167 IVQ262157:IVQ262167 JFM262157:JFM262167 JPI262157:JPI262167 JZE262157:JZE262167 KJA262157:KJA262167 KSW262157:KSW262167 LCS262157:LCS262167 LMO262157:LMO262167 LWK262157:LWK262167 MGG262157:MGG262167 MQC262157:MQC262167 MZY262157:MZY262167 NJU262157:NJU262167 NTQ262157:NTQ262167 ODM262157:ODM262167 ONI262157:ONI262167 OXE262157:OXE262167 PHA262157:PHA262167 PQW262157:PQW262167 QAS262157:QAS262167 QKO262157:QKO262167 QUK262157:QUK262167 REG262157:REG262167 ROC262157:ROC262167 RXY262157:RXY262167 SHU262157:SHU262167 SRQ262157:SRQ262167 TBM262157:TBM262167 TLI262157:TLI262167 TVE262157:TVE262167 UFA262157:UFA262167 UOW262157:UOW262167 UYS262157:UYS262167 VIO262157:VIO262167 VSK262157:VSK262167 WCG262157:WCG262167 WMC262157:WMC262167 WVY262157:WVY262167 Q327693:Q327703 JM327693:JM327703 TI327693:TI327703 ADE327693:ADE327703 ANA327693:ANA327703 AWW327693:AWW327703 BGS327693:BGS327703 BQO327693:BQO327703 CAK327693:CAK327703 CKG327693:CKG327703 CUC327693:CUC327703 DDY327693:DDY327703 DNU327693:DNU327703 DXQ327693:DXQ327703 EHM327693:EHM327703 ERI327693:ERI327703 FBE327693:FBE327703 FLA327693:FLA327703 FUW327693:FUW327703 GES327693:GES327703 GOO327693:GOO327703 GYK327693:GYK327703 HIG327693:HIG327703 HSC327693:HSC327703 IBY327693:IBY327703 ILU327693:ILU327703 IVQ327693:IVQ327703 JFM327693:JFM327703 JPI327693:JPI327703 JZE327693:JZE327703 KJA327693:KJA327703 KSW327693:KSW327703 LCS327693:LCS327703 LMO327693:LMO327703 LWK327693:LWK327703 MGG327693:MGG327703 MQC327693:MQC327703 MZY327693:MZY327703 NJU327693:NJU327703 NTQ327693:NTQ327703 ODM327693:ODM327703 ONI327693:ONI327703 OXE327693:OXE327703 PHA327693:PHA327703 PQW327693:PQW327703 QAS327693:QAS327703 QKO327693:QKO327703 QUK327693:QUK327703 REG327693:REG327703 ROC327693:ROC327703 RXY327693:RXY327703 SHU327693:SHU327703 SRQ327693:SRQ327703 TBM327693:TBM327703 TLI327693:TLI327703 TVE327693:TVE327703 UFA327693:UFA327703 UOW327693:UOW327703 UYS327693:UYS327703 VIO327693:VIO327703 VSK327693:VSK327703 WCG327693:WCG327703 WMC327693:WMC327703 WVY327693:WVY327703 Q393229:Q393239 JM393229:JM393239 TI393229:TI393239 ADE393229:ADE393239 ANA393229:ANA393239 AWW393229:AWW393239 BGS393229:BGS393239 BQO393229:BQO393239 CAK393229:CAK393239 CKG393229:CKG393239 CUC393229:CUC393239 DDY393229:DDY393239 DNU393229:DNU393239 DXQ393229:DXQ393239 EHM393229:EHM393239 ERI393229:ERI393239 FBE393229:FBE393239 FLA393229:FLA393239 FUW393229:FUW393239 GES393229:GES393239 GOO393229:GOO393239 GYK393229:GYK393239 HIG393229:HIG393239 HSC393229:HSC393239 IBY393229:IBY393239 ILU393229:ILU393239 IVQ393229:IVQ393239 JFM393229:JFM393239 JPI393229:JPI393239 JZE393229:JZE393239 KJA393229:KJA393239 KSW393229:KSW393239 LCS393229:LCS393239 LMO393229:LMO393239 LWK393229:LWK393239 MGG393229:MGG393239 MQC393229:MQC393239 MZY393229:MZY393239 NJU393229:NJU393239 NTQ393229:NTQ393239 ODM393229:ODM393239 ONI393229:ONI393239 OXE393229:OXE393239 PHA393229:PHA393239 PQW393229:PQW393239 QAS393229:QAS393239 QKO393229:QKO393239 QUK393229:QUK393239 REG393229:REG393239 ROC393229:ROC393239 RXY393229:RXY393239 SHU393229:SHU393239 SRQ393229:SRQ393239 TBM393229:TBM393239 TLI393229:TLI393239 TVE393229:TVE393239 UFA393229:UFA393239 UOW393229:UOW393239 UYS393229:UYS393239 VIO393229:VIO393239 VSK393229:VSK393239 WCG393229:WCG393239 WMC393229:WMC393239 WVY393229:WVY393239 Q458765:Q458775 JM458765:JM458775 TI458765:TI458775 ADE458765:ADE458775 ANA458765:ANA458775 AWW458765:AWW458775 BGS458765:BGS458775 BQO458765:BQO458775 CAK458765:CAK458775 CKG458765:CKG458775 CUC458765:CUC458775 DDY458765:DDY458775 DNU458765:DNU458775 DXQ458765:DXQ458775 EHM458765:EHM458775 ERI458765:ERI458775 FBE458765:FBE458775 FLA458765:FLA458775 FUW458765:FUW458775 GES458765:GES458775 GOO458765:GOO458775 GYK458765:GYK458775 HIG458765:HIG458775 HSC458765:HSC458775 IBY458765:IBY458775 ILU458765:ILU458775 IVQ458765:IVQ458775 JFM458765:JFM458775 JPI458765:JPI458775 JZE458765:JZE458775 KJA458765:KJA458775 KSW458765:KSW458775 LCS458765:LCS458775 LMO458765:LMO458775 LWK458765:LWK458775 MGG458765:MGG458775 MQC458765:MQC458775 MZY458765:MZY458775 NJU458765:NJU458775 NTQ458765:NTQ458775 ODM458765:ODM458775 ONI458765:ONI458775 OXE458765:OXE458775 PHA458765:PHA458775 PQW458765:PQW458775 QAS458765:QAS458775 QKO458765:QKO458775 QUK458765:QUK458775 REG458765:REG458775 ROC458765:ROC458775 RXY458765:RXY458775 SHU458765:SHU458775 SRQ458765:SRQ458775 TBM458765:TBM458775 TLI458765:TLI458775 TVE458765:TVE458775 UFA458765:UFA458775 UOW458765:UOW458775 UYS458765:UYS458775 VIO458765:VIO458775 VSK458765:VSK458775 WCG458765:WCG458775 WMC458765:WMC458775 WVY458765:WVY458775 Q524301:Q524311 JM524301:JM524311 TI524301:TI524311 ADE524301:ADE524311 ANA524301:ANA524311 AWW524301:AWW524311 BGS524301:BGS524311 BQO524301:BQO524311 CAK524301:CAK524311 CKG524301:CKG524311 CUC524301:CUC524311 DDY524301:DDY524311 DNU524301:DNU524311 DXQ524301:DXQ524311 EHM524301:EHM524311 ERI524301:ERI524311 FBE524301:FBE524311 FLA524301:FLA524311 FUW524301:FUW524311 GES524301:GES524311 GOO524301:GOO524311 GYK524301:GYK524311 HIG524301:HIG524311 HSC524301:HSC524311 IBY524301:IBY524311 ILU524301:ILU524311 IVQ524301:IVQ524311 JFM524301:JFM524311 JPI524301:JPI524311 JZE524301:JZE524311 KJA524301:KJA524311 KSW524301:KSW524311 LCS524301:LCS524311 LMO524301:LMO524311 LWK524301:LWK524311 MGG524301:MGG524311 MQC524301:MQC524311 MZY524301:MZY524311 NJU524301:NJU524311 NTQ524301:NTQ524311 ODM524301:ODM524311 ONI524301:ONI524311 OXE524301:OXE524311 PHA524301:PHA524311 PQW524301:PQW524311 QAS524301:QAS524311 QKO524301:QKO524311 QUK524301:QUK524311 REG524301:REG524311 ROC524301:ROC524311 RXY524301:RXY524311 SHU524301:SHU524311 SRQ524301:SRQ524311 TBM524301:TBM524311 TLI524301:TLI524311 TVE524301:TVE524311 UFA524301:UFA524311 UOW524301:UOW524311 UYS524301:UYS524311 VIO524301:VIO524311 VSK524301:VSK524311 WCG524301:WCG524311 WMC524301:WMC524311 WVY524301:WVY524311 Q589837:Q589847 JM589837:JM589847 TI589837:TI589847 ADE589837:ADE589847 ANA589837:ANA589847 AWW589837:AWW589847 BGS589837:BGS589847 BQO589837:BQO589847 CAK589837:CAK589847 CKG589837:CKG589847 CUC589837:CUC589847 DDY589837:DDY589847 DNU589837:DNU589847 DXQ589837:DXQ589847 EHM589837:EHM589847 ERI589837:ERI589847 FBE589837:FBE589847 FLA589837:FLA589847 FUW589837:FUW589847 GES589837:GES589847 GOO589837:GOO589847 GYK589837:GYK589847 HIG589837:HIG589847 HSC589837:HSC589847 IBY589837:IBY589847 ILU589837:ILU589847 IVQ589837:IVQ589847 JFM589837:JFM589847 JPI589837:JPI589847 JZE589837:JZE589847 KJA589837:KJA589847 KSW589837:KSW589847 LCS589837:LCS589847 LMO589837:LMO589847 LWK589837:LWK589847 MGG589837:MGG589847 MQC589837:MQC589847 MZY589837:MZY589847 NJU589837:NJU589847 NTQ589837:NTQ589847 ODM589837:ODM589847 ONI589837:ONI589847 OXE589837:OXE589847 PHA589837:PHA589847 PQW589837:PQW589847 QAS589837:QAS589847 QKO589837:QKO589847 QUK589837:QUK589847 REG589837:REG589847 ROC589837:ROC589847 RXY589837:RXY589847 SHU589837:SHU589847 SRQ589837:SRQ589847 TBM589837:TBM589847 TLI589837:TLI589847 TVE589837:TVE589847 UFA589837:UFA589847 UOW589837:UOW589847 UYS589837:UYS589847 VIO589837:VIO589847 VSK589837:VSK589847 WCG589837:WCG589847 WMC589837:WMC589847 WVY589837:WVY589847 Q655373:Q655383 JM655373:JM655383 TI655373:TI655383 ADE655373:ADE655383 ANA655373:ANA655383 AWW655373:AWW655383 BGS655373:BGS655383 BQO655373:BQO655383 CAK655373:CAK655383 CKG655373:CKG655383 CUC655373:CUC655383 DDY655373:DDY655383 DNU655373:DNU655383 DXQ655373:DXQ655383 EHM655373:EHM655383 ERI655373:ERI655383 FBE655373:FBE655383 FLA655373:FLA655383 FUW655373:FUW655383 GES655373:GES655383 GOO655373:GOO655383 GYK655373:GYK655383 HIG655373:HIG655383 HSC655373:HSC655383 IBY655373:IBY655383 ILU655373:ILU655383 IVQ655373:IVQ655383 JFM655373:JFM655383 JPI655373:JPI655383 JZE655373:JZE655383 KJA655373:KJA655383 KSW655373:KSW655383 LCS655373:LCS655383 LMO655373:LMO655383 LWK655373:LWK655383 MGG655373:MGG655383 MQC655373:MQC655383 MZY655373:MZY655383 NJU655373:NJU655383 NTQ655373:NTQ655383 ODM655373:ODM655383 ONI655373:ONI655383 OXE655373:OXE655383 PHA655373:PHA655383 PQW655373:PQW655383 QAS655373:QAS655383 QKO655373:QKO655383 QUK655373:QUK655383 REG655373:REG655383 ROC655373:ROC655383 RXY655373:RXY655383 SHU655373:SHU655383 SRQ655373:SRQ655383 TBM655373:TBM655383 TLI655373:TLI655383 TVE655373:TVE655383 UFA655373:UFA655383 UOW655373:UOW655383 UYS655373:UYS655383 VIO655373:VIO655383 VSK655373:VSK655383 WCG655373:WCG655383 WMC655373:WMC655383 WVY655373:WVY655383 Q720909:Q720919 JM720909:JM720919 TI720909:TI720919 ADE720909:ADE720919 ANA720909:ANA720919 AWW720909:AWW720919 BGS720909:BGS720919 BQO720909:BQO720919 CAK720909:CAK720919 CKG720909:CKG720919 CUC720909:CUC720919 DDY720909:DDY720919 DNU720909:DNU720919 DXQ720909:DXQ720919 EHM720909:EHM720919 ERI720909:ERI720919 FBE720909:FBE720919 FLA720909:FLA720919 FUW720909:FUW720919 GES720909:GES720919 GOO720909:GOO720919 GYK720909:GYK720919 HIG720909:HIG720919 HSC720909:HSC720919 IBY720909:IBY720919 ILU720909:ILU720919 IVQ720909:IVQ720919 JFM720909:JFM720919 JPI720909:JPI720919 JZE720909:JZE720919 KJA720909:KJA720919 KSW720909:KSW720919 LCS720909:LCS720919 LMO720909:LMO720919 LWK720909:LWK720919 MGG720909:MGG720919 MQC720909:MQC720919 MZY720909:MZY720919 NJU720909:NJU720919 NTQ720909:NTQ720919 ODM720909:ODM720919 ONI720909:ONI720919 OXE720909:OXE720919 PHA720909:PHA720919 PQW720909:PQW720919 QAS720909:QAS720919 QKO720909:QKO720919 QUK720909:QUK720919 REG720909:REG720919 ROC720909:ROC720919 RXY720909:RXY720919 SHU720909:SHU720919 SRQ720909:SRQ720919 TBM720909:TBM720919 TLI720909:TLI720919 TVE720909:TVE720919 UFA720909:UFA720919 UOW720909:UOW720919 UYS720909:UYS720919 VIO720909:VIO720919 VSK720909:VSK720919 WCG720909:WCG720919 WMC720909:WMC720919 WVY720909:WVY720919 Q786445:Q786455 JM786445:JM786455 TI786445:TI786455 ADE786445:ADE786455 ANA786445:ANA786455 AWW786445:AWW786455 BGS786445:BGS786455 BQO786445:BQO786455 CAK786445:CAK786455 CKG786445:CKG786455 CUC786445:CUC786455 DDY786445:DDY786455 DNU786445:DNU786455 DXQ786445:DXQ786455 EHM786445:EHM786455 ERI786445:ERI786455 FBE786445:FBE786455 FLA786445:FLA786455 FUW786445:FUW786455 GES786445:GES786455 GOO786445:GOO786455 GYK786445:GYK786455 HIG786445:HIG786455 HSC786445:HSC786455 IBY786445:IBY786455 ILU786445:ILU786455 IVQ786445:IVQ786455 JFM786445:JFM786455 JPI786445:JPI786455 JZE786445:JZE786455 KJA786445:KJA786455 KSW786445:KSW786455 LCS786445:LCS786455 LMO786445:LMO786455 LWK786445:LWK786455 MGG786445:MGG786455 MQC786445:MQC786455 MZY786445:MZY786455 NJU786445:NJU786455 NTQ786445:NTQ786455 ODM786445:ODM786455 ONI786445:ONI786455 OXE786445:OXE786455 PHA786445:PHA786455 PQW786445:PQW786455 QAS786445:QAS786455 QKO786445:QKO786455 QUK786445:QUK786455 REG786445:REG786455 ROC786445:ROC786455 RXY786445:RXY786455 SHU786445:SHU786455 SRQ786445:SRQ786455 TBM786445:TBM786455 TLI786445:TLI786455 TVE786445:TVE786455 UFA786445:UFA786455 UOW786445:UOW786455 UYS786445:UYS786455 VIO786445:VIO786455 VSK786445:VSK786455 WCG786445:WCG786455 WMC786445:WMC786455 WVY786445:WVY786455 Q851981:Q851991 JM851981:JM851991 TI851981:TI851991 ADE851981:ADE851991 ANA851981:ANA851991 AWW851981:AWW851991 BGS851981:BGS851991 BQO851981:BQO851991 CAK851981:CAK851991 CKG851981:CKG851991 CUC851981:CUC851991 DDY851981:DDY851991 DNU851981:DNU851991 DXQ851981:DXQ851991 EHM851981:EHM851991 ERI851981:ERI851991 FBE851981:FBE851991 FLA851981:FLA851991 FUW851981:FUW851991 GES851981:GES851991 GOO851981:GOO851991 GYK851981:GYK851991 HIG851981:HIG851991 HSC851981:HSC851991 IBY851981:IBY851991 ILU851981:ILU851991 IVQ851981:IVQ851991 JFM851981:JFM851991 JPI851981:JPI851991 JZE851981:JZE851991 KJA851981:KJA851991 KSW851981:KSW851991 LCS851981:LCS851991 LMO851981:LMO851991 LWK851981:LWK851991 MGG851981:MGG851991 MQC851981:MQC851991 MZY851981:MZY851991 NJU851981:NJU851991 NTQ851981:NTQ851991 ODM851981:ODM851991 ONI851981:ONI851991 OXE851981:OXE851991 PHA851981:PHA851991 PQW851981:PQW851991 QAS851981:QAS851991 QKO851981:QKO851991 QUK851981:QUK851991 REG851981:REG851991 ROC851981:ROC851991 RXY851981:RXY851991 SHU851981:SHU851991 SRQ851981:SRQ851991 TBM851981:TBM851991 TLI851981:TLI851991 TVE851981:TVE851991 UFA851981:UFA851991 UOW851981:UOW851991 UYS851981:UYS851991 VIO851981:VIO851991 VSK851981:VSK851991 WCG851981:WCG851991 WMC851981:WMC851991 WVY851981:WVY851991 Q917517:Q917527 JM917517:JM917527 TI917517:TI917527 ADE917517:ADE917527 ANA917517:ANA917527 AWW917517:AWW917527 BGS917517:BGS917527 BQO917517:BQO917527 CAK917517:CAK917527 CKG917517:CKG917527 CUC917517:CUC917527 DDY917517:DDY917527 DNU917517:DNU917527 DXQ917517:DXQ917527 EHM917517:EHM917527 ERI917517:ERI917527 FBE917517:FBE917527 FLA917517:FLA917527 FUW917517:FUW917527 GES917517:GES917527 GOO917517:GOO917527 GYK917517:GYK917527 HIG917517:HIG917527 HSC917517:HSC917527 IBY917517:IBY917527 ILU917517:ILU917527 IVQ917517:IVQ917527 JFM917517:JFM917527 JPI917517:JPI917527 JZE917517:JZE917527 KJA917517:KJA917527 KSW917517:KSW917527 LCS917517:LCS917527 LMO917517:LMO917527 LWK917517:LWK917527 MGG917517:MGG917527 MQC917517:MQC917527 MZY917517:MZY917527 NJU917517:NJU917527 NTQ917517:NTQ917527 ODM917517:ODM917527 ONI917517:ONI917527 OXE917517:OXE917527 PHA917517:PHA917527 PQW917517:PQW917527 QAS917517:QAS917527 QKO917517:QKO917527 QUK917517:QUK917527 REG917517:REG917527 ROC917517:ROC917527 RXY917517:RXY917527 SHU917517:SHU917527 SRQ917517:SRQ917527 TBM917517:TBM917527 TLI917517:TLI917527 TVE917517:TVE917527 UFA917517:UFA917527 UOW917517:UOW917527 UYS917517:UYS917527 VIO917517:VIO917527 VSK917517:VSK917527 WCG917517:WCG917527 WMC917517:WMC917527 WVY917517:WVY917527 Q983053:Q983063 JM983053:JM983063 TI983053:TI983063 ADE983053:ADE983063 ANA983053:ANA983063 AWW983053:AWW983063 BGS983053:BGS983063 BQO983053:BQO983063 CAK983053:CAK983063 CKG983053:CKG983063 CUC983053:CUC983063 DDY983053:DDY983063 DNU983053:DNU983063 DXQ983053:DXQ983063 EHM983053:EHM983063 ERI983053:ERI983063 FBE983053:FBE983063 FLA983053:FLA983063 FUW983053:FUW983063 GES983053:GES983063 GOO983053:GOO983063 GYK983053:GYK983063 HIG983053:HIG983063 HSC983053:HSC983063 IBY983053:IBY983063 ILU983053:ILU983063 IVQ983053:IVQ983063 JFM983053:JFM983063 JPI983053:JPI983063 JZE983053:JZE983063 KJA983053:KJA983063 KSW983053:KSW983063 LCS983053:LCS983063 LMO983053:LMO983063 LWK983053:LWK983063 MGG983053:MGG983063 MQC983053:MQC983063 MZY983053:MZY983063 NJU983053:NJU983063 NTQ983053:NTQ983063 ODM983053:ODM983063 ONI983053:ONI983063 OXE983053:OXE983063 PHA983053:PHA983063 PQW983053:PQW983063 QAS983053:QAS983063 QKO983053:QKO983063 QUK983053:QUK983063 REG983053:REG983063 ROC983053:ROC983063 RXY983053:RXY983063 SHU983053:SHU983063 SRQ983053:SRQ983063 TBM983053:TBM983063 TLI983053:TLI983063 TVE983053:TVE983063 UFA983053:UFA983063 UOW983053:UOW983063 UYS983053:UYS983063 VIO983053:VIO983063 VSK983053:VSK983063 WCG983053:WCG983063 WMC983053:WMC983063 WVY983053:WVY983063 Q25:Q47 JM25:JM47 TI25:TI47 ADE25:ADE47 ANA25:ANA47 AWW25:AWW47 BGS25:BGS47 BQO25:BQO47 CAK25:CAK47 CKG25:CKG47 CUC25:CUC47 DDY25:DDY47 DNU25:DNU47 DXQ25:DXQ47 EHM25:EHM47 ERI25:ERI47 FBE25:FBE47 FLA25:FLA47 FUW25:FUW47 GES25:GES47 GOO25:GOO47 GYK25:GYK47 HIG25:HIG47 HSC25:HSC47 IBY25:IBY47 ILU25:ILU47 IVQ25:IVQ47 JFM25:JFM47 JPI25:JPI47 JZE25:JZE47 KJA25:KJA47 KSW25:KSW47 LCS25:LCS47 LMO25:LMO47 LWK25:LWK47 MGG25:MGG47 MQC25:MQC47 MZY25:MZY47 NJU25:NJU47 NTQ25:NTQ47 ODM25:ODM47 ONI25:ONI47 OXE25:OXE47 PHA25:PHA47 PQW25:PQW47 QAS25:QAS47 QKO25:QKO47 QUK25:QUK47 REG25:REG47 ROC25:ROC47 RXY25:RXY47 SHU25:SHU47 SRQ25:SRQ47 TBM25:TBM47 TLI25:TLI47 TVE25:TVE47 UFA25:UFA47 UOW25:UOW47 UYS25:UYS47 VIO25:VIO47 VSK25:VSK47 WCG25:WCG47 WMC25:WMC47 WVY25:WVY47 Q65561:Q65583 JM65561:JM65583 TI65561:TI65583 ADE65561:ADE65583 ANA65561:ANA65583 AWW65561:AWW65583 BGS65561:BGS65583 BQO65561:BQO65583 CAK65561:CAK65583 CKG65561:CKG65583 CUC65561:CUC65583 DDY65561:DDY65583 DNU65561:DNU65583 DXQ65561:DXQ65583 EHM65561:EHM65583 ERI65561:ERI65583 FBE65561:FBE65583 FLA65561:FLA65583 FUW65561:FUW65583 GES65561:GES65583 GOO65561:GOO65583 GYK65561:GYK65583 HIG65561:HIG65583 HSC65561:HSC65583 IBY65561:IBY65583 ILU65561:ILU65583 IVQ65561:IVQ65583 JFM65561:JFM65583 JPI65561:JPI65583 JZE65561:JZE65583 KJA65561:KJA65583 KSW65561:KSW65583 LCS65561:LCS65583 LMO65561:LMO65583 LWK65561:LWK65583 MGG65561:MGG65583 MQC65561:MQC65583 MZY65561:MZY65583 NJU65561:NJU65583 NTQ65561:NTQ65583 ODM65561:ODM65583 ONI65561:ONI65583 OXE65561:OXE65583 PHA65561:PHA65583 PQW65561:PQW65583 QAS65561:QAS65583 QKO65561:QKO65583 QUK65561:QUK65583 REG65561:REG65583 ROC65561:ROC65583 RXY65561:RXY65583 SHU65561:SHU65583 SRQ65561:SRQ65583 TBM65561:TBM65583 TLI65561:TLI65583 TVE65561:TVE65583 UFA65561:UFA65583 UOW65561:UOW65583 UYS65561:UYS65583 VIO65561:VIO65583 VSK65561:VSK65583 WCG65561:WCG65583 WMC65561:WMC65583 WVY65561:WVY65583 Q131097:Q131119 JM131097:JM131119 TI131097:TI131119 ADE131097:ADE131119 ANA131097:ANA131119 AWW131097:AWW131119 BGS131097:BGS131119 BQO131097:BQO131119 CAK131097:CAK131119 CKG131097:CKG131119 CUC131097:CUC131119 DDY131097:DDY131119 DNU131097:DNU131119 DXQ131097:DXQ131119 EHM131097:EHM131119 ERI131097:ERI131119 FBE131097:FBE131119 FLA131097:FLA131119 FUW131097:FUW131119 GES131097:GES131119 GOO131097:GOO131119 GYK131097:GYK131119 HIG131097:HIG131119 HSC131097:HSC131119 IBY131097:IBY131119 ILU131097:ILU131119 IVQ131097:IVQ131119 JFM131097:JFM131119 JPI131097:JPI131119 JZE131097:JZE131119 KJA131097:KJA131119 KSW131097:KSW131119 LCS131097:LCS131119 LMO131097:LMO131119 LWK131097:LWK131119 MGG131097:MGG131119 MQC131097:MQC131119 MZY131097:MZY131119 NJU131097:NJU131119 NTQ131097:NTQ131119 ODM131097:ODM131119 ONI131097:ONI131119 OXE131097:OXE131119 PHA131097:PHA131119 PQW131097:PQW131119 QAS131097:QAS131119 QKO131097:QKO131119 QUK131097:QUK131119 REG131097:REG131119 ROC131097:ROC131119 RXY131097:RXY131119 SHU131097:SHU131119 SRQ131097:SRQ131119 TBM131097:TBM131119 TLI131097:TLI131119 TVE131097:TVE131119 UFA131097:UFA131119 UOW131097:UOW131119 UYS131097:UYS131119 VIO131097:VIO131119 VSK131097:VSK131119 WCG131097:WCG131119 WMC131097:WMC131119 WVY131097:WVY131119 Q196633:Q196655 JM196633:JM196655 TI196633:TI196655 ADE196633:ADE196655 ANA196633:ANA196655 AWW196633:AWW196655 BGS196633:BGS196655 BQO196633:BQO196655 CAK196633:CAK196655 CKG196633:CKG196655 CUC196633:CUC196655 DDY196633:DDY196655 DNU196633:DNU196655 DXQ196633:DXQ196655 EHM196633:EHM196655 ERI196633:ERI196655 FBE196633:FBE196655 FLA196633:FLA196655 FUW196633:FUW196655 GES196633:GES196655 GOO196633:GOO196655 GYK196633:GYK196655 HIG196633:HIG196655 HSC196633:HSC196655 IBY196633:IBY196655 ILU196633:ILU196655 IVQ196633:IVQ196655 JFM196633:JFM196655 JPI196633:JPI196655 JZE196633:JZE196655 KJA196633:KJA196655 KSW196633:KSW196655 LCS196633:LCS196655 LMO196633:LMO196655 LWK196633:LWK196655 MGG196633:MGG196655 MQC196633:MQC196655 MZY196633:MZY196655 NJU196633:NJU196655 NTQ196633:NTQ196655 ODM196633:ODM196655 ONI196633:ONI196655 OXE196633:OXE196655 PHA196633:PHA196655 PQW196633:PQW196655 QAS196633:QAS196655 QKO196633:QKO196655 QUK196633:QUK196655 REG196633:REG196655 ROC196633:ROC196655 RXY196633:RXY196655 SHU196633:SHU196655 SRQ196633:SRQ196655 TBM196633:TBM196655 TLI196633:TLI196655 TVE196633:TVE196655 UFA196633:UFA196655 UOW196633:UOW196655 UYS196633:UYS196655 VIO196633:VIO196655 VSK196633:VSK196655 WCG196633:WCG196655 WMC196633:WMC196655 WVY196633:WVY196655 Q262169:Q262191 JM262169:JM262191 TI262169:TI262191 ADE262169:ADE262191 ANA262169:ANA262191 AWW262169:AWW262191 BGS262169:BGS262191 BQO262169:BQO262191 CAK262169:CAK262191 CKG262169:CKG262191 CUC262169:CUC262191 DDY262169:DDY262191 DNU262169:DNU262191 DXQ262169:DXQ262191 EHM262169:EHM262191 ERI262169:ERI262191 FBE262169:FBE262191 FLA262169:FLA262191 FUW262169:FUW262191 GES262169:GES262191 GOO262169:GOO262191 GYK262169:GYK262191 HIG262169:HIG262191 HSC262169:HSC262191 IBY262169:IBY262191 ILU262169:ILU262191 IVQ262169:IVQ262191 JFM262169:JFM262191 JPI262169:JPI262191 JZE262169:JZE262191 KJA262169:KJA262191 KSW262169:KSW262191 LCS262169:LCS262191 LMO262169:LMO262191 LWK262169:LWK262191 MGG262169:MGG262191 MQC262169:MQC262191 MZY262169:MZY262191 NJU262169:NJU262191 NTQ262169:NTQ262191 ODM262169:ODM262191 ONI262169:ONI262191 OXE262169:OXE262191 PHA262169:PHA262191 PQW262169:PQW262191 QAS262169:QAS262191 QKO262169:QKO262191 QUK262169:QUK262191 REG262169:REG262191 ROC262169:ROC262191 RXY262169:RXY262191 SHU262169:SHU262191 SRQ262169:SRQ262191 TBM262169:TBM262191 TLI262169:TLI262191 TVE262169:TVE262191 UFA262169:UFA262191 UOW262169:UOW262191 UYS262169:UYS262191 VIO262169:VIO262191 VSK262169:VSK262191 WCG262169:WCG262191 WMC262169:WMC262191 WVY262169:WVY262191 Q327705:Q327727 JM327705:JM327727 TI327705:TI327727 ADE327705:ADE327727 ANA327705:ANA327727 AWW327705:AWW327727 BGS327705:BGS327727 BQO327705:BQO327727 CAK327705:CAK327727 CKG327705:CKG327727 CUC327705:CUC327727 DDY327705:DDY327727 DNU327705:DNU327727 DXQ327705:DXQ327727 EHM327705:EHM327727 ERI327705:ERI327727 FBE327705:FBE327727 FLA327705:FLA327727 FUW327705:FUW327727 GES327705:GES327727 GOO327705:GOO327727 GYK327705:GYK327727 HIG327705:HIG327727 HSC327705:HSC327727 IBY327705:IBY327727 ILU327705:ILU327727 IVQ327705:IVQ327727 JFM327705:JFM327727 JPI327705:JPI327727 JZE327705:JZE327727 KJA327705:KJA327727 KSW327705:KSW327727 LCS327705:LCS327727 LMO327705:LMO327727 LWK327705:LWK327727 MGG327705:MGG327727 MQC327705:MQC327727 MZY327705:MZY327727 NJU327705:NJU327727 NTQ327705:NTQ327727 ODM327705:ODM327727 ONI327705:ONI327727 OXE327705:OXE327727 PHA327705:PHA327727 PQW327705:PQW327727 QAS327705:QAS327727 QKO327705:QKO327727 QUK327705:QUK327727 REG327705:REG327727 ROC327705:ROC327727 RXY327705:RXY327727 SHU327705:SHU327727 SRQ327705:SRQ327727 TBM327705:TBM327727 TLI327705:TLI327727 TVE327705:TVE327727 UFA327705:UFA327727 UOW327705:UOW327727 UYS327705:UYS327727 VIO327705:VIO327727 VSK327705:VSK327727 WCG327705:WCG327727 WMC327705:WMC327727 WVY327705:WVY327727 Q393241:Q393263 JM393241:JM393263 TI393241:TI393263 ADE393241:ADE393263 ANA393241:ANA393263 AWW393241:AWW393263 BGS393241:BGS393263 BQO393241:BQO393263 CAK393241:CAK393263 CKG393241:CKG393263 CUC393241:CUC393263 DDY393241:DDY393263 DNU393241:DNU393263 DXQ393241:DXQ393263 EHM393241:EHM393263 ERI393241:ERI393263 FBE393241:FBE393263 FLA393241:FLA393263 FUW393241:FUW393263 GES393241:GES393263 GOO393241:GOO393263 GYK393241:GYK393263 HIG393241:HIG393263 HSC393241:HSC393263 IBY393241:IBY393263 ILU393241:ILU393263 IVQ393241:IVQ393263 JFM393241:JFM393263 JPI393241:JPI393263 JZE393241:JZE393263 KJA393241:KJA393263 KSW393241:KSW393263 LCS393241:LCS393263 LMO393241:LMO393263 LWK393241:LWK393263 MGG393241:MGG393263 MQC393241:MQC393263 MZY393241:MZY393263 NJU393241:NJU393263 NTQ393241:NTQ393263 ODM393241:ODM393263 ONI393241:ONI393263 OXE393241:OXE393263 PHA393241:PHA393263 PQW393241:PQW393263 QAS393241:QAS393263 QKO393241:QKO393263 QUK393241:QUK393263 REG393241:REG393263 ROC393241:ROC393263 RXY393241:RXY393263 SHU393241:SHU393263 SRQ393241:SRQ393263 TBM393241:TBM393263 TLI393241:TLI393263 TVE393241:TVE393263 UFA393241:UFA393263 UOW393241:UOW393263 UYS393241:UYS393263 VIO393241:VIO393263 VSK393241:VSK393263 WCG393241:WCG393263 WMC393241:WMC393263 WVY393241:WVY393263 Q458777:Q458799 JM458777:JM458799 TI458777:TI458799 ADE458777:ADE458799 ANA458777:ANA458799 AWW458777:AWW458799 BGS458777:BGS458799 BQO458777:BQO458799 CAK458777:CAK458799 CKG458777:CKG458799 CUC458777:CUC458799 DDY458777:DDY458799 DNU458777:DNU458799 DXQ458777:DXQ458799 EHM458777:EHM458799 ERI458777:ERI458799 FBE458777:FBE458799 FLA458777:FLA458799 FUW458777:FUW458799 GES458777:GES458799 GOO458777:GOO458799 GYK458777:GYK458799 HIG458777:HIG458799 HSC458777:HSC458799 IBY458777:IBY458799 ILU458777:ILU458799 IVQ458777:IVQ458799 JFM458777:JFM458799 JPI458777:JPI458799 JZE458777:JZE458799 KJA458777:KJA458799 KSW458777:KSW458799 LCS458777:LCS458799 LMO458777:LMO458799 LWK458777:LWK458799 MGG458777:MGG458799 MQC458777:MQC458799 MZY458777:MZY458799 NJU458777:NJU458799 NTQ458777:NTQ458799 ODM458777:ODM458799 ONI458777:ONI458799 OXE458777:OXE458799 PHA458777:PHA458799 PQW458777:PQW458799 QAS458777:QAS458799 QKO458777:QKO458799 QUK458777:QUK458799 REG458777:REG458799 ROC458777:ROC458799 RXY458777:RXY458799 SHU458777:SHU458799 SRQ458777:SRQ458799 TBM458777:TBM458799 TLI458777:TLI458799 TVE458777:TVE458799 UFA458777:UFA458799 UOW458777:UOW458799 UYS458777:UYS458799 VIO458777:VIO458799 VSK458777:VSK458799 WCG458777:WCG458799 WMC458777:WMC458799 WVY458777:WVY458799 Q524313:Q524335 JM524313:JM524335 TI524313:TI524335 ADE524313:ADE524335 ANA524313:ANA524335 AWW524313:AWW524335 BGS524313:BGS524335 BQO524313:BQO524335 CAK524313:CAK524335 CKG524313:CKG524335 CUC524313:CUC524335 DDY524313:DDY524335 DNU524313:DNU524335 DXQ524313:DXQ524335 EHM524313:EHM524335 ERI524313:ERI524335 FBE524313:FBE524335 FLA524313:FLA524335 FUW524313:FUW524335 GES524313:GES524335 GOO524313:GOO524335 GYK524313:GYK524335 HIG524313:HIG524335 HSC524313:HSC524335 IBY524313:IBY524335 ILU524313:ILU524335 IVQ524313:IVQ524335 JFM524313:JFM524335 JPI524313:JPI524335 JZE524313:JZE524335 KJA524313:KJA524335 KSW524313:KSW524335 LCS524313:LCS524335 LMO524313:LMO524335 LWK524313:LWK524335 MGG524313:MGG524335 MQC524313:MQC524335 MZY524313:MZY524335 NJU524313:NJU524335 NTQ524313:NTQ524335 ODM524313:ODM524335 ONI524313:ONI524335 OXE524313:OXE524335 PHA524313:PHA524335 PQW524313:PQW524335 QAS524313:QAS524335 QKO524313:QKO524335 QUK524313:QUK524335 REG524313:REG524335 ROC524313:ROC524335 RXY524313:RXY524335 SHU524313:SHU524335 SRQ524313:SRQ524335 TBM524313:TBM524335 TLI524313:TLI524335 TVE524313:TVE524335 UFA524313:UFA524335 UOW524313:UOW524335 UYS524313:UYS524335 VIO524313:VIO524335 VSK524313:VSK524335 WCG524313:WCG524335 WMC524313:WMC524335 WVY524313:WVY524335 Q589849:Q589871 JM589849:JM589871 TI589849:TI589871 ADE589849:ADE589871 ANA589849:ANA589871 AWW589849:AWW589871 BGS589849:BGS589871 BQO589849:BQO589871 CAK589849:CAK589871 CKG589849:CKG589871 CUC589849:CUC589871 DDY589849:DDY589871 DNU589849:DNU589871 DXQ589849:DXQ589871 EHM589849:EHM589871 ERI589849:ERI589871 FBE589849:FBE589871 FLA589849:FLA589871 FUW589849:FUW589871 GES589849:GES589871 GOO589849:GOO589871 GYK589849:GYK589871 HIG589849:HIG589871 HSC589849:HSC589871 IBY589849:IBY589871 ILU589849:ILU589871 IVQ589849:IVQ589871 JFM589849:JFM589871 JPI589849:JPI589871 JZE589849:JZE589871 KJA589849:KJA589871 KSW589849:KSW589871 LCS589849:LCS589871 LMO589849:LMO589871 LWK589849:LWK589871 MGG589849:MGG589871 MQC589849:MQC589871 MZY589849:MZY589871 NJU589849:NJU589871 NTQ589849:NTQ589871 ODM589849:ODM589871 ONI589849:ONI589871 OXE589849:OXE589871 PHA589849:PHA589871 PQW589849:PQW589871 QAS589849:QAS589871 QKO589849:QKO589871 QUK589849:QUK589871 REG589849:REG589871 ROC589849:ROC589871 RXY589849:RXY589871 SHU589849:SHU589871 SRQ589849:SRQ589871 TBM589849:TBM589871 TLI589849:TLI589871 TVE589849:TVE589871 UFA589849:UFA589871 UOW589849:UOW589871 UYS589849:UYS589871 VIO589849:VIO589871 VSK589849:VSK589871 WCG589849:WCG589871 WMC589849:WMC589871 WVY589849:WVY589871 Q655385:Q655407 JM655385:JM655407 TI655385:TI655407 ADE655385:ADE655407 ANA655385:ANA655407 AWW655385:AWW655407 BGS655385:BGS655407 BQO655385:BQO655407 CAK655385:CAK655407 CKG655385:CKG655407 CUC655385:CUC655407 DDY655385:DDY655407 DNU655385:DNU655407 DXQ655385:DXQ655407 EHM655385:EHM655407 ERI655385:ERI655407 FBE655385:FBE655407 FLA655385:FLA655407 FUW655385:FUW655407 GES655385:GES655407 GOO655385:GOO655407 GYK655385:GYK655407 HIG655385:HIG655407 HSC655385:HSC655407 IBY655385:IBY655407 ILU655385:ILU655407 IVQ655385:IVQ655407 JFM655385:JFM655407 JPI655385:JPI655407 JZE655385:JZE655407 KJA655385:KJA655407 KSW655385:KSW655407 LCS655385:LCS655407 LMO655385:LMO655407 LWK655385:LWK655407 MGG655385:MGG655407 MQC655385:MQC655407 MZY655385:MZY655407 NJU655385:NJU655407 NTQ655385:NTQ655407 ODM655385:ODM655407 ONI655385:ONI655407 OXE655385:OXE655407 PHA655385:PHA655407 PQW655385:PQW655407 QAS655385:QAS655407 QKO655385:QKO655407 QUK655385:QUK655407 REG655385:REG655407 ROC655385:ROC655407 RXY655385:RXY655407 SHU655385:SHU655407 SRQ655385:SRQ655407 TBM655385:TBM655407 TLI655385:TLI655407 TVE655385:TVE655407 UFA655385:UFA655407 UOW655385:UOW655407 UYS655385:UYS655407 VIO655385:VIO655407 VSK655385:VSK655407 WCG655385:WCG655407 WMC655385:WMC655407 WVY655385:WVY655407 Q720921:Q720943 JM720921:JM720943 TI720921:TI720943 ADE720921:ADE720943 ANA720921:ANA720943 AWW720921:AWW720943 BGS720921:BGS720943 BQO720921:BQO720943 CAK720921:CAK720943 CKG720921:CKG720943 CUC720921:CUC720943 DDY720921:DDY720943 DNU720921:DNU720943 DXQ720921:DXQ720943 EHM720921:EHM720943 ERI720921:ERI720943 FBE720921:FBE720943 FLA720921:FLA720943 FUW720921:FUW720943 GES720921:GES720943 GOO720921:GOO720943 GYK720921:GYK720943 HIG720921:HIG720943 HSC720921:HSC720943 IBY720921:IBY720943 ILU720921:ILU720943 IVQ720921:IVQ720943 JFM720921:JFM720943 JPI720921:JPI720943 JZE720921:JZE720943 KJA720921:KJA720943 KSW720921:KSW720943 LCS720921:LCS720943 LMO720921:LMO720943 LWK720921:LWK720943 MGG720921:MGG720943 MQC720921:MQC720943 MZY720921:MZY720943 NJU720921:NJU720943 NTQ720921:NTQ720943 ODM720921:ODM720943 ONI720921:ONI720943 OXE720921:OXE720943 PHA720921:PHA720943 PQW720921:PQW720943 QAS720921:QAS720943 QKO720921:QKO720943 QUK720921:QUK720943 REG720921:REG720943 ROC720921:ROC720943 RXY720921:RXY720943 SHU720921:SHU720943 SRQ720921:SRQ720943 TBM720921:TBM720943 TLI720921:TLI720943 TVE720921:TVE720943 UFA720921:UFA720943 UOW720921:UOW720943 UYS720921:UYS720943 VIO720921:VIO720943 VSK720921:VSK720943 WCG720921:WCG720943 WMC720921:WMC720943 WVY720921:WVY720943 Q786457:Q786479 JM786457:JM786479 TI786457:TI786479 ADE786457:ADE786479 ANA786457:ANA786479 AWW786457:AWW786479 BGS786457:BGS786479 BQO786457:BQO786479 CAK786457:CAK786479 CKG786457:CKG786479 CUC786457:CUC786479 DDY786457:DDY786479 DNU786457:DNU786479 DXQ786457:DXQ786479 EHM786457:EHM786479 ERI786457:ERI786479 FBE786457:FBE786479 FLA786457:FLA786479 FUW786457:FUW786479 GES786457:GES786479 GOO786457:GOO786479 GYK786457:GYK786479 HIG786457:HIG786479 HSC786457:HSC786479 IBY786457:IBY786479 ILU786457:ILU786479 IVQ786457:IVQ786479 JFM786457:JFM786479 JPI786457:JPI786479 JZE786457:JZE786479 KJA786457:KJA786479 KSW786457:KSW786479 LCS786457:LCS786479 LMO786457:LMO786479 LWK786457:LWK786479 MGG786457:MGG786479 MQC786457:MQC786479 MZY786457:MZY786479 NJU786457:NJU786479 NTQ786457:NTQ786479 ODM786457:ODM786479 ONI786457:ONI786479 OXE786457:OXE786479 PHA786457:PHA786479 PQW786457:PQW786479 QAS786457:QAS786479 QKO786457:QKO786479 QUK786457:QUK786479 REG786457:REG786479 ROC786457:ROC786479 RXY786457:RXY786479 SHU786457:SHU786479 SRQ786457:SRQ786479 TBM786457:TBM786479 TLI786457:TLI786479 TVE786457:TVE786479 UFA786457:UFA786479 UOW786457:UOW786479 UYS786457:UYS786479 VIO786457:VIO786479 VSK786457:VSK786479 WCG786457:WCG786479 WMC786457:WMC786479 WVY786457:WVY786479 Q851993:Q852015 JM851993:JM852015 TI851993:TI852015 ADE851993:ADE852015 ANA851993:ANA852015 AWW851993:AWW852015 BGS851993:BGS852015 BQO851993:BQO852015 CAK851993:CAK852015 CKG851993:CKG852015 CUC851993:CUC852015 DDY851993:DDY852015 DNU851993:DNU852015 DXQ851993:DXQ852015 EHM851993:EHM852015 ERI851993:ERI852015 FBE851993:FBE852015 FLA851993:FLA852015 FUW851993:FUW852015 GES851993:GES852015 GOO851993:GOO852015 GYK851993:GYK852015 HIG851993:HIG852015 HSC851993:HSC852015 IBY851993:IBY852015 ILU851993:ILU852015 IVQ851993:IVQ852015 JFM851993:JFM852015 JPI851993:JPI852015 JZE851993:JZE852015 KJA851993:KJA852015 KSW851993:KSW852015 LCS851993:LCS852015 LMO851993:LMO852015 LWK851993:LWK852015 MGG851993:MGG852015 MQC851993:MQC852015 MZY851993:MZY852015 NJU851993:NJU852015 NTQ851993:NTQ852015 ODM851993:ODM852015 ONI851993:ONI852015 OXE851993:OXE852015 PHA851993:PHA852015 PQW851993:PQW852015 QAS851993:QAS852015 QKO851993:QKO852015 QUK851993:QUK852015 REG851993:REG852015 ROC851993:ROC852015 RXY851993:RXY852015 SHU851993:SHU852015 SRQ851993:SRQ852015 TBM851993:TBM852015 TLI851993:TLI852015 TVE851993:TVE852015 UFA851993:UFA852015 UOW851993:UOW852015 UYS851993:UYS852015 VIO851993:VIO852015 VSK851993:VSK852015 WCG851993:WCG852015 WMC851993:WMC852015 WVY851993:WVY852015 Q917529:Q917551 JM917529:JM917551 TI917529:TI917551 ADE917529:ADE917551 ANA917529:ANA917551 AWW917529:AWW917551 BGS917529:BGS917551 BQO917529:BQO917551 CAK917529:CAK917551 CKG917529:CKG917551 CUC917529:CUC917551 DDY917529:DDY917551 DNU917529:DNU917551 DXQ917529:DXQ917551 EHM917529:EHM917551 ERI917529:ERI917551 FBE917529:FBE917551 FLA917529:FLA917551 FUW917529:FUW917551 GES917529:GES917551 GOO917529:GOO917551 GYK917529:GYK917551 HIG917529:HIG917551 HSC917529:HSC917551 IBY917529:IBY917551 ILU917529:ILU917551 IVQ917529:IVQ917551 JFM917529:JFM917551 JPI917529:JPI917551 JZE917529:JZE917551 KJA917529:KJA917551 KSW917529:KSW917551 LCS917529:LCS917551 LMO917529:LMO917551 LWK917529:LWK917551 MGG917529:MGG917551 MQC917529:MQC917551 MZY917529:MZY917551 NJU917529:NJU917551 NTQ917529:NTQ917551 ODM917529:ODM917551 ONI917529:ONI917551 OXE917529:OXE917551 PHA917529:PHA917551 PQW917529:PQW917551 QAS917529:QAS917551 QKO917529:QKO917551 QUK917529:QUK917551 REG917529:REG917551 ROC917529:ROC917551 RXY917529:RXY917551 SHU917529:SHU917551 SRQ917529:SRQ917551 TBM917529:TBM917551 TLI917529:TLI917551 TVE917529:TVE917551 UFA917529:UFA917551 UOW917529:UOW917551 UYS917529:UYS917551 VIO917529:VIO917551 VSK917529:VSK917551 WCG917529:WCG917551 WMC917529:WMC917551 WVY917529:WVY917551 Q983065:Q983087 JM983065:JM983087 TI983065:TI983087 ADE983065:ADE983087 ANA983065:ANA983087 AWW983065:AWW983087 BGS983065:BGS983087 BQO983065:BQO983087 CAK983065:CAK983087 CKG983065:CKG983087 CUC983065:CUC983087 DDY983065:DDY983087 DNU983065:DNU983087 DXQ983065:DXQ983087 EHM983065:EHM983087 ERI983065:ERI983087 FBE983065:FBE983087 FLA983065:FLA983087 FUW983065:FUW983087 GES983065:GES983087 GOO983065:GOO983087 GYK983065:GYK983087 HIG983065:HIG983087 HSC983065:HSC983087 IBY983065:IBY983087 ILU983065:ILU983087 IVQ983065:IVQ983087 JFM983065:JFM983087 JPI983065:JPI983087 JZE983065:JZE983087 KJA983065:KJA983087 KSW983065:KSW983087 LCS983065:LCS983087 LMO983065:LMO983087 LWK983065:LWK983087 MGG983065:MGG983087 MQC983065:MQC983087 MZY983065:MZY983087 NJU983065:NJU983087 NTQ983065:NTQ983087 ODM983065:ODM983087 ONI983065:ONI983087 OXE983065:OXE983087 PHA983065:PHA983087 PQW983065:PQW983087 QAS983065:QAS983087 QKO983065:QKO983087 QUK983065:QUK983087 REG983065:REG983087 ROC983065:ROC983087 RXY983065:RXY983087 SHU983065:SHU983087 SRQ983065:SRQ983087 TBM983065:TBM983087 TLI983065:TLI983087 TVE983065:TVE983087 UFA983065:UFA983087 UOW983065:UOW983087 UYS983065:UYS983087 VIO983065:VIO983087 VSK983065:VSK983087 WCG983065:WCG983087 WMC983065:WMC983087 WVY983065:WVY983087 Q50:Q83 JM50:JM83 TI50:TI83 ADE50:ADE83 ANA50:ANA83 AWW50:AWW83 BGS50:BGS83 BQO50:BQO83 CAK50:CAK83 CKG50:CKG83 CUC50:CUC83 DDY50:DDY83 DNU50:DNU83 DXQ50:DXQ83 EHM50:EHM83 ERI50:ERI83 FBE50:FBE83 FLA50:FLA83 FUW50:FUW83 GES50:GES83 GOO50:GOO83 GYK50:GYK83 HIG50:HIG83 HSC50:HSC83 IBY50:IBY83 ILU50:ILU83 IVQ50:IVQ83 JFM50:JFM83 JPI50:JPI83 JZE50:JZE83 KJA50:KJA83 KSW50:KSW83 LCS50:LCS83 LMO50:LMO83 LWK50:LWK83 MGG50:MGG83 MQC50:MQC83 MZY50:MZY83 NJU50:NJU83 NTQ50:NTQ83 ODM50:ODM83 ONI50:ONI83 OXE50:OXE83 PHA50:PHA83 PQW50:PQW83 QAS50:QAS83 QKO50:QKO83 QUK50:QUK83 REG50:REG83 ROC50:ROC83 RXY50:RXY83 SHU50:SHU83 SRQ50:SRQ83 TBM50:TBM83 TLI50:TLI83 TVE50:TVE83 UFA50:UFA83 UOW50:UOW83 UYS50:UYS83 VIO50:VIO83 VSK50:VSK83 WCG50:WCG83 WMC50:WMC83 WVY50:WVY83 Q65586:Q65619 JM65586:JM65619 TI65586:TI65619 ADE65586:ADE65619 ANA65586:ANA65619 AWW65586:AWW65619 BGS65586:BGS65619 BQO65586:BQO65619 CAK65586:CAK65619 CKG65586:CKG65619 CUC65586:CUC65619 DDY65586:DDY65619 DNU65586:DNU65619 DXQ65586:DXQ65619 EHM65586:EHM65619 ERI65586:ERI65619 FBE65586:FBE65619 FLA65586:FLA65619 FUW65586:FUW65619 GES65586:GES65619 GOO65586:GOO65619 GYK65586:GYK65619 HIG65586:HIG65619 HSC65586:HSC65619 IBY65586:IBY65619 ILU65586:ILU65619 IVQ65586:IVQ65619 JFM65586:JFM65619 JPI65586:JPI65619 JZE65586:JZE65619 KJA65586:KJA65619 KSW65586:KSW65619 LCS65586:LCS65619 LMO65586:LMO65619 LWK65586:LWK65619 MGG65586:MGG65619 MQC65586:MQC65619 MZY65586:MZY65619 NJU65586:NJU65619 NTQ65586:NTQ65619 ODM65586:ODM65619 ONI65586:ONI65619 OXE65586:OXE65619 PHA65586:PHA65619 PQW65586:PQW65619 QAS65586:QAS65619 QKO65586:QKO65619 QUK65586:QUK65619 REG65586:REG65619 ROC65586:ROC65619 RXY65586:RXY65619 SHU65586:SHU65619 SRQ65586:SRQ65619 TBM65586:TBM65619 TLI65586:TLI65619 TVE65586:TVE65619 UFA65586:UFA65619 UOW65586:UOW65619 UYS65586:UYS65619 VIO65586:VIO65619 VSK65586:VSK65619 WCG65586:WCG65619 WMC65586:WMC65619 WVY65586:WVY65619 Q131122:Q131155 JM131122:JM131155 TI131122:TI131155 ADE131122:ADE131155 ANA131122:ANA131155 AWW131122:AWW131155 BGS131122:BGS131155 BQO131122:BQO131155 CAK131122:CAK131155 CKG131122:CKG131155 CUC131122:CUC131155 DDY131122:DDY131155 DNU131122:DNU131155 DXQ131122:DXQ131155 EHM131122:EHM131155 ERI131122:ERI131155 FBE131122:FBE131155 FLA131122:FLA131155 FUW131122:FUW131155 GES131122:GES131155 GOO131122:GOO131155 GYK131122:GYK131155 HIG131122:HIG131155 HSC131122:HSC131155 IBY131122:IBY131155 ILU131122:ILU131155 IVQ131122:IVQ131155 JFM131122:JFM131155 JPI131122:JPI131155 JZE131122:JZE131155 KJA131122:KJA131155 KSW131122:KSW131155 LCS131122:LCS131155 LMO131122:LMO131155 LWK131122:LWK131155 MGG131122:MGG131155 MQC131122:MQC131155 MZY131122:MZY131155 NJU131122:NJU131155 NTQ131122:NTQ131155 ODM131122:ODM131155 ONI131122:ONI131155 OXE131122:OXE131155 PHA131122:PHA131155 PQW131122:PQW131155 QAS131122:QAS131155 QKO131122:QKO131155 QUK131122:QUK131155 REG131122:REG131155 ROC131122:ROC131155 RXY131122:RXY131155 SHU131122:SHU131155 SRQ131122:SRQ131155 TBM131122:TBM131155 TLI131122:TLI131155 TVE131122:TVE131155 UFA131122:UFA131155 UOW131122:UOW131155 UYS131122:UYS131155 VIO131122:VIO131155 VSK131122:VSK131155 WCG131122:WCG131155 WMC131122:WMC131155 WVY131122:WVY131155 Q196658:Q196691 JM196658:JM196691 TI196658:TI196691 ADE196658:ADE196691 ANA196658:ANA196691 AWW196658:AWW196691 BGS196658:BGS196691 BQO196658:BQO196691 CAK196658:CAK196691 CKG196658:CKG196691 CUC196658:CUC196691 DDY196658:DDY196691 DNU196658:DNU196691 DXQ196658:DXQ196691 EHM196658:EHM196691 ERI196658:ERI196691 FBE196658:FBE196691 FLA196658:FLA196691 FUW196658:FUW196691 GES196658:GES196691 GOO196658:GOO196691 GYK196658:GYK196691 HIG196658:HIG196691 HSC196658:HSC196691 IBY196658:IBY196691 ILU196658:ILU196691 IVQ196658:IVQ196691 JFM196658:JFM196691 JPI196658:JPI196691 JZE196658:JZE196691 KJA196658:KJA196691 KSW196658:KSW196691 LCS196658:LCS196691 LMO196658:LMO196691 LWK196658:LWK196691 MGG196658:MGG196691 MQC196658:MQC196691 MZY196658:MZY196691 NJU196658:NJU196691 NTQ196658:NTQ196691 ODM196658:ODM196691 ONI196658:ONI196691 OXE196658:OXE196691 PHA196658:PHA196691 PQW196658:PQW196691 QAS196658:QAS196691 QKO196658:QKO196691 QUK196658:QUK196691 REG196658:REG196691 ROC196658:ROC196691 RXY196658:RXY196691 SHU196658:SHU196691 SRQ196658:SRQ196691 TBM196658:TBM196691 TLI196658:TLI196691 TVE196658:TVE196691 UFA196658:UFA196691 UOW196658:UOW196691 UYS196658:UYS196691 VIO196658:VIO196691 VSK196658:VSK196691 WCG196658:WCG196691 WMC196658:WMC196691 WVY196658:WVY196691 Q262194:Q262227 JM262194:JM262227 TI262194:TI262227 ADE262194:ADE262227 ANA262194:ANA262227 AWW262194:AWW262227 BGS262194:BGS262227 BQO262194:BQO262227 CAK262194:CAK262227 CKG262194:CKG262227 CUC262194:CUC262227 DDY262194:DDY262227 DNU262194:DNU262227 DXQ262194:DXQ262227 EHM262194:EHM262227 ERI262194:ERI262227 FBE262194:FBE262227 FLA262194:FLA262227 FUW262194:FUW262227 GES262194:GES262227 GOO262194:GOO262227 GYK262194:GYK262227 HIG262194:HIG262227 HSC262194:HSC262227 IBY262194:IBY262227 ILU262194:ILU262227 IVQ262194:IVQ262227 JFM262194:JFM262227 JPI262194:JPI262227 JZE262194:JZE262227 KJA262194:KJA262227 KSW262194:KSW262227 LCS262194:LCS262227 LMO262194:LMO262227 LWK262194:LWK262227 MGG262194:MGG262227 MQC262194:MQC262227 MZY262194:MZY262227 NJU262194:NJU262227 NTQ262194:NTQ262227 ODM262194:ODM262227 ONI262194:ONI262227 OXE262194:OXE262227 PHA262194:PHA262227 PQW262194:PQW262227 QAS262194:QAS262227 QKO262194:QKO262227 QUK262194:QUK262227 REG262194:REG262227 ROC262194:ROC262227 RXY262194:RXY262227 SHU262194:SHU262227 SRQ262194:SRQ262227 TBM262194:TBM262227 TLI262194:TLI262227 TVE262194:TVE262227 UFA262194:UFA262227 UOW262194:UOW262227 UYS262194:UYS262227 VIO262194:VIO262227 VSK262194:VSK262227 WCG262194:WCG262227 WMC262194:WMC262227 WVY262194:WVY262227 Q327730:Q327763 JM327730:JM327763 TI327730:TI327763 ADE327730:ADE327763 ANA327730:ANA327763 AWW327730:AWW327763 BGS327730:BGS327763 BQO327730:BQO327763 CAK327730:CAK327763 CKG327730:CKG327763 CUC327730:CUC327763 DDY327730:DDY327763 DNU327730:DNU327763 DXQ327730:DXQ327763 EHM327730:EHM327763 ERI327730:ERI327763 FBE327730:FBE327763 FLA327730:FLA327763 FUW327730:FUW327763 GES327730:GES327763 GOO327730:GOO327763 GYK327730:GYK327763 HIG327730:HIG327763 HSC327730:HSC327763 IBY327730:IBY327763 ILU327730:ILU327763 IVQ327730:IVQ327763 JFM327730:JFM327763 JPI327730:JPI327763 JZE327730:JZE327763 KJA327730:KJA327763 KSW327730:KSW327763 LCS327730:LCS327763 LMO327730:LMO327763 LWK327730:LWK327763 MGG327730:MGG327763 MQC327730:MQC327763 MZY327730:MZY327763 NJU327730:NJU327763 NTQ327730:NTQ327763 ODM327730:ODM327763 ONI327730:ONI327763 OXE327730:OXE327763 PHA327730:PHA327763 PQW327730:PQW327763 QAS327730:QAS327763 QKO327730:QKO327763 QUK327730:QUK327763 REG327730:REG327763 ROC327730:ROC327763 RXY327730:RXY327763 SHU327730:SHU327763 SRQ327730:SRQ327763 TBM327730:TBM327763 TLI327730:TLI327763 TVE327730:TVE327763 UFA327730:UFA327763 UOW327730:UOW327763 UYS327730:UYS327763 VIO327730:VIO327763 VSK327730:VSK327763 WCG327730:WCG327763 WMC327730:WMC327763 WVY327730:WVY327763 Q393266:Q393299 JM393266:JM393299 TI393266:TI393299 ADE393266:ADE393299 ANA393266:ANA393299 AWW393266:AWW393299 BGS393266:BGS393299 BQO393266:BQO393299 CAK393266:CAK393299 CKG393266:CKG393299 CUC393266:CUC393299 DDY393266:DDY393299 DNU393266:DNU393299 DXQ393266:DXQ393299 EHM393266:EHM393299 ERI393266:ERI393299 FBE393266:FBE393299 FLA393266:FLA393299 FUW393266:FUW393299 GES393266:GES393299 GOO393266:GOO393299 GYK393266:GYK393299 HIG393266:HIG393299 HSC393266:HSC393299 IBY393266:IBY393299 ILU393266:ILU393299 IVQ393266:IVQ393299 JFM393266:JFM393299 JPI393266:JPI393299 JZE393266:JZE393299 KJA393266:KJA393299 KSW393266:KSW393299 LCS393266:LCS393299 LMO393266:LMO393299 LWK393266:LWK393299 MGG393266:MGG393299 MQC393266:MQC393299 MZY393266:MZY393299 NJU393266:NJU393299 NTQ393266:NTQ393299 ODM393266:ODM393299 ONI393266:ONI393299 OXE393266:OXE393299 PHA393266:PHA393299 PQW393266:PQW393299 QAS393266:QAS393299 QKO393266:QKO393299 QUK393266:QUK393299 REG393266:REG393299 ROC393266:ROC393299 RXY393266:RXY393299 SHU393266:SHU393299 SRQ393266:SRQ393299 TBM393266:TBM393299 TLI393266:TLI393299 TVE393266:TVE393299 UFA393266:UFA393299 UOW393266:UOW393299 UYS393266:UYS393299 VIO393266:VIO393299 VSK393266:VSK393299 WCG393266:WCG393299 WMC393266:WMC393299 WVY393266:WVY393299 Q458802:Q458835 JM458802:JM458835 TI458802:TI458835 ADE458802:ADE458835 ANA458802:ANA458835 AWW458802:AWW458835 BGS458802:BGS458835 BQO458802:BQO458835 CAK458802:CAK458835 CKG458802:CKG458835 CUC458802:CUC458835 DDY458802:DDY458835 DNU458802:DNU458835 DXQ458802:DXQ458835 EHM458802:EHM458835 ERI458802:ERI458835 FBE458802:FBE458835 FLA458802:FLA458835 FUW458802:FUW458835 GES458802:GES458835 GOO458802:GOO458835 GYK458802:GYK458835 HIG458802:HIG458835 HSC458802:HSC458835 IBY458802:IBY458835 ILU458802:ILU458835 IVQ458802:IVQ458835 JFM458802:JFM458835 JPI458802:JPI458835 JZE458802:JZE458835 KJA458802:KJA458835 KSW458802:KSW458835 LCS458802:LCS458835 LMO458802:LMO458835 LWK458802:LWK458835 MGG458802:MGG458835 MQC458802:MQC458835 MZY458802:MZY458835 NJU458802:NJU458835 NTQ458802:NTQ458835 ODM458802:ODM458835 ONI458802:ONI458835 OXE458802:OXE458835 PHA458802:PHA458835 PQW458802:PQW458835 QAS458802:QAS458835 QKO458802:QKO458835 QUK458802:QUK458835 REG458802:REG458835 ROC458802:ROC458835 RXY458802:RXY458835 SHU458802:SHU458835 SRQ458802:SRQ458835 TBM458802:TBM458835 TLI458802:TLI458835 TVE458802:TVE458835 UFA458802:UFA458835 UOW458802:UOW458835 UYS458802:UYS458835 VIO458802:VIO458835 VSK458802:VSK458835 WCG458802:WCG458835 WMC458802:WMC458835 WVY458802:WVY458835 Q524338:Q524371 JM524338:JM524371 TI524338:TI524371 ADE524338:ADE524371 ANA524338:ANA524371 AWW524338:AWW524371 BGS524338:BGS524371 BQO524338:BQO524371 CAK524338:CAK524371 CKG524338:CKG524371 CUC524338:CUC524371 DDY524338:DDY524371 DNU524338:DNU524371 DXQ524338:DXQ524371 EHM524338:EHM524371 ERI524338:ERI524371 FBE524338:FBE524371 FLA524338:FLA524371 FUW524338:FUW524371 GES524338:GES524371 GOO524338:GOO524371 GYK524338:GYK524371 HIG524338:HIG524371 HSC524338:HSC524371 IBY524338:IBY524371 ILU524338:ILU524371 IVQ524338:IVQ524371 JFM524338:JFM524371 JPI524338:JPI524371 JZE524338:JZE524371 KJA524338:KJA524371 KSW524338:KSW524371 LCS524338:LCS524371 LMO524338:LMO524371 LWK524338:LWK524371 MGG524338:MGG524371 MQC524338:MQC524371 MZY524338:MZY524371 NJU524338:NJU524371 NTQ524338:NTQ524371 ODM524338:ODM524371 ONI524338:ONI524371 OXE524338:OXE524371 PHA524338:PHA524371 PQW524338:PQW524371 QAS524338:QAS524371 QKO524338:QKO524371 QUK524338:QUK524371 REG524338:REG524371 ROC524338:ROC524371 RXY524338:RXY524371 SHU524338:SHU524371 SRQ524338:SRQ524371 TBM524338:TBM524371 TLI524338:TLI524371 TVE524338:TVE524371 UFA524338:UFA524371 UOW524338:UOW524371 UYS524338:UYS524371 VIO524338:VIO524371 VSK524338:VSK524371 WCG524338:WCG524371 WMC524338:WMC524371 WVY524338:WVY524371 Q589874:Q589907 JM589874:JM589907 TI589874:TI589907 ADE589874:ADE589907 ANA589874:ANA589907 AWW589874:AWW589907 BGS589874:BGS589907 BQO589874:BQO589907 CAK589874:CAK589907 CKG589874:CKG589907 CUC589874:CUC589907 DDY589874:DDY589907 DNU589874:DNU589907 DXQ589874:DXQ589907 EHM589874:EHM589907 ERI589874:ERI589907 FBE589874:FBE589907 FLA589874:FLA589907 FUW589874:FUW589907 GES589874:GES589907 GOO589874:GOO589907 GYK589874:GYK589907 HIG589874:HIG589907 HSC589874:HSC589907 IBY589874:IBY589907 ILU589874:ILU589907 IVQ589874:IVQ589907 JFM589874:JFM589907 JPI589874:JPI589907 JZE589874:JZE589907 KJA589874:KJA589907 KSW589874:KSW589907 LCS589874:LCS589907 LMO589874:LMO589907 LWK589874:LWK589907 MGG589874:MGG589907 MQC589874:MQC589907 MZY589874:MZY589907 NJU589874:NJU589907 NTQ589874:NTQ589907 ODM589874:ODM589907 ONI589874:ONI589907 OXE589874:OXE589907 PHA589874:PHA589907 PQW589874:PQW589907 QAS589874:QAS589907 QKO589874:QKO589907 QUK589874:QUK589907 REG589874:REG589907 ROC589874:ROC589907 RXY589874:RXY589907 SHU589874:SHU589907 SRQ589874:SRQ589907 TBM589874:TBM589907 TLI589874:TLI589907 TVE589874:TVE589907 UFA589874:UFA589907 UOW589874:UOW589907 UYS589874:UYS589907 VIO589874:VIO589907 VSK589874:VSK589907 WCG589874:WCG589907 WMC589874:WMC589907 WVY589874:WVY589907 Q655410:Q655443 JM655410:JM655443 TI655410:TI655443 ADE655410:ADE655443 ANA655410:ANA655443 AWW655410:AWW655443 BGS655410:BGS655443 BQO655410:BQO655443 CAK655410:CAK655443 CKG655410:CKG655443 CUC655410:CUC655443 DDY655410:DDY655443 DNU655410:DNU655443 DXQ655410:DXQ655443 EHM655410:EHM655443 ERI655410:ERI655443 FBE655410:FBE655443 FLA655410:FLA655443 FUW655410:FUW655443 GES655410:GES655443 GOO655410:GOO655443 GYK655410:GYK655443 HIG655410:HIG655443 HSC655410:HSC655443 IBY655410:IBY655443 ILU655410:ILU655443 IVQ655410:IVQ655443 JFM655410:JFM655443 JPI655410:JPI655443 JZE655410:JZE655443 KJA655410:KJA655443 KSW655410:KSW655443 LCS655410:LCS655443 LMO655410:LMO655443 LWK655410:LWK655443 MGG655410:MGG655443 MQC655410:MQC655443 MZY655410:MZY655443 NJU655410:NJU655443 NTQ655410:NTQ655443 ODM655410:ODM655443 ONI655410:ONI655443 OXE655410:OXE655443 PHA655410:PHA655443 PQW655410:PQW655443 QAS655410:QAS655443 QKO655410:QKO655443 QUK655410:QUK655443 REG655410:REG655443 ROC655410:ROC655443 RXY655410:RXY655443 SHU655410:SHU655443 SRQ655410:SRQ655443 TBM655410:TBM655443 TLI655410:TLI655443 TVE655410:TVE655443 UFA655410:UFA655443 UOW655410:UOW655443 UYS655410:UYS655443 VIO655410:VIO655443 VSK655410:VSK655443 WCG655410:WCG655443 WMC655410:WMC655443 WVY655410:WVY655443 Q720946:Q720979 JM720946:JM720979 TI720946:TI720979 ADE720946:ADE720979 ANA720946:ANA720979 AWW720946:AWW720979 BGS720946:BGS720979 BQO720946:BQO720979 CAK720946:CAK720979 CKG720946:CKG720979 CUC720946:CUC720979 DDY720946:DDY720979 DNU720946:DNU720979 DXQ720946:DXQ720979 EHM720946:EHM720979 ERI720946:ERI720979 FBE720946:FBE720979 FLA720946:FLA720979 FUW720946:FUW720979 GES720946:GES720979 GOO720946:GOO720979 GYK720946:GYK720979 HIG720946:HIG720979 HSC720946:HSC720979 IBY720946:IBY720979 ILU720946:ILU720979 IVQ720946:IVQ720979 JFM720946:JFM720979 JPI720946:JPI720979 JZE720946:JZE720979 KJA720946:KJA720979 KSW720946:KSW720979 LCS720946:LCS720979 LMO720946:LMO720979 LWK720946:LWK720979 MGG720946:MGG720979 MQC720946:MQC720979 MZY720946:MZY720979 NJU720946:NJU720979 NTQ720946:NTQ720979 ODM720946:ODM720979 ONI720946:ONI720979 OXE720946:OXE720979 PHA720946:PHA720979 PQW720946:PQW720979 QAS720946:QAS720979 QKO720946:QKO720979 QUK720946:QUK720979 REG720946:REG720979 ROC720946:ROC720979 RXY720946:RXY720979 SHU720946:SHU720979 SRQ720946:SRQ720979 TBM720946:TBM720979 TLI720946:TLI720979 TVE720946:TVE720979 UFA720946:UFA720979 UOW720946:UOW720979 UYS720946:UYS720979 VIO720946:VIO720979 VSK720946:VSK720979 WCG720946:WCG720979 WMC720946:WMC720979 WVY720946:WVY720979 Q786482:Q786515 JM786482:JM786515 TI786482:TI786515 ADE786482:ADE786515 ANA786482:ANA786515 AWW786482:AWW786515 BGS786482:BGS786515 BQO786482:BQO786515 CAK786482:CAK786515 CKG786482:CKG786515 CUC786482:CUC786515 DDY786482:DDY786515 DNU786482:DNU786515 DXQ786482:DXQ786515 EHM786482:EHM786515 ERI786482:ERI786515 FBE786482:FBE786515 FLA786482:FLA786515 FUW786482:FUW786515 GES786482:GES786515 GOO786482:GOO786515 GYK786482:GYK786515 HIG786482:HIG786515 HSC786482:HSC786515 IBY786482:IBY786515 ILU786482:ILU786515 IVQ786482:IVQ786515 JFM786482:JFM786515 JPI786482:JPI786515 JZE786482:JZE786515 KJA786482:KJA786515 KSW786482:KSW786515 LCS786482:LCS786515 LMO786482:LMO786515 LWK786482:LWK786515 MGG786482:MGG786515 MQC786482:MQC786515 MZY786482:MZY786515 NJU786482:NJU786515 NTQ786482:NTQ786515 ODM786482:ODM786515 ONI786482:ONI786515 OXE786482:OXE786515 PHA786482:PHA786515 PQW786482:PQW786515 QAS786482:QAS786515 QKO786482:QKO786515 QUK786482:QUK786515 REG786482:REG786515 ROC786482:ROC786515 RXY786482:RXY786515 SHU786482:SHU786515 SRQ786482:SRQ786515 TBM786482:TBM786515 TLI786482:TLI786515 TVE786482:TVE786515 UFA786482:UFA786515 UOW786482:UOW786515 UYS786482:UYS786515 VIO786482:VIO786515 VSK786482:VSK786515 WCG786482:WCG786515 WMC786482:WMC786515 WVY786482:WVY786515 Q852018:Q852051 JM852018:JM852051 TI852018:TI852051 ADE852018:ADE852051 ANA852018:ANA852051 AWW852018:AWW852051 BGS852018:BGS852051 BQO852018:BQO852051 CAK852018:CAK852051 CKG852018:CKG852051 CUC852018:CUC852051 DDY852018:DDY852051 DNU852018:DNU852051 DXQ852018:DXQ852051 EHM852018:EHM852051 ERI852018:ERI852051 FBE852018:FBE852051 FLA852018:FLA852051 FUW852018:FUW852051 GES852018:GES852051 GOO852018:GOO852051 GYK852018:GYK852051 HIG852018:HIG852051 HSC852018:HSC852051 IBY852018:IBY852051 ILU852018:ILU852051 IVQ852018:IVQ852051 JFM852018:JFM852051 JPI852018:JPI852051 JZE852018:JZE852051 KJA852018:KJA852051 KSW852018:KSW852051 LCS852018:LCS852051 LMO852018:LMO852051 LWK852018:LWK852051 MGG852018:MGG852051 MQC852018:MQC852051 MZY852018:MZY852051 NJU852018:NJU852051 NTQ852018:NTQ852051 ODM852018:ODM852051 ONI852018:ONI852051 OXE852018:OXE852051 PHA852018:PHA852051 PQW852018:PQW852051 QAS852018:QAS852051 QKO852018:QKO852051 QUK852018:QUK852051 REG852018:REG852051 ROC852018:ROC852051 RXY852018:RXY852051 SHU852018:SHU852051 SRQ852018:SRQ852051 TBM852018:TBM852051 TLI852018:TLI852051 TVE852018:TVE852051 UFA852018:UFA852051 UOW852018:UOW852051 UYS852018:UYS852051 VIO852018:VIO852051 VSK852018:VSK852051 WCG852018:WCG852051 WMC852018:WMC852051 WVY852018:WVY852051 Q917554:Q917587 JM917554:JM917587 TI917554:TI917587 ADE917554:ADE917587 ANA917554:ANA917587 AWW917554:AWW917587 BGS917554:BGS917587 BQO917554:BQO917587 CAK917554:CAK917587 CKG917554:CKG917587 CUC917554:CUC917587 DDY917554:DDY917587 DNU917554:DNU917587 DXQ917554:DXQ917587 EHM917554:EHM917587 ERI917554:ERI917587 FBE917554:FBE917587 FLA917554:FLA917587 FUW917554:FUW917587 GES917554:GES917587 GOO917554:GOO917587 GYK917554:GYK917587 HIG917554:HIG917587 HSC917554:HSC917587 IBY917554:IBY917587 ILU917554:ILU917587 IVQ917554:IVQ917587 JFM917554:JFM917587 JPI917554:JPI917587 JZE917554:JZE917587 KJA917554:KJA917587 KSW917554:KSW917587 LCS917554:LCS917587 LMO917554:LMO917587 LWK917554:LWK917587 MGG917554:MGG917587 MQC917554:MQC917587 MZY917554:MZY917587 NJU917554:NJU917587 NTQ917554:NTQ917587 ODM917554:ODM917587 ONI917554:ONI917587 OXE917554:OXE917587 PHA917554:PHA917587 PQW917554:PQW917587 QAS917554:QAS917587 QKO917554:QKO917587 QUK917554:QUK917587 REG917554:REG917587 ROC917554:ROC917587 RXY917554:RXY917587 SHU917554:SHU917587 SRQ917554:SRQ917587 TBM917554:TBM917587 TLI917554:TLI917587 TVE917554:TVE917587 UFA917554:UFA917587 UOW917554:UOW917587 UYS917554:UYS917587 VIO917554:VIO917587 VSK917554:VSK917587 WCG917554:WCG917587 WMC917554:WMC917587 WVY917554:WVY917587 Q983090:Q983123 JM983090:JM983123 TI983090:TI983123 ADE983090:ADE983123 ANA983090:ANA983123 AWW983090:AWW983123 BGS983090:BGS983123 BQO983090:BQO983123 CAK983090:CAK983123 CKG983090:CKG983123 CUC983090:CUC983123 DDY983090:DDY983123 DNU983090:DNU983123 DXQ983090:DXQ983123 EHM983090:EHM983123 ERI983090:ERI983123 FBE983090:FBE983123 FLA983090:FLA983123 FUW983090:FUW983123 GES983090:GES983123 GOO983090:GOO983123 GYK983090:GYK983123 HIG983090:HIG983123 HSC983090:HSC983123 IBY983090:IBY983123 ILU983090:ILU983123 IVQ983090:IVQ983123 JFM983090:JFM983123 JPI983090:JPI983123 JZE983090:JZE983123 KJA983090:KJA983123 KSW983090:KSW983123 LCS983090:LCS983123 LMO983090:LMO983123 LWK983090:LWK983123 MGG983090:MGG983123 MQC983090:MQC983123 MZY983090:MZY983123 NJU983090:NJU983123 NTQ983090:NTQ983123 ODM983090:ODM983123 ONI983090:ONI983123 OXE983090:OXE983123 PHA983090:PHA983123 PQW983090:PQW983123 QAS983090:QAS983123 QKO983090:QKO983123 QUK983090:QUK983123 REG983090:REG983123 ROC983090:ROC983123 RXY983090:RXY983123 SHU983090:SHU983123 SRQ983090:SRQ983123 TBM983090:TBM983123 TLI983090:TLI983123 TVE983090:TVE983123 UFA983090:UFA983123 UOW983090:UOW983123 UYS983090:UYS983123 VIO983090:VIO983123 VSK983090:VSK983123 WCG983090:WCG983123 WMC983090:WMC983123 WVY983090:WVY983123">
      <formula1>"DIAS,MESES"</formula1>
    </dataValidation>
  </dataValidations>
  <printOptions horizontalCentered="1"/>
  <pageMargins left="0.39370078740157483" right="0" top="0.39370078740157483" bottom="0.39370078740157483" header="0.19685039370078741" footer="0.19685039370078741"/>
  <pageSetup paperSize="8" scale="62" orientation="landscape" r:id="rId1"/>
  <headerFooter>
    <oddFooter>&amp;R&amp;"Arial Narrow,Normal"&amp;8FL.: &amp;P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B191"/>
  <sheetViews>
    <sheetView view="pageBreakPreview" zoomScaleNormal="120" zoomScaleSheetLayoutView="100" workbookViewId="0">
      <selection activeCell="F168" sqref="F168"/>
    </sheetView>
  </sheetViews>
  <sheetFormatPr defaultColWidth="9" defaultRowHeight="12.75"/>
  <cols>
    <col min="1" max="1" width="15.7109375" style="95" customWidth="1"/>
    <col min="2" max="2" width="10.7109375" style="96" customWidth="1"/>
    <col min="3" max="3" width="40.7109375" style="97" customWidth="1"/>
    <col min="4" max="4" width="10.7109375" style="98" customWidth="1"/>
    <col min="5" max="5" width="20.7109375" style="95" customWidth="1"/>
    <col min="6" max="7" width="12.7109375" style="99" customWidth="1"/>
    <col min="8" max="8" width="10.7109375" style="99" customWidth="1"/>
    <col min="9" max="9" width="20.7109375" style="99" customWidth="1"/>
    <col min="10" max="10" width="10.7109375" style="100" customWidth="1"/>
    <col min="11" max="11" width="8.7109375" style="101" customWidth="1"/>
    <col min="12" max="12" width="4.7109375" style="100" customWidth="1"/>
    <col min="13" max="13" width="5.7109375" style="102" customWidth="1"/>
    <col min="14" max="14" width="11.7109375" style="103" customWidth="1"/>
    <col min="15" max="15" width="8.7109375" style="104" customWidth="1"/>
    <col min="16" max="16" width="4.7109375" style="105" customWidth="1"/>
    <col min="17" max="17" width="5.7109375" style="105" customWidth="1"/>
    <col min="18" max="20" width="11.7109375" style="103" customWidth="1"/>
    <col min="21" max="21" width="7.7109375" style="106" customWidth="1"/>
    <col min="22" max="22" width="15.7109375" style="107" customWidth="1"/>
    <col min="23" max="26" width="11.7109375" style="103" customWidth="1"/>
    <col min="27" max="27" width="8.7109375" style="108" customWidth="1"/>
    <col min="28" max="28" width="4.7109375" style="4" customWidth="1"/>
    <col min="29" max="256" width="9" style="4"/>
    <col min="257" max="257" width="15.7109375" style="4" customWidth="1"/>
    <col min="258" max="258" width="10.7109375" style="4" customWidth="1"/>
    <col min="259" max="259" width="40.7109375" style="4" customWidth="1"/>
    <col min="260" max="260" width="10.7109375" style="4" customWidth="1"/>
    <col min="261" max="261" width="20.7109375" style="4" customWidth="1"/>
    <col min="262" max="263" width="12.7109375" style="4" customWidth="1"/>
    <col min="264" max="264" width="10.7109375" style="4" customWidth="1"/>
    <col min="265" max="265" width="20.7109375" style="4" customWidth="1"/>
    <col min="266" max="266" width="10.7109375" style="4" customWidth="1"/>
    <col min="267" max="267" width="8.7109375" style="4" customWidth="1"/>
    <col min="268" max="268" width="4.7109375" style="4" customWidth="1"/>
    <col min="269" max="269" width="5.7109375" style="4" customWidth="1"/>
    <col min="270" max="270" width="11.7109375" style="4" customWidth="1"/>
    <col min="271" max="271" width="8.7109375" style="4" customWidth="1"/>
    <col min="272" max="272" width="4.7109375" style="4" customWidth="1"/>
    <col min="273" max="273" width="5.7109375" style="4" customWidth="1"/>
    <col min="274" max="276" width="11.7109375" style="4" customWidth="1"/>
    <col min="277" max="277" width="7.7109375" style="4" customWidth="1"/>
    <col min="278" max="278" width="15.7109375" style="4" customWidth="1"/>
    <col min="279" max="282" width="11.7109375" style="4" customWidth="1"/>
    <col min="283" max="283" width="8.7109375" style="4" customWidth="1"/>
    <col min="284" max="284" width="4.7109375" style="4" customWidth="1"/>
    <col min="285" max="512" width="9" style="4"/>
    <col min="513" max="513" width="15.7109375" style="4" customWidth="1"/>
    <col min="514" max="514" width="10.7109375" style="4" customWidth="1"/>
    <col min="515" max="515" width="40.7109375" style="4" customWidth="1"/>
    <col min="516" max="516" width="10.7109375" style="4" customWidth="1"/>
    <col min="517" max="517" width="20.7109375" style="4" customWidth="1"/>
    <col min="518" max="519" width="12.7109375" style="4" customWidth="1"/>
    <col min="520" max="520" width="10.7109375" style="4" customWidth="1"/>
    <col min="521" max="521" width="20.7109375" style="4" customWidth="1"/>
    <col min="522" max="522" width="10.7109375" style="4" customWidth="1"/>
    <col min="523" max="523" width="8.7109375" style="4" customWidth="1"/>
    <col min="524" max="524" width="4.7109375" style="4" customWidth="1"/>
    <col min="525" max="525" width="5.7109375" style="4" customWidth="1"/>
    <col min="526" max="526" width="11.7109375" style="4" customWidth="1"/>
    <col min="527" max="527" width="8.7109375" style="4" customWidth="1"/>
    <col min="528" max="528" width="4.7109375" style="4" customWidth="1"/>
    <col min="529" max="529" width="5.7109375" style="4" customWidth="1"/>
    <col min="530" max="532" width="11.7109375" style="4" customWidth="1"/>
    <col min="533" max="533" width="7.7109375" style="4" customWidth="1"/>
    <col min="534" max="534" width="15.7109375" style="4" customWidth="1"/>
    <col min="535" max="538" width="11.7109375" style="4" customWidth="1"/>
    <col min="539" max="539" width="8.7109375" style="4" customWidth="1"/>
    <col min="540" max="540" width="4.7109375" style="4" customWidth="1"/>
    <col min="541" max="768" width="9" style="4"/>
    <col min="769" max="769" width="15.7109375" style="4" customWidth="1"/>
    <col min="770" max="770" width="10.7109375" style="4" customWidth="1"/>
    <col min="771" max="771" width="40.7109375" style="4" customWidth="1"/>
    <col min="772" max="772" width="10.7109375" style="4" customWidth="1"/>
    <col min="773" max="773" width="20.7109375" style="4" customWidth="1"/>
    <col min="774" max="775" width="12.7109375" style="4" customWidth="1"/>
    <col min="776" max="776" width="10.7109375" style="4" customWidth="1"/>
    <col min="777" max="777" width="20.7109375" style="4" customWidth="1"/>
    <col min="778" max="778" width="10.7109375" style="4" customWidth="1"/>
    <col min="779" max="779" width="8.7109375" style="4" customWidth="1"/>
    <col min="780" max="780" width="4.7109375" style="4" customWidth="1"/>
    <col min="781" max="781" width="5.7109375" style="4" customWidth="1"/>
    <col min="782" max="782" width="11.7109375" style="4" customWidth="1"/>
    <col min="783" max="783" width="8.7109375" style="4" customWidth="1"/>
    <col min="784" max="784" width="4.7109375" style="4" customWidth="1"/>
    <col min="785" max="785" width="5.7109375" style="4" customWidth="1"/>
    <col min="786" max="788" width="11.7109375" style="4" customWidth="1"/>
    <col min="789" max="789" width="7.7109375" style="4" customWidth="1"/>
    <col min="790" max="790" width="15.7109375" style="4" customWidth="1"/>
    <col min="791" max="794" width="11.7109375" style="4" customWidth="1"/>
    <col min="795" max="795" width="8.7109375" style="4" customWidth="1"/>
    <col min="796" max="796" width="4.7109375" style="4" customWidth="1"/>
    <col min="797" max="1024" width="9" style="4"/>
    <col min="1025" max="1025" width="15.7109375" style="4" customWidth="1"/>
    <col min="1026" max="1026" width="10.7109375" style="4" customWidth="1"/>
    <col min="1027" max="1027" width="40.7109375" style="4" customWidth="1"/>
    <col min="1028" max="1028" width="10.7109375" style="4" customWidth="1"/>
    <col min="1029" max="1029" width="20.7109375" style="4" customWidth="1"/>
    <col min="1030" max="1031" width="12.7109375" style="4" customWidth="1"/>
    <col min="1032" max="1032" width="10.7109375" style="4" customWidth="1"/>
    <col min="1033" max="1033" width="20.7109375" style="4" customWidth="1"/>
    <col min="1034" max="1034" width="10.7109375" style="4" customWidth="1"/>
    <col min="1035" max="1035" width="8.7109375" style="4" customWidth="1"/>
    <col min="1036" max="1036" width="4.7109375" style="4" customWidth="1"/>
    <col min="1037" max="1037" width="5.7109375" style="4" customWidth="1"/>
    <col min="1038" max="1038" width="11.7109375" style="4" customWidth="1"/>
    <col min="1039" max="1039" width="8.7109375" style="4" customWidth="1"/>
    <col min="1040" max="1040" width="4.7109375" style="4" customWidth="1"/>
    <col min="1041" max="1041" width="5.7109375" style="4" customWidth="1"/>
    <col min="1042" max="1044" width="11.7109375" style="4" customWidth="1"/>
    <col min="1045" max="1045" width="7.7109375" style="4" customWidth="1"/>
    <col min="1046" max="1046" width="15.7109375" style="4" customWidth="1"/>
    <col min="1047" max="1050" width="11.7109375" style="4" customWidth="1"/>
    <col min="1051" max="1051" width="8.7109375" style="4" customWidth="1"/>
    <col min="1052" max="1052" width="4.7109375" style="4" customWidth="1"/>
    <col min="1053" max="1280" width="9" style="4"/>
    <col min="1281" max="1281" width="15.7109375" style="4" customWidth="1"/>
    <col min="1282" max="1282" width="10.7109375" style="4" customWidth="1"/>
    <col min="1283" max="1283" width="40.7109375" style="4" customWidth="1"/>
    <col min="1284" max="1284" width="10.7109375" style="4" customWidth="1"/>
    <col min="1285" max="1285" width="20.7109375" style="4" customWidth="1"/>
    <col min="1286" max="1287" width="12.7109375" style="4" customWidth="1"/>
    <col min="1288" max="1288" width="10.7109375" style="4" customWidth="1"/>
    <col min="1289" max="1289" width="20.7109375" style="4" customWidth="1"/>
    <col min="1290" max="1290" width="10.7109375" style="4" customWidth="1"/>
    <col min="1291" max="1291" width="8.7109375" style="4" customWidth="1"/>
    <col min="1292" max="1292" width="4.7109375" style="4" customWidth="1"/>
    <col min="1293" max="1293" width="5.7109375" style="4" customWidth="1"/>
    <col min="1294" max="1294" width="11.7109375" style="4" customWidth="1"/>
    <col min="1295" max="1295" width="8.7109375" style="4" customWidth="1"/>
    <col min="1296" max="1296" width="4.7109375" style="4" customWidth="1"/>
    <col min="1297" max="1297" width="5.7109375" style="4" customWidth="1"/>
    <col min="1298" max="1300" width="11.7109375" style="4" customWidth="1"/>
    <col min="1301" max="1301" width="7.7109375" style="4" customWidth="1"/>
    <col min="1302" max="1302" width="15.7109375" style="4" customWidth="1"/>
    <col min="1303" max="1306" width="11.7109375" style="4" customWidth="1"/>
    <col min="1307" max="1307" width="8.7109375" style="4" customWidth="1"/>
    <col min="1308" max="1308" width="4.7109375" style="4" customWidth="1"/>
    <col min="1309" max="1536" width="9" style="4"/>
    <col min="1537" max="1537" width="15.7109375" style="4" customWidth="1"/>
    <col min="1538" max="1538" width="10.7109375" style="4" customWidth="1"/>
    <col min="1539" max="1539" width="40.7109375" style="4" customWidth="1"/>
    <col min="1540" max="1540" width="10.7109375" style="4" customWidth="1"/>
    <col min="1541" max="1541" width="20.7109375" style="4" customWidth="1"/>
    <col min="1542" max="1543" width="12.7109375" style="4" customWidth="1"/>
    <col min="1544" max="1544" width="10.7109375" style="4" customWidth="1"/>
    <col min="1545" max="1545" width="20.7109375" style="4" customWidth="1"/>
    <col min="1546" max="1546" width="10.7109375" style="4" customWidth="1"/>
    <col min="1547" max="1547" width="8.7109375" style="4" customWidth="1"/>
    <col min="1548" max="1548" width="4.7109375" style="4" customWidth="1"/>
    <col min="1549" max="1549" width="5.7109375" style="4" customWidth="1"/>
    <col min="1550" max="1550" width="11.7109375" style="4" customWidth="1"/>
    <col min="1551" max="1551" width="8.7109375" style="4" customWidth="1"/>
    <col min="1552" max="1552" width="4.7109375" style="4" customWidth="1"/>
    <col min="1553" max="1553" width="5.7109375" style="4" customWidth="1"/>
    <col min="1554" max="1556" width="11.7109375" style="4" customWidth="1"/>
    <col min="1557" max="1557" width="7.7109375" style="4" customWidth="1"/>
    <col min="1558" max="1558" width="15.7109375" style="4" customWidth="1"/>
    <col min="1559" max="1562" width="11.7109375" style="4" customWidth="1"/>
    <col min="1563" max="1563" width="8.7109375" style="4" customWidth="1"/>
    <col min="1564" max="1564" width="4.7109375" style="4" customWidth="1"/>
    <col min="1565" max="1792" width="9" style="4"/>
    <col min="1793" max="1793" width="15.7109375" style="4" customWidth="1"/>
    <col min="1794" max="1794" width="10.7109375" style="4" customWidth="1"/>
    <col min="1795" max="1795" width="40.7109375" style="4" customWidth="1"/>
    <col min="1796" max="1796" width="10.7109375" style="4" customWidth="1"/>
    <col min="1797" max="1797" width="20.7109375" style="4" customWidth="1"/>
    <col min="1798" max="1799" width="12.7109375" style="4" customWidth="1"/>
    <col min="1800" max="1800" width="10.7109375" style="4" customWidth="1"/>
    <col min="1801" max="1801" width="20.7109375" style="4" customWidth="1"/>
    <col min="1802" max="1802" width="10.7109375" style="4" customWidth="1"/>
    <col min="1803" max="1803" width="8.7109375" style="4" customWidth="1"/>
    <col min="1804" max="1804" width="4.7109375" style="4" customWidth="1"/>
    <col min="1805" max="1805" width="5.7109375" style="4" customWidth="1"/>
    <col min="1806" max="1806" width="11.7109375" style="4" customWidth="1"/>
    <col min="1807" max="1807" width="8.7109375" style="4" customWidth="1"/>
    <col min="1808" max="1808" width="4.7109375" style="4" customWidth="1"/>
    <col min="1809" max="1809" width="5.7109375" style="4" customWidth="1"/>
    <col min="1810" max="1812" width="11.7109375" style="4" customWidth="1"/>
    <col min="1813" max="1813" width="7.7109375" style="4" customWidth="1"/>
    <col min="1814" max="1814" width="15.7109375" style="4" customWidth="1"/>
    <col min="1815" max="1818" width="11.7109375" style="4" customWidth="1"/>
    <col min="1819" max="1819" width="8.7109375" style="4" customWidth="1"/>
    <col min="1820" max="1820" width="4.7109375" style="4" customWidth="1"/>
    <col min="1821" max="2048" width="9" style="4"/>
    <col min="2049" max="2049" width="15.7109375" style="4" customWidth="1"/>
    <col min="2050" max="2050" width="10.7109375" style="4" customWidth="1"/>
    <col min="2051" max="2051" width="40.7109375" style="4" customWidth="1"/>
    <col min="2052" max="2052" width="10.7109375" style="4" customWidth="1"/>
    <col min="2053" max="2053" width="20.7109375" style="4" customWidth="1"/>
    <col min="2054" max="2055" width="12.7109375" style="4" customWidth="1"/>
    <col min="2056" max="2056" width="10.7109375" style="4" customWidth="1"/>
    <col min="2057" max="2057" width="20.7109375" style="4" customWidth="1"/>
    <col min="2058" max="2058" width="10.7109375" style="4" customWidth="1"/>
    <col min="2059" max="2059" width="8.7109375" style="4" customWidth="1"/>
    <col min="2060" max="2060" width="4.7109375" style="4" customWidth="1"/>
    <col min="2061" max="2061" width="5.7109375" style="4" customWidth="1"/>
    <col min="2062" max="2062" width="11.7109375" style="4" customWidth="1"/>
    <col min="2063" max="2063" width="8.7109375" style="4" customWidth="1"/>
    <col min="2064" max="2064" width="4.7109375" style="4" customWidth="1"/>
    <col min="2065" max="2065" width="5.7109375" style="4" customWidth="1"/>
    <col min="2066" max="2068" width="11.7109375" style="4" customWidth="1"/>
    <col min="2069" max="2069" width="7.7109375" style="4" customWidth="1"/>
    <col min="2070" max="2070" width="15.7109375" style="4" customWidth="1"/>
    <col min="2071" max="2074" width="11.7109375" style="4" customWidth="1"/>
    <col min="2075" max="2075" width="8.7109375" style="4" customWidth="1"/>
    <col min="2076" max="2076" width="4.7109375" style="4" customWidth="1"/>
    <col min="2077" max="2304" width="9" style="4"/>
    <col min="2305" max="2305" width="15.7109375" style="4" customWidth="1"/>
    <col min="2306" max="2306" width="10.7109375" style="4" customWidth="1"/>
    <col min="2307" max="2307" width="40.7109375" style="4" customWidth="1"/>
    <col min="2308" max="2308" width="10.7109375" style="4" customWidth="1"/>
    <col min="2309" max="2309" width="20.7109375" style="4" customWidth="1"/>
    <col min="2310" max="2311" width="12.7109375" style="4" customWidth="1"/>
    <col min="2312" max="2312" width="10.7109375" style="4" customWidth="1"/>
    <col min="2313" max="2313" width="20.7109375" style="4" customWidth="1"/>
    <col min="2314" max="2314" width="10.7109375" style="4" customWidth="1"/>
    <col min="2315" max="2315" width="8.7109375" style="4" customWidth="1"/>
    <col min="2316" max="2316" width="4.7109375" style="4" customWidth="1"/>
    <col min="2317" max="2317" width="5.7109375" style="4" customWidth="1"/>
    <col min="2318" max="2318" width="11.7109375" style="4" customWidth="1"/>
    <col min="2319" max="2319" width="8.7109375" style="4" customWidth="1"/>
    <col min="2320" max="2320" width="4.7109375" style="4" customWidth="1"/>
    <col min="2321" max="2321" width="5.7109375" style="4" customWidth="1"/>
    <col min="2322" max="2324" width="11.7109375" style="4" customWidth="1"/>
    <col min="2325" max="2325" width="7.7109375" style="4" customWidth="1"/>
    <col min="2326" max="2326" width="15.7109375" style="4" customWidth="1"/>
    <col min="2327" max="2330" width="11.7109375" style="4" customWidth="1"/>
    <col min="2331" max="2331" width="8.7109375" style="4" customWidth="1"/>
    <col min="2332" max="2332" width="4.7109375" style="4" customWidth="1"/>
    <col min="2333" max="2560" width="9" style="4"/>
    <col min="2561" max="2561" width="15.7109375" style="4" customWidth="1"/>
    <col min="2562" max="2562" width="10.7109375" style="4" customWidth="1"/>
    <col min="2563" max="2563" width="40.7109375" style="4" customWidth="1"/>
    <col min="2564" max="2564" width="10.7109375" style="4" customWidth="1"/>
    <col min="2565" max="2565" width="20.7109375" style="4" customWidth="1"/>
    <col min="2566" max="2567" width="12.7109375" style="4" customWidth="1"/>
    <col min="2568" max="2568" width="10.7109375" style="4" customWidth="1"/>
    <col min="2569" max="2569" width="20.7109375" style="4" customWidth="1"/>
    <col min="2570" max="2570" width="10.7109375" style="4" customWidth="1"/>
    <col min="2571" max="2571" width="8.7109375" style="4" customWidth="1"/>
    <col min="2572" max="2572" width="4.7109375" style="4" customWidth="1"/>
    <col min="2573" max="2573" width="5.7109375" style="4" customWidth="1"/>
    <col min="2574" max="2574" width="11.7109375" style="4" customWidth="1"/>
    <col min="2575" max="2575" width="8.7109375" style="4" customWidth="1"/>
    <col min="2576" max="2576" width="4.7109375" style="4" customWidth="1"/>
    <col min="2577" max="2577" width="5.7109375" style="4" customWidth="1"/>
    <col min="2578" max="2580" width="11.7109375" style="4" customWidth="1"/>
    <col min="2581" max="2581" width="7.7109375" style="4" customWidth="1"/>
    <col min="2582" max="2582" width="15.7109375" style="4" customWidth="1"/>
    <col min="2583" max="2586" width="11.7109375" style="4" customWidth="1"/>
    <col min="2587" max="2587" width="8.7109375" style="4" customWidth="1"/>
    <col min="2588" max="2588" width="4.7109375" style="4" customWidth="1"/>
    <col min="2589" max="2816" width="9" style="4"/>
    <col min="2817" max="2817" width="15.7109375" style="4" customWidth="1"/>
    <col min="2818" max="2818" width="10.7109375" style="4" customWidth="1"/>
    <col min="2819" max="2819" width="40.7109375" style="4" customWidth="1"/>
    <col min="2820" max="2820" width="10.7109375" style="4" customWidth="1"/>
    <col min="2821" max="2821" width="20.7109375" style="4" customWidth="1"/>
    <col min="2822" max="2823" width="12.7109375" style="4" customWidth="1"/>
    <col min="2824" max="2824" width="10.7109375" style="4" customWidth="1"/>
    <col min="2825" max="2825" width="20.7109375" style="4" customWidth="1"/>
    <col min="2826" max="2826" width="10.7109375" style="4" customWidth="1"/>
    <col min="2827" max="2827" width="8.7109375" style="4" customWidth="1"/>
    <col min="2828" max="2828" width="4.7109375" style="4" customWidth="1"/>
    <col min="2829" max="2829" width="5.7109375" style="4" customWidth="1"/>
    <col min="2830" max="2830" width="11.7109375" style="4" customWidth="1"/>
    <col min="2831" max="2831" width="8.7109375" style="4" customWidth="1"/>
    <col min="2832" max="2832" width="4.7109375" style="4" customWidth="1"/>
    <col min="2833" max="2833" width="5.7109375" style="4" customWidth="1"/>
    <col min="2834" max="2836" width="11.7109375" style="4" customWidth="1"/>
    <col min="2837" max="2837" width="7.7109375" style="4" customWidth="1"/>
    <col min="2838" max="2838" width="15.7109375" style="4" customWidth="1"/>
    <col min="2839" max="2842" width="11.7109375" style="4" customWidth="1"/>
    <col min="2843" max="2843" width="8.7109375" style="4" customWidth="1"/>
    <col min="2844" max="2844" width="4.7109375" style="4" customWidth="1"/>
    <col min="2845" max="3072" width="9" style="4"/>
    <col min="3073" max="3073" width="15.7109375" style="4" customWidth="1"/>
    <col min="3074" max="3074" width="10.7109375" style="4" customWidth="1"/>
    <col min="3075" max="3075" width="40.7109375" style="4" customWidth="1"/>
    <col min="3076" max="3076" width="10.7109375" style="4" customWidth="1"/>
    <col min="3077" max="3077" width="20.7109375" style="4" customWidth="1"/>
    <col min="3078" max="3079" width="12.7109375" style="4" customWidth="1"/>
    <col min="3080" max="3080" width="10.7109375" style="4" customWidth="1"/>
    <col min="3081" max="3081" width="20.7109375" style="4" customWidth="1"/>
    <col min="3082" max="3082" width="10.7109375" style="4" customWidth="1"/>
    <col min="3083" max="3083" width="8.7109375" style="4" customWidth="1"/>
    <col min="3084" max="3084" width="4.7109375" style="4" customWidth="1"/>
    <col min="3085" max="3085" width="5.7109375" style="4" customWidth="1"/>
    <col min="3086" max="3086" width="11.7109375" style="4" customWidth="1"/>
    <col min="3087" max="3087" width="8.7109375" style="4" customWidth="1"/>
    <col min="3088" max="3088" width="4.7109375" style="4" customWidth="1"/>
    <col min="3089" max="3089" width="5.7109375" style="4" customWidth="1"/>
    <col min="3090" max="3092" width="11.7109375" style="4" customWidth="1"/>
    <col min="3093" max="3093" width="7.7109375" style="4" customWidth="1"/>
    <col min="3094" max="3094" width="15.7109375" style="4" customWidth="1"/>
    <col min="3095" max="3098" width="11.7109375" style="4" customWidth="1"/>
    <col min="3099" max="3099" width="8.7109375" style="4" customWidth="1"/>
    <col min="3100" max="3100" width="4.7109375" style="4" customWidth="1"/>
    <col min="3101" max="3328" width="9" style="4"/>
    <col min="3329" max="3329" width="15.7109375" style="4" customWidth="1"/>
    <col min="3330" max="3330" width="10.7109375" style="4" customWidth="1"/>
    <col min="3331" max="3331" width="40.7109375" style="4" customWidth="1"/>
    <col min="3332" max="3332" width="10.7109375" style="4" customWidth="1"/>
    <col min="3333" max="3333" width="20.7109375" style="4" customWidth="1"/>
    <col min="3334" max="3335" width="12.7109375" style="4" customWidth="1"/>
    <col min="3336" max="3336" width="10.7109375" style="4" customWidth="1"/>
    <col min="3337" max="3337" width="20.7109375" style="4" customWidth="1"/>
    <col min="3338" max="3338" width="10.7109375" style="4" customWidth="1"/>
    <col min="3339" max="3339" width="8.7109375" style="4" customWidth="1"/>
    <col min="3340" max="3340" width="4.7109375" style="4" customWidth="1"/>
    <col min="3341" max="3341" width="5.7109375" style="4" customWidth="1"/>
    <col min="3342" max="3342" width="11.7109375" style="4" customWidth="1"/>
    <col min="3343" max="3343" width="8.7109375" style="4" customWidth="1"/>
    <col min="3344" max="3344" width="4.7109375" style="4" customWidth="1"/>
    <col min="3345" max="3345" width="5.7109375" style="4" customWidth="1"/>
    <col min="3346" max="3348" width="11.7109375" style="4" customWidth="1"/>
    <col min="3349" max="3349" width="7.7109375" style="4" customWidth="1"/>
    <col min="3350" max="3350" width="15.7109375" style="4" customWidth="1"/>
    <col min="3351" max="3354" width="11.7109375" style="4" customWidth="1"/>
    <col min="3355" max="3355" width="8.7109375" style="4" customWidth="1"/>
    <col min="3356" max="3356" width="4.7109375" style="4" customWidth="1"/>
    <col min="3357" max="3584" width="9" style="4"/>
    <col min="3585" max="3585" width="15.7109375" style="4" customWidth="1"/>
    <col min="3586" max="3586" width="10.7109375" style="4" customWidth="1"/>
    <col min="3587" max="3587" width="40.7109375" style="4" customWidth="1"/>
    <col min="3588" max="3588" width="10.7109375" style="4" customWidth="1"/>
    <col min="3589" max="3589" width="20.7109375" style="4" customWidth="1"/>
    <col min="3590" max="3591" width="12.7109375" style="4" customWidth="1"/>
    <col min="3592" max="3592" width="10.7109375" style="4" customWidth="1"/>
    <col min="3593" max="3593" width="20.7109375" style="4" customWidth="1"/>
    <col min="3594" max="3594" width="10.7109375" style="4" customWidth="1"/>
    <col min="3595" max="3595" width="8.7109375" style="4" customWidth="1"/>
    <col min="3596" max="3596" width="4.7109375" style="4" customWidth="1"/>
    <col min="3597" max="3597" width="5.7109375" style="4" customWidth="1"/>
    <col min="3598" max="3598" width="11.7109375" style="4" customWidth="1"/>
    <col min="3599" max="3599" width="8.7109375" style="4" customWidth="1"/>
    <col min="3600" max="3600" width="4.7109375" style="4" customWidth="1"/>
    <col min="3601" max="3601" width="5.7109375" style="4" customWidth="1"/>
    <col min="3602" max="3604" width="11.7109375" style="4" customWidth="1"/>
    <col min="3605" max="3605" width="7.7109375" style="4" customWidth="1"/>
    <col min="3606" max="3606" width="15.7109375" style="4" customWidth="1"/>
    <col min="3607" max="3610" width="11.7109375" style="4" customWidth="1"/>
    <col min="3611" max="3611" width="8.7109375" style="4" customWidth="1"/>
    <col min="3612" max="3612" width="4.7109375" style="4" customWidth="1"/>
    <col min="3613" max="3840" width="9" style="4"/>
    <col min="3841" max="3841" width="15.7109375" style="4" customWidth="1"/>
    <col min="3842" max="3842" width="10.7109375" style="4" customWidth="1"/>
    <col min="3843" max="3843" width="40.7109375" style="4" customWidth="1"/>
    <col min="3844" max="3844" width="10.7109375" style="4" customWidth="1"/>
    <col min="3845" max="3845" width="20.7109375" style="4" customWidth="1"/>
    <col min="3846" max="3847" width="12.7109375" style="4" customWidth="1"/>
    <col min="3848" max="3848" width="10.7109375" style="4" customWidth="1"/>
    <col min="3849" max="3849" width="20.7109375" style="4" customWidth="1"/>
    <col min="3850" max="3850" width="10.7109375" style="4" customWidth="1"/>
    <col min="3851" max="3851" width="8.7109375" style="4" customWidth="1"/>
    <col min="3852" max="3852" width="4.7109375" style="4" customWidth="1"/>
    <col min="3853" max="3853" width="5.7109375" style="4" customWidth="1"/>
    <col min="3854" max="3854" width="11.7109375" style="4" customWidth="1"/>
    <col min="3855" max="3855" width="8.7109375" style="4" customWidth="1"/>
    <col min="3856" max="3856" width="4.7109375" style="4" customWidth="1"/>
    <col min="3857" max="3857" width="5.7109375" style="4" customWidth="1"/>
    <col min="3858" max="3860" width="11.7109375" style="4" customWidth="1"/>
    <col min="3861" max="3861" width="7.7109375" style="4" customWidth="1"/>
    <col min="3862" max="3862" width="15.7109375" style="4" customWidth="1"/>
    <col min="3863" max="3866" width="11.7109375" style="4" customWidth="1"/>
    <col min="3867" max="3867" width="8.7109375" style="4" customWidth="1"/>
    <col min="3868" max="3868" width="4.7109375" style="4" customWidth="1"/>
    <col min="3869" max="4096" width="9" style="4"/>
    <col min="4097" max="4097" width="15.7109375" style="4" customWidth="1"/>
    <col min="4098" max="4098" width="10.7109375" style="4" customWidth="1"/>
    <col min="4099" max="4099" width="40.7109375" style="4" customWidth="1"/>
    <col min="4100" max="4100" width="10.7109375" style="4" customWidth="1"/>
    <col min="4101" max="4101" width="20.7109375" style="4" customWidth="1"/>
    <col min="4102" max="4103" width="12.7109375" style="4" customWidth="1"/>
    <col min="4104" max="4104" width="10.7109375" style="4" customWidth="1"/>
    <col min="4105" max="4105" width="20.7109375" style="4" customWidth="1"/>
    <col min="4106" max="4106" width="10.7109375" style="4" customWidth="1"/>
    <col min="4107" max="4107" width="8.7109375" style="4" customWidth="1"/>
    <col min="4108" max="4108" width="4.7109375" style="4" customWidth="1"/>
    <col min="4109" max="4109" width="5.7109375" style="4" customWidth="1"/>
    <col min="4110" max="4110" width="11.7109375" style="4" customWidth="1"/>
    <col min="4111" max="4111" width="8.7109375" style="4" customWidth="1"/>
    <col min="4112" max="4112" width="4.7109375" style="4" customWidth="1"/>
    <col min="4113" max="4113" width="5.7109375" style="4" customWidth="1"/>
    <col min="4114" max="4116" width="11.7109375" style="4" customWidth="1"/>
    <col min="4117" max="4117" width="7.7109375" style="4" customWidth="1"/>
    <col min="4118" max="4118" width="15.7109375" style="4" customWidth="1"/>
    <col min="4119" max="4122" width="11.7109375" style="4" customWidth="1"/>
    <col min="4123" max="4123" width="8.7109375" style="4" customWidth="1"/>
    <col min="4124" max="4124" width="4.7109375" style="4" customWidth="1"/>
    <col min="4125" max="4352" width="9" style="4"/>
    <col min="4353" max="4353" width="15.7109375" style="4" customWidth="1"/>
    <col min="4354" max="4354" width="10.7109375" style="4" customWidth="1"/>
    <col min="4355" max="4355" width="40.7109375" style="4" customWidth="1"/>
    <col min="4356" max="4356" width="10.7109375" style="4" customWidth="1"/>
    <col min="4357" max="4357" width="20.7109375" style="4" customWidth="1"/>
    <col min="4358" max="4359" width="12.7109375" style="4" customWidth="1"/>
    <col min="4360" max="4360" width="10.7109375" style="4" customWidth="1"/>
    <col min="4361" max="4361" width="20.7109375" style="4" customWidth="1"/>
    <col min="4362" max="4362" width="10.7109375" style="4" customWidth="1"/>
    <col min="4363" max="4363" width="8.7109375" style="4" customWidth="1"/>
    <col min="4364" max="4364" width="4.7109375" style="4" customWidth="1"/>
    <col min="4365" max="4365" width="5.7109375" style="4" customWidth="1"/>
    <col min="4366" max="4366" width="11.7109375" style="4" customWidth="1"/>
    <col min="4367" max="4367" width="8.7109375" style="4" customWidth="1"/>
    <col min="4368" max="4368" width="4.7109375" style="4" customWidth="1"/>
    <col min="4369" max="4369" width="5.7109375" style="4" customWidth="1"/>
    <col min="4370" max="4372" width="11.7109375" style="4" customWidth="1"/>
    <col min="4373" max="4373" width="7.7109375" style="4" customWidth="1"/>
    <col min="4374" max="4374" width="15.7109375" style="4" customWidth="1"/>
    <col min="4375" max="4378" width="11.7109375" style="4" customWidth="1"/>
    <col min="4379" max="4379" width="8.7109375" style="4" customWidth="1"/>
    <col min="4380" max="4380" width="4.7109375" style="4" customWidth="1"/>
    <col min="4381" max="4608" width="9" style="4"/>
    <col min="4609" max="4609" width="15.7109375" style="4" customWidth="1"/>
    <col min="4610" max="4610" width="10.7109375" style="4" customWidth="1"/>
    <col min="4611" max="4611" width="40.7109375" style="4" customWidth="1"/>
    <col min="4612" max="4612" width="10.7109375" style="4" customWidth="1"/>
    <col min="4613" max="4613" width="20.7109375" style="4" customWidth="1"/>
    <col min="4614" max="4615" width="12.7109375" style="4" customWidth="1"/>
    <col min="4616" max="4616" width="10.7109375" style="4" customWidth="1"/>
    <col min="4617" max="4617" width="20.7109375" style="4" customWidth="1"/>
    <col min="4618" max="4618" width="10.7109375" style="4" customWidth="1"/>
    <col min="4619" max="4619" width="8.7109375" style="4" customWidth="1"/>
    <col min="4620" max="4620" width="4.7109375" style="4" customWidth="1"/>
    <col min="4621" max="4621" width="5.7109375" style="4" customWidth="1"/>
    <col min="4622" max="4622" width="11.7109375" style="4" customWidth="1"/>
    <col min="4623" max="4623" width="8.7109375" style="4" customWidth="1"/>
    <col min="4624" max="4624" width="4.7109375" style="4" customWidth="1"/>
    <col min="4625" max="4625" width="5.7109375" style="4" customWidth="1"/>
    <col min="4626" max="4628" width="11.7109375" style="4" customWidth="1"/>
    <col min="4629" max="4629" width="7.7109375" style="4" customWidth="1"/>
    <col min="4630" max="4630" width="15.7109375" style="4" customWidth="1"/>
    <col min="4631" max="4634" width="11.7109375" style="4" customWidth="1"/>
    <col min="4635" max="4635" width="8.7109375" style="4" customWidth="1"/>
    <col min="4636" max="4636" width="4.7109375" style="4" customWidth="1"/>
    <col min="4637" max="4864" width="9" style="4"/>
    <col min="4865" max="4865" width="15.7109375" style="4" customWidth="1"/>
    <col min="4866" max="4866" width="10.7109375" style="4" customWidth="1"/>
    <col min="4867" max="4867" width="40.7109375" style="4" customWidth="1"/>
    <col min="4868" max="4868" width="10.7109375" style="4" customWidth="1"/>
    <col min="4869" max="4869" width="20.7109375" style="4" customWidth="1"/>
    <col min="4870" max="4871" width="12.7109375" style="4" customWidth="1"/>
    <col min="4872" max="4872" width="10.7109375" style="4" customWidth="1"/>
    <col min="4873" max="4873" width="20.7109375" style="4" customWidth="1"/>
    <col min="4874" max="4874" width="10.7109375" style="4" customWidth="1"/>
    <col min="4875" max="4875" width="8.7109375" style="4" customWidth="1"/>
    <col min="4876" max="4876" width="4.7109375" style="4" customWidth="1"/>
    <col min="4877" max="4877" width="5.7109375" style="4" customWidth="1"/>
    <col min="4878" max="4878" width="11.7109375" style="4" customWidth="1"/>
    <col min="4879" max="4879" width="8.7109375" style="4" customWidth="1"/>
    <col min="4880" max="4880" width="4.7109375" style="4" customWidth="1"/>
    <col min="4881" max="4881" width="5.7109375" style="4" customWidth="1"/>
    <col min="4882" max="4884" width="11.7109375" style="4" customWidth="1"/>
    <col min="4885" max="4885" width="7.7109375" style="4" customWidth="1"/>
    <col min="4886" max="4886" width="15.7109375" style="4" customWidth="1"/>
    <col min="4887" max="4890" width="11.7109375" style="4" customWidth="1"/>
    <col min="4891" max="4891" width="8.7109375" style="4" customWidth="1"/>
    <col min="4892" max="4892" width="4.7109375" style="4" customWidth="1"/>
    <col min="4893" max="5120" width="9" style="4"/>
    <col min="5121" max="5121" width="15.7109375" style="4" customWidth="1"/>
    <col min="5122" max="5122" width="10.7109375" style="4" customWidth="1"/>
    <col min="5123" max="5123" width="40.7109375" style="4" customWidth="1"/>
    <col min="5124" max="5124" width="10.7109375" style="4" customWidth="1"/>
    <col min="5125" max="5125" width="20.7109375" style="4" customWidth="1"/>
    <col min="5126" max="5127" width="12.7109375" style="4" customWidth="1"/>
    <col min="5128" max="5128" width="10.7109375" style="4" customWidth="1"/>
    <col min="5129" max="5129" width="20.7109375" style="4" customWidth="1"/>
    <col min="5130" max="5130" width="10.7109375" style="4" customWidth="1"/>
    <col min="5131" max="5131" width="8.7109375" style="4" customWidth="1"/>
    <col min="5132" max="5132" width="4.7109375" style="4" customWidth="1"/>
    <col min="5133" max="5133" width="5.7109375" style="4" customWidth="1"/>
    <col min="5134" max="5134" width="11.7109375" style="4" customWidth="1"/>
    <col min="5135" max="5135" width="8.7109375" style="4" customWidth="1"/>
    <col min="5136" max="5136" width="4.7109375" style="4" customWidth="1"/>
    <col min="5137" max="5137" width="5.7109375" style="4" customWidth="1"/>
    <col min="5138" max="5140" width="11.7109375" style="4" customWidth="1"/>
    <col min="5141" max="5141" width="7.7109375" style="4" customWidth="1"/>
    <col min="5142" max="5142" width="15.7109375" style="4" customWidth="1"/>
    <col min="5143" max="5146" width="11.7109375" style="4" customWidth="1"/>
    <col min="5147" max="5147" width="8.7109375" style="4" customWidth="1"/>
    <col min="5148" max="5148" width="4.7109375" style="4" customWidth="1"/>
    <col min="5149" max="5376" width="9" style="4"/>
    <col min="5377" max="5377" width="15.7109375" style="4" customWidth="1"/>
    <col min="5378" max="5378" width="10.7109375" style="4" customWidth="1"/>
    <col min="5379" max="5379" width="40.7109375" style="4" customWidth="1"/>
    <col min="5380" max="5380" width="10.7109375" style="4" customWidth="1"/>
    <col min="5381" max="5381" width="20.7109375" style="4" customWidth="1"/>
    <col min="5382" max="5383" width="12.7109375" style="4" customWidth="1"/>
    <col min="5384" max="5384" width="10.7109375" style="4" customWidth="1"/>
    <col min="5385" max="5385" width="20.7109375" style="4" customWidth="1"/>
    <col min="5386" max="5386" width="10.7109375" style="4" customWidth="1"/>
    <col min="5387" max="5387" width="8.7109375" style="4" customWidth="1"/>
    <col min="5388" max="5388" width="4.7109375" style="4" customWidth="1"/>
    <col min="5389" max="5389" width="5.7109375" style="4" customWidth="1"/>
    <col min="5390" max="5390" width="11.7109375" style="4" customWidth="1"/>
    <col min="5391" max="5391" width="8.7109375" style="4" customWidth="1"/>
    <col min="5392" max="5392" width="4.7109375" style="4" customWidth="1"/>
    <col min="5393" max="5393" width="5.7109375" style="4" customWidth="1"/>
    <col min="5394" max="5396" width="11.7109375" style="4" customWidth="1"/>
    <col min="5397" max="5397" width="7.7109375" style="4" customWidth="1"/>
    <col min="5398" max="5398" width="15.7109375" style="4" customWidth="1"/>
    <col min="5399" max="5402" width="11.7109375" style="4" customWidth="1"/>
    <col min="5403" max="5403" width="8.7109375" style="4" customWidth="1"/>
    <col min="5404" max="5404" width="4.7109375" style="4" customWidth="1"/>
    <col min="5405" max="5632" width="9" style="4"/>
    <col min="5633" max="5633" width="15.7109375" style="4" customWidth="1"/>
    <col min="5634" max="5634" width="10.7109375" style="4" customWidth="1"/>
    <col min="5635" max="5635" width="40.7109375" style="4" customWidth="1"/>
    <col min="5636" max="5636" width="10.7109375" style="4" customWidth="1"/>
    <col min="5637" max="5637" width="20.7109375" style="4" customWidth="1"/>
    <col min="5638" max="5639" width="12.7109375" style="4" customWidth="1"/>
    <col min="5640" max="5640" width="10.7109375" style="4" customWidth="1"/>
    <col min="5641" max="5641" width="20.7109375" style="4" customWidth="1"/>
    <col min="5642" max="5642" width="10.7109375" style="4" customWidth="1"/>
    <col min="5643" max="5643" width="8.7109375" style="4" customWidth="1"/>
    <col min="5644" max="5644" width="4.7109375" style="4" customWidth="1"/>
    <col min="5645" max="5645" width="5.7109375" style="4" customWidth="1"/>
    <col min="5646" max="5646" width="11.7109375" style="4" customWidth="1"/>
    <col min="5647" max="5647" width="8.7109375" style="4" customWidth="1"/>
    <col min="5648" max="5648" width="4.7109375" style="4" customWidth="1"/>
    <col min="5649" max="5649" width="5.7109375" style="4" customWidth="1"/>
    <col min="5650" max="5652" width="11.7109375" style="4" customWidth="1"/>
    <col min="5653" max="5653" width="7.7109375" style="4" customWidth="1"/>
    <col min="5654" max="5654" width="15.7109375" style="4" customWidth="1"/>
    <col min="5655" max="5658" width="11.7109375" style="4" customWidth="1"/>
    <col min="5659" max="5659" width="8.7109375" style="4" customWidth="1"/>
    <col min="5660" max="5660" width="4.7109375" style="4" customWidth="1"/>
    <col min="5661" max="5888" width="9" style="4"/>
    <col min="5889" max="5889" width="15.7109375" style="4" customWidth="1"/>
    <col min="5890" max="5890" width="10.7109375" style="4" customWidth="1"/>
    <col min="5891" max="5891" width="40.7109375" style="4" customWidth="1"/>
    <col min="5892" max="5892" width="10.7109375" style="4" customWidth="1"/>
    <col min="5893" max="5893" width="20.7109375" style="4" customWidth="1"/>
    <col min="5894" max="5895" width="12.7109375" style="4" customWidth="1"/>
    <col min="5896" max="5896" width="10.7109375" style="4" customWidth="1"/>
    <col min="5897" max="5897" width="20.7109375" style="4" customWidth="1"/>
    <col min="5898" max="5898" width="10.7109375" style="4" customWidth="1"/>
    <col min="5899" max="5899" width="8.7109375" style="4" customWidth="1"/>
    <col min="5900" max="5900" width="4.7109375" style="4" customWidth="1"/>
    <col min="5901" max="5901" width="5.7109375" style="4" customWidth="1"/>
    <col min="5902" max="5902" width="11.7109375" style="4" customWidth="1"/>
    <col min="5903" max="5903" width="8.7109375" style="4" customWidth="1"/>
    <col min="5904" max="5904" width="4.7109375" style="4" customWidth="1"/>
    <col min="5905" max="5905" width="5.7109375" style="4" customWidth="1"/>
    <col min="5906" max="5908" width="11.7109375" style="4" customWidth="1"/>
    <col min="5909" max="5909" width="7.7109375" style="4" customWidth="1"/>
    <col min="5910" max="5910" width="15.7109375" style="4" customWidth="1"/>
    <col min="5911" max="5914" width="11.7109375" style="4" customWidth="1"/>
    <col min="5915" max="5915" width="8.7109375" style="4" customWidth="1"/>
    <col min="5916" max="5916" width="4.7109375" style="4" customWidth="1"/>
    <col min="5917" max="6144" width="9" style="4"/>
    <col min="6145" max="6145" width="15.7109375" style="4" customWidth="1"/>
    <col min="6146" max="6146" width="10.7109375" style="4" customWidth="1"/>
    <col min="6147" max="6147" width="40.7109375" style="4" customWidth="1"/>
    <col min="6148" max="6148" width="10.7109375" style="4" customWidth="1"/>
    <col min="6149" max="6149" width="20.7109375" style="4" customWidth="1"/>
    <col min="6150" max="6151" width="12.7109375" style="4" customWidth="1"/>
    <col min="6152" max="6152" width="10.7109375" style="4" customWidth="1"/>
    <col min="6153" max="6153" width="20.7109375" style="4" customWidth="1"/>
    <col min="6154" max="6154" width="10.7109375" style="4" customWidth="1"/>
    <col min="6155" max="6155" width="8.7109375" style="4" customWidth="1"/>
    <col min="6156" max="6156" width="4.7109375" style="4" customWidth="1"/>
    <col min="6157" max="6157" width="5.7109375" style="4" customWidth="1"/>
    <col min="6158" max="6158" width="11.7109375" style="4" customWidth="1"/>
    <col min="6159" max="6159" width="8.7109375" style="4" customWidth="1"/>
    <col min="6160" max="6160" width="4.7109375" style="4" customWidth="1"/>
    <col min="6161" max="6161" width="5.7109375" style="4" customWidth="1"/>
    <col min="6162" max="6164" width="11.7109375" style="4" customWidth="1"/>
    <col min="6165" max="6165" width="7.7109375" style="4" customWidth="1"/>
    <col min="6166" max="6166" width="15.7109375" style="4" customWidth="1"/>
    <col min="6167" max="6170" width="11.7109375" style="4" customWidth="1"/>
    <col min="6171" max="6171" width="8.7109375" style="4" customWidth="1"/>
    <col min="6172" max="6172" width="4.7109375" style="4" customWidth="1"/>
    <col min="6173" max="6400" width="9" style="4"/>
    <col min="6401" max="6401" width="15.7109375" style="4" customWidth="1"/>
    <col min="6402" max="6402" width="10.7109375" style="4" customWidth="1"/>
    <col min="6403" max="6403" width="40.7109375" style="4" customWidth="1"/>
    <col min="6404" max="6404" width="10.7109375" style="4" customWidth="1"/>
    <col min="6405" max="6405" width="20.7109375" style="4" customWidth="1"/>
    <col min="6406" max="6407" width="12.7109375" style="4" customWidth="1"/>
    <col min="6408" max="6408" width="10.7109375" style="4" customWidth="1"/>
    <col min="6409" max="6409" width="20.7109375" style="4" customWidth="1"/>
    <col min="6410" max="6410" width="10.7109375" style="4" customWidth="1"/>
    <col min="6411" max="6411" width="8.7109375" style="4" customWidth="1"/>
    <col min="6412" max="6412" width="4.7109375" style="4" customWidth="1"/>
    <col min="6413" max="6413" width="5.7109375" style="4" customWidth="1"/>
    <col min="6414" max="6414" width="11.7109375" style="4" customWidth="1"/>
    <col min="6415" max="6415" width="8.7109375" style="4" customWidth="1"/>
    <col min="6416" max="6416" width="4.7109375" style="4" customWidth="1"/>
    <col min="6417" max="6417" width="5.7109375" style="4" customWidth="1"/>
    <col min="6418" max="6420" width="11.7109375" style="4" customWidth="1"/>
    <col min="6421" max="6421" width="7.7109375" style="4" customWidth="1"/>
    <col min="6422" max="6422" width="15.7109375" style="4" customWidth="1"/>
    <col min="6423" max="6426" width="11.7109375" style="4" customWidth="1"/>
    <col min="6427" max="6427" width="8.7109375" style="4" customWidth="1"/>
    <col min="6428" max="6428" width="4.7109375" style="4" customWidth="1"/>
    <col min="6429" max="6656" width="9" style="4"/>
    <col min="6657" max="6657" width="15.7109375" style="4" customWidth="1"/>
    <col min="6658" max="6658" width="10.7109375" style="4" customWidth="1"/>
    <col min="6659" max="6659" width="40.7109375" style="4" customWidth="1"/>
    <col min="6660" max="6660" width="10.7109375" style="4" customWidth="1"/>
    <col min="6661" max="6661" width="20.7109375" style="4" customWidth="1"/>
    <col min="6662" max="6663" width="12.7109375" style="4" customWidth="1"/>
    <col min="6664" max="6664" width="10.7109375" style="4" customWidth="1"/>
    <col min="6665" max="6665" width="20.7109375" style="4" customWidth="1"/>
    <col min="6666" max="6666" width="10.7109375" style="4" customWidth="1"/>
    <col min="6667" max="6667" width="8.7109375" style="4" customWidth="1"/>
    <col min="6668" max="6668" width="4.7109375" style="4" customWidth="1"/>
    <col min="6669" max="6669" width="5.7109375" style="4" customWidth="1"/>
    <col min="6670" max="6670" width="11.7109375" style="4" customWidth="1"/>
    <col min="6671" max="6671" width="8.7109375" style="4" customWidth="1"/>
    <col min="6672" max="6672" width="4.7109375" style="4" customWidth="1"/>
    <col min="6673" max="6673" width="5.7109375" style="4" customWidth="1"/>
    <col min="6674" max="6676" width="11.7109375" style="4" customWidth="1"/>
    <col min="6677" max="6677" width="7.7109375" style="4" customWidth="1"/>
    <col min="6678" max="6678" width="15.7109375" style="4" customWidth="1"/>
    <col min="6679" max="6682" width="11.7109375" style="4" customWidth="1"/>
    <col min="6683" max="6683" width="8.7109375" style="4" customWidth="1"/>
    <col min="6684" max="6684" width="4.7109375" style="4" customWidth="1"/>
    <col min="6685" max="6912" width="9" style="4"/>
    <col min="6913" max="6913" width="15.7109375" style="4" customWidth="1"/>
    <col min="6914" max="6914" width="10.7109375" style="4" customWidth="1"/>
    <col min="6915" max="6915" width="40.7109375" style="4" customWidth="1"/>
    <col min="6916" max="6916" width="10.7109375" style="4" customWidth="1"/>
    <col min="6917" max="6917" width="20.7109375" style="4" customWidth="1"/>
    <col min="6918" max="6919" width="12.7109375" style="4" customWidth="1"/>
    <col min="6920" max="6920" width="10.7109375" style="4" customWidth="1"/>
    <col min="6921" max="6921" width="20.7109375" style="4" customWidth="1"/>
    <col min="6922" max="6922" width="10.7109375" style="4" customWidth="1"/>
    <col min="6923" max="6923" width="8.7109375" style="4" customWidth="1"/>
    <col min="6924" max="6924" width="4.7109375" style="4" customWidth="1"/>
    <col min="6925" max="6925" width="5.7109375" style="4" customWidth="1"/>
    <col min="6926" max="6926" width="11.7109375" style="4" customWidth="1"/>
    <col min="6927" max="6927" width="8.7109375" style="4" customWidth="1"/>
    <col min="6928" max="6928" width="4.7109375" style="4" customWidth="1"/>
    <col min="6929" max="6929" width="5.7109375" style="4" customWidth="1"/>
    <col min="6930" max="6932" width="11.7109375" style="4" customWidth="1"/>
    <col min="6933" max="6933" width="7.7109375" style="4" customWidth="1"/>
    <col min="6934" max="6934" width="15.7109375" style="4" customWidth="1"/>
    <col min="6935" max="6938" width="11.7109375" style="4" customWidth="1"/>
    <col min="6939" max="6939" width="8.7109375" style="4" customWidth="1"/>
    <col min="6940" max="6940" width="4.7109375" style="4" customWidth="1"/>
    <col min="6941" max="7168" width="9" style="4"/>
    <col min="7169" max="7169" width="15.7109375" style="4" customWidth="1"/>
    <col min="7170" max="7170" width="10.7109375" style="4" customWidth="1"/>
    <col min="7171" max="7171" width="40.7109375" style="4" customWidth="1"/>
    <col min="7172" max="7172" width="10.7109375" style="4" customWidth="1"/>
    <col min="7173" max="7173" width="20.7109375" style="4" customWidth="1"/>
    <col min="7174" max="7175" width="12.7109375" style="4" customWidth="1"/>
    <col min="7176" max="7176" width="10.7109375" style="4" customWidth="1"/>
    <col min="7177" max="7177" width="20.7109375" style="4" customWidth="1"/>
    <col min="7178" max="7178" width="10.7109375" style="4" customWidth="1"/>
    <col min="7179" max="7179" width="8.7109375" style="4" customWidth="1"/>
    <col min="7180" max="7180" width="4.7109375" style="4" customWidth="1"/>
    <col min="7181" max="7181" width="5.7109375" style="4" customWidth="1"/>
    <col min="7182" max="7182" width="11.7109375" style="4" customWidth="1"/>
    <col min="7183" max="7183" width="8.7109375" style="4" customWidth="1"/>
    <col min="7184" max="7184" width="4.7109375" style="4" customWidth="1"/>
    <col min="7185" max="7185" width="5.7109375" style="4" customWidth="1"/>
    <col min="7186" max="7188" width="11.7109375" style="4" customWidth="1"/>
    <col min="7189" max="7189" width="7.7109375" style="4" customWidth="1"/>
    <col min="7190" max="7190" width="15.7109375" style="4" customWidth="1"/>
    <col min="7191" max="7194" width="11.7109375" style="4" customWidth="1"/>
    <col min="7195" max="7195" width="8.7109375" style="4" customWidth="1"/>
    <col min="7196" max="7196" width="4.7109375" style="4" customWidth="1"/>
    <col min="7197" max="7424" width="9" style="4"/>
    <col min="7425" max="7425" width="15.7109375" style="4" customWidth="1"/>
    <col min="7426" max="7426" width="10.7109375" style="4" customWidth="1"/>
    <col min="7427" max="7427" width="40.7109375" style="4" customWidth="1"/>
    <col min="7428" max="7428" width="10.7109375" style="4" customWidth="1"/>
    <col min="7429" max="7429" width="20.7109375" style="4" customWidth="1"/>
    <col min="7430" max="7431" width="12.7109375" style="4" customWidth="1"/>
    <col min="7432" max="7432" width="10.7109375" style="4" customWidth="1"/>
    <col min="7433" max="7433" width="20.7109375" style="4" customWidth="1"/>
    <col min="7434" max="7434" width="10.7109375" style="4" customWidth="1"/>
    <col min="7435" max="7435" width="8.7109375" style="4" customWidth="1"/>
    <col min="7436" max="7436" width="4.7109375" style="4" customWidth="1"/>
    <col min="7437" max="7437" width="5.7109375" style="4" customWidth="1"/>
    <col min="7438" max="7438" width="11.7109375" style="4" customWidth="1"/>
    <col min="7439" max="7439" width="8.7109375" style="4" customWidth="1"/>
    <col min="7440" max="7440" width="4.7109375" style="4" customWidth="1"/>
    <col min="7441" max="7441" width="5.7109375" style="4" customWidth="1"/>
    <col min="7442" max="7444" width="11.7109375" style="4" customWidth="1"/>
    <col min="7445" max="7445" width="7.7109375" style="4" customWidth="1"/>
    <col min="7446" max="7446" width="15.7109375" style="4" customWidth="1"/>
    <col min="7447" max="7450" width="11.7109375" style="4" customWidth="1"/>
    <col min="7451" max="7451" width="8.7109375" style="4" customWidth="1"/>
    <col min="7452" max="7452" width="4.7109375" style="4" customWidth="1"/>
    <col min="7453" max="7680" width="9" style="4"/>
    <col min="7681" max="7681" width="15.7109375" style="4" customWidth="1"/>
    <col min="7682" max="7682" width="10.7109375" style="4" customWidth="1"/>
    <col min="7683" max="7683" width="40.7109375" style="4" customWidth="1"/>
    <col min="7684" max="7684" width="10.7109375" style="4" customWidth="1"/>
    <col min="7685" max="7685" width="20.7109375" style="4" customWidth="1"/>
    <col min="7686" max="7687" width="12.7109375" style="4" customWidth="1"/>
    <col min="7688" max="7688" width="10.7109375" style="4" customWidth="1"/>
    <col min="7689" max="7689" width="20.7109375" style="4" customWidth="1"/>
    <col min="7690" max="7690" width="10.7109375" style="4" customWidth="1"/>
    <col min="7691" max="7691" width="8.7109375" style="4" customWidth="1"/>
    <col min="7692" max="7692" width="4.7109375" style="4" customWidth="1"/>
    <col min="7693" max="7693" width="5.7109375" style="4" customWidth="1"/>
    <col min="7694" max="7694" width="11.7109375" style="4" customWidth="1"/>
    <col min="7695" max="7695" width="8.7109375" style="4" customWidth="1"/>
    <col min="7696" max="7696" width="4.7109375" style="4" customWidth="1"/>
    <col min="7697" max="7697" width="5.7109375" style="4" customWidth="1"/>
    <col min="7698" max="7700" width="11.7109375" style="4" customWidth="1"/>
    <col min="7701" max="7701" width="7.7109375" style="4" customWidth="1"/>
    <col min="7702" max="7702" width="15.7109375" style="4" customWidth="1"/>
    <col min="7703" max="7706" width="11.7109375" style="4" customWidth="1"/>
    <col min="7707" max="7707" width="8.7109375" style="4" customWidth="1"/>
    <col min="7708" max="7708" width="4.7109375" style="4" customWidth="1"/>
    <col min="7709" max="7936" width="9" style="4"/>
    <col min="7937" max="7937" width="15.7109375" style="4" customWidth="1"/>
    <col min="7938" max="7938" width="10.7109375" style="4" customWidth="1"/>
    <col min="7939" max="7939" width="40.7109375" style="4" customWidth="1"/>
    <col min="7940" max="7940" width="10.7109375" style="4" customWidth="1"/>
    <col min="7941" max="7941" width="20.7109375" style="4" customWidth="1"/>
    <col min="7942" max="7943" width="12.7109375" style="4" customWidth="1"/>
    <col min="7944" max="7944" width="10.7109375" style="4" customWidth="1"/>
    <col min="7945" max="7945" width="20.7109375" style="4" customWidth="1"/>
    <col min="7946" max="7946" width="10.7109375" style="4" customWidth="1"/>
    <col min="7947" max="7947" width="8.7109375" style="4" customWidth="1"/>
    <col min="7948" max="7948" width="4.7109375" style="4" customWidth="1"/>
    <col min="7949" max="7949" width="5.7109375" style="4" customWidth="1"/>
    <col min="7950" max="7950" width="11.7109375" style="4" customWidth="1"/>
    <col min="7951" max="7951" width="8.7109375" style="4" customWidth="1"/>
    <col min="7952" max="7952" width="4.7109375" style="4" customWidth="1"/>
    <col min="7953" max="7953" width="5.7109375" style="4" customWidth="1"/>
    <col min="7954" max="7956" width="11.7109375" style="4" customWidth="1"/>
    <col min="7957" max="7957" width="7.7109375" style="4" customWidth="1"/>
    <col min="7958" max="7958" width="15.7109375" style="4" customWidth="1"/>
    <col min="7959" max="7962" width="11.7109375" style="4" customWidth="1"/>
    <col min="7963" max="7963" width="8.7109375" style="4" customWidth="1"/>
    <col min="7964" max="7964" width="4.7109375" style="4" customWidth="1"/>
    <col min="7965" max="8192" width="9" style="4"/>
    <col min="8193" max="8193" width="15.7109375" style="4" customWidth="1"/>
    <col min="8194" max="8194" width="10.7109375" style="4" customWidth="1"/>
    <col min="8195" max="8195" width="40.7109375" style="4" customWidth="1"/>
    <col min="8196" max="8196" width="10.7109375" style="4" customWidth="1"/>
    <col min="8197" max="8197" width="20.7109375" style="4" customWidth="1"/>
    <col min="8198" max="8199" width="12.7109375" style="4" customWidth="1"/>
    <col min="8200" max="8200" width="10.7109375" style="4" customWidth="1"/>
    <col min="8201" max="8201" width="20.7109375" style="4" customWidth="1"/>
    <col min="8202" max="8202" width="10.7109375" style="4" customWidth="1"/>
    <col min="8203" max="8203" width="8.7109375" style="4" customWidth="1"/>
    <col min="8204" max="8204" width="4.7109375" style="4" customWidth="1"/>
    <col min="8205" max="8205" width="5.7109375" style="4" customWidth="1"/>
    <col min="8206" max="8206" width="11.7109375" style="4" customWidth="1"/>
    <col min="8207" max="8207" width="8.7109375" style="4" customWidth="1"/>
    <col min="8208" max="8208" width="4.7109375" style="4" customWidth="1"/>
    <col min="8209" max="8209" width="5.7109375" style="4" customWidth="1"/>
    <col min="8210" max="8212" width="11.7109375" style="4" customWidth="1"/>
    <col min="8213" max="8213" width="7.7109375" style="4" customWidth="1"/>
    <col min="8214" max="8214" width="15.7109375" style="4" customWidth="1"/>
    <col min="8215" max="8218" width="11.7109375" style="4" customWidth="1"/>
    <col min="8219" max="8219" width="8.7109375" style="4" customWidth="1"/>
    <col min="8220" max="8220" width="4.7109375" style="4" customWidth="1"/>
    <col min="8221" max="8448" width="9" style="4"/>
    <col min="8449" max="8449" width="15.7109375" style="4" customWidth="1"/>
    <col min="8450" max="8450" width="10.7109375" style="4" customWidth="1"/>
    <col min="8451" max="8451" width="40.7109375" style="4" customWidth="1"/>
    <col min="8452" max="8452" width="10.7109375" style="4" customWidth="1"/>
    <col min="8453" max="8453" width="20.7109375" style="4" customWidth="1"/>
    <col min="8454" max="8455" width="12.7109375" style="4" customWidth="1"/>
    <col min="8456" max="8456" width="10.7109375" style="4" customWidth="1"/>
    <col min="8457" max="8457" width="20.7109375" style="4" customWidth="1"/>
    <col min="8458" max="8458" width="10.7109375" style="4" customWidth="1"/>
    <col min="8459" max="8459" width="8.7109375" style="4" customWidth="1"/>
    <col min="8460" max="8460" width="4.7109375" style="4" customWidth="1"/>
    <col min="8461" max="8461" width="5.7109375" style="4" customWidth="1"/>
    <col min="8462" max="8462" width="11.7109375" style="4" customWidth="1"/>
    <col min="8463" max="8463" width="8.7109375" style="4" customWidth="1"/>
    <col min="8464" max="8464" width="4.7109375" style="4" customWidth="1"/>
    <col min="8465" max="8465" width="5.7109375" style="4" customWidth="1"/>
    <col min="8466" max="8468" width="11.7109375" style="4" customWidth="1"/>
    <col min="8469" max="8469" width="7.7109375" style="4" customWidth="1"/>
    <col min="8470" max="8470" width="15.7109375" style="4" customWidth="1"/>
    <col min="8471" max="8474" width="11.7109375" style="4" customWidth="1"/>
    <col min="8475" max="8475" width="8.7109375" style="4" customWidth="1"/>
    <col min="8476" max="8476" width="4.7109375" style="4" customWidth="1"/>
    <col min="8477" max="8704" width="9" style="4"/>
    <col min="8705" max="8705" width="15.7109375" style="4" customWidth="1"/>
    <col min="8706" max="8706" width="10.7109375" style="4" customWidth="1"/>
    <col min="8707" max="8707" width="40.7109375" style="4" customWidth="1"/>
    <col min="8708" max="8708" width="10.7109375" style="4" customWidth="1"/>
    <col min="8709" max="8709" width="20.7109375" style="4" customWidth="1"/>
    <col min="8710" max="8711" width="12.7109375" style="4" customWidth="1"/>
    <col min="8712" max="8712" width="10.7109375" style="4" customWidth="1"/>
    <col min="8713" max="8713" width="20.7109375" style="4" customWidth="1"/>
    <col min="8714" max="8714" width="10.7109375" style="4" customWidth="1"/>
    <col min="8715" max="8715" width="8.7109375" style="4" customWidth="1"/>
    <col min="8716" max="8716" width="4.7109375" style="4" customWidth="1"/>
    <col min="8717" max="8717" width="5.7109375" style="4" customWidth="1"/>
    <col min="8718" max="8718" width="11.7109375" style="4" customWidth="1"/>
    <col min="8719" max="8719" width="8.7109375" style="4" customWidth="1"/>
    <col min="8720" max="8720" width="4.7109375" style="4" customWidth="1"/>
    <col min="8721" max="8721" width="5.7109375" style="4" customWidth="1"/>
    <col min="8722" max="8724" width="11.7109375" style="4" customWidth="1"/>
    <col min="8725" max="8725" width="7.7109375" style="4" customWidth="1"/>
    <col min="8726" max="8726" width="15.7109375" style="4" customWidth="1"/>
    <col min="8727" max="8730" width="11.7109375" style="4" customWidth="1"/>
    <col min="8731" max="8731" width="8.7109375" style="4" customWidth="1"/>
    <col min="8732" max="8732" width="4.7109375" style="4" customWidth="1"/>
    <col min="8733" max="8960" width="9" style="4"/>
    <col min="8961" max="8961" width="15.7109375" style="4" customWidth="1"/>
    <col min="8962" max="8962" width="10.7109375" style="4" customWidth="1"/>
    <col min="8963" max="8963" width="40.7109375" style="4" customWidth="1"/>
    <col min="8964" max="8964" width="10.7109375" style="4" customWidth="1"/>
    <col min="8965" max="8965" width="20.7109375" style="4" customWidth="1"/>
    <col min="8966" max="8967" width="12.7109375" style="4" customWidth="1"/>
    <col min="8968" max="8968" width="10.7109375" style="4" customWidth="1"/>
    <col min="8969" max="8969" width="20.7109375" style="4" customWidth="1"/>
    <col min="8970" max="8970" width="10.7109375" style="4" customWidth="1"/>
    <col min="8971" max="8971" width="8.7109375" style="4" customWidth="1"/>
    <col min="8972" max="8972" width="4.7109375" style="4" customWidth="1"/>
    <col min="8973" max="8973" width="5.7109375" style="4" customWidth="1"/>
    <col min="8974" max="8974" width="11.7109375" style="4" customWidth="1"/>
    <col min="8975" max="8975" width="8.7109375" style="4" customWidth="1"/>
    <col min="8976" max="8976" width="4.7109375" style="4" customWidth="1"/>
    <col min="8977" max="8977" width="5.7109375" style="4" customWidth="1"/>
    <col min="8978" max="8980" width="11.7109375" style="4" customWidth="1"/>
    <col min="8981" max="8981" width="7.7109375" style="4" customWidth="1"/>
    <col min="8982" max="8982" width="15.7109375" style="4" customWidth="1"/>
    <col min="8983" max="8986" width="11.7109375" style="4" customWidth="1"/>
    <col min="8987" max="8987" width="8.7109375" style="4" customWidth="1"/>
    <col min="8988" max="8988" width="4.7109375" style="4" customWidth="1"/>
    <col min="8989" max="9216" width="9" style="4"/>
    <col min="9217" max="9217" width="15.7109375" style="4" customWidth="1"/>
    <col min="9218" max="9218" width="10.7109375" style="4" customWidth="1"/>
    <col min="9219" max="9219" width="40.7109375" style="4" customWidth="1"/>
    <col min="9220" max="9220" width="10.7109375" style="4" customWidth="1"/>
    <col min="9221" max="9221" width="20.7109375" style="4" customWidth="1"/>
    <col min="9222" max="9223" width="12.7109375" style="4" customWidth="1"/>
    <col min="9224" max="9224" width="10.7109375" style="4" customWidth="1"/>
    <col min="9225" max="9225" width="20.7109375" style="4" customWidth="1"/>
    <col min="9226" max="9226" width="10.7109375" style="4" customWidth="1"/>
    <col min="9227" max="9227" width="8.7109375" style="4" customWidth="1"/>
    <col min="9228" max="9228" width="4.7109375" style="4" customWidth="1"/>
    <col min="9229" max="9229" width="5.7109375" style="4" customWidth="1"/>
    <col min="9230" max="9230" width="11.7109375" style="4" customWidth="1"/>
    <col min="9231" max="9231" width="8.7109375" style="4" customWidth="1"/>
    <col min="9232" max="9232" width="4.7109375" style="4" customWidth="1"/>
    <col min="9233" max="9233" width="5.7109375" style="4" customWidth="1"/>
    <col min="9234" max="9236" width="11.7109375" style="4" customWidth="1"/>
    <col min="9237" max="9237" width="7.7109375" style="4" customWidth="1"/>
    <col min="9238" max="9238" width="15.7109375" style="4" customWidth="1"/>
    <col min="9239" max="9242" width="11.7109375" style="4" customWidth="1"/>
    <col min="9243" max="9243" width="8.7109375" style="4" customWidth="1"/>
    <col min="9244" max="9244" width="4.7109375" style="4" customWidth="1"/>
    <col min="9245" max="9472" width="9" style="4"/>
    <col min="9473" max="9473" width="15.7109375" style="4" customWidth="1"/>
    <col min="9474" max="9474" width="10.7109375" style="4" customWidth="1"/>
    <col min="9475" max="9475" width="40.7109375" style="4" customWidth="1"/>
    <col min="9476" max="9476" width="10.7109375" style="4" customWidth="1"/>
    <col min="9477" max="9477" width="20.7109375" style="4" customWidth="1"/>
    <col min="9478" max="9479" width="12.7109375" style="4" customWidth="1"/>
    <col min="9480" max="9480" width="10.7109375" style="4" customWidth="1"/>
    <col min="9481" max="9481" width="20.7109375" style="4" customWidth="1"/>
    <col min="9482" max="9482" width="10.7109375" style="4" customWidth="1"/>
    <col min="9483" max="9483" width="8.7109375" style="4" customWidth="1"/>
    <col min="9484" max="9484" width="4.7109375" style="4" customWidth="1"/>
    <col min="9485" max="9485" width="5.7109375" style="4" customWidth="1"/>
    <col min="9486" max="9486" width="11.7109375" style="4" customWidth="1"/>
    <col min="9487" max="9487" width="8.7109375" style="4" customWidth="1"/>
    <col min="9488" max="9488" width="4.7109375" style="4" customWidth="1"/>
    <col min="9489" max="9489" width="5.7109375" style="4" customWidth="1"/>
    <col min="9490" max="9492" width="11.7109375" style="4" customWidth="1"/>
    <col min="9493" max="9493" width="7.7109375" style="4" customWidth="1"/>
    <col min="9494" max="9494" width="15.7109375" style="4" customWidth="1"/>
    <col min="9495" max="9498" width="11.7109375" style="4" customWidth="1"/>
    <col min="9499" max="9499" width="8.7109375" style="4" customWidth="1"/>
    <col min="9500" max="9500" width="4.7109375" style="4" customWidth="1"/>
    <col min="9501" max="9728" width="9" style="4"/>
    <col min="9729" max="9729" width="15.7109375" style="4" customWidth="1"/>
    <col min="9730" max="9730" width="10.7109375" style="4" customWidth="1"/>
    <col min="9731" max="9731" width="40.7109375" style="4" customWidth="1"/>
    <col min="9732" max="9732" width="10.7109375" style="4" customWidth="1"/>
    <col min="9733" max="9733" width="20.7109375" style="4" customWidth="1"/>
    <col min="9734" max="9735" width="12.7109375" style="4" customWidth="1"/>
    <col min="9736" max="9736" width="10.7109375" style="4" customWidth="1"/>
    <col min="9737" max="9737" width="20.7109375" style="4" customWidth="1"/>
    <col min="9738" max="9738" width="10.7109375" style="4" customWidth="1"/>
    <col min="9739" max="9739" width="8.7109375" style="4" customWidth="1"/>
    <col min="9740" max="9740" width="4.7109375" style="4" customWidth="1"/>
    <col min="9741" max="9741" width="5.7109375" style="4" customWidth="1"/>
    <col min="9742" max="9742" width="11.7109375" style="4" customWidth="1"/>
    <col min="9743" max="9743" width="8.7109375" style="4" customWidth="1"/>
    <col min="9744" max="9744" width="4.7109375" style="4" customWidth="1"/>
    <col min="9745" max="9745" width="5.7109375" style="4" customWidth="1"/>
    <col min="9746" max="9748" width="11.7109375" style="4" customWidth="1"/>
    <col min="9749" max="9749" width="7.7109375" style="4" customWidth="1"/>
    <col min="9750" max="9750" width="15.7109375" style="4" customWidth="1"/>
    <col min="9751" max="9754" width="11.7109375" style="4" customWidth="1"/>
    <col min="9755" max="9755" width="8.7109375" style="4" customWidth="1"/>
    <col min="9756" max="9756" width="4.7109375" style="4" customWidth="1"/>
    <col min="9757" max="9984" width="9" style="4"/>
    <col min="9985" max="9985" width="15.7109375" style="4" customWidth="1"/>
    <col min="9986" max="9986" width="10.7109375" style="4" customWidth="1"/>
    <col min="9987" max="9987" width="40.7109375" style="4" customWidth="1"/>
    <col min="9988" max="9988" width="10.7109375" style="4" customWidth="1"/>
    <col min="9989" max="9989" width="20.7109375" style="4" customWidth="1"/>
    <col min="9990" max="9991" width="12.7109375" style="4" customWidth="1"/>
    <col min="9992" max="9992" width="10.7109375" style="4" customWidth="1"/>
    <col min="9993" max="9993" width="20.7109375" style="4" customWidth="1"/>
    <col min="9994" max="9994" width="10.7109375" style="4" customWidth="1"/>
    <col min="9995" max="9995" width="8.7109375" style="4" customWidth="1"/>
    <col min="9996" max="9996" width="4.7109375" style="4" customWidth="1"/>
    <col min="9997" max="9997" width="5.7109375" style="4" customWidth="1"/>
    <col min="9998" max="9998" width="11.7109375" style="4" customWidth="1"/>
    <col min="9999" max="9999" width="8.7109375" style="4" customWidth="1"/>
    <col min="10000" max="10000" width="4.7109375" style="4" customWidth="1"/>
    <col min="10001" max="10001" width="5.7109375" style="4" customWidth="1"/>
    <col min="10002" max="10004" width="11.7109375" style="4" customWidth="1"/>
    <col min="10005" max="10005" width="7.7109375" style="4" customWidth="1"/>
    <col min="10006" max="10006" width="15.7109375" style="4" customWidth="1"/>
    <col min="10007" max="10010" width="11.7109375" style="4" customWidth="1"/>
    <col min="10011" max="10011" width="8.7109375" style="4" customWidth="1"/>
    <col min="10012" max="10012" width="4.7109375" style="4" customWidth="1"/>
    <col min="10013" max="10240" width="9" style="4"/>
    <col min="10241" max="10241" width="15.7109375" style="4" customWidth="1"/>
    <col min="10242" max="10242" width="10.7109375" style="4" customWidth="1"/>
    <col min="10243" max="10243" width="40.7109375" style="4" customWidth="1"/>
    <col min="10244" max="10244" width="10.7109375" style="4" customWidth="1"/>
    <col min="10245" max="10245" width="20.7109375" style="4" customWidth="1"/>
    <col min="10246" max="10247" width="12.7109375" style="4" customWidth="1"/>
    <col min="10248" max="10248" width="10.7109375" style="4" customWidth="1"/>
    <col min="10249" max="10249" width="20.7109375" style="4" customWidth="1"/>
    <col min="10250" max="10250" width="10.7109375" style="4" customWidth="1"/>
    <col min="10251" max="10251" width="8.7109375" style="4" customWidth="1"/>
    <col min="10252" max="10252" width="4.7109375" style="4" customWidth="1"/>
    <col min="10253" max="10253" width="5.7109375" style="4" customWidth="1"/>
    <col min="10254" max="10254" width="11.7109375" style="4" customWidth="1"/>
    <col min="10255" max="10255" width="8.7109375" style="4" customWidth="1"/>
    <col min="10256" max="10256" width="4.7109375" style="4" customWidth="1"/>
    <col min="10257" max="10257" width="5.7109375" style="4" customWidth="1"/>
    <col min="10258" max="10260" width="11.7109375" style="4" customWidth="1"/>
    <col min="10261" max="10261" width="7.7109375" style="4" customWidth="1"/>
    <col min="10262" max="10262" width="15.7109375" style="4" customWidth="1"/>
    <col min="10263" max="10266" width="11.7109375" style="4" customWidth="1"/>
    <col min="10267" max="10267" width="8.7109375" style="4" customWidth="1"/>
    <col min="10268" max="10268" width="4.7109375" style="4" customWidth="1"/>
    <col min="10269" max="10496" width="9" style="4"/>
    <col min="10497" max="10497" width="15.7109375" style="4" customWidth="1"/>
    <col min="10498" max="10498" width="10.7109375" style="4" customWidth="1"/>
    <col min="10499" max="10499" width="40.7109375" style="4" customWidth="1"/>
    <col min="10500" max="10500" width="10.7109375" style="4" customWidth="1"/>
    <col min="10501" max="10501" width="20.7109375" style="4" customWidth="1"/>
    <col min="10502" max="10503" width="12.7109375" style="4" customWidth="1"/>
    <col min="10504" max="10504" width="10.7109375" style="4" customWidth="1"/>
    <col min="10505" max="10505" width="20.7109375" style="4" customWidth="1"/>
    <col min="10506" max="10506" width="10.7109375" style="4" customWidth="1"/>
    <col min="10507" max="10507" width="8.7109375" style="4" customWidth="1"/>
    <col min="10508" max="10508" width="4.7109375" style="4" customWidth="1"/>
    <col min="10509" max="10509" width="5.7109375" style="4" customWidth="1"/>
    <col min="10510" max="10510" width="11.7109375" style="4" customWidth="1"/>
    <col min="10511" max="10511" width="8.7109375" style="4" customWidth="1"/>
    <col min="10512" max="10512" width="4.7109375" style="4" customWidth="1"/>
    <col min="10513" max="10513" width="5.7109375" style="4" customWidth="1"/>
    <col min="10514" max="10516" width="11.7109375" style="4" customWidth="1"/>
    <col min="10517" max="10517" width="7.7109375" style="4" customWidth="1"/>
    <col min="10518" max="10518" width="15.7109375" style="4" customWidth="1"/>
    <col min="10519" max="10522" width="11.7109375" style="4" customWidth="1"/>
    <col min="10523" max="10523" width="8.7109375" style="4" customWidth="1"/>
    <col min="10524" max="10524" width="4.7109375" style="4" customWidth="1"/>
    <col min="10525" max="10752" width="9" style="4"/>
    <col min="10753" max="10753" width="15.7109375" style="4" customWidth="1"/>
    <col min="10754" max="10754" width="10.7109375" style="4" customWidth="1"/>
    <col min="10755" max="10755" width="40.7109375" style="4" customWidth="1"/>
    <col min="10756" max="10756" width="10.7109375" style="4" customWidth="1"/>
    <col min="10757" max="10757" width="20.7109375" style="4" customWidth="1"/>
    <col min="10758" max="10759" width="12.7109375" style="4" customWidth="1"/>
    <col min="10760" max="10760" width="10.7109375" style="4" customWidth="1"/>
    <col min="10761" max="10761" width="20.7109375" style="4" customWidth="1"/>
    <col min="10762" max="10762" width="10.7109375" style="4" customWidth="1"/>
    <col min="10763" max="10763" width="8.7109375" style="4" customWidth="1"/>
    <col min="10764" max="10764" width="4.7109375" style="4" customWidth="1"/>
    <col min="10765" max="10765" width="5.7109375" style="4" customWidth="1"/>
    <col min="10766" max="10766" width="11.7109375" style="4" customWidth="1"/>
    <col min="10767" max="10767" width="8.7109375" style="4" customWidth="1"/>
    <col min="10768" max="10768" width="4.7109375" style="4" customWidth="1"/>
    <col min="10769" max="10769" width="5.7109375" style="4" customWidth="1"/>
    <col min="10770" max="10772" width="11.7109375" style="4" customWidth="1"/>
    <col min="10773" max="10773" width="7.7109375" style="4" customWidth="1"/>
    <col min="10774" max="10774" width="15.7109375" style="4" customWidth="1"/>
    <col min="10775" max="10778" width="11.7109375" style="4" customWidth="1"/>
    <col min="10779" max="10779" width="8.7109375" style="4" customWidth="1"/>
    <col min="10780" max="10780" width="4.7109375" style="4" customWidth="1"/>
    <col min="10781" max="11008" width="9" style="4"/>
    <col min="11009" max="11009" width="15.7109375" style="4" customWidth="1"/>
    <col min="11010" max="11010" width="10.7109375" style="4" customWidth="1"/>
    <col min="11011" max="11011" width="40.7109375" style="4" customWidth="1"/>
    <col min="11012" max="11012" width="10.7109375" style="4" customWidth="1"/>
    <col min="11013" max="11013" width="20.7109375" style="4" customWidth="1"/>
    <col min="11014" max="11015" width="12.7109375" style="4" customWidth="1"/>
    <col min="11016" max="11016" width="10.7109375" style="4" customWidth="1"/>
    <col min="11017" max="11017" width="20.7109375" style="4" customWidth="1"/>
    <col min="11018" max="11018" width="10.7109375" style="4" customWidth="1"/>
    <col min="11019" max="11019" width="8.7109375" style="4" customWidth="1"/>
    <col min="11020" max="11020" width="4.7109375" style="4" customWidth="1"/>
    <col min="11021" max="11021" width="5.7109375" style="4" customWidth="1"/>
    <col min="11022" max="11022" width="11.7109375" style="4" customWidth="1"/>
    <col min="11023" max="11023" width="8.7109375" style="4" customWidth="1"/>
    <col min="11024" max="11024" width="4.7109375" style="4" customWidth="1"/>
    <col min="11025" max="11025" width="5.7109375" style="4" customWidth="1"/>
    <col min="11026" max="11028" width="11.7109375" style="4" customWidth="1"/>
    <col min="11029" max="11029" width="7.7109375" style="4" customWidth="1"/>
    <col min="11030" max="11030" width="15.7109375" style="4" customWidth="1"/>
    <col min="11031" max="11034" width="11.7109375" style="4" customWidth="1"/>
    <col min="11035" max="11035" width="8.7109375" style="4" customWidth="1"/>
    <col min="11036" max="11036" width="4.7109375" style="4" customWidth="1"/>
    <col min="11037" max="11264" width="9" style="4"/>
    <col min="11265" max="11265" width="15.7109375" style="4" customWidth="1"/>
    <col min="11266" max="11266" width="10.7109375" style="4" customWidth="1"/>
    <col min="11267" max="11267" width="40.7109375" style="4" customWidth="1"/>
    <col min="11268" max="11268" width="10.7109375" style="4" customWidth="1"/>
    <col min="11269" max="11269" width="20.7109375" style="4" customWidth="1"/>
    <col min="11270" max="11271" width="12.7109375" style="4" customWidth="1"/>
    <col min="11272" max="11272" width="10.7109375" style="4" customWidth="1"/>
    <col min="11273" max="11273" width="20.7109375" style="4" customWidth="1"/>
    <col min="11274" max="11274" width="10.7109375" style="4" customWidth="1"/>
    <col min="11275" max="11275" width="8.7109375" style="4" customWidth="1"/>
    <col min="11276" max="11276" width="4.7109375" style="4" customWidth="1"/>
    <col min="11277" max="11277" width="5.7109375" style="4" customWidth="1"/>
    <col min="11278" max="11278" width="11.7109375" style="4" customWidth="1"/>
    <col min="11279" max="11279" width="8.7109375" style="4" customWidth="1"/>
    <col min="11280" max="11280" width="4.7109375" style="4" customWidth="1"/>
    <col min="11281" max="11281" width="5.7109375" style="4" customWidth="1"/>
    <col min="11282" max="11284" width="11.7109375" style="4" customWidth="1"/>
    <col min="11285" max="11285" width="7.7109375" style="4" customWidth="1"/>
    <col min="11286" max="11286" width="15.7109375" style="4" customWidth="1"/>
    <col min="11287" max="11290" width="11.7109375" style="4" customWidth="1"/>
    <col min="11291" max="11291" width="8.7109375" style="4" customWidth="1"/>
    <col min="11292" max="11292" width="4.7109375" style="4" customWidth="1"/>
    <col min="11293" max="11520" width="9" style="4"/>
    <col min="11521" max="11521" width="15.7109375" style="4" customWidth="1"/>
    <col min="11522" max="11522" width="10.7109375" style="4" customWidth="1"/>
    <col min="11523" max="11523" width="40.7109375" style="4" customWidth="1"/>
    <col min="11524" max="11524" width="10.7109375" style="4" customWidth="1"/>
    <col min="11525" max="11525" width="20.7109375" style="4" customWidth="1"/>
    <col min="11526" max="11527" width="12.7109375" style="4" customWidth="1"/>
    <col min="11528" max="11528" width="10.7109375" style="4" customWidth="1"/>
    <col min="11529" max="11529" width="20.7109375" style="4" customWidth="1"/>
    <col min="11530" max="11530" width="10.7109375" style="4" customWidth="1"/>
    <col min="11531" max="11531" width="8.7109375" style="4" customWidth="1"/>
    <col min="11532" max="11532" width="4.7109375" style="4" customWidth="1"/>
    <col min="11533" max="11533" width="5.7109375" style="4" customWidth="1"/>
    <col min="11534" max="11534" width="11.7109375" style="4" customWidth="1"/>
    <col min="11535" max="11535" width="8.7109375" style="4" customWidth="1"/>
    <col min="11536" max="11536" width="4.7109375" style="4" customWidth="1"/>
    <col min="11537" max="11537" width="5.7109375" style="4" customWidth="1"/>
    <col min="11538" max="11540" width="11.7109375" style="4" customWidth="1"/>
    <col min="11541" max="11541" width="7.7109375" style="4" customWidth="1"/>
    <col min="11542" max="11542" width="15.7109375" style="4" customWidth="1"/>
    <col min="11543" max="11546" width="11.7109375" style="4" customWidth="1"/>
    <col min="11547" max="11547" width="8.7109375" style="4" customWidth="1"/>
    <col min="11548" max="11548" width="4.7109375" style="4" customWidth="1"/>
    <col min="11549" max="11776" width="9" style="4"/>
    <col min="11777" max="11777" width="15.7109375" style="4" customWidth="1"/>
    <col min="11778" max="11778" width="10.7109375" style="4" customWidth="1"/>
    <col min="11779" max="11779" width="40.7109375" style="4" customWidth="1"/>
    <col min="11780" max="11780" width="10.7109375" style="4" customWidth="1"/>
    <col min="11781" max="11781" width="20.7109375" style="4" customWidth="1"/>
    <col min="11782" max="11783" width="12.7109375" style="4" customWidth="1"/>
    <col min="11784" max="11784" width="10.7109375" style="4" customWidth="1"/>
    <col min="11785" max="11785" width="20.7109375" style="4" customWidth="1"/>
    <col min="11786" max="11786" width="10.7109375" style="4" customWidth="1"/>
    <col min="11787" max="11787" width="8.7109375" style="4" customWidth="1"/>
    <col min="11788" max="11788" width="4.7109375" style="4" customWidth="1"/>
    <col min="11789" max="11789" width="5.7109375" style="4" customWidth="1"/>
    <col min="11790" max="11790" width="11.7109375" style="4" customWidth="1"/>
    <col min="11791" max="11791" width="8.7109375" style="4" customWidth="1"/>
    <col min="11792" max="11792" width="4.7109375" style="4" customWidth="1"/>
    <col min="11793" max="11793" width="5.7109375" style="4" customWidth="1"/>
    <col min="11794" max="11796" width="11.7109375" style="4" customWidth="1"/>
    <col min="11797" max="11797" width="7.7109375" style="4" customWidth="1"/>
    <col min="11798" max="11798" width="15.7109375" style="4" customWidth="1"/>
    <col min="11799" max="11802" width="11.7109375" style="4" customWidth="1"/>
    <col min="11803" max="11803" width="8.7109375" style="4" customWidth="1"/>
    <col min="11804" max="11804" width="4.7109375" style="4" customWidth="1"/>
    <col min="11805" max="12032" width="9" style="4"/>
    <col min="12033" max="12033" width="15.7109375" style="4" customWidth="1"/>
    <col min="12034" max="12034" width="10.7109375" style="4" customWidth="1"/>
    <col min="12035" max="12035" width="40.7109375" style="4" customWidth="1"/>
    <col min="12036" max="12036" width="10.7109375" style="4" customWidth="1"/>
    <col min="12037" max="12037" width="20.7109375" style="4" customWidth="1"/>
    <col min="12038" max="12039" width="12.7109375" style="4" customWidth="1"/>
    <col min="12040" max="12040" width="10.7109375" style="4" customWidth="1"/>
    <col min="12041" max="12041" width="20.7109375" style="4" customWidth="1"/>
    <col min="12042" max="12042" width="10.7109375" style="4" customWidth="1"/>
    <col min="12043" max="12043" width="8.7109375" style="4" customWidth="1"/>
    <col min="12044" max="12044" width="4.7109375" style="4" customWidth="1"/>
    <col min="12045" max="12045" width="5.7109375" style="4" customWidth="1"/>
    <col min="12046" max="12046" width="11.7109375" style="4" customWidth="1"/>
    <col min="12047" max="12047" width="8.7109375" style="4" customWidth="1"/>
    <col min="12048" max="12048" width="4.7109375" style="4" customWidth="1"/>
    <col min="12049" max="12049" width="5.7109375" style="4" customWidth="1"/>
    <col min="12050" max="12052" width="11.7109375" style="4" customWidth="1"/>
    <col min="12053" max="12053" width="7.7109375" style="4" customWidth="1"/>
    <col min="12054" max="12054" width="15.7109375" style="4" customWidth="1"/>
    <col min="12055" max="12058" width="11.7109375" style="4" customWidth="1"/>
    <col min="12059" max="12059" width="8.7109375" style="4" customWidth="1"/>
    <col min="12060" max="12060" width="4.7109375" style="4" customWidth="1"/>
    <col min="12061" max="12288" width="9" style="4"/>
    <col min="12289" max="12289" width="15.7109375" style="4" customWidth="1"/>
    <col min="12290" max="12290" width="10.7109375" style="4" customWidth="1"/>
    <col min="12291" max="12291" width="40.7109375" style="4" customWidth="1"/>
    <col min="12292" max="12292" width="10.7109375" style="4" customWidth="1"/>
    <col min="12293" max="12293" width="20.7109375" style="4" customWidth="1"/>
    <col min="12294" max="12295" width="12.7109375" style="4" customWidth="1"/>
    <col min="12296" max="12296" width="10.7109375" style="4" customWidth="1"/>
    <col min="12297" max="12297" width="20.7109375" style="4" customWidth="1"/>
    <col min="12298" max="12298" width="10.7109375" style="4" customWidth="1"/>
    <col min="12299" max="12299" width="8.7109375" style="4" customWidth="1"/>
    <col min="12300" max="12300" width="4.7109375" style="4" customWidth="1"/>
    <col min="12301" max="12301" width="5.7109375" style="4" customWidth="1"/>
    <col min="12302" max="12302" width="11.7109375" style="4" customWidth="1"/>
    <col min="12303" max="12303" width="8.7109375" style="4" customWidth="1"/>
    <col min="12304" max="12304" width="4.7109375" style="4" customWidth="1"/>
    <col min="12305" max="12305" width="5.7109375" style="4" customWidth="1"/>
    <col min="12306" max="12308" width="11.7109375" style="4" customWidth="1"/>
    <col min="12309" max="12309" width="7.7109375" style="4" customWidth="1"/>
    <col min="12310" max="12310" width="15.7109375" style="4" customWidth="1"/>
    <col min="12311" max="12314" width="11.7109375" style="4" customWidth="1"/>
    <col min="12315" max="12315" width="8.7109375" style="4" customWidth="1"/>
    <col min="12316" max="12316" width="4.7109375" style="4" customWidth="1"/>
    <col min="12317" max="12544" width="9" style="4"/>
    <col min="12545" max="12545" width="15.7109375" style="4" customWidth="1"/>
    <col min="12546" max="12546" width="10.7109375" style="4" customWidth="1"/>
    <col min="12547" max="12547" width="40.7109375" style="4" customWidth="1"/>
    <col min="12548" max="12548" width="10.7109375" style="4" customWidth="1"/>
    <col min="12549" max="12549" width="20.7109375" style="4" customWidth="1"/>
    <col min="12550" max="12551" width="12.7109375" style="4" customWidth="1"/>
    <col min="12552" max="12552" width="10.7109375" style="4" customWidth="1"/>
    <col min="12553" max="12553" width="20.7109375" style="4" customWidth="1"/>
    <col min="12554" max="12554" width="10.7109375" style="4" customWidth="1"/>
    <col min="12555" max="12555" width="8.7109375" style="4" customWidth="1"/>
    <col min="12556" max="12556" width="4.7109375" style="4" customWidth="1"/>
    <col min="12557" max="12557" width="5.7109375" style="4" customWidth="1"/>
    <col min="12558" max="12558" width="11.7109375" style="4" customWidth="1"/>
    <col min="12559" max="12559" width="8.7109375" style="4" customWidth="1"/>
    <col min="12560" max="12560" width="4.7109375" style="4" customWidth="1"/>
    <col min="12561" max="12561" width="5.7109375" style="4" customWidth="1"/>
    <col min="12562" max="12564" width="11.7109375" style="4" customWidth="1"/>
    <col min="12565" max="12565" width="7.7109375" style="4" customWidth="1"/>
    <col min="12566" max="12566" width="15.7109375" style="4" customWidth="1"/>
    <col min="12567" max="12570" width="11.7109375" style="4" customWidth="1"/>
    <col min="12571" max="12571" width="8.7109375" style="4" customWidth="1"/>
    <col min="12572" max="12572" width="4.7109375" style="4" customWidth="1"/>
    <col min="12573" max="12800" width="9" style="4"/>
    <col min="12801" max="12801" width="15.7109375" style="4" customWidth="1"/>
    <col min="12802" max="12802" width="10.7109375" style="4" customWidth="1"/>
    <col min="12803" max="12803" width="40.7109375" style="4" customWidth="1"/>
    <col min="12804" max="12804" width="10.7109375" style="4" customWidth="1"/>
    <col min="12805" max="12805" width="20.7109375" style="4" customWidth="1"/>
    <col min="12806" max="12807" width="12.7109375" style="4" customWidth="1"/>
    <col min="12808" max="12808" width="10.7109375" style="4" customWidth="1"/>
    <col min="12809" max="12809" width="20.7109375" style="4" customWidth="1"/>
    <col min="12810" max="12810" width="10.7109375" style="4" customWidth="1"/>
    <col min="12811" max="12811" width="8.7109375" style="4" customWidth="1"/>
    <col min="12812" max="12812" width="4.7109375" style="4" customWidth="1"/>
    <col min="12813" max="12813" width="5.7109375" style="4" customWidth="1"/>
    <col min="12814" max="12814" width="11.7109375" style="4" customWidth="1"/>
    <col min="12815" max="12815" width="8.7109375" style="4" customWidth="1"/>
    <col min="12816" max="12816" width="4.7109375" style="4" customWidth="1"/>
    <col min="12817" max="12817" width="5.7109375" style="4" customWidth="1"/>
    <col min="12818" max="12820" width="11.7109375" style="4" customWidth="1"/>
    <col min="12821" max="12821" width="7.7109375" style="4" customWidth="1"/>
    <col min="12822" max="12822" width="15.7109375" style="4" customWidth="1"/>
    <col min="12823" max="12826" width="11.7109375" style="4" customWidth="1"/>
    <col min="12827" max="12827" width="8.7109375" style="4" customWidth="1"/>
    <col min="12828" max="12828" width="4.7109375" style="4" customWidth="1"/>
    <col min="12829" max="13056" width="9" style="4"/>
    <col min="13057" max="13057" width="15.7109375" style="4" customWidth="1"/>
    <col min="13058" max="13058" width="10.7109375" style="4" customWidth="1"/>
    <col min="13059" max="13059" width="40.7109375" style="4" customWidth="1"/>
    <col min="13060" max="13060" width="10.7109375" style="4" customWidth="1"/>
    <col min="13061" max="13061" width="20.7109375" style="4" customWidth="1"/>
    <col min="13062" max="13063" width="12.7109375" style="4" customWidth="1"/>
    <col min="13064" max="13064" width="10.7109375" style="4" customWidth="1"/>
    <col min="13065" max="13065" width="20.7109375" style="4" customWidth="1"/>
    <col min="13066" max="13066" width="10.7109375" style="4" customWidth="1"/>
    <col min="13067" max="13067" width="8.7109375" style="4" customWidth="1"/>
    <col min="13068" max="13068" width="4.7109375" style="4" customWidth="1"/>
    <col min="13069" max="13069" width="5.7109375" style="4" customWidth="1"/>
    <col min="13070" max="13070" width="11.7109375" style="4" customWidth="1"/>
    <col min="13071" max="13071" width="8.7109375" style="4" customWidth="1"/>
    <col min="13072" max="13072" width="4.7109375" style="4" customWidth="1"/>
    <col min="13073" max="13073" width="5.7109375" style="4" customWidth="1"/>
    <col min="13074" max="13076" width="11.7109375" style="4" customWidth="1"/>
    <col min="13077" max="13077" width="7.7109375" style="4" customWidth="1"/>
    <col min="13078" max="13078" width="15.7109375" style="4" customWidth="1"/>
    <col min="13079" max="13082" width="11.7109375" style="4" customWidth="1"/>
    <col min="13083" max="13083" width="8.7109375" style="4" customWidth="1"/>
    <col min="13084" max="13084" width="4.7109375" style="4" customWidth="1"/>
    <col min="13085" max="13312" width="9" style="4"/>
    <col min="13313" max="13313" width="15.7109375" style="4" customWidth="1"/>
    <col min="13314" max="13314" width="10.7109375" style="4" customWidth="1"/>
    <col min="13315" max="13315" width="40.7109375" style="4" customWidth="1"/>
    <col min="13316" max="13316" width="10.7109375" style="4" customWidth="1"/>
    <col min="13317" max="13317" width="20.7109375" style="4" customWidth="1"/>
    <col min="13318" max="13319" width="12.7109375" style="4" customWidth="1"/>
    <col min="13320" max="13320" width="10.7109375" style="4" customWidth="1"/>
    <col min="13321" max="13321" width="20.7109375" style="4" customWidth="1"/>
    <col min="13322" max="13322" width="10.7109375" style="4" customWidth="1"/>
    <col min="13323" max="13323" width="8.7109375" style="4" customWidth="1"/>
    <col min="13324" max="13324" width="4.7109375" style="4" customWidth="1"/>
    <col min="13325" max="13325" width="5.7109375" style="4" customWidth="1"/>
    <col min="13326" max="13326" width="11.7109375" style="4" customWidth="1"/>
    <col min="13327" max="13327" width="8.7109375" style="4" customWidth="1"/>
    <col min="13328" max="13328" width="4.7109375" style="4" customWidth="1"/>
    <col min="13329" max="13329" width="5.7109375" style="4" customWidth="1"/>
    <col min="13330" max="13332" width="11.7109375" style="4" customWidth="1"/>
    <col min="13333" max="13333" width="7.7109375" style="4" customWidth="1"/>
    <col min="13334" max="13334" width="15.7109375" style="4" customWidth="1"/>
    <col min="13335" max="13338" width="11.7109375" style="4" customWidth="1"/>
    <col min="13339" max="13339" width="8.7109375" style="4" customWidth="1"/>
    <col min="13340" max="13340" width="4.7109375" style="4" customWidth="1"/>
    <col min="13341" max="13568" width="9" style="4"/>
    <col min="13569" max="13569" width="15.7109375" style="4" customWidth="1"/>
    <col min="13570" max="13570" width="10.7109375" style="4" customWidth="1"/>
    <col min="13571" max="13571" width="40.7109375" style="4" customWidth="1"/>
    <col min="13572" max="13572" width="10.7109375" style="4" customWidth="1"/>
    <col min="13573" max="13573" width="20.7109375" style="4" customWidth="1"/>
    <col min="13574" max="13575" width="12.7109375" style="4" customWidth="1"/>
    <col min="13576" max="13576" width="10.7109375" style="4" customWidth="1"/>
    <col min="13577" max="13577" width="20.7109375" style="4" customWidth="1"/>
    <col min="13578" max="13578" width="10.7109375" style="4" customWidth="1"/>
    <col min="13579" max="13579" width="8.7109375" style="4" customWidth="1"/>
    <col min="13580" max="13580" width="4.7109375" style="4" customWidth="1"/>
    <col min="13581" max="13581" width="5.7109375" style="4" customWidth="1"/>
    <col min="13582" max="13582" width="11.7109375" style="4" customWidth="1"/>
    <col min="13583" max="13583" width="8.7109375" style="4" customWidth="1"/>
    <col min="13584" max="13584" width="4.7109375" style="4" customWidth="1"/>
    <col min="13585" max="13585" width="5.7109375" style="4" customWidth="1"/>
    <col min="13586" max="13588" width="11.7109375" style="4" customWidth="1"/>
    <col min="13589" max="13589" width="7.7109375" style="4" customWidth="1"/>
    <col min="13590" max="13590" width="15.7109375" style="4" customWidth="1"/>
    <col min="13591" max="13594" width="11.7109375" style="4" customWidth="1"/>
    <col min="13595" max="13595" width="8.7109375" style="4" customWidth="1"/>
    <col min="13596" max="13596" width="4.7109375" style="4" customWidth="1"/>
    <col min="13597" max="13824" width="9" style="4"/>
    <col min="13825" max="13825" width="15.7109375" style="4" customWidth="1"/>
    <col min="13826" max="13826" width="10.7109375" style="4" customWidth="1"/>
    <col min="13827" max="13827" width="40.7109375" style="4" customWidth="1"/>
    <col min="13828" max="13828" width="10.7109375" style="4" customWidth="1"/>
    <col min="13829" max="13829" width="20.7109375" style="4" customWidth="1"/>
    <col min="13830" max="13831" width="12.7109375" style="4" customWidth="1"/>
    <col min="13832" max="13832" width="10.7109375" style="4" customWidth="1"/>
    <col min="13833" max="13833" width="20.7109375" style="4" customWidth="1"/>
    <col min="13834" max="13834" width="10.7109375" style="4" customWidth="1"/>
    <col min="13835" max="13835" width="8.7109375" style="4" customWidth="1"/>
    <col min="13836" max="13836" width="4.7109375" style="4" customWidth="1"/>
    <col min="13837" max="13837" width="5.7109375" style="4" customWidth="1"/>
    <col min="13838" max="13838" width="11.7109375" style="4" customWidth="1"/>
    <col min="13839" max="13839" width="8.7109375" style="4" customWidth="1"/>
    <col min="13840" max="13840" width="4.7109375" style="4" customWidth="1"/>
    <col min="13841" max="13841" width="5.7109375" style="4" customWidth="1"/>
    <col min="13842" max="13844" width="11.7109375" style="4" customWidth="1"/>
    <col min="13845" max="13845" width="7.7109375" style="4" customWidth="1"/>
    <col min="13846" max="13846" width="15.7109375" style="4" customWidth="1"/>
    <col min="13847" max="13850" width="11.7109375" style="4" customWidth="1"/>
    <col min="13851" max="13851" width="8.7109375" style="4" customWidth="1"/>
    <col min="13852" max="13852" width="4.7109375" style="4" customWidth="1"/>
    <col min="13853" max="14080" width="9" style="4"/>
    <col min="14081" max="14081" width="15.7109375" style="4" customWidth="1"/>
    <col min="14082" max="14082" width="10.7109375" style="4" customWidth="1"/>
    <col min="14083" max="14083" width="40.7109375" style="4" customWidth="1"/>
    <col min="14084" max="14084" width="10.7109375" style="4" customWidth="1"/>
    <col min="14085" max="14085" width="20.7109375" style="4" customWidth="1"/>
    <col min="14086" max="14087" width="12.7109375" style="4" customWidth="1"/>
    <col min="14088" max="14088" width="10.7109375" style="4" customWidth="1"/>
    <col min="14089" max="14089" width="20.7109375" style="4" customWidth="1"/>
    <col min="14090" max="14090" width="10.7109375" style="4" customWidth="1"/>
    <col min="14091" max="14091" width="8.7109375" style="4" customWidth="1"/>
    <col min="14092" max="14092" width="4.7109375" style="4" customWidth="1"/>
    <col min="14093" max="14093" width="5.7109375" style="4" customWidth="1"/>
    <col min="14094" max="14094" width="11.7109375" style="4" customWidth="1"/>
    <col min="14095" max="14095" width="8.7109375" style="4" customWidth="1"/>
    <col min="14096" max="14096" width="4.7109375" style="4" customWidth="1"/>
    <col min="14097" max="14097" width="5.7109375" style="4" customWidth="1"/>
    <col min="14098" max="14100" width="11.7109375" style="4" customWidth="1"/>
    <col min="14101" max="14101" width="7.7109375" style="4" customWidth="1"/>
    <col min="14102" max="14102" width="15.7109375" style="4" customWidth="1"/>
    <col min="14103" max="14106" width="11.7109375" style="4" customWidth="1"/>
    <col min="14107" max="14107" width="8.7109375" style="4" customWidth="1"/>
    <col min="14108" max="14108" width="4.7109375" style="4" customWidth="1"/>
    <col min="14109" max="14336" width="9" style="4"/>
    <col min="14337" max="14337" width="15.7109375" style="4" customWidth="1"/>
    <col min="14338" max="14338" width="10.7109375" style="4" customWidth="1"/>
    <col min="14339" max="14339" width="40.7109375" style="4" customWidth="1"/>
    <col min="14340" max="14340" width="10.7109375" style="4" customWidth="1"/>
    <col min="14341" max="14341" width="20.7109375" style="4" customWidth="1"/>
    <col min="14342" max="14343" width="12.7109375" style="4" customWidth="1"/>
    <col min="14344" max="14344" width="10.7109375" style="4" customWidth="1"/>
    <col min="14345" max="14345" width="20.7109375" style="4" customWidth="1"/>
    <col min="14346" max="14346" width="10.7109375" style="4" customWidth="1"/>
    <col min="14347" max="14347" width="8.7109375" style="4" customWidth="1"/>
    <col min="14348" max="14348" width="4.7109375" style="4" customWidth="1"/>
    <col min="14349" max="14349" width="5.7109375" style="4" customWidth="1"/>
    <col min="14350" max="14350" width="11.7109375" style="4" customWidth="1"/>
    <col min="14351" max="14351" width="8.7109375" style="4" customWidth="1"/>
    <col min="14352" max="14352" width="4.7109375" style="4" customWidth="1"/>
    <col min="14353" max="14353" width="5.7109375" style="4" customWidth="1"/>
    <col min="14354" max="14356" width="11.7109375" style="4" customWidth="1"/>
    <col min="14357" max="14357" width="7.7109375" style="4" customWidth="1"/>
    <col min="14358" max="14358" width="15.7109375" style="4" customWidth="1"/>
    <col min="14359" max="14362" width="11.7109375" style="4" customWidth="1"/>
    <col min="14363" max="14363" width="8.7109375" style="4" customWidth="1"/>
    <col min="14364" max="14364" width="4.7109375" style="4" customWidth="1"/>
    <col min="14365" max="14592" width="9" style="4"/>
    <col min="14593" max="14593" width="15.7109375" style="4" customWidth="1"/>
    <col min="14594" max="14594" width="10.7109375" style="4" customWidth="1"/>
    <col min="14595" max="14595" width="40.7109375" style="4" customWidth="1"/>
    <col min="14596" max="14596" width="10.7109375" style="4" customWidth="1"/>
    <col min="14597" max="14597" width="20.7109375" style="4" customWidth="1"/>
    <col min="14598" max="14599" width="12.7109375" style="4" customWidth="1"/>
    <col min="14600" max="14600" width="10.7109375" style="4" customWidth="1"/>
    <col min="14601" max="14601" width="20.7109375" style="4" customWidth="1"/>
    <col min="14602" max="14602" width="10.7109375" style="4" customWidth="1"/>
    <col min="14603" max="14603" width="8.7109375" style="4" customWidth="1"/>
    <col min="14604" max="14604" width="4.7109375" style="4" customWidth="1"/>
    <col min="14605" max="14605" width="5.7109375" style="4" customWidth="1"/>
    <col min="14606" max="14606" width="11.7109375" style="4" customWidth="1"/>
    <col min="14607" max="14607" width="8.7109375" style="4" customWidth="1"/>
    <col min="14608" max="14608" width="4.7109375" style="4" customWidth="1"/>
    <col min="14609" max="14609" width="5.7109375" style="4" customWidth="1"/>
    <col min="14610" max="14612" width="11.7109375" style="4" customWidth="1"/>
    <col min="14613" max="14613" width="7.7109375" style="4" customWidth="1"/>
    <col min="14614" max="14614" width="15.7109375" style="4" customWidth="1"/>
    <col min="14615" max="14618" width="11.7109375" style="4" customWidth="1"/>
    <col min="14619" max="14619" width="8.7109375" style="4" customWidth="1"/>
    <col min="14620" max="14620" width="4.7109375" style="4" customWidth="1"/>
    <col min="14621" max="14848" width="9" style="4"/>
    <col min="14849" max="14849" width="15.7109375" style="4" customWidth="1"/>
    <col min="14850" max="14850" width="10.7109375" style="4" customWidth="1"/>
    <col min="14851" max="14851" width="40.7109375" style="4" customWidth="1"/>
    <col min="14852" max="14852" width="10.7109375" style="4" customWidth="1"/>
    <col min="14853" max="14853" width="20.7109375" style="4" customWidth="1"/>
    <col min="14854" max="14855" width="12.7109375" style="4" customWidth="1"/>
    <col min="14856" max="14856" width="10.7109375" style="4" customWidth="1"/>
    <col min="14857" max="14857" width="20.7109375" style="4" customWidth="1"/>
    <col min="14858" max="14858" width="10.7109375" style="4" customWidth="1"/>
    <col min="14859" max="14859" width="8.7109375" style="4" customWidth="1"/>
    <col min="14860" max="14860" width="4.7109375" style="4" customWidth="1"/>
    <col min="14861" max="14861" width="5.7109375" style="4" customWidth="1"/>
    <col min="14862" max="14862" width="11.7109375" style="4" customWidth="1"/>
    <col min="14863" max="14863" width="8.7109375" style="4" customWidth="1"/>
    <col min="14864" max="14864" width="4.7109375" style="4" customWidth="1"/>
    <col min="14865" max="14865" width="5.7109375" style="4" customWidth="1"/>
    <col min="14866" max="14868" width="11.7109375" style="4" customWidth="1"/>
    <col min="14869" max="14869" width="7.7109375" style="4" customWidth="1"/>
    <col min="14870" max="14870" width="15.7109375" style="4" customWidth="1"/>
    <col min="14871" max="14874" width="11.7109375" style="4" customWidth="1"/>
    <col min="14875" max="14875" width="8.7109375" style="4" customWidth="1"/>
    <col min="14876" max="14876" width="4.7109375" style="4" customWidth="1"/>
    <col min="14877" max="15104" width="9" style="4"/>
    <col min="15105" max="15105" width="15.7109375" style="4" customWidth="1"/>
    <col min="15106" max="15106" width="10.7109375" style="4" customWidth="1"/>
    <col min="15107" max="15107" width="40.7109375" style="4" customWidth="1"/>
    <col min="15108" max="15108" width="10.7109375" style="4" customWidth="1"/>
    <col min="15109" max="15109" width="20.7109375" style="4" customWidth="1"/>
    <col min="15110" max="15111" width="12.7109375" style="4" customWidth="1"/>
    <col min="15112" max="15112" width="10.7109375" style="4" customWidth="1"/>
    <col min="15113" max="15113" width="20.7109375" style="4" customWidth="1"/>
    <col min="15114" max="15114" width="10.7109375" style="4" customWidth="1"/>
    <col min="15115" max="15115" width="8.7109375" style="4" customWidth="1"/>
    <col min="15116" max="15116" width="4.7109375" style="4" customWidth="1"/>
    <col min="15117" max="15117" width="5.7109375" style="4" customWidth="1"/>
    <col min="15118" max="15118" width="11.7109375" style="4" customWidth="1"/>
    <col min="15119" max="15119" width="8.7109375" style="4" customWidth="1"/>
    <col min="15120" max="15120" width="4.7109375" style="4" customWidth="1"/>
    <col min="15121" max="15121" width="5.7109375" style="4" customWidth="1"/>
    <col min="15122" max="15124" width="11.7109375" style="4" customWidth="1"/>
    <col min="15125" max="15125" width="7.7109375" style="4" customWidth="1"/>
    <col min="15126" max="15126" width="15.7109375" style="4" customWidth="1"/>
    <col min="15127" max="15130" width="11.7109375" style="4" customWidth="1"/>
    <col min="15131" max="15131" width="8.7109375" style="4" customWidth="1"/>
    <col min="15132" max="15132" width="4.7109375" style="4" customWidth="1"/>
    <col min="15133" max="15360" width="9" style="4"/>
    <col min="15361" max="15361" width="15.7109375" style="4" customWidth="1"/>
    <col min="15362" max="15362" width="10.7109375" style="4" customWidth="1"/>
    <col min="15363" max="15363" width="40.7109375" style="4" customWidth="1"/>
    <col min="15364" max="15364" width="10.7109375" style="4" customWidth="1"/>
    <col min="15365" max="15365" width="20.7109375" style="4" customWidth="1"/>
    <col min="15366" max="15367" width="12.7109375" style="4" customWidth="1"/>
    <col min="15368" max="15368" width="10.7109375" style="4" customWidth="1"/>
    <col min="15369" max="15369" width="20.7109375" style="4" customWidth="1"/>
    <col min="15370" max="15370" width="10.7109375" style="4" customWidth="1"/>
    <col min="15371" max="15371" width="8.7109375" style="4" customWidth="1"/>
    <col min="15372" max="15372" width="4.7109375" style="4" customWidth="1"/>
    <col min="15373" max="15373" width="5.7109375" style="4" customWidth="1"/>
    <col min="15374" max="15374" width="11.7109375" style="4" customWidth="1"/>
    <col min="15375" max="15375" width="8.7109375" style="4" customWidth="1"/>
    <col min="15376" max="15376" width="4.7109375" style="4" customWidth="1"/>
    <col min="15377" max="15377" width="5.7109375" style="4" customWidth="1"/>
    <col min="15378" max="15380" width="11.7109375" style="4" customWidth="1"/>
    <col min="15381" max="15381" width="7.7109375" style="4" customWidth="1"/>
    <col min="15382" max="15382" width="15.7109375" style="4" customWidth="1"/>
    <col min="15383" max="15386" width="11.7109375" style="4" customWidth="1"/>
    <col min="15387" max="15387" width="8.7109375" style="4" customWidth="1"/>
    <col min="15388" max="15388" width="4.7109375" style="4" customWidth="1"/>
    <col min="15389" max="15616" width="9" style="4"/>
    <col min="15617" max="15617" width="15.7109375" style="4" customWidth="1"/>
    <col min="15618" max="15618" width="10.7109375" style="4" customWidth="1"/>
    <col min="15619" max="15619" width="40.7109375" style="4" customWidth="1"/>
    <col min="15620" max="15620" width="10.7109375" style="4" customWidth="1"/>
    <col min="15621" max="15621" width="20.7109375" style="4" customWidth="1"/>
    <col min="15622" max="15623" width="12.7109375" style="4" customWidth="1"/>
    <col min="15624" max="15624" width="10.7109375" style="4" customWidth="1"/>
    <col min="15625" max="15625" width="20.7109375" style="4" customWidth="1"/>
    <col min="15626" max="15626" width="10.7109375" style="4" customWidth="1"/>
    <col min="15627" max="15627" width="8.7109375" style="4" customWidth="1"/>
    <col min="15628" max="15628" width="4.7109375" style="4" customWidth="1"/>
    <col min="15629" max="15629" width="5.7109375" style="4" customWidth="1"/>
    <col min="15630" max="15630" width="11.7109375" style="4" customWidth="1"/>
    <col min="15631" max="15631" width="8.7109375" style="4" customWidth="1"/>
    <col min="15632" max="15632" width="4.7109375" style="4" customWidth="1"/>
    <col min="15633" max="15633" width="5.7109375" style="4" customWidth="1"/>
    <col min="15634" max="15636" width="11.7109375" style="4" customWidth="1"/>
    <col min="15637" max="15637" width="7.7109375" style="4" customWidth="1"/>
    <col min="15638" max="15638" width="15.7109375" style="4" customWidth="1"/>
    <col min="15639" max="15642" width="11.7109375" style="4" customWidth="1"/>
    <col min="15643" max="15643" width="8.7109375" style="4" customWidth="1"/>
    <col min="15644" max="15644" width="4.7109375" style="4" customWidth="1"/>
    <col min="15645" max="15872" width="9" style="4"/>
    <col min="15873" max="15873" width="15.7109375" style="4" customWidth="1"/>
    <col min="15874" max="15874" width="10.7109375" style="4" customWidth="1"/>
    <col min="15875" max="15875" width="40.7109375" style="4" customWidth="1"/>
    <col min="15876" max="15876" width="10.7109375" style="4" customWidth="1"/>
    <col min="15877" max="15877" width="20.7109375" style="4" customWidth="1"/>
    <col min="15878" max="15879" width="12.7109375" style="4" customWidth="1"/>
    <col min="15880" max="15880" width="10.7109375" style="4" customWidth="1"/>
    <col min="15881" max="15881" width="20.7109375" style="4" customWidth="1"/>
    <col min="15882" max="15882" width="10.7109375" style="4" customWidth="1"/>
    <col min="15883" max="15883" width="8.7109375" style="4" customWidth="1"/>
    <col min="15884" max="15884" width="4.7109375" style="4" customWidth="1"/>
    <col min="15885" max="15885" width="5.7109375" style="4" customWidth="1"/>
    <col min="15886" max="15886" width="11.7109375" style="4" customWidth="1"/>
    <col min="15887" max="15887" width="8.7109375" style="4" customWidth="1"/>
    <col min="15888" max="15888" width="4.7109375" style="4" customWidth="1"/>
    <col min="15889" max="15889" width="5.7109375" style="4" customWidth="1"/>
    <col min="15890" max="15892" width="11.7109375" style="4" customWidth="1"/>
    <col min="15893" max="15893" width="7.7109375" style="4" customWidth="1"/>
    <col min="15894" max="15894" width="15.7109375" style="4" customWidth="1"/>
    <col min="15895" max="15898" width="11.7109375" style="4" customWidth="1"/>
    <col min="15899" max="15899" width="8.7109375" style="4" customWidth="1"/>
    <col min="15900" max="15900" width="4.7109375" style="4" customWidth="1"/>
    <col min="15901" max="16128" width="9" style="4"/>
    <col min="16129" max="16129" width="15.7109375" style="4" customWidth="1"/>
    <col min="16130" max="16130" width="10.7109375" style="4" customWidth="1"/>
    <col min="16131" max="16131" width="40.7109375" style="4" customWidth="1"/>
    <col min="16132" max="16132" width="10.7109375" style="4" customWidth="1"/>
    <col min="16133" max="16133" width="20.7109375" style="4" customWidth="1"/>
    <col min="16134" max="16135" width="12.7109375" style="4" customWidth="1"/>
    <col min="16136" max="16136" width="10.7109375" style="4" customWidth="1"/>
    <col min="16137" max="16137" width="20.7109375" style="4" customWidth="1"/>
    <col min="16138" max="16138" width="10.7109375" style="4" customWidth="1"/>
    <col min="16139" max="16139" width="8.7109375" style="4" customWidth="1"/>
    <col min="16140" max="16140" width="4.7109375" style="4" customWidth="1"/>
    <col min="16141" max="16141" width="5.7109375" style="4" customWidth="1"/>
    <col min="16142" max="16142" width="11.7109375" style="4" customWidth="1"/>
    <col min="16143" max="16143" width="8.7109375" style="4" customWidth="1"/>
    <col min="16144" max="16144" width="4.7109375" style="4" customWidth="1"/>
    <col min="16145" max="16145" width="5.7109375" style="4" customWidth="1"/>
    <col min="16146" max="16148" width="11.7109375" style="4" customWidth="1"/>
    <col min="16149" max="16149" width="7.7109375" style="4" customWidth="1"/>
    <col min="16150" max="16150" width="15.7109375" style="4" customWidth="1"/>
    <col min="16151" max="16154" width="11.7109375" style="4" customWidth="1"/>
    <col min="16155" max="16155" width="8.7109375" style="4" customWidth="1"/>
    <col min="16156" max="16156" width="4.7109375" style="4" customWidth="1"/>
    <col min="16157" max="16384" width="9" style="4"/>
  </cols>
  <sheetData>
    <row r="1" spans="1:28">
      <c r="A1" s="1"/>
      <c r="B1" s="2"/>
      <c r="C1" s="1" t="s">
        <v>0</v>
      </c>
      <c r="D1" s="3"/>
      <c r="E1" s="3"/>
      <c r="F1" s="3"/>
      <c r="G1" s="3"/>
      <c r="H1" s="3"/>
      <c r="I1" s="3"/>
      <c r="J1" s="3"/>
      <c r="K1" s="3"/>
      <c r="L1" s="3"/>
      <c r="M1" s="3"/>
      <c r="N1" s="3"/>
      <c r="O1" s="3"/>
      <c r="P1" s="3"/>
      <c r="Q1" s="3"/>
      <c r="R1" s="3"/>
      <c r="S1" s="3"/>
      <c r="T1" s="3"/>
      <c r="U1" s="3"/>
      <c r="V1" s="3"/>
      <c r="W1" s="3"/>
      <c r="X1" s="3"/>
      <c r="Y1" s="3"/>
      <c r="Z1" s="3"/>
      <c r="AA1" s="2"/>
    </row>
    <row r="2" spans="1:28">
      <c r="A2" s="5"/>
      <c r="B2" s="6"/>
      <c r="C2" s="5"/>
      <c r="D2" s="7"/>
      <c r="E2" s="7"/>
      <c r="F2" s="7"/>
      <c r="G2" s="7"/>
      <c r="H2" s="7"/>
      <c r="I2" s="7"/>
      <c r="J2" s="7"/>
      <c r="K2" s="7"/>
      <c r="L2" s="7"/>
      <c r="M2" s="7"/>
      <c r="N2" s="7"/>
      <c r="O2" s="7"/>
      <c r="P2" s="7"/>
      <c r="Q2" s="7"/>
      <c r="R2" s="7"/>
      <c r="S2" s="7"/>
      <c r="T2" s="7"/>
      <c r="U2" s="7"/>
      <c r="V2" s="7"/>
      <c r="W2" s="7"/>
      <c r="X2" s="7"/>
      <c r="Y2" s="7"/>
      <c r="Z2" s="7"/>
      <c r="AA2" s="6"/>
    </row>
    <row r="3" spans="1:28">
      <c r="A3" s="5"/>
      <c r="B3" s="6"/>
      <c r="C3" s="5"/>
      <c r="D3" s="7"/>
      <c r="E3" s="7"/>
      <c r="F3" s="7"/>
      <c r="G3" s="7"/>
      <c r="H3" s="7"/>
      <c r="I3" s="7"/>
      <c r="J3" s="7"/>
      <c r="K3" s="7"/>
      <c r="L3" s="7"/>
      <c r="M3" s="7"/>
      <c r="N3" s="7"/>
      <c r="O3" s="7"/>
      <c r="P3" s="7"/>
      <c r="Q3" s="7"/>
      <c r="R3" s="7"/>
      <c r="S3" s="7"/>
      <c r="T3" s="7"/>
      <c r="U3" s="7"/>
      <c r="V3" s="7"/>
      <c r="W3" s="7"/>
      <c r="X3" s="7"/>
      <c r="Y3" s="7"/>
      <c r="Z3" s="7"/>
      <c r="AA3" s="6"/>
    </row>
    <row r="4" spans="1:28">
      <c r="A4" s="5"/>
      <c r="B4" s="6"/>
      <c r="C4" s="8" t="s">
        <v>1</v>
      </c>
      <c r="D4" s="9"/>
      <c r="E4" s="9"/>
      <c r="F4" s="9"/>
      <c r="G4" s="9"/>
      <c r="H4" s="9"/>
      <c r="I4" s="9"/>
      <c r="J4" s="9"/>
      <c r="K4" s="9"/>
      <c r="L4" s="9"/>
      <c r="M4" s="9"/>
      <c r="N4" s="9"/>
      <c r="O4" s="9"/>
      <c r="P4" s="9"/>
      <c r="Q4" s="9"/>
      <c r="R4" s="9"/>
      <c r="S4" s="9"/>
      <c r="T4" s="9"/>
      <c r="U4" s="9"/>
      <c r="V4" s="9"/>
      <c r="W4" s="9"/>
      <c r="X4" s="9"/>
      <c r="Y4" s="9"/>
      <c r="Z4" s="9"/>
      <c r="AA4" s="10"/>
    </row>
    <row r="5" spans="1:28">
      <c r="A5" s="11"/>
      <c r="B5" s="12"/>
      <c r="C5" s="13"/>
      <c r="D5" s="14"/>
      <c r="E5" s="14"/>
      <c r="F5" s="14"/>
      <c r="G5" s="14"/>
      <c r="H5" s="14"/>
      <c r="I5" s="14"/>
      <c r="J5" s="14"/>
      <c r="K5" s="14"/>
      <c r="L5" s="14"/>
      <c r="M5" s="14"/>
      <c r="N5" s="14"/>
      <c r="O5" s="14"/>
      <c r="P5" s="14"/>
      <c r="Q5" s="14"/>
      <c r="R5" s="14"/>
      <c r="S5" s="14"/>
      <c r="T5" s="14"/>
      <c r="U5" s="14"/>
      <c r="V5" s="14"/>
      <c r="W5" s="14"/>
      <c r="X5" s="14"/>
      <c r="Y5" s="14"/>
      <c r="Z5" s="14"/>
      <c r="AA5" s="15"/>
    </row>
    <row r="6" spans="1:28" ht="13.5">
      <c r="A6" s="16" t="s">
        <v>2</v>
      </c>
      <c r="B6" s="16"/>
      <c r="C6" s="17">
        <f>[18]ACU!C7+1</f>
        <v>2022</v>
      </c>
      <c r="D6" s="17"/>
      <c r="E6" s="17"/>
      <c r="F6" s="17"/>
      <c r="G6" s="17"/>
      <c r="H6" s="17"/>
      <c r="I6" s="17"/>
      <c r="J6" s="17"/>
      <c r="K6" s="17"/>
      <c r="L6" s="17"/>
      <c r="M6" s="17"/>
      <c r="N6" s="17"/>
      <c r="O6" s="17"/>
      <c r="P6" s="17"/>
      <c r="Q6" s="17"/>
      <c r="R6" s="17"/>
      <c r="S6" s="17"/>
      <c r="T6" s="17"/>
      <c r="U6" s="17"/>
      <c r="V6" s="17"/>
      <c r="W6" s="17"/>
      <c r="X6" s="17"/>
      <c r="Y6" s="17"/>
      <c r="Z6" s="17"/>
      <c r="AA6" s="17"/>
    </row>
    <row r="7" spans="1:28" ht="13.5">
      <c r="A7" s="16" t="s">
        <v>3</v>
      </c>
      <c r="B7" s="16"/>
      <c r="C7" s="18">
        <v>3</v>
      </c>
      <c r="D7" s="19"/>
      <c r="E7" s="20"/>
      <c r="F7" s="21"/>
      <c r="G7" s="21"/>
      <c r="H7" s="22"/>
      <c r="I7" s="22"/>
      <c r="J7" s="23"/>
      <c r="K7" s="24"/>
      <c r="L7" s="23"/>
      <c r="M7" s="23"/>
      <c r="N7" s="21"/>
      <c r="O7" s="25"/>
      <c r="P7" s="26"/>
      <c r="Q7" s="26"/>
      <c r="R7" s="21"/>
      <c r="S7" s="21"/>
      <c r="T7" s="21"/>
      <c r="U7" s="22"/>
      <c r="V7" s="20"/>
      <c r="W7" s="21"/>
      <c r="X7" s="21"/>
      <c r="Y7" s="21"/>
      <c r="Z7" s="21"/>
      <c r="AA7" s="27"/>
    </row>
    <row r="8" spans="1:28" ht="13.5">
      <c r="A8" s="16" t="s">
        <v>4</v>
      </c>
      <c r="B8" s="16"/>
      <c r="C8" s="28">
        <f>IF($C$7=1,[18]ACU!D7,IF($C$7=2,[18]ACU!E7,IF($C$7=3,[18]ACU!F7,IF($C$7=4,[18]ACU!G7))))</f>
        <v>44752</v>
      </c>
      <c r="D8" s="19" t="s">
        <v>5</v>
      </c>
      <c r="E8" s="29">
        <f>IF($C$7=1,[18]ACU!D8,IF($C$7=2,[18]ACU!E8,IF($C$7=3,[18]ACU!F8,IF($C$7=4,[18]ACU!G8))))</f>
        <v>44815</v>
      </c>
      <c r="F8" s="29"/>
      <c r="G8" s="21"/>
      <c r="H8" s="30"/>
      <c r="I8" s="29"/>
      <c r="J8" s="23"/>
      <c r="K8" s="24"/>
      <c r="L8" s="23"/>
      <c r="M8" s="23"/>
      <c r="N8" s="21"/>
      <c r="O8" s="25"/>
      <c r="P8" s="26"/>
      <c r="Q8" s="26"/>
      <c r="R8" s="21"/>
      <c r="S8" s="21"/>
      <c r="T8" s="21"/>
      <c r="U8" s="22"/>
      <c r="V8" s="20"/>
      <c r="W8" s="21"/>
      <c r="X8" s="21"/>
      <c r="Y8" s="21"/>
      <c r="Z8" s="21"/>
      <c r="AA8" s="27"/>
    </row>
    <row r="9" spans="1:28">
      <c r="A9" s="31" t="s">
        <v>6</v>
      </c>
      <c r="B9" s="31"/>
      <c r="C9" s="31"/>
      <c r="D9" s="31"/>
      <c r="E9" s="31"/>
      <c r="F9" s="31"/>
      <c r="G9" s="31"/>
      <c r="H9" s="31"/>
      <c r="I9" s="31"/>
      <c r="J9" s="31"/>
      <c r="K9" s="31"/>
      <c r="L9" s="31"/>
      <c r="M9" s="31"/>
      <c r="N9" s="31"/>
      <c r="O9" s="31"/>
      <c r="P9" s="31"/>
      <c r="Q9" s="31"/>
      <c r="R9" s="31"/>
      <c r="S9" s="31"/>
      <c r="T9" s="31"/>
      <c r="U9" s="31"/>
      <c r="V9" s="31"/>
      <c r="W9" s="31"/>
      <c r="X9" s="31"/>
      <c r="Y9" s="31"/>
      <c r="Z9" s="31"/>
      <c r="AA9" s="31"/>
    </row>
    <row r="10" spans="1:28">
      <c r="A10" s="32" t="s">
        <v>7</v>
      </c>
      <c r="B10" s="32"/>
      <c r="C10" s="32" t="s">
        <v>8</v>
      </c>
      <c r="D10" s="32" t="s">
        <v>9</v>
      </c>
      <c r="E10" s="32"/>
      <c r="F10" s="32"/>
      <c r="G10" s="32"/>
      <c r="H10" s="32" t="s">
        <v>10</v>
      </c>
      <c r="I10" s="32"/>
      <c r="J10" s="32" t="s">
        <v>11</v>
      </c>
      <c r="K10" s="32"/>
      <c r="L10" s="32"/>
      <c r="M10" s="32"/>
      <c r="N10" s="32"/>
      <c r="O10" s="32"/>
      <c r="P10" s="32" t="s">
        <v>12</v>
      </c>
      <c r="Q10" s="32"/>
      <c r="R10" s="32"/>
      <c r="S10" s="32"/>
      <c r="T10" s="33" t="s">
        <v>13</v>
      </c>
      <c r="U10" s="33" t="s">
        <v>14</v>
      </c>
      <c r="V10" s="33"/>
      <c r="W10" s="33" t="s">
        <v>15</v>
      </c>
      <c r="X10" s="33" t="s">
        <v>16</v>
      </c>
      <c r="Y10" s="33" t="s">
        <v>17</v>
      </c>
      <c r="Z10" s="33" t="s">
        <v>18</v>
      </c>
      <c r="AA10" s="33" t="s">
        <v>19</v>
      </c>
      <c r="AB10" s="34">
        <v>3</v>
      </c>
    </row>
    <row r="11" spans="1:28" ht="38.25">
      <c r="A11" s="35" t="s">
        <v>20</v>
      </c>
      <c r="B11" s="35" t="s">
        <v>21</v>
      </c>
      <c r="C11" s="32"/>
      <c r="D11" s="36" t="s">
        <v>22</v>
      </c>
      <c r="E11" s="35" t="s">
        <v>23</v>
      </c>
      <c r="F11" s="37" t="s">
        <v>24</v>
      </c>
      <c r="G11" s="37" t="s">
        <v>25</v>
      </c>
      <c r="H11" s="35" t="s">
        <v>26</v>
      </c>
      <c r="I11" s="35" t="s">
        <v>27</v>
      </c>
      <c r="J11" s="35" t="s">
        <v>22</v>
      </c>
      <c r="K11" s="38" t="s">
        <v>28</v>
      </c>
      <c r="L11" s="32" t="s">
        <v>29</v>
      </c>
      <c r="M11" s="32"/>
      <c r="N11" s="39" t="s">
        <v>30</v>
      </c>
      <c r="O11" s="40" t="s">
        <v>31</v>
      </c>
      <c r="P11" s="32" t="s">
        <v>29</v>
      </c>
      <c r="Q11" s="32"/>
      <c r="R11" s="39" t="s">
        <v>32</v>
      </c>
      <c r="S11" s="41" t="s">
        <v>33</v>
      </c>
      <c r="T11" s="33"/>
      <c r="U11" s="41" t="s">
        <v>34</v>
      </c>
      <c r="V11" s="42" t="s">
        <v>35</v>
      </c>
      <c r="W11" s="33"/>
      <c r="X11" s="33"/>
      <c r="Y11" s="33"/>
      <c r="Z11" s="33"/>
      <c r="AA11" s="33"/>
    </row>
    <row r="12" spans="1:28" ht="60" customHeight="1">
      <c r="A12" s="43" t="str">
        <f>[18]OBRAS!A4</f>
        <v>PREGÃO ELETRÔNCO</v>
      </c>
      <c r="B12" s="44" t="str">
        <f>[18]OBRAS!B4</f>
        <v>004/2021</v>
      </c>
      <c r="C12" s="43" t="str">
        <f>[18]OBRAS!C4</f>
        <v>CONTRATAÇÃO DE EMPRESA DE ENGENHARIA ESPECIALIZADA NA EXECUÇÃO DE SERVIÇOS DE MANUTENÇÃO PREDIAL, A SEREM REALIZADOS NAS ESCOLAS DO MUNICÍPIO DE CORTÊS/PE</v>
      </c>
      <c r="D12" s="45" t="str">
        <f>[18]OBRAS!D4</f>
        <v>--</v>
      </c>
      <c r="E12" s="43" t="str">
        <f>[18]OBRAS!E4</f>
        <v>--</v>
      </c>
      <c r="F12" s="46" t="str">
        <f>[18]OBRAS!F4</f>
        <v>--</v>
      </c>
      <c r="G12" s="46"/>
      <c r="H12" s="47" t="str">
        <f>[18]OBRAS!H4</f>
        <v>23.198.833/0001-04</v>
      </c>
      <c r="I12" s="43" t="str">
        <f>[18]OBRAS!I4</f>
        <v>PAUBRASIL CONSTRUTORA EIRELI</v>
      </c>
      <c r="J12" s="44" t="str">
        <f>[18]OBRAS!J4</f>
        <v>024/2021</v>
      </c>
      <c r="K12" s="48">
        <f>[18]OBRAS!K4</f>
        <v>44460</v>
      </c>
      <c r="L12" s="49">
        <f>[18]OBRAS!L4</f>
        <v>12</v>
      </c>
      <c r="M12" s="50" t="str">
        <f>[18]OBRAS!M4</f>
        <v>MESES</v>
      </c>
      <c r="N12" s="46">
        <f>[18]OBRAS!N4</f>
        <v>1258782.57</v>
      </c>
      <c r="O12" s="51" t="str">
        <f>IF([18]OBRAS!O4="","---")</f>
        <v>---</v>
      </c>
      <c r="P12" s="49">
        <f>[18]OBRAS!P4</f>
        <v>0</v>
      </c>
      <c r="Q12" s="52">
        <f>[18]OBRAS!Q4</f>
        <v>0</v>
      </c>
      <c r="R12" s="46">
        <f>[18]OBRAS!R4</f>
        <v>0</v>
      </c>
      <c r="S12" s="46">
        <f>[18]OBRAS!T4</f>
        <v>1258782.57</v>
      </c>
      <c r="T12" s="46">
        <f>[18]OBRAS!U4</f>
        <v>0</v>
      </c>
      <c r="U12" s="53">
        <f>[18]OBRAS!V4</f>
        <v>44905100</v>
      </c>
      <c r="V12" s="43" t="str">
        <f>[18]OBRAS!W4</f>
        <v>OBRAS E INSTALAÇÕES</v>
      </c>
      <c r="W12" s="46">
        <f>IF($C$7=1,([18]ACU!$C$11+[18]ACU!D11),IF($C$7=2,([18]ACU!$C$11+[18]ACU!D11+[18]ACU!E11),IF($C$7=3,([18]ACU!$C$11+[18]ACU!D11+[18]ACU!E11+[18]ACU!F11),IF($C$7=4,([18]ACU!$C$11+[18]ACU!D11+[18]ACU!E11+[18]ACU!F11+[18]ACU!G11)))))</f>
        <v>104317.75</v>
      </c>
      <c r="X12" s="46">
        <f>IF($C$7=1,([18]TRI.01!F11),IF($C$7=2,([18]TRI.02!F11),IF($C$7=3,([18]TRI.03!F11),IF($C$7=4,([18]TRI.04!F11)))))</f>
        <v>11164.16</v>
      </c>
      <c r="Y12" s="46">
        <f>IF($C$7=1,([18]ACU!I11),IF($C$7=2,([18]ACU!I11+[18]ACU!J11),IF($C$7=3,([18]ACU!I11+[18]ACU!J11+[18]ACU!K11),IF($C$7=4,([18]ACU!I11+[18]ACU!J11+[18]ACU!K11+[18]ACU!L11)))))</f>
        <v>12763.61</v>
      </c>
      <c r="Z12" s="46">
        <f>Y12+[18]ACU!H11</f>
        <v>105991.71</v>
      </c>
      <c r="AA12" s="54" t="s">
        <v>36</v>
      </c>
    </row>
    <row r="13" spans="1:28" hidden="1">
      <c r="A13" s="55"/>
      <c r="B13" s="56"/>
      <c r="C13" s="55"/>
      <c r="D13" s="57"/>
      <c r="E13" s="55">
        <v>2</v>
      </c>
      <c r="F13" s="58"/>
      <c r="G13" s="58"/>
      <c r="H13" s="59"/>
      <c r="I13" s="55"/>
      <c r="J13" s="56"/>
      <c r="K13" s="60"/>
      <c r="L13" s="61"/>
      <c r="M13" s="62"/>
      <c r="N13" s="58"/>
      <c r="O13" s="63"/>
      <c r="P13" s="61"/>
      <c r="Q13" s="64"/>
      <c r="R13" s="58"/>
      <c r="S13" s="58"/>
      <c r="T13" s="58"/>
      <c r="U13" s="65"/>
      <c r="V13" s="55"/>
      <c r="W13" s="58"/>
      <c r="X13" s="58"/>
      <c r="Y13" s="58"/>
      <c r="Z13" s="58"/>
      <c r="AA13" s="66"/>
    </row>
    <row r="14" spans="1:28" hidden="1">
      <c r="A14" s="55"/>
      <c r="B14" s="56"/>
      <c r="C14" s="55"/>
      <c r="D14" s="57"/>
      <c r="E14" s="55">
        <v>3</v>
      </c>
      <c r="F14" s="58"/>
      <c r="G14" s="58"/>
      <c r="H14" s="59"/>
      <c r="I14" s="55"/>
      <c r="J14" s="56"/>
      <c r="K14" s="60"/>
      <c r="L14" s="61"/>
      <c r="M14" s="62"/>
      <c r="N14" s="58"/>
      <c r="O14" s="63"/>
      <c r="P14" s="61"/>
      <c r="Q14" s="64"/>
      <c r="R14" s="58"/>
      <c r="S14" s="58"/>
      <c r="T14" s="58"/>
      <c r="U14" s="65"/>
      <c r="V14" s="55"/>
      <c r="W14" s="58"/>
      <c r="X14" s="58"/>
      <c r="Y14" s="58"/>
      <c r="Z14" s="58"/>
      <c r="AA14" s="66"/>
    </row>
    <row r="15" spans="1:28" hidden="1">
      <c r="A15" s="55"/>
      <c r="B15" s="56"/>
      <c r="C15" s="55"/>
      <c r="D15" s="57"/>
      <c r="E15" s="55">
        <v>4</v>
      </c>
      <c r="F15" s="58"/>
      <c r="G15" s="58"/>
      <c r="H15" s="59"/>
      <c r="I15" s="55"/>
      <c r="J15" s="56"/>
      <c r="K15" s="60"/>
      <c r="L15" s="61"/>
      <c r="M15" s="62"/>
      <c r="N15" s="58"/>
      <c r="O15" s="63"/>
      <c r="P15" s="61"/>
      <c r="Q15" s="64"/>
      <c r="R15" s="58"/>
      <c r="S15" s="58"/>
      <c r="T15" s="58"/>
      <c r="U15" s="65"/>
      <c r="V15" s="55"/>
      <c r="W15" s="58"/>
      <c r="X15" s="58"/>
      <c r="Y15" s="58"/>
      <c r="Z15" s="58"/>
      <c r="AA15" s="66"/>
    </row>
    <row r="16" spans="1:28" hidden="1">
      <c r="A16" s="55"/>
      <c r="B16" s="56"/>
      <c r="C16" s="55"/>
      <c r="D16" s="57"/>
      <c r="E16" s="55">
        <v>5</v>
      </c>
      <c r="F16" s="58"/>
      <c r="G16" s="58"/>
      <c r="H16" s="59"/>
      <c r="I16" s="55"/>
      <c r="J16" s="56"/>
      <c r="K16" s="60"/>
      <c r="L16" s="61"/>
      <c r="M16" s="62"/>
      <c r="N16" s="58"/>
      <c r="O16" s="63"/>
      <c r="P16" s="61"/>
      <c r="Q16" s="64"/>
      <c r="R16" s="58"/>
      <c r="S16" s="58"/>
      <c r="T16" s="58"/>
      <c r="U16" s="65"/>
      <c r="V16" s="55"/>
      <c r="W16" s="58"/>
      <c r="X16" s="58"/>
      <c r="Y16" s="58"/>
      <c r="Z16" s="58"/>
      <c r="AA16" s="66"/>
    </row>
    <row r="17" spans="1:28" hidden="1">
      <c r="A17" s="55"/>
      <c r="B17" s="56"/>
      <c r="C17" s="55"/>
      <c r="D17" s="57"/>
      <c r="E17" s="55">
        <v>6</v>
      </c>
      <c r="F17" s="58"/>
      <c r="G17" s="58"/>
      <c r="H17" s="59"/>
      <c r="I17" s="55"/>
      <c r="J17" s="56"/>
      <c r="K17" s="60"/>
      <c r="L17" s="61"/>
      <c r="M17" s="62"/>
      <c r="N17" s="58"/>
      <c r="O17" s="63"/>
      <c r="P17" s="61"/>
      <c r="Q17" s="64"/>
      <c r="R17" s="58"/>
      <c r="S17" s="58"/>
      <c r="T17" s="58"/>
      <c r="U17" s="65"/>
      <c r="V17" s="55"/>
      <c r="W17" s="58"/>
      <c r="X17" s="58"/>
      <c r="Y17" s="58"/>
      <c r="Z17" s="58"/>
      <c r="AA17" s="66"/>
    </row>
    <row r="18" spans="1:28" hidden="1">
      <c r="A18" s="55"/>
      <c r="B18" s="56"/>
      <c r="C18" s="55"/>
      <c r="D18" s="57"/>
      <c r="E18" s="55">
        <v>7</v>
      </c>
      <c r="F18" s="58"/>
      <c r="G18" s="58"/>
      <c r="H18" s="59"/>
      <c r="I18" s="55"/>
      <c r="J18" s="56"/>
      <c r="K18" s="60"/>
      <c r="L18" s="61"/>
      <c r="M18" s="62"/>
      <c r="N18" s="58"/>
      <c r="O18" s="63"/>
      <c r="P18" s="61"/>
      <c r="Q18" s="64"/>
      <c r="R18" s="58"/>
      <c r="S18" s="58"/>
      <c r="T18" s="58"/>
      <c r="U18" s="65"/>
      <c r="V18" s="55"/>
      <c r="W18" s="58"/>
      <c r="X18" s="58"/>
      <c r="Y18" s="58"/>
      <c r="Z18" s="58"/>
      <c r="AA18" s="66"/>
    </row>
    <row r="19" spans="1:28" hidden="1">
      <c r="A19" s="55"/>
      <c r="B19" s="56"/>
      <c r="C19" s="55"/>
      <c r="D19" s="57"/>
      <c r="E19" s="55">
        <v>8</v>
      </c>
      <c r="F19" s="58"/>
      <c r="G19" s="58"/>
      <c r="H19" s="59"/>
      <c r="I19" s="55"/>
      <c r="J19" s="56"/>
      <c r="K19" s="60"/>
      <c r="L19" s="61"/>
      <c r="M19" s="62"/>
      <c r="N19" s="58"/>
      <c r="O19" s="63"/>
      <c r="P19" s="61"/>
      <c r="Q19" s="64"/>
      <c r="R19" s="58"/>
      <c r="S19" s="58"/>
      <c r="T19" s="58"/>
      <c r="U19" s="65"/>
      <c r="V19" s="55"/>
      <c r="W19" s="58"/>
      <c r="X19" s="58"/>
      <c r="Y19" s="58"/>
      <c r="Z19" s="58"/>
      <c r="AA19" s="66"/>
    </row>
    <row r="20" spans="1:28" hidden="1">
      <c r="A20" s="55"/>
      <c r="B20" s="56"/>
      <c r="C20" s="55"/>
      <c r="D20" s="57"/>
      <c r="E20" s="55">
        <v>9</v>
      </c>
      <c r="F20" s="58"/>
      <c r="G20" s="58"/>
      <c r="H20" s="59"/>
      <c r="I20" s="55"/>
      <c r="J20" s="56"/>
      <c r="K20" s="60"/>
      <c r="L20" s="61"/>
      <c r="M20" s="62"/>
      <c r="N20" s="58"/>
      <c r="O20" s="63"/>
      <c r="P20" s="61"/>
      <c r="Q20" s="64"/>
      <c r="R20" s="58"/>
      <c r="S20" s="58"/>
      <c r="T20" s="58"/>
      <c r="U20" s="65"/>
      <c r="V20" s="55"/>
      <c r="W20" s="58"/>
      <c r="X20" s="58"/>
      <c r="Y20" s="58"/>
      <c r="Z20" s="58"/>
      <c r="AA20" s="66"/>
    </row>
    <row r="21" spans="1:28" hidden="1">
      <c r="A21" s="55"/>
      <c r="B21" s="56"/>
      <c r="C21" s="55"/>
      <c r="D21" s="57"/>
      <c r="E21" s="55">
        <v>10</v>
      </c>
      <c r="F21" s="58"/>
      <c r="G21" s="58"/>
      <c r="H21" s="59"/>
      <c r="I21" s="55"/>
      <c r="J21" s="56"/>
      <c r="K21" s="60"/>
      <c r="L21" s="61"/>
      <c r="M21" s="62"/>
      <c r="N21" s="58"/>
      <c r="O21" s="63"/>
      <c r="P21" s="61"/>
      <c r="Q21" s="64"/>
      <c r="R21" s="58"/>
      <c r="S21" s="58"/>
      <c r="T21" s="58"/>
      <c r="U21" s="65"/>
      <c r="V21" s="55"/>
      <c r="W21" s="58"/>
      <c r="X21" s="58"/>
      <c r="Y21" s="58"/>
      <c r="Z21" s="58"/>
      <c r="AA21" s="66"/>
    </row>
    <row r="22" spans="1:28" hidden="1">
      <c r="A22" s="55"/>
      <c r="B22" s="56"/>
      <c r="C22" s="55"/>
      <c r="D22" s="57"/>
      <c r="E22" s="55">
        <v>11</v>
      </c>
      <c r="F22" s="58"/>
      <c r="G22" s="58"/>
      <c r="H22" s="59"/>
      <c r="I22" s="55"/>
      <c r="J22" s="56"/>
      <c r="K22" s="60"/>
      <c r="L22" s="61"/>
      <c r="M22" s="62"/>
      <c r="N22" s="58"/>
      <c r="O22" s="63"/>
      <c r="P22" s="61"/>
      <c r="Q22" s="64"/>
      <c r="R22" s="58"/>
      <c r="S22" s="58"/>
      <c r="T22" s="58"/>
      <c r="U22" s="65"/>
      <c r="V22" s="55"/>
      <c r="W22" s="58"/>
      <c r="X22" s="58"/>
      <c r="Y22" s="58"/>
      <c r="Z22" s="58"/>
      <c r="AA22" s="66"/>
    </row>
    <row r="23" spans="1:28" hidden="1">
      <c r="A23" s="67"/>
      <c r="B23" s="68"/>
      <c r="C23" s="67"/>
      <c r="D23" s="69"/>
      <c r="E23" s="67">
        <v>12</v>
      </c>
      <c r="F23" s="70"/>
      <c r="G23" s="70"/>
      <c r="H23" s="71"/>
      <c r="I23" s="67"/>
      <c r="J23" s="68"/>
      <c r="K23" s="72"/>
      <c r="L23" s="73"/>
      <c r="M23" s="74"/>
      <c r="N23" s="70"/>
      <c r="O23" s="75"/>
      <c r="P23" s="73"/>
      <c r="Q23" s="76"/>
      <c r="R23" s="70"/>
      <c r="S23" s="70"/>
      <c r="T23" s="70"/>
      <c r="U23" s="77"/>
      <c r="V23" s="67"/>
      <c r="W23" s="70"/>
      <c r="X23" s="70"/>
      <c r="Y23" s="70"/>
      <c r="Z23" s="70"/>
      <c r="AA23" s="78"/>
    </row>
    <row r="24" spans="1:28" ht="65.099999999999994" customHeight="1">
      <c r="A24" s="43" t="str">
        <f>[18]OBRAS!A17</f>
        <v>DISPENSA</v>
      </c>
      <c r="B24" s="44" t="str">
        <f>IF([18]OBRAS!B17="","---")</f>
        <v>---</v>
      </c>
      <c r="C24" s="43" t="str">
        <f>[18]OBRAS!C17</f>
        <v>CONTRATAÇÃO DE EMPRESA DE ENGENHARIA PARA EXECUÇÃO DE SERVIÇOS DE MANUTENÇÃO PREDIAL DOS EQUIPAMENTOS PÚBLICOS: ALMOXARIFADO, OFICINA E CARPINTARIA, LOCALIZADO NA RUA 10 DE MARÇO, NO MUNICÍPIO DE CORTÊS/PE</v>
      </c>
      <c r="D24" s="45" t="str">
        <f>[18]OBRAS!D17</f>
        <v>--</v>
      </c>
      <c r="E24" s="43" t="str">
        <f>[18]OBRAS!E17</f>
        <v>--</v>
      </c>
      <c r="F24" s="46" t="str">
        <f>[18]OBRAS!F17</f>
        <v>--</v>
      </c>
      <c r="G24" s="46"/>
      <c r="H24" s="47" t="str">
        <f>[18]OBRAS!H17</f>
        <v>23.198.833/0001-04</v>
      </c>
      <c r="I24" s="43" t="str">
        <f>[18]OBRAS!I17</f>
        <v>PAUBRASIL CONSTRUTORA EIRELI</v>
      </c>
      <c r="J24" s="44" t="str">
        <f>[18]OBRAS!J17</f>
        <v>010/2021</v>
      </c>
      <c r="K24" s="48">
        <f>[18]OBRAS!K17</f>
        <v>44551</v>
      </c>
      <c r="L24" s="49">
        <f>[18]OBRAS!L17</f>
        <v>60</v>
      </c>
      <c r="M24" s="50" t="str">
        <f>[18]OBRAS!M17</f>
        <v>DIAS</v>
      </c>
      <c r="N24" s="46">
        <f>[18]OBRAS!N17</f>
        <v>28769.79</v>
      </c>
      <c r="O24" s="51" t="str">
        <f>IF([18]OBRAS!O17="","---")</f>
        <v>---</v>
      </c>
      <c r="P24" s="49">
        <f>[18]OBRAS!P17</f>
        <v>0</v>
      </c>
      <c r="Q24" s="52">
        <f>[18]OBRAS!Q17</f>
        <v>0</v>
      </c>
      <c r="R24" s="46">
        <f>[18]OBRAS!R17</f>
        <v>0</v>
      </c>
      <c r="S24" s="46">
        <f>[18]OBRAS!T17</f>
        <v>28769.79</v>
      </c>
      <c r="T24" s="46">
        <f>[18]OBRAS!U17</f>
        <v>0</v>
      </c>
      <c r="U24" s="53">
        <f>[18]OBRAS!V17</f>
        <v>44905100</v>
      </c>
      <c r="V24" s="43" t="str">
        <f>[18]OBRAS!W17</f>
        <v>OBRAS E INSTALAÇÕES</v>
      </c>
      <c r="W24" s="46">
        <f>IF($C$7=1,([18]ACU!$C$12+[18]ACU!D12),IF($C$7=2,([18]ACU!$C$12+[18]ACU!D12+[18]ACU!E12),IF($C$7=3,([18]ACU!$C$12+[18]ACU!D12+[18]ACU!E12+[18]ACU!F12),IF($C$7=4,([18]ACU!$C$12+[18]ACU!D12+[18]ACU!E12+[18]ACU!F12+[18]ACU!G12)))))</f>
        <v>28769.79</v>
      </c>
      <c r="X24" s="46">
        <f>IF($C$7=1,([18]TRI.01!F12),IF($C$7=2,([18]TRI.02!F12),IF($C$7=3,([18]TRI.03!F12),IF($C$7=4,([18]TRI.04!F12)))))</f>
        <v>0</v>
      </c>
      <c r="Y24" s="46">
        <f>IF($C$7=1,([18]ACU!I12),IF($C$7=2,([18]ACU!I12+[18]ACU!J12),IF($C$7=3,([18]ACU!I12+[18]ACU!J12+[18]ACU!K12),IF($C$7=4,([18]ACU!I12+[18]ACU!J12+[18]ACU!K12+[18]ACU!L12)))))</f>
        <v>28769.79</v>
      </c>
      <c r="Z24" s="46">
        <f>Y24+[18]ACU!H12</f>
        <v>28769.79</v>
      </c>
      <c r="AA24" s="54" t="s">
        <v>37</v>
      </c>
      <c r="AB24" s="79"/>
    </row>
    <row r="25" spans="1:28" hidden="1">
      <c r="A25" s="55"/>
      <c r="B25" s="56"/>
      <c r="C25" s="55"/>
      <c r="D25" s="57"/>
      <c r="E25" s="55"/>
      <c r="F25" s="58"/>
      <c r="G25" s="58"/>
      <c r="H25" s="59"/>
      <c r="I25" s="55"/>
      <c r="J25" s="56"/>
      <c r="K25" s="60"/>
      <c r="L25" s="61"/>
      <c r="M25" s="50">
        <f>[18]OBRAS!M18</f>
        <v>0</v>
      </c>
      <c r="N25" s="58"/>
      <c r="O25" s="63"/>
      <c r="P25" s="61"/>
      <c r="Q25" s="64"/>
      <c r="R25" s="58"/>
      <c r="S25" s="58"/>
      <c r="T25" s="58"/>
      <c r="U25" s="65"/>
      <c r="V25" s="55"/>
      <c r="W25" s="58"/>
      <c r="X25" s="58"/>
      <c r="Y25" s="58"/>
      <c r="Z25" s="58"/>
      <c r="AA25" s="66"/>
    </row>
    <row r="26" spans="1:28" hidden="1">
      <c r="A26" s="55"/>
      <c r="B26" s="56"/>
      <c r="C26" s="55"/>
      <c r="D26" s="57"/>
      <c r="E26" s="55"/>
      <c r="F26" s="58"/>
      <c r="G26" s="58"/>
      <c r="H26" s="59"/>
      <c r="I26" s="55"/>
      <c r="J26" s="56"/>
      <c r="K26" s="60"/>
      <c r="L26" s="61"/>
      <c r="M26" s="50">
        <f>[18]OBRAS!M19</f>
        <v>0</v>
      </c>
      <c r="N26" s="58"/>
      <c r="O26" s="63"/>
      <c r="P26" s="61"/>
      <c r="Q26" s="64"/>
      <c r="R26" s="58"/>
      <c r="S26" s="58"/>
      <c r="T26" s="58"/>
      <c r="U26" s="65"/>
      <c r="V26" s="55"/>
      <c r="W26" s="58"/>
      <c r="X26" s="58"/>
      <c r="Y26" s="58"/>
      <c r="Z26" s="58"/>
      <c r="AA26" s="66"/>
    </row>
    <row r="27" spans="1:28" hidden="1">
      <c r="A27" s="55"/>
      <c r="B27" s="56"/>
      <c r="C27" s="55"/>
      <c r="D27" s="57"/>
      <c r="E27" s="55"/>
      <c r="F27" s="58"/>
      <c r="G27" s="58"/>
      <c r="H27" s="59"/>
      <c r="I27" s="55"/>
      <c r="J27" s="56"/>
      <c r="K27" s="60"/>
      <c r="L27" s="61"/>
      <c r="M27" s="50">
        <f>[18]OBRAS!M20</f>
        <v>0</v>
      </c>
      <c r="N27" s="58"/>
      <c r="O27" s="63"/>
      <c r="P27" s="61"/>
      <c r="Q27" s="64"/>
      <c r="R27" s="58"/>
      <c r="S27" s="58"/>
      <c r="T27" s="58"/>
      <c r="U27" s="65"/>
      <c r="V27" s="55"/>
      <c r="W27" s="58"/>
      <c r="X27" s="58"/>
      <c r="Y27" s="58"/>
      <c r="Z27" s="58"/>
      <c r="AA27" s="66"/>
    </row>
    <row r="28" spans="1:28" hidden="1">
      <c r="A28" s="55"/>
      <c r="B28" s="56"/>
      <c r="C28" s="55"/>
      <c r="D28" s="57"/>
      <c r="E28" s="55"/>
      <c r="F28" s="58"/>
      <c r="G28" s="58"/>
      <c r="H28" s="59"/>
      <c r="I28" s="55"/>
      <c r="J28" s="56"/>
      <c r="K28" s="60"/>
      <c r="L28" s="61"/>
      <c r="M28" s="50">
        <f>[18]OBRAS!M21</f>
        <v>0</v>
      </c>
      <c r="N28" s="58"/>
      <c r="O28" s="63"/>
      <c r="P28" s="61"/>
      <c r="Q28" s="64"/>
      <c r="R28" s="58"/>
      <c r="S28" s="58"/>
      <c r="T28" s="58"/>
      <c r="U28" s="65"/>
      <c r="V28" s="55"/>
      <c r="W28" s="58"/>
      <c r="X28" s="58"/>
      <c r="Y28" s="58"/>
      <c r="Z28" s="58"/>
      <c r="AA28" s="66"/>
    </row>
    <row r="29" spans="1:28" hidden="1">
      <c r="A29" s="55"/>
      <c r="B29" s="56"/>
      <c r="C29" s="55"/>
      <c r="D29" s="57"/>
      <c r="E29" s="55"/>
      <c r="F29" s="58"/>
      <c r="G29" s="58"/>
      <c r="H29" s="59"/>
      <c r="I29" s="55"/>
      <c r="J29" s="56"/>
      <c r="K29" s="60"/>
      <c r="L29" s="61"/>
      <c r="M29" s="50">
        <f>[18]OBRAS!M22</f>
        <v>0</v>
      </c>
      <c r="N29" s="58"/>
      <c r="O29" s="63"/>
      <c r="P29" s="61"/>
      <c r="Q29" s="64"/>
      <c r="R29" s="58"/>
      <c r="S29" s="58"/>
      <c r="T29" s="58"/>
      <c r="U29" s="65"/>
      <c r="V29" s="55"/>
      <c r="W29" s="58"/>
      <c r="X29" s="58"/>
      <c r="Y29" s="58"/>
      <c r="Z29" s="58"/>
      <c r="AA29" s="66"/>
    </row>
    <row r="30" spans="1:28" hidden="1">
      <c r="A30" s="55"/>
      <c r="B30" s="56"/>
      <c r="C30" s="55"/>
      <c r="D30" s="57"/>
      <c r="E30" s="55"/>
      <c r="F30" s="58"/>
      <c r="G30" s="58"/>
      <c r="H30" s="59"/>
      <c r="I30" s="55"/>
      <c r="J30" s="56"/>
      <c r="K30" s="60"/>
      <c r="L30" s="61"/>
      <c r="M30" s="50">
        <f>[18]OBRAS!M23</f>
        <v>0</v>
      </c>
      <c r="N30" s="58"/>
      <c r="O30" s="63"/>
      <c r="P30" s="61"/>
      <c r="Q30" s="64"/>
      <c r="R30" s="58"/>
      <c r="S30" s="58"/>
      <c r="T30" s="58"/>
      <c r="U30" s="65"/>
      <c r="V30" s="55"/>
      <c r="W30" s="58"/>
      <c r="X30" s="58"/>
      <c r="Y30" s="58"/>
      <c r="Z30" s="58"/>
      <c r="AA30" s="66"/>
    </row>
    <row r="31" spans="1:28" hidden="1">
      <c r="A31" s="55"/>
      <c r="B31" s="56"/>
      <c r="C31" s="55"/>
      <c r="D31" s="57"/>
      <c r="E31" s="55"/>
      <c r="F31" s="58"/>
      <c r="G31" s="58"/>
      <c r="H31" s="59"/>
      <c r="I31" s="55"/>
      <c r="J31" s="56"/>
      <c r="K31" s="60"/>
      <c r="L31" s="61"/>
      <c r="M31" s="50">
        <f>[18]OBRAS!M24</f>
        <v>0</v>
      </c>
      <c r="N31" s="58"/>
      <c r="O31" s="63"/>
      <c r="P31" s="61"/>
      <c r="Q31" s="64"/>
      <c r="R31" s="58"/>
      <c r="S31" s="58"/>
      <c r="T31" s="58"/>
      <c r="U31" s="65"/>
      <c r="V31" s="55"/>
      <c r="W31" s="58"/>
      <c r="X31" s="58"/>
      <c r="Y31" s="58"/>
      <c r="Z31" s="58"/>
      <c r="AA31" s="66"/>
    </row>
    <row r="32" spans="1:28" hidden="1">
      <c r="A32" s="55"/>
      <c r="B32" s="56"/>
      <c r="C32" s="55"/>
      <c r="D32" s="57"/>
      <c r="E32" s="55"/>
      <c r="F32" s="58"/>
      <c r="G32" s="58"/>
      <c r="H32" s="59"/>
      <c r="I32" s="55"/>
      <c r="J32" s="56"/>
      <c r="K32" s="60"/>
      <c r="L32" s="61"/>
      <c r="M32" s="50">
        <f>[18]OBRAS!M25</f>
        <v>0</v>
      </c>
      <c r="N32" s="58"/>
      <c r="O32" s="63"/>
      <c r="P32" s="61"/>
      <c r="Q32" s="64"/>
      <c r="R32" s="58"/>
      <c r="S32" s="58"/>
      <c r="T32" s="58"/>
      <c r="U32" s="65"/>
      <c r="V32" s="55"/>
      <c r="W32" s="58"/>
      <c r="X32" s="58"/>
      <c r="Y32" s="58"/>
      <c r="Z32" s="58"/>
      <c r="AA32" s="66"/>
    </row>
    <row r="33" spans="1:27" hidden="1">
      <c r="A33" s="55"/>
      <c r="B33" s="56"/>
      <c r="C33" s="55"/>
      <c r="D33" s="57"/>
      <c r="E33" s="55"/>
      <c r="F33" s="58"/>
      <c r="G33" s="58"/>
      <c r="H33" s="59"/>
      <c r="I33" s="55"/>
      <c r="J33" s="56"/>
      <c r="K33" s="60"/>
      <c r="L33" s="61"/>
      <c r="M33" s="50">
        <f>[18]OBRAS!M26</f>
        <v>0</v>
      </c>
      <c r="N33" s="58"/>
      <c r="O33" s="63"/>
      <c r="P33" s="61"/>
      <c r="Q33" s="64"/>
      <c r="R33" s="58"/>
      <c r="S33" s="58"/>
      <c r="T33" s="58"/>
      <c r="U33" s="65"/>
      <c r="V33" s="55"/>
      <c r="W33" s="58"/>
      <c r="X33" s="58"/>
      <c r="Y33" s="58"/>
      <c r="Z33" s="58"/>
      <c r="AA33" s="66"/>
    </row>
    <row r="34" spans="1:27" hidden="1">
      <c r="A34" s="55"/>
      <c r="B34" s="56"/>
      <c r="C34" s="55"/>
      <c r="D34" s="57"/>
      <c r="E34" s="55"/>
      <c r="F34" s="58"/>
      <c r="G34" s="58"/>
      <c r="H34" s="59"/>
      <c r="I34" s="55"/>
      <c r="J34" s="56"/>
      <c r="K34" s="60"/>
      <c r="L34" s="61"/>
      <c r="M34" s="50">
        <f>[18]OBRAS!M27</f>
        <v>0</v>
      </c>
      <c r="N34" s="58"/>
      <c r="O34" s="63"/>
      <c r="P34" s="61"/>
      <c r="Q34" s="64"/>
      <c r="R34" s="58"/>
      <c r="S34" s="58"/>
      <c r="T34" s="58"/>
      <c r="U34" s="65"/>
      <c r="V34" s="55"/>
      <c r="W34" s="58"/>
      <c r="X34" s="58"/>
      <c r="Y34" s="58"/>
      <c r="Z34" s="58"/>
      <c r="AA34" s="66"/>
    </row>
    <row r="35" spans="1:27" hidden="1">
      <c r="A35" s="55"/>
      <c r="B35" s="56"/>
      <c r="C35" s="55"/>
      <c r="D35" s="57"/>
      <c r="E35" s="55"/>
      <c r="F35" s="58"/>
      <c r="G35" s="58"/>
      <c r="H35" s="59"/>
      <c r="I35" s="55"/>
      <c r="J35" s="56"/>
      <c r="K35" s="60"/>
      <c r="L35" s="61"/>
      <c r="M35" s="50">
        <f>[18]OBRAS!M28</f>
        <v>0</v>
      </c>
      <c r="N35" s="58"/>
      <c r="O35" s="63"/>
      <c r="P35" s="61"/>
      <c r="Q35" s="64"/>
      <c r="R35" s="58"/>
      <c r="S35" s="58"/>
      <c r="T35" s="58"/>
      <c r="U35" s="65"/>
      <c r="V35" s="55"/>
      <c r="W35" s="58"/>
      <c r="X35" s="58"/>
      <c r="Y35" s="58"/>
      <c r="Z35" s="58"/>
      <c r="AA35" s="66"/>
    </row>
    <row r="36" spans="1:27" ht="60" customHeight="1">
      <c r="A36" s="43" t="str">
        <f>[18]OBRAS!A30</f>
        <v>PREGÃO ELETRÔNCO</v>
      </c>
      <c r="B36" s="44" t="str">
        <f>[18]OBRAS!B30</f>
        <v>008/2021</v>
      </c>
      <c r="C36" s="43" t="str">
        <f>[18]OBRAS!C30</f>
        <v>SERVIÇO DE REQUALIFICAÇÃO DE PRAÇAS E CANTEIROS CENTRAIS EM DIVERSOS LOCAIS DO MUNICÍPIO DE CORTÊS/PE</v>
      </c>
      <c r="D36" s="45" t="str">
        <f>[18]OBRAS!D30</f>
        <v>--</v>
      </c>
      <c r="E36" s="43" t="str">
        <f>[18]OBRAS!E30</f>
        <v>--</v>
      </c>
      <c r="F36" s="46" t="str">
        <f>[18]OBRAS!F30</f>
        <v>--</v>
      </c>
      <c r="G36" s="46" t="str">
        <f>[18]OBRAS!G30</f>
        <v>--</v>
      </c>
      <c r="H36" s="47" t="str">
        <f>[18]OBRAS!H30</f>
        <v>23.198.833/0001-04</v>
      </c>
      <c r="I36" s="43" t="str">
        <f>[18]OBRAS!I30</f>
        <v>PAUBRASIL CONSTRUTORA EIRELI</v>
      </c>
      <c r="J36" s="44" t="str">
        <f>[18]OBRAS!J30</f>
        <v>019/2021</v>
      </c>
      <c r="K36" s="48">
        <f>[18]OBRAS!K30</f>
        <v>44384</v>
      </c>
      <c r="L36" s="49">
        <f>[18]OBRAS!L30</f>
        <v>12</v>
      </c>
      <c r="M36" s="50" t="str">
        <f>[18]OBRAS!M30</f>
        <v>MESES</v>
      </c>
      <c r="N36" s="46">
        <f>[18]OBRAS!N30</f>
        <v>182992.63</v>
      </c>
      <c r="O36" s="51" t="str">
        <f>[18]OBRAS!O30</f>
        <v>--</v>
      </c>
      <c r="P36" s="49">
        <f>[18]OBRAS!P30</f>
        <v>0</v>
      </c>
      <c r="Q36" s="52"/>
      <c r="R36" s="46">
        <f>[18]OBRAS!R30</f>
        <v>0</v>
      </c>
      <c r="S36" s="46">
        <f>[18]OBRAS!T30</f>
        <v>182992.63</v>
      </c>
      <c r="T36" s="46">
        <f>[18]OBRAS!U30</f>
        <v>0</v>
      </c>
      <c r="U36" s="53">
        <f>[18]OBRAS!V30</f>
        <v>44905100</v>
      </c>
      <c r="V36" s="80" t="str">
        <f>[18]OBRAS!W30</f>
        <v>OBRAS E INSTALAÇÕES</v>
      </c>
      <c r="W36" s="46">
        <f>IF($C$7=1,([18]ACU!$C$13+[18]ACU!$D$13),IF($C$7=2,([18]ACU!$C$13+[18]ACU!$D$13+[18]ACU!$E$13),IF($C$7=3,([18]ACU!$C$13+[18]ACU!$D$13+[18]ACU!$E$13+[18]ACU!$F$13),IF($C$7=4,([18]ACU!$C$13+[18]ACU!$D$13+[18]ACU!$E$13+[18]ACU!$F$13+[18]ACU!$G$13)))))</f>
        <v>63126.7</v>
      </c>
      <c r="X36" s="46">
        <f>IF($C$7=1,([18]TRI.01!F13),IF($C$7=2,([18]TRI.02!F13),IF($C$7=3,([18]TRI.03!F13),IF($C$7=4,([18]TRI.04!F13)))))</f>
        <v>0</v>
      </c>
      <c r="Y36" s="46">
        <f>IF($C$7=1,([18]ACU!I13),IF($C$7=2,([18]ACU!I13+[18]ACU!J13),IF($C$7=3,([18]ACU!I13+[18]ACU!J13+[18]ACU!K13),IF($C$7=4,([18]ACU!I13+[18]ACU!J13+[18]ACU!K13+[18]ACU!L13)))))</f>
        <v>24523.06</v>
      </c>
      <c r="Z36" s="46">
        <f>Y36+[18]ACU!H13</f>
        <v>63126.7</v>
      </c>
      <c r="AA36" s="54" t="s">
        <v>37</v>
      </c>
    </row>
    <row r="37" spans="1:27" hidden="1">
      <c r="A37" s="55"/>
      <c r="B37" s="56"/>
      <c r="C37" s="55"/>
      <c r="D37" s="57"/>
      <c r="E37" s="55">
        <v>2</v>
      </c>
      <c r="F37" s="58"/>
      <c r="G37" s="58"/>
      <c r="H37" s="59"/>
      <c r="I37" s="55"/>
      <c r="J37" s="56"/>
      <c r="K37" s="60"/>
      <c r="L37" s="61"/>
      <c r="M37" s="50">
        <f>[18]OBRAS!M31</f>
        <v>0</v>
      </c>
      <c r="N37" s="58"/>
      <c r="O37" s="63"/>
      <c r="P37" s="61"/>
      <c r="Q37" s="64"/>
      <c r="R37" s="58"/>
      <c r="S37" s="58"/>
      <c r="T37" s="58"/>
      <c r="U37" s="65"/>
      <c r="V37" s="55"/>
      <c r="W37" s="58"/>
      <c r="X37" s="58"/>
      <c r="Y37" s="58"/>
      <c r="Z37" s="58"/>
      <c r="AA37" s="66"/>
    </row>
    <row r="38" spans="1:27" hidden="1">
      <c r="A38" s="55"/>
      <c r="B38" s="56"/>
      <c r="C38" s="55"/>
      <c r="D38" s="57"/>
      <c r="E38" s="55">
        <v>3</v>
      </c>
      <c r="F38" s="58"/>
      <c r="G38" s="58"/>
      <c r="H38" s="59"/>
      <c r="I38" s="55"/>
      <c r="J38" s="56"/>
      <c r="K38" s="60"/>
      <c r="L38" s="61"/>
      <c r="M38" s="50">
        <f>[18]OBRAS!M32</f>
        <v>0</v>
      </c>
      <c r="N38" s="58"/>
      <c r="O38" s="63"/>
      <c r="P38" s="61"/>
      <c r="Q38" s="64"/>
      <c r="R38" s="58"/>
      <c r="S38" s="58"/>
      <c r="T38" s="58"/>
      <c r="U38" s="65"/>
      <c r="V38" s="55"/>
      <c r="W38" s="58"/>
      <c r="X38" s="58"/>
      <c r="Y38" s="58"/>
      <c r="Z38" s="58"/>
      <c r="AA38" s="66"/>
    </row>
    <row r="39" spans="1:27" hidden="1">
      <c r="A39" s="55"/>
      <c r="B39" s="56"/>
      <c r="C39" s="55"/>
      <c r="D39" s="57"/>
      <c r="E39" s="55">
        <v>4</v>
      </c>
      <c r="F39" s="58"/>
      <c r="G39" s="58"/>
      <c r="H39" s="59"/>
      <c r="I39" s="55"/>
      <c r="J39" s="56"/>
      <c r="K39" s="60"/>
      <c r="L39" s="61"/>
      <c r="M39" s="50">
        <f>[18]OBRAS!M33</f>
        <v>0</v>
      </c>
      <c r="N39" s="58"/>
      <c r="O39" s="63"/>
      <c r="P39" s="61"/>
      <c r="Q39" s="64"/>
      <c r="R39" s="58"/>
      <c r="S39" s="58"/>
      <c r="T39" s="58"/>
      <c r="U39" s="65"/>
      <c r="V39" s="55"/>
      <c r="W39" s="58"/>
      <c r="X39" s="58"/>
      <c r="Y39" s="58"/>
      <c r="Z39" s="58"/>
      <c r="AA39" s="66"/>
    </row>
    <row r="40" spans="1:27" hidden="1">
      <c r="A40" s="55"/>
      <c r="B40" s="56"/>
      <c r="C40" s="55"/>
      <c r="D40" s="57"/>
      <c r="E40" s="55">
        <v>5</v>
      </c>
      <c r="F40" s="58"/>
      <c r="G40" s="58"/>
      <c r="H40" s="59"/>
      <c r="I40" s="55"/>
      <c r="J40" s="56"/>
      <c r="K40" s="60"/>
      <c r="L40" s="61"/>
      <c r="M40" s="50">
        <f>[18]OBRAS!M34</f>
        <v>0</v>
      </c>
      <c r="N40" s="58"/>
      <c r="O40" s="63"/>
      <c r="P40" s="61"/>
      <c r="Q40" s="64"/>
      <c r="R40" s="58"/>
      <c r="S40" s="58"/>
      <c r="T40" s="58"/>
      <c r="U40" s="65"/>
      <c r="V40" s="55"/>
      <c r="W40" s="58"/>
      <c r="X40" s="58"/>
      <c r="Y40" s="58"/>
      <c r="Z40" s="58"/>
      <c r="AA40" s="66"/>
    </row>
    <row r="41" spans="1:27" hidden="1">
      <c r="A41" s="55"/>
      <c r="B41" s="56"/>
      <c r="C41" s="55"/>
      <c r="D41" s="57"/>
      <c r="E41" s="55">
        <v>6</v>
      </c>
      <c r="F41" s="58"/>
      <c r="G41" s="58"/>
      <c r="H41" s="59"/>
      <c r="I41" s="55"/>
      <c r="J41" s="56"/>
      <c r="K41" s="60"/>
      <c r="L41" s="61"/>
      <c r="M41" s="50">
        <f>[18]OBRAS!M35</f>
        <v>0</v>
      </c>
      <c r="N41" s="58"/>
      <c r="O41" s="63"/>
      <c r="P41" s="61"/>
      <c r="Q41" s="64"/>
      <c r="R41" s="58"/>
      <c r="S41" s="58"/>
      <c r="T41" s="58"/>
      <c r="U41" s="65"/>
      <c r="V41" s="55"/>
      <c r="W41" s="58"/>
      <c r="X41" s="58"/>
      <c r="Y41" s="58"/>
      <c r="Z41" s="58"/>
      <c r="AA41" s="66"/>
    </row>
    <row r="42" spans="1:27" hidden="1">
      <c r="A42" s="55"/>
      <c r="B42" s="56"/>
      <c r="C42" s="55"/>
      <c r="D42" s="57"/>
      <c r="E42" s="55">
        <v>7</v>
      </c>
      <c r="F42" s="58"/>
      <c r="G42" s="58"/>
      <c r="H42" s="59"/>
      <c r="I42" s="55"/>
      <c r="J42" s="56"/>
      <c r="K42" s="60"/>
      <c r="L42" s="61"/>
      <c r="M42" s="50">
        <f>[18]OBRAS!M36</f>
        <v>0</v>
      </c>
      <c r="N42" s="58"/>
      <c r="O42" s="63"/>
      <c r="P42" s="61"/>
      <c r="Q42" s="64"/>
      <c r="R42" s="58"/>
      <c r="S42" s="58"/>
      <c r="T42" s="58"/>
      <c r="U42" s="65"/>
      <c r="V42" s="55"/>
      <c r="W42" s="58"/>
      <c r="X42" s="58"/>
      <c r="Y42" s="58"/>
      <c r="Z42" s="58"/>
      <c r="AA42" s="66"/>
    </row>
    <row r="43" spans="1:27" hidden="1">
      <c r="A43" s="55"/>
      <c r="B43" s="56"/>
      <c r="C43" s="55"/>
      <c r="D43" s="57"/>
      <c r="E43" s="55">
        <v>8</v>
      </c>
      <c r="F43" s="58"/>
      <c r="G43" s="58"/>
      <c r="H43" s="59"/>
      <c r="I43" s="55"/>
      <c r="J43" s="56"/>
      <c r="K43" s="60"/>
      <c r="L43" s="61"/>
      <c r="M43" s="50">
        <f>[18]OBRAS!M37</f>
        <v>0</v>
      </c>
      <c r="N43" s="58"/>
      <c r="O43" s="63"/>
      <c r="P43" s="61"/>
      <c r="Q43" s="64"/>
      <c r="R43" s="58"/>
      <c r="S43" s="58"/>
      <c r="T43" s="58"/>
      <c r="U43" s="65"/>
      <c r="V43" s="55"/>
      <c r="W43" s="58"/>
      <c r="X43" s="58"/>
      <c r="Y43" s="58"/>
      <c r="Z43" s="58"/>
      <c r="AA43" s="66"/>
    </row>
    <row r="44" spans="1:27" hidden="1">
      <c r="A44" s="55"/>
      <c r="B44" s="56"/>
      <c r="C44" s="55"/>
      <c r="D44" s="57"/>
      <c r="E44" s="55">
        <v>9</v>
      </c>
      <c r="F44" s="58"/>
      <c r="G44" s="58"/>
      <c r="H44" s="59"/>
      <c r="I44" s="55"/>
      <c r="J44" s="56"/>
      <c r="K44" s="60"/>
      <c r="L44" s="61"/>
      <c r="M44" s="50">
        <f>[18]OBRAS!M38</f>
        <v>0</v>
      </c>
      <c r="N44" s="58"/>
      <c r="O44" s="63"/>
      <c r="P44" s="61"/>
      <c r="Q44" s="64"/>
      <c r="R44" s="58"/>
      <c r="S44" s="58"/>
      <c r="T44" s="58"/>
      <c r="U44" s="65"/>
      <c r="V44" s="55"/>
      <c r="W44" s="58"/>
      <c r="X44" s="58"/>
      <c r="Y44" s="58"/>
      <c r="Z44" s="58"/>
      <c r="AA44" s="66"/>
    </row>
    <row r="45" spans="1:27" hidden="1">
      <c r="A45" s="55"/>
      <c r="B45" s="56"/>
      <c r="C45" s="55"/>
      <c r="D45" s="57"/>
      <c r="E45" s="55">
        <v>10</v>
      </c>
      <c r="F45" s="58"/>
      <c r="G45" s="58"/>
      <c r="H45" s="59"/>
      <c r="I45" s="55"/>
      <c r="J45" s="56"/>
      <c r="K45" s="60"/>
      <c r="L45" s="61"/>
      <c r="M45" s="50">
        <f>[18]OBRAS!M39</f>
        <v>0</v>
      </c>
      <c r="N45" s="58"/>
      <c r="O45" s="63"/>
      <c r="P45" s="61"/>
      <c r="Q45" s="64"/>
      <c r="R45" s="58"/>
      <c r="S45" s="58"/>
      <c r="T45" s="58"/>
      <c r="U45" s="65"/>
      <c r="V45" s="55"/>
      <c r="W45" s="58"/>
      <c r="X45" s="58"/>
      <c r="Y45" s="58"/>
      <c r="Z45" s="58"/>
      <c r="AA45" s="66"/>
    </row>
    <row r="46" spans="1:27" hidden="1">
      <c r="A46" s="55"/>
      <c r="B46" s="56"/>
      <c r="C46" s="55"/>
      <c r="D46" s="57"/>
      <c r="E46" s="55">
        <v>11</v>
      </c>
      <c r="F46" s="58"/>
      <c r="G46" s="58"/>
      <c r="H46" s="59"/>
      <c r="I46" s="55"/>
      <c r="J46" s="56"/>
      <c r="K46" s="60"/>
      <c r="L46" s="61"/>
      <c r="M46" s="50">
        <f>[18]OBRAS!M40</f>
        <v>0</v>
      </c>
      <c r="N46" s="58"/>
      <c r="O46" s="63"/>
      <c r="P46" s="61"/>
      <c r="Q46" s="64"/>
      <c r="R46" s="58"/>
      <c r="S46" s="58"/>
      <c r="T46" s="58"/>
      <c r="U46" s="65"/>
      <c r="V46" s="55"/>
      <c r="W46" s="58"/>
      <c r="X46" s="58"/>
      <c r="Y46" s="58"/>
      <c r="Z46" s="58"/>
      <c r="AA46" s="66"/>
    </row>
    <row r="47" spans="1:27" hidden="1">
      <c r="A47" s="67"/>
      <c r="B47" s="68"/>
      <c r="C47" s="67"/>
      <c r="D47" s="69"/>
      <c r="E47" s="67">
        <v>12</v>
      </c>
      <c r="F47" s="70"/>
      <c r="G47" s="70"/>
      <c r="H47" s="71"/>
      <c r="I47" s="67"/>
      <c r="J47" s="68"/>
      <c r="K47" s="72"/>
      <c r="L47" s="73"/>
      <c r="M47" s="50">
        <f>[18]OBRAS!M41</f>
        <v>0</v>
      </c>
      <c r="N47" s="70"/>
      <c r="O47" s="75"/>
      <c r="P47" s="73"/>
      <c r="Q47" s="76"/>
      <c r="R47" s="70"/>
      <c r="S47" s="70"/>
      <c r="T47" s="70"/>
      <c r="U47" s="77"/>
      <c r="V47" s="67"/>
      <c r="W47" s="70"/>
      <c r="X47" s="70"/>
      <c r="Y47" s="70"/>
      <c r="Z47" s="70"/>
      <c r="AA47" s="78"/>
    </row>
    <row r="48" spans="1:27" ht="65.099999999999994" customHeight="1">
      <c r="A48" s="83" t="str">
        <f>[18]OBRAS!A43</f>
        <v>TOMADA DE PREÇOS</v>
      </c>
      <c r="B48" s="84" t="str">
        <f>[18]OBRAS!B43</f>
        <v>001/2021</v>
      </c>
      <c r="C48" s="83" t="str">
        <f>[18]OBRAS!C43</f>
        <v>CONTRATAÇÃO DE EMPRESA DE ENGENHARIA PARA EXECUÇÃO DOS SERVIÇOS DE PAVIMENTAÇÃO EM PARALELEPÍPEDOS DE DIVERSAS RUAS, NO MUNICÍPIO DE CORTÊS/PE, REFERENTE AO CONTRATO DE REPASSE Nº 1053.088-52/ME/CAIXA – CONVÊNIO Nº 867.019/2018</v>
      </c>
      <c r="D48" s="85" t="str">
        <f>[18]OBRAS!D43</f>
        <v>86197/2018</v>
      </c>
      <c r="E48" s="83" t="str">
        <f>[18]OBRAS!E43</f>
        <v>MINISTÉRIO DO DESENVOLVIMENTO REGIONAL</v>
      </c>
      <c r="F48" s="86">
        <f>[18]OBRAS!F43</f>
        <v>461414.38</v>
      </c>
      <c r="G48" s="86">
        <f>[18]OBRAS!G43</f>
        <v>462</v>
      </c>
      <c r="H48" s="87" t="str">
        <f>[18]OBRAS!H43</f>
        <v>21.127.171/0001-56</v>
      </c>
      <c r="I48" s="83" t="str">
        <f>[18]OBRAS!I43</f>
        <v>ZARA SERVIÇOS DE CONSTRUÇÃO CIVIL EIRELI</v>
      </c>
      <c r="J48" s="84" t="str">
        <f>[18]OBRAS!J43</f>
        <v>012/2021</v>
      </c>
      <c r="K48" s="88">
        <f>[18]OBRAS!K43</f>
        <v>44550</v>
      </c>
      <c r="L48" s="89">
        <f>[18]OBRAS!L43</f>
        <v>6</v>
      </c>
      <c r="M48" s="90" t="str">
        <f>[18]OBRAS!M43</f>
        <v>MESES</v>
      </c>
      <c r="N48" s="86">
        <f>[18]OBRAS!N43</f>
        <v>363129.42</v>
      </c>
      <c r="O48" s="91" t="str">
        <f>[18]OBRAS!O43</f>
        <v>--</v>
      </c>
      <c r="P48" s="89">
        <f>[18]OBRAS!P43</f>
        <v>6</v>
      </c>
      <c r="Q48" s="92" t="str">
        <f>[18]OBRAS!Q43</f>
        <v>MESES</v>
      </c>
      <c r="R48" s="86">
        <f>[18]OBRAS!R43</f>
        <v>0</v>
      </c>
      <c r="S48" s="86">
        <f>[18]OBRAS!T43</f>
        <v>458832.55</v>
      </c>
      <c r="T48" s="86">
        <f>[18]OBRAS!U43</f>
        <v>0</v>
      </c>
      <c r="U48" s="93">
        <f>[18]OBRAS!V43</f>
        <v>44905100</v>
      </c>
      <c r="V48" s="94" t="str">
        <f>[18]OBRAS!W43</f>
        <v>OBRAS E INSTALAÇÕES</v>
      </c>
      <c r="W48" s="86">
        <f>IF($C$7=1,([18]ACU!$C$14+[18]ACU!$D$14),IF($C$7=2,([18]ACU!$C$14+[18]ACU!$D$14+[18]ACU!$E$14),IF($C$7=3,([18]ACU!$C$14+[18]ACU!$D$14+[18]ACU!$E$14+[18]ACU!$F$14),IF($C$7=4,([18]ACU!$C$14+[18]ACU!$D$14+[18]ACU!$E$14+[18]ACU!$F$14+[18]ACU!$G$14)))))</f>
        <v>155323.08000000002</v>
      </c>
      <c r="X48" s="86">
        <f>IF($C$7=1,([18]TRI.01!F14),IF($C$7=2,([18]TRI.02!F14),IF($C$7=3,([18]TRI.03!F14),IF($C$7=4,([18]TRI.04!F14)))))</f>
        <v>0</v>
      </c>
      <c r="Y48" s="86">
        <f>IF($C$7=1,([18]ACU!I14),IF($C$7=2,([18]ACU!I14+[18]ACU!J14),IF($C$7=3,([18]ACU!I14+[18]ACU!J14+[18]ACU!K14),IF($C$7=4,([18]ACU!I14+[18]ACU!J14+[18]ACU!K14+[18]ACU!L14)))))</f>
        <v>155322.47999999998</v>
      </c>
      <c r="Z48" s="86">
        <f>Y48+[18]ACU!H14</f>
        <v>155322.47999999998</v>
      </c>
      <c r="AA48" s="109" t="s">
        <v>36</v>
      </c>
    </row>
    <row r="49" spans="1:27">
      <c r="A49" s="67"/>
      <c r="B49" s="68"/>
      <c r="C49" s="67"/>
      <c r="D49" s="69"/>
      <c r="E49" s="67"/>
      <c r="F49" s="70"/>
      <c r="G49" s="70"/>
      <c r="H49" s="71"/>
      <c r="I49" s="67"/>
      <c r="J49" s="68"/>
      <c r="K49" s="72"/>
      <c r="L49" s="73"/>
      <c r="M49" s="74"/>
      <c r="N49" s="70"/>
      <c r="O49" s="75"/>
      <c r="P49" s="73">
        <f>[18]OBRAS!P44</f>
        <v>12</v>
      </c>
      <c r="Q49" s="73" t="str">
        <f>[18]OBRAS!Q44</f>
        <v>MESES</v>
      </c>
      <c r="R49" s="70">
        <f>[18]OBRAS!R44</f>
        <v>95703.13</v>
      </c>
      <c r="S49" s="70"/>
      <c r="T49" s="70"/>
      <c r="U49" s="77"/>
      <c r="V49" s="67"/>
      <c r="W49" s="70"/>
      <c r="X49" s="70"/>
      <c r="Y49" s="70"/>
      <c r="Z49" s="70"/>
      <c r="AA49" s="78"/>
    </row>
    <row r="50" spans="1:27" hidden="1">
      <c r="A50" s="55"/>
      <c r="B50" s="56"/>
      <c r="C50" s="55"/>
      <c r="D50" s="57"/>
      <c r="E50" s="55">
        <v>3</v>
      </c>
      <c r="F50" s="58"/>
      <c r="G50" s="58"/>
      <c r="H50" s="59"/>
      <c r="I50" s="55"/>
      <c r="J50" s="56"/>
      <c r="K50" s="60"/>
      <c r="L50" s="61"/>
      <c r="M50" s="74">
        <f>[18]OBRAS!M45</f>
        <v>0</v>
      </c>
      <c r="N50" s="58"/>
      <c r="O50" s="63"/>
      <c r="P50" s="61"/>
      <c r="Q50" s="64"/>
      <c r="R50" s="58"/>
      <c r="S50" s="58"/>
      <c r="T50" s="58"/>
      <c r="U50" s="65"/>
      <c r="V50" s="55"/>
      <c r="W50" s="58"/>
      <c r="X50" s="58"/>
      <c r="Y50" s="58"/>
      <c r="Z50" s="58"/>
      <c r="AA50" s="66"/>
    </row>
    <row r="51" spans="1:27" hidden="1">
      <c r="A51" s="55"/>
      <c r="B51" s="56"/>
      <c r="C51" s="55"/>
      <c r="D51" s="57"/>
      <c r="E51" s="55">
        <v>4</v>
      </c>
      <c r="F51" s="58"/>
      <c r="G51" s="58"/>
      <c r="H51" s="59"/>
      <c r="I51" s="55"/>
      <c r="J51" s="56"/>
      <c r="K51" s="60"/>
      <c r="L51" s="61"/>
      <c r="M51" s="50">
        <f>[18]OBRAS!M46</f>
        <v>0</v>
      </c>
      <c r="N51" s="58"/>
      <c r="O51" s="63"/>
      <c r="P51" s="61"/>
      <c r="Q51" s="64"/>
      <c r="R51" s="58"/>
      <c r="S51" s="58"/>
      <c r="T51" s="58"/>
      <c r="U51" s="65"/>
      <c r="V51" s="55"/>
      <c r="W51" s="58"/>
      <c r="X51" s="58"/>
      <c r="Y51" s="58"/>
      <c r="Z51" s="58"/>
      <c r="AA51" s="66"/>
    </row>
    <row r="52" spans="1:27" hidden="1">
      <c r="A52" s="55"/>
      <c r="B52" s="56"/>
      <c r="C52" s="55"/>
      <c r="D52" s="57"/>
      <c r="E52" s="55">
        <v>5</v>
      </c>
      <c r="F52" s="58"/>
      <c r="G52" s="58"/>
      <c r="H52" s="59"/>
      <c r="I52" s="55"/>
      <c r="J52" s="56"/>
      <c r="K52" s="60"/>
      <c r="L52" s="61"/>
      <c r="M52" s="50">
        <f>[18]OBRAS!M47</f>
        <v>0</v>
      </c>
      <c r="N52" s="58"/>
      <c r="O52" s="63"/>
      <c r="P52" s="61"/>
      <c r="Q52" s="64"/>
      <c r="R52" s="58"/>
      <c r="S52" s="58"/>
      <c r="T52" s="58"/>
      <c r="U52" s="65"/>
      <c r="V52" s="55"/>
      <c r="W52" s="58"/>
      <c r="X52" s="58"/>
      <c r="Y52" s="58"/>
      <c r="Z52" s="58"/>
      <c r="AA52" s="66"/>
    </row>
    <row r="53" spans="1:27" hidden="1">
      <c r="A53" s="55"/>
      <c r="B53" s="56"/>
      <c r="C53" s="55"/>
      <c r="D53" s="57"/>
      <c r="E53" s="55">
        <v>6</v>
      </c>
      <c r="F53" s="58"/>
      <c r="G53" s="58"/>
      <c r="H53" s="59"/>
      <c r="I53" s="55"/>
      <c r="J53" s="56"/>
      <c r="K53" s="60"/>
      <c r="L53" s="61"/>
      <c r="M53" s="50">
        <f>[18]OBRAS!M48</f>
        <v>0</v>
      </c>
      <c r="N53" s="58"/>
      <c r="O53" s="63"/>
      <c r="P53" s="61"/>
      <c r="Q53" s="64"/>
      <c r="R53" s="58"/>
      <c r="S53" s="58"/>
      <c r="T53" s="58"/>
      <c r="U53" s="65"/>
      <c r="V53" s="55"/>
      <c r="W53" s="58"/>
      <c r="X53" s="58"/>
      <c r="Y53" s="58"/>
      <c r="Z53" s="58"/>
      <c r="AA53" s="66"/>
    </row>
    <row r="54" spans="1:27" hidden="1">
      <c r="A54" s="55"/>
      <c r="B54" s="56"/>
      <c r="C54" s="55"/>
      <c r="D54" s="57"/>
      <c r="E54" s="55">
        <v>7</v>
      </c>
      <c r="F54" s="58"/>
      <c r="G54" s="58"/>
      <c r="H54" s="59"/>
      <c r="I54" s="55"/>
      <c r="J54" s="56"/>
      <c r="K54" s="60"/>
      <c r="L54" s="61"/>
      <c r="M54" s="50">
        <f>[18]OBRAS!M49</f>
        <v>0</v>
      </c>
      <c r="N54" s="58"/>
      <c r="O54" s="63"/>
      <c r="P54" s="61"/>
      <c r="Q54" s="64"/>
      <c r="R54" s="58"/>
      <c r="S54" s="58"/>
      <c r="T54" s="58"/>
      <c r="U54" s="65"/>
      <c r="V54" s="55"/>
      <c r="W54" s="58"/>
      <c r="X54" s="58"/>
      <c r="Y54" s="58"/>
      <c r="Z54" s="58"/>
      <c r="AA54" s="66"/>
    </row>
    <row r="55" spans="1:27" hidden="1">
      <c r="A55" s="55"/>
      <c r="B55" s="56"/>
      <c r="C55" s="55"/>
      <c r="D55" s="57"/>
      <c r="E55" s="55">
        <v>8</v>
      </c>
      <c r="F55" s="58"/>
      <c r="G55" s="58"/>
      <c r="H55" s="59"/>
      <c r="I55" s="55"/>
      <c r="J55" s="56"/>
      <c r="K55" s="60"/>
      <c r="L55" s="61"/>
      <c r="M55" s="50">
        <f>[18]OBRAS!M50</f>
        <v>0</v>
      </c>
      <c r="N55" s="58"/>
      <c r="O55" s="63"/>
      <c r="P55" s="61"/>
      <c r="Q55" s="64"/>
      <c r="R55" s="58"/>
      <c r="S55" s="58"/>
      <c r="T55" s="58"/>
      <c r="U55" s="65"/>
      <c r="V55" s="55"/>
      <c r="W55" s="58"/>
      <c r="X55" s="58"/>
      <c r="Y55" s="58"/>
      <c r="Z55" s="58"/>
      <c r="AA55" s="66"/>
    </row>
    <row r="56" spans="1:27" hidden="1">
      <c r="A56" s="55"/>
      <c r="B56" s="56"/>
      <c r="C56" s="55"/>
      <c r="D56" s="57"/>
      <c r="E56" s="55">
        <v>9</v>
      </c>
      <c r="F56" s="58"/>
      <c r="G56" s="58"/>
      <c r="H56" s="59"/>
      <c r="I56" s="55"/>
      <c r="J56" s="56"/>
      <c r="K56" s="60"/>
      <c r="L56" s="61"/>
      <c r="M56" s="50">
        <f>[18]OBRAS!M51</f>
        <v>0</v>
      </c>
      <c r="N56" s="58"/>
      <c r="O56" s="63"/>
      <c r="P56" s="61"/>
      <c r="Q56" s="64"/>
      <c r="R56" s="58"/>
      <c r="S56" s="58"/>
      <c r="T56" s="58"/>
      <c r="U56" s="65"/>
      <c r="V56" s="55"/>
      <c r="W56" s="58"/>
      <c r="X56" s="58"/>
      <c r="Y56" s="58"/>
      <c r="Z56" s="58"/>
      <c r="AA56" s="66"/>
    </row>
    <row r="57" spans="1:27" hidden="1">
      <c r="A57" s="55"/>
      <c r="B57" s="56"/>
      <c r="C57" s="55"/>
      <c r="D57" s="57"/>
      <c r="E57" s="55">
        <v>10</v>
      </c>
      <c r="F57" s="58"/>
      <c r="G57" s="58"/>
      <c r="H57" s="59"/>
      <c r="I57" s="55"/>
      <c r="J57" s="56"/>
      <c r="K57" s="60"/>
      <c r="L57" s="61"/>
      <c r="M57" s="50">
        <f>[18]OBRAS!M52</f>
        <v>0</v>
      </c>
      <c r="N57" s="58"/>
      <c r="O57" s="63"/>
      <c r="P57" s="61"/>
      <c r="Q57" s="64"/>
      <c r="R57" s="58"/>
      <c r="S57" s="58"/>
      <c r="T57" s="58"/>
      <c r="U57" s="65"/>
      <c r="V57" s="55"/>
      <c r="W57" s="58"/>
      <c r="X57" s="58"/>
      <c r="Y57" s="58"/>
      <c r="Z57" s="58"/>
      <c r="AA57" s="66"/>
    </row>
    <row r="58" spans="1:27" hidden="1">
      <c r="A58" s="55"/>
      <c r="B58" s="56"/>
      <c r="C58" s="55"/>
      <c r="D58" s="57"/>
      <c r="E58" s="55">
        <v>11</v>
      </c>
      <c r="F58" s="58"/>
      <c r="G58" s="58"/>
      <c r="H58" s="59"/>
      <c r="I58" s="55"/>
      <c r="J58" s="56"/>
      <c r="K58" s="60"/>
      <c r="L58" s="61"/>
      <c r="M58" s="50">
        <f>[18]OBRAS!M53</f>
        <v>0</v>
      </c>
      <c r="N58" s="58"/>
      <c r="O58" s="63"/>
      <c r="P58" s="61"/>
      <c r="Q58" s="64"/>
      <c r="R58" s="58"/>
      <c r="S58" s="58"/>
      <c r="T58" s="58"/>
      <c r="U58" s="65"/>
      <c r="V58" s="55"/>
      <c r="W58" s="58"/>
      <c r="X58" s="58"/>
      <c r="Y58" s="58"/>
      <c r="Z58" s="58"/>
      <c r="AA58" s="66"/>
    </row>
    <row r="59" spans="1:27" hidden="1">
      <c r="A59" s="67"/>
      <c r="B59" s="68"/>
      <c r="C59" s="67"/>
      <c r="D59" s="69"/>
      <c r="E59" s="67">
        <v>12</v>
      </c>
      <c r="F59" s="70"/>
      <c r="G59" s="70"/>
      <c r="H59" s="71"/>
      <c r="I59" s="67"/>
      <c r="J59" s="68"/>
      <c r="K59" s="72"/>
      <c r="L59" s="73"/>
      <c r="M59" s="50">
        <f>[18]OBRAS!M54</f>
        <v>0</v>
      </c>
      <c r="N59" s="70"/>
      <c r="O59" s="75"/>
      <c r="P59" s="73"/>
      <c r="Q59" s="76"/>
      <c r="R59" s="70"/>
      <c r="S59" s="70"/>
      <c r="T59" s="70"/>
      <c r="U59" s="77"/>
      <c r="V59" s="67"/>
      <c r="W59" s="70"/>
      <c r="X59" s="70"/>
      <c r="Y59" s="70"/>
      <c r="Z59" s="70"/>
      <c r="AA59" s="78"/>
    </row>
    <row r="60" spans="1:27" ht="105" customHeight="1">
      <c r="A60" s="43" t="str">
        <f>[18]OBRAS!A56</f>
        <v>DISPENSA</v>
      </c>
      <c r="B60" s="44" t="str">
        <f>IF([18]OBRAS!B56="","---")</f>
        <v>---</v>
      </c>
      <c r="C60" s="43" t="str">
        <f>[18]OBRAS!C56</f>
        <v xml:space="preserve">CONTRATAÇÃO DE EMPRESA DE ENGENHARIA MANUTENÇÃO PREDIAL DOS EQUIPAMENTOS PÚBLICOS: ANTIGA SECRETARIA DE OBRAS ADEQUANDO PARA O FUNCIONAMENTO DO INSITUTO DE PREVIDÊNCIA DOS SERVIDORES MUNICIPAIS DE CORTÊS - CORTÊSPREV, E JUNTA MILITAR ADEQUANDO PARA O FUNCIONAMENTO DAS SECRETARIAS MUNICIPAIS DE MEIO AMBIENTE, CIDADE E AGRICULTURA </v>
      </c>
      <c r="D60" s="45" t="str">
        <f>[18]OBRAS!D56</f>
        <v>--</v>
      </c>
      <c r="E60" s="43" t="str">
        <f>[18]OBRAS!E56</f>
        <v>--</v>
      </c>
      <c r="F60" s="46" t="str">
        <f>[18]OBRAS!F56</f>
        <v>--</v>
      </c>
      <c r="G60" s="46" t="str">
        <f>[18]OBRAS!G56</f>
        <v>--</v>
      </c>
      <c r="H60" s="47" t="str">
        <f>[18]OBRAS!H56</f>
        <v>30.308.359/0001-91</v>
      </c>
      <c r="I60" s="43" t="str">
        <f>[18]OBRAS!I56</f>
        <v>ROTA DO ATLANTICO EMPREENDIMENTOS EIRELI</v>
      </c>
      <c r="J60" s="44" t="str">
        <f>[18]OBRAS!J56</f>
        <v>018/2022</v>
      </c>
      <c r="K60" s="48">
        <f>[18]OBRAS!K56</f>
        <v>44588</v>
      </c>
      <c r="L60" s="49">
        <f>[18]OBRAS!L56</f>
        <v>30</v>
      </c>
      <c r="M60" s="50" t="str">
        <f>[18]OBRAS!M56</f>
        <v>DIAS</v>
      </c>
      <c r="N60" s="46">
        <f>[18]OBRAS!N56</f>
        <v>17774.73</v>
      </c>
      <c r="O60" s="51">
        <f>[18]OBRAS!O56</f>
        <v>44618</v>
      </c>
      <c r="P60" s="49">
        <f>[18]OBRAS!P56</f>
        <v>0</v>
      </c>
      <c r="Q60" s="52"/>
      <c r="R60" s="46">
        <f>[18]OBRAS!R56</f>
        <v>0</v>
      </c>
      <c r="S60" s="46">
        <f>[18]OBRAS!T56</f>
        <v>17774.73</v>
      </c>
      <c r="T60" s="46">
        <f>[18]OBRAS!U56</f>
        <v>0</v>
      </c>
      <c r="U60" s="53">
        <f>[18]OBRAS!V56</f>
        <v>44905100</v>
      </c>
      <c r="V60" s="80" t="str">
        <f>[18]OBRAS!W56</f>
        <v>OBRAS E INSTALAÇÕES</v>
      </c>
      <c r="W60" s="46">
        <f>IF($C$7=1,([18]ACU!$C$15+[18]ACU!$D$15),IF($C$7=2,([18]ACU!$C$15+[18]ACU!$D$15+[18]ACU!$E$15),IF($C$7=3,([18]ACU!$C$15+[18]ACU!$D$15+[18]ACU!$E$15+[18]ACU!$F$15),IF($C$7=4,([18]ACU!$C$15+[18]ACU!$D$15+[18]ACU!$E$15+[18]ACU!$F$15+[18]ACU!$G$15)))))</f>
        <v>16825.07</v>
      </c>
      <c r="X60" s="46">
        <f>IF($C$7=1,([18]TRI.01!F15),IF($C$7=2,([18]TRI.02!F15),IF($C$7=3,([18]TRI.03!F15),IF($C$7=4,([18]TRI.04!F15)))))</f>
        <v>0</v>
      </c>
      <c r="Y60" s="46">
        <f>IF($C$7=1,([18]ACU!I15),IF($C$7=2,([18]ACU!I15+[18]ACU!J15),IF($C$7=3,([18]ACU!I15+[18]ACU!J15+[18]ACU!K15),IF($C$7=4,([18]ACU!I15+[18]ACU!J15+[18]ACU!K15+[18]ACU!L15)))))</f>
        <v>16825.07</v>
      </c>
      <c r="Z60" s="46">
        <f>Y60+[18]ACU!H15</f>
        <v>16825.07</v>
      </c>
      <c r="AA60" s="54" t="s">
        <v>37</v>
      </c>
    </row>
    <row r="61" spans="1:27" hidden="1">
      <c r="A61" s="55"/>
      <c r="B61" s="56"/>
      <c r="C61" s="55"/>
      <c r="D61" s="57"/>
      <c r="E61" s="55">
        <v>2</v>
      </c>
      <c r="F61" s="58"/>
      <c r="G61" s="58"/>
      <c r="H61" s="59"/>
      <c r="I61" s="55"/>
      <c r="J61" s="56"/>
      <c r="K61" s="60"/>
      <c r="L61" s="61"/>
      <c r="M61" s="50">
        <f>[18]OBRAS!M57</f>
        <v>0</v>
      </c>
      <c r="N61" s="58"/>
      <c r="O61" s="63"/>
      <c r="P61" s="61"/>
      <c r="Q61" s="64"/>
      <c r="R61" s="58"/>
      <c r="S61" s="58"/>
      <c r="T61" s="58"/>
      <c r="U61" s="65"/>
      <c r="V61" s="55"/>
      <c r="W61" s="58"/>
      <c r="X61" s="58"/>
      <c r="Y61" s="58"/>
      <c r="Z61" s="58"/>
      <c r="AA61" s="66"/>
    </row>
    <row r="62" spans="1:27" hidden="1">
      <c r="A62" s="55"/>
      <c r="B62" s="56"/>
      <c r="C62" s="55"/>
      <c r="D62" s="57"/>
      <c r="E62" s="55">
        <v>3</v>
      </c>
      <c r="F62" s="58"/>
      <c r="G62" s="58"/>
      <c r="H62" s="59"/>
      <c r="I62" s="55"/>
      <c r="J62" s="56"/>
      <c r="K62" s="60"/>
      <c r="L62" s="61"/>
      <c r="M62" s="50">
        <f>[18]OBRAS!M58</f>
        <v>0</v>
      </c>
      <c r="N62" s="58"/>
      <c r="O62" s="63"/>
      <c r="P62" s="61"/>
      <c r="Q62" s="64"/>
      <c r="R62" s="58"/>
      <c r="S62" s="58"/>
      <c r="T62" s="58"/>
      <c r="U62" s="65"/>
      <c r="V62" s="55"/>
      <c r="W62" s="58"/>
      <c r="X62" s="58"/>
      <c r="Y62" s="58"/>
      <c r="Z62" s="58"/>
      <c r="AA62" s="66"/>
    </row>
    <row r="63" spans="1:27" hidden="1">
      <c r="A63" s="55"/>
      <c r="B63" s="56"/>
      <c r="C63" s="55"/>
      <c r="D63" s="57"/>
      <c r="E63" s="55">
        <v>4</v>
      </c>
      <c r="F63" s="58"/>
      <c r="G63" s="58"/>
      <c r="H63" s="59"/>
      <c r="I63" s="55"/>
      <c r="J63" s="56"/>
      <c r="K63" s="60"/>
      <c r="L63" s="61"/>
      <c r="M63" s="50">
        <f>[18]OBRAS!M59</f>
        <v>0</v>
      </c>
      <c r="N63" s="58"/>
      <c r="O63" s="63"/>
      <c r="P63" s="61"/>
      <c r="Q63" s="64"/>
      <c r="R63" s="58"/>
      <c r="S63" s="58"/>
      <c r="T63" s="58"/>
      <c r="U63" s="65"/>
      <c r="V63" s="55"/>
      <c r="W63" s="58"/>
      <c r="X63" s="58"/>
      <c r="Y63" s="58"/>
      <c r="Z63" s="58"/>
      <c r="AA63" s="66"/>
    </row>
    <row r="64" spans="1:27" hidden="1">
      <c r="A64" s="55"/>
      <c r="B64" s="56"/>
      <c r="C64" s="55"/>
      <c r="D64" s="57"/>
      <c r="E64" s="55">
        <v>5</v>
      </c>
      <c r="F64" s="58"/>
      <c r="G64" s="58"/>
      <c r="H64" s="59"/>
      <c r="I64" s="55"/>
      <c r="J64" s="56"/>
      <c r="K64" s="60"/>
      <c r="L64" s="61"/>
      <c r="M64" s="50">
        <f>[18]OBRAS!M60</f>
        <v>0</v>
      </c>
      <c r="N64" s="58"/>
      <c r="O64" s="63"/>
      <c r="P64" s="61"/>
      <c r="Q64" s="64"/>
      <c r="R64" s="58"/>
      <c r="S64" s="58"/>
      <c r="T64" s="58"/>
      <c r="U64" s="65"/>
      <c r="V64" s="55"/>
      <c r="W64" s="58"/>
      <c r="X64" s="58"/>
      <c r="Y64" s="58"/>
      <c r="Z64" s="58"/>
      <c r="AA64" s="66"/>
    </row>
    <row r="65" spans="1:27" hidden="1">
      <c r="A65" s="55"/>
      <c r="B65" s="56"/>
      <c r="C65" s="55"/>
      <c r="D65" s="57"/>
      <c r="E65" s="55">
        <v>6</v>
      </c>
      <c r="F65" s="58"/>
      <c r="G65" s="58"/>
      <c r="H65" s="59"/>
      <c r="I65" s="55"/>
      <c r="J65" s="56"/>
      <c r="K65" s="60"/>
      <c r="L65" s="61"/>
      <c r="M65" s="50">
        <f>[18]OBRAS!M61</f>
        <v>0</v>
      </c>
      <c r="N65" s="58"/>
      <c r="O65" s="63"/>
      <c r="P65" s="61"/>
      <c r="Q65" s="64"/>
      <c r="R65" s="58"/>
      <c r="S65" s="58"/>
      <c r="T65" s="58"/>
      <c r="U65" s="65"/>
      <c r="V65" s="55"/>
      <c r="W65" s="58"/>
      <c r="X65" s="58"/>
      <c r="Y65" s="58"/>
      <c r="Z65" s="58"/>
      <c r="AA65" s="66"/>
    </row>
    <row r="66" spans="1:27" hidden="1">
      <c r="A66" s="55"/>
      <c r="B66" s="56"/>
      <c r="C66" s="55"/>
      <c r="D66" s="57"/>
      <c r="E66" s="55">
        <v>7</v>
      </c>
      <c r="F66" s="58"/>
      <c r="G66" s="58"/>
      <c r="H66" s="59"/>
      <c r="I66" s="55"/>
      <c r="J66" s="56"/>
      <c r="K66" s="60"/>
      <c r="L66" s="61"/>
      <c r="M66" s="50">
        <f>[18]OBRAS!M62</f>
        <v>0</v>
      </c>
      <c r="N66" s="58"/>
      <c r="O66" s="63"/>
      <c r="P66" s="61"/>
      <c r="Q66" s="64"/>
      <c r="R66" s="58"/>
      <c r="S66" s="58"/>
      <c r="T66" s="58"/>
      <c r="U66" s="65"/>
      <c r="V66" s="55"/>
      <c r="W66" s="58"/>
      <c r="X66" s="58"/>
      <c r="Y66" s="58"/>
      <c r="Z66" s="58"/>
      <c r="AA66" s="66"/>
    </row>
    <row r="67" spans="1:27" hidden="1">
      <c r="A67" s="55"/>
      <c r="B67" s="56"/>
      <c r="C67" s="55"/>
      <c r="D67" s="57"/>
      <c r="E67" s="55">
        <v>8</v>
      </c>
      <c r="F67" s="58"/>
      <c r="G67" s="58"/>
      <c r="H67" s="59"/>
      <c r="I67" s="55"/>
      <c r="J67" s="56"/>
      <c r="K67" s="60"/>
      <c r="L67" s="61"/>
      <c r="M67" s="50">
        <f>[18]OBRAS!M63</f>
        <v>0</v>
      </c>
      <c r="N67" s="58"/>
      <c r="O67" s="63"/>
      <c r="P67" s="61"/>
      <c r="Q67" s="64"/>
      <c r="R67" s="58"/>
      <c r="S67" s="58"/>
      <c r="T67" s="58"/>
      <c r="U67" s="65"/>
      <c r="V67" s="55"/>
      <c r="W67" s="58"/>
      <c r="X67" s="58"/>
      <c r="Y67" s="58"/>
      <c r="Z67" s="58"/>
      <c r="AA67" s="66"/>
    </row>
    <row r="68" spans="1:27" hidden="1">
      <c r="A68" s="55"/>
      <c r="B68" s="56"/>
      <c r="C68" s="55"/>
      <c r="D68" s="57"/>
      <c r="E68" s="55">
        <v>9</v>
      </c>
      <c r="F68" s="58"/>
      <c r="G68" s="58"/>
      <c r="H68" s="59"/>
      <c r="I68" s="55"/>
      <c r="J68" s="56"/>
      <c r="K68" s="60"/>
      <c r="L68" s="61"/>
      <c r="M68" s="50">
        <f>[18]OBRAS!M64</f>
        <v>0</v>
      </c>
      <c r="N68" s="58"/>
      <c r="O68" s="63"/>
      <c r="P68" s="61"/>
      <c r="Q68" s="64"/>
      <c r="R68" s="58"/>
      <c r="S68" s="58"/>
      <c r="T68" s="58"/>
      <c r="U68" s="65"/>
      <c r="V68" s="55"/>
      <c r="W68" s="58"/>
      <c r="X68" s="58"/>
      <c r="Y68" s="58"/>
      <c r="Z68" s="58"/>
      <c r="AA68" s="66"/>
    </row>
    <row r="69" spans="1:27" hidden="1">
      <c r="A69" s="55"/>
      <c r="B69" s="56"/>
      <c r="C69" s="55"/>
      <c r="D69" s="57"/>
      <c r="E69" s="55">
        <v>10</v>
      </c>
      <c r="F69" s="58"/>
      <c r="G69" s="58"/>
      <c r="H69" s="59"/>
      <c r="I69" s="55"/>
      <c r="J69" s="56"/>
      <c r="K69" s="60"/>
      <c r="L69" s="61"/>
      <c r="M69" s="50">
        <f>[18]OBRAS!M65</f>
        <v>0</v>
      </c>
      <c r="N69" s="58"/>
      <c r="O69" s="63"/>
      <c r="P69" s="61"/>
      <c r="Q69" s="64"/>
      <c r="R69" s="58"/>
      <c r="S69" s="58"/>
      <c r="T69" s="58"/>
      <c r="U69" s="65"/>
      <c r="V69" s="55"/>
      <c r="W69" s="58"/>
      <c r="X69" s="58"/>
      <c r="Y69" s="58"/>
      <c r="Z69" s="58"/>
      <c r="AA69" s="66"/>
    </row>
    <row r="70" spans="1:27" hidden="1">
      <c r="A70" s="55"/>
      <c r="B70" s="56"/>
      <c r="C70" s="55"/>
      <c r="D70" s="57"/>
      <c r="E70" s="55">
        <v>11</v>
      </c>
      <c r="F70" s="58"/>
      <c r="G70" s="58"/>
      <c r="H70" s="59"/>
      <c r="I70" s="55"/>
      <c r="J70" s="56"/>
      <c r="K70" s="60"/>
      <c r="L70" s="61"/>
      <c r="M70" s="50">
        <f>[18]OBRAS!M66</f>
        <v>0</v>
      </c>
      <c r="N70" s="58"/>
      <c r="O70" s="63"/>
      <c r="P70" s="61"/>
      <c r="Q70" s="64"/>
      <c r="R70" s="58"/>
      <c r="S70" s="58"/>
      <c r="T70" s="58"/>
      <c r="U70" s="65"/>
      <c r="V70" s="55"/>
      <c r="W70" s="58"/>
      <c r="X70" s="58"/>
      <c r="Y70" s="58"/>
      <c r="Z70" s="58"/>
      <c r="AA70" s="66"/>
    </row>
    <row r="71" spans="1:27" hidden="1">
      <c r="A71" s="67"/>
      <c r="B71" s="68"/>
      <c r="C71" s="67"/>
      <c r="D71" s="69"/>
      <c r="E71" s="67">
        <v>12</v>
      </c>
      <c r="F71" s="70"/>
      <c r="G71" s="70"/>
      <c r="H71" s="71"/>
      <c r="I71" s="67"/>
      <c r="J71" s="68"/>
      <c r="K71" s="72"/>
      <c r="L71" s="73"/>
      <c r="M71" s="50">
        <f>[18]OBRAS!M67</f>
        <v>0</v>
      </c>
      <c r="N71" s="70"/>
      <c r="O71" s="75"/>
      <c r="P71" s="73"/>
      <c r="Q71" s="76"/>
      <c r="R71" s="70"/>
      <c r="S71" s="70"/>
      <c r="T71" s="70"/>
      <c r="U71" s="77"/>
      <c r="V71" s="67"/>
      <c r="W71" s="70"/>
      <c r="X71" s="70"/>
      <c r="Y71" s="70"/>
      <c r="Z71" s="70"/>
      <c r="AA71" s="78"/>
    </row>
    <row r="72" spans="1:27" ht="80.099999999999994" customHeight="1">
      <c r="A72" s="43" t="str">
        <f>[18]OBRAS!A69</f>
        <v>PREGÃO ELETRÔNCO</v>
      </c>
      <c r="B72" s="44" t="str">
        <f>[18]OBRAS!B69</f>
        <v>012/2021-FMS</v>
      </c>
      <c r="C72" s="43" t="str">
        <f>[18]OBRAS!C69</f>
        <v>CONTRATAÇÃO DE EMPRESA DE ENGENHARIA PARA PRESTAÇÃO DE SERVIÇOS DE MANUTENÇÃO PREDIAL DOS PRÉDIOS PÚBLICOS MUNICIPAS, UBS E CENTRO DA MULHER,  LOCALIZADOS NO MUNICÍPIO DE CORTÊS/PE</v>
      </c>
      <c r="D72" s="45" t="str">
        <f>[18]OBRAS!D69</f>
        <v>--</v>
      </c>
      <c r="E72" s="43" t="str">
        <f>[18]OBRAS!E69</f>
        <v>--</v>
      </c>
      <c r="F72" s="46" t="str">
        <f>[18]OBRAS!F69</f>
        <v>--</v>
      </c>
      <c r="G72" s="46" t="str">
        <f>[18]OBRAS!G69</f>
        <v>--</v>
      </c>
      <c r="H72" s="47" t="str">
        <f>[18]OBRAS!H69</f>
        <v>23.198.833/0001-04</v>
      </c>
      <c r="I72" s="43" t="str">
        <f>[18]OBRAS!I69</f>
        <v>PAUBRASIL CONSTRUTORA EIRELI</v>
      </c>
      <c r="J72" s="44" t="str">
        <f>[18]OBRAS!J69</f>
        <v>012/2021</v>
      </c>
      <c r="K72" s="48">
        <f>[18]OBRAS!K69</f>
        <v>0</v>
      </c>
      <c r="L72" s="49">
        <f>[18]OBRAS!L69</f>
        <v>6</v>
      </c>
      <c r="M72" s="50" t="str">
        <f>[18]OBRAS!M69</f>
        <v>MESES</v>
      </c>
      <c r="N72" s="46">
        <f>[18]OBRAS!N69</f>
        <v>510000</v>
      </c>
      <c r="O72" s="51" t="str">
        <f>[18]OBRAS!O69</f>
        <v>--</v>
      </c>
      <c r="P72" s="49">
        <f>[18]OBRAS!P81</f>
        <v>6</v>
      </c>
      <c r="Q72" s="52" t="s">
        <v>38</v>
      </c>
      <c r="R72" s="46">
        <f>[18]OBRAS!R69</f>
        <v>2649.34</v>
      </c>
      <c r="S72" s="46">
        <f>[18]OBRAS!T69</f>
        <v>536596.31999999995</v>
      </c>
      <c r="T72" s="46">
        <f>[18]OBRAS!U69</f>
        <v>0</v>
      </c>
      <c r="U72" s="53">
        <f>[18]OBRAS!V69</f>
        <v>44905100</v>
      </c>
      <c r="V72" s="80" t="str">
        <f>[18]OBRAS!W69</f>
        <v>OBRAS E INSTALAÇÕES</v>
      </c>
      <c r="W72" s="46">
        <f>IF($C$7=1,([18]ACU!$C$16+[18]ACU!$D$16),IF($C$7=2,([18]ACU!$C$16+[18]ACU!$D$16+[18]ACU!$E$16),IF($C$7=3,([18]ACU!$C$16+[18]ACU!$D$16+[18]ACU!$E$16+[18]ACU!$F$16),IF($C$7=4,([18]ACU!$C$16+[18]ACU!$D$16+[18]ACU!$E$16+[18]ACU!$F$16+[18]ACU!$G$16)))))</f>
        <v>115638.23000000001</v>
      </c>
      <c r="X72" s="46">
        <f>IF($C$7=1,([18]TRI.01!F16),IF($C$7=2,([18]TRI.02!F16),IF($C$7=3,([18]TRI.03!F16),IF($C$7=4,([18]TRI.04!F16)))))</f>
        <v>0</v>
      </c>
      <c r="Y72" s="46">
        <f>IF($C$7=1,([18]ACU!I16),IF($C$7=2,([18]ACU!I16+[18]ACU!J16),IF($C$7=3,([18]ACU!I16+[18]ACU!J16+[18]ACU!K16),IF($C$7=4,([18]ACU!I16+[18]ACU!J16+[18]ACU!K16+[18]ACU!L16)))))</f>
        <v>37004.68</v>
      </c>
      <c r="Z72" s="46">
        <f>Y72+[18]ACU!H16</f>
        <v>89041.91</v>
      </c>
      <c r="AA72" s="54" t="s">
        <v>36</v>
      </c>
    </row>
    <row r="73" spans="1:27" hidden="1">
      <c r="A73" s="55"/>
      <c r="B73" s="56"/>
      <c r="C73" s="55"/>
      <c r="D73" s="57"/>
      <c r="E73" s="55">
        <v>2</v>
      </c>
      <c r="F73" s="58"/>
      <c r="G73" s="58"/>
      <c r="H73" s="59"/>
      <c r="I73" s="55"/>
      <c r="J73" s="56"/>
      <c r="K73" s="60"/>
      <c r="L73" s="61"/>
      <c r="M73" s="62"/>
      <c r="N73" s="58"/>
      <c r="O73" s="63"/>
      <c r="P73" s="61"/>
      <c r="Q73" s="64"/>
      <c r="R73" s="58"/>
      <c r="S73" s="58"/>
      <c r="T73" s="58"/>
      <c r="U73" s="65"/>
      <c r="V73" s="55"/>
      <c r="W73" s="58"/>
      <c r="X73" s="58"/>
      <c r="Y73" s="58"/>
      <c r="Z73" s="58"/>
      <c r="AA73" s="66"/>
    </row>
    <row r="74" spans="1:27" hidden="1">
      <c r="A74" s="55"/>
      <c r="B74" s="56"/>
      <c r="C74" s="55"/>
      <c r="D74" s="57"/>
      <c r="E74" s="55">
        <v>3</v>
      </c>
      <c r="F74" s="58"/>
      <c r="G74" s="58"/>
      <c r="H74" s="59"/>
      <c r="I74" s="55"/>
      <c r="J74" s="56"/>
      <c r="K74" s="60"/>
      <c r="L74" s="61"/>
      <c r="M74" s="62"/>
      <c r="N74" s="58"/>
      <c r="O74" s="63"/>
      <c r="P74" s="61"/>
      <c r="Q74" s="64"/>
      <c r="R74" s="58"/>
      <c r="S74" s="58"/>
      <c r="T74" s="58"/>
      <c r="U74" s="65"/>
      <c r="V74" s="55"/>
      <c r="W74" s="58"/>
      <c r="X74" s="58"/>
      <c r="Y74" s="58"/>
      <c r="Z74" s="58"/>
      <c r="AA74" s="66"/>
    </row>
    <row r="75" spans="1:27" hidden="1">
      <c r="A75" s="55"/>
      <c r="B75" s="56"/>
      <c r="C75" s="55"/>
      <c r="D75" s="57"/>
      <c r="E75" s="55">
        <v>4</v>
      </c>
      <c r="F75" s="58"/>
      <c r="G75" s="58"/>
      <c r="H75" s="59"/>
      <c r="I75" s="55"/>
      <c r="J75" s="56"/>
      <c r="K75" s="60"/>
      <c r="L75" s="61"/>
      <c r="M75" s="62"/>
      <c r="N75" s="58"/>
      <c r="O75" s="63"/>
      <c r="P75" s="61"/>
      <c r="Q75" s="64"/>
      <c r="R75" s="58"/>
      <c r="S75" s="58"/>
      <c r="T75" s="58"/>
      <c r="U75" s="65"/>
      <c r="V75" s="55"/>
      <c r="W75" s="58"/>
      <c r="X75" s="58"/>
      <c r="Y75" s="58"/>
      <c r="Z75" s="58"/>
      <c r="AA75" s="66"/>
    </row>
    <row r="76" spans="1:27" hidden="1">
      <c r="A76" s="55"/>
      <c r="B76" s="56"/>
      <c r="C76" s="55"/>
      <c r="D76" s="57"/>
      <c r="E76" s="55">
        <v>5</v>
      </c>
      <c r="F76" s="58"/>
      <c r="G76" s="58"/>
      <c r="H76" s="59"/>
      <c r="I76" s="55"/>
      <c r="J76" s="56"/>
      <c r="K76" s="60"/>
      <c r="L76" s="61"/>
      <c r="M76" s="62"/>
      <c r="N76" s="58"/>
      <c r="O76" s="63"/>
      <c r="P76" s="61"/>
      <c r="Q76" s="64"/>
      <c r="R76" s="58"/>
      <c r="S76" s="58"/>
      <c r="T76" s="58"/>
      <c r="U76" s="65"/>
      <c r="V76" s="55"/>
      <c r="W76" s="58"/>
      <c r="X76" s="58"/>
      <c r="Y76" s="58"/>
      <c r="Z76" s="58"/>
      <c r="AA76" s="66"/>
    </row>
    <row r="77" spans="1:27" hidden="1">
      <c r="A77" s="55"/>
      <c r="B77" s="56"/>
      <c r="C77" s="55"/>
      <c r="D77" s="57"/>
      <c r="E77" s="55">
        <v>6</v>
      </c>
      <c r="F77" s="58"/>
      <c r="G77" s="58"/>
      <c r="H77" s="59"/>
      <c r="I77" s="55"/>
      <c r="J77" s="56"/>
      <c r="K77" s="60"/>
      <c r="L77" s="61"/>
      <c r="M77" s="62"/>
      <c r="N77" s="58"/>
      <c r="O77" s="63"/>
      <c r="P77" s="61"/>
      <c r="Q77" s="64"/>
      <c r="R77" s="58"/>
      <c r="S77" s="58"/>
      <c r="T77" s="58"/>
      <c r="U77" s="65"/>
      <c r="V77" s="55"/>
      <c r="W77" s="58"/>
      <c r="X77" s="58"/>
      <c r="Y77" s="58"/>
      <c r="Z77" s="58"/>
      <c r="AA77" s="66"/>
    </row>
    <row r="78" spans="1:27" hidden="1">
      <c r="A78" s="55"/>
      <c r="B78" s="56"/>
      <c r="C78" s="55"/>
      <c r="D78" s="57"/>
      <c r="E78" s="55">
        <v>7</v>
      </c>
      <c r="F78" s="58"/>
      <c r="G78" s="58"/>
      <c r="H78" s="59"/>
      <c r="I78" s="55"/>
      <c r="J78" s="56"/>
      <c r="K78" s="60"/>
      <c r="L78" s="61"/>
      <c r="M78" s="62"/>
      <c r="N78" s="58"/>
      <c r="O78" s="63"/>
      <c r="P78" s="61"/>
      <c r="Q78" s="64"/>
      <c r="R78" s="58"/>
      <c r="S78" s="58"/>
      <c r="T78" s="58"/>
      <c r="U78" s="65"/>
      <c r="V78" s="55"/>
      <c r="W78" s="58"/>
      <c r="X78" s="58"/>
      <c r="Y78" s="58"/>
      <c r="Z78" s="58"/>
      <c r="AA78" s="66"/>
    </row>
    <row r="79" spans="1:27" hidden="1">
      <c r="A79" s="55"/>
      <c r="B79" s="56"/>
      <c r="C79" s="55"/>
      <c r="D79" s="57"/>
      <c r="E79" s="55">
        <v>8</v>
      </c>
      <c r="F79" s="58"/>
      <c r="G79" s="58"/>
      <c r="H79" s="59"/>
      <c r="I79" s="55"/>
      <c r="J79" s="56"/>
      <c r="K79" s="60"/>
      <c r="L79" s="61"/>
      <c r="M79" s="62"/>
      <c r="N79" s="58"/>
      <c r="O79" s="63"/>
      <c r="P79" s="61"/>
      <c r="Q79" s="64"/>
      <c r="R79" s="58"/>
      <c r="S79" s="58"/>
      <c r="T79" s="58"/>
      <c r="U79" s="65"/>
      <c r="V79" s="55"/>
      <c r="W79" s="58"/>
      <c r="X79" s="58"/>
      <c r="Y79" s="58"/>
      <c r="Z79" s="58"/>
      <c r="AA79" s="66"/>
    </row>
    <row r="80" spans="1:27" hidden="1">
      <c r="A80" s="55"/>
      <c r="B80" s="56"/>
      <c r="C80" s="55"/>
      <c r="D80" s="57"/>
      <c r="E80" s="55">
        <v>9</v>
      </c>
      <c r="F80" s="58"/>
      <c r="G80" s="58"/>
      <c r="H80" s="59"/>
      <c r="I80" s="55"/>
      <c r="J80" s="56"/>
      <c r="K80" s="60"/>
      <c r="L80" s="61"/>
      <c r="M80" s="62"/>
      <c r="N80" s="58"/>
      <c r="O80" s="63"/>
      <c r="P80" s="61"/>
      <c r="Q80" s="64"/>
      <c r="R80" s="58"/>
      <c r="S80" s="58"/>
      <c r="T80" s="58"/>
      <c r="U80" s="65"/>
      <c r="V80" s="55"/>
      <c r="W80" s="58"/>
      <c r="X80" s="58"/>
      <c r="Y80" s="58"/>
      <c r="Z80" s="58"/>
      <c r="AA80" s="66"/>
    </row>
    <row r="81" spans="1:27" hidden="1">
      <c r="A81" s="55"/>
      <c r="B81" s="56"/>
      <c r="C81" s="55"/>
      <c r="D81" s="57"/>
      <c r="E81" s="55">
        <v>10</v>
      </c>
      <c r="F81" s="58"/>
      <c r="G81" s="58"/>
      <c r="H81" s="59"/>
      <c r="I81" s="55"/>
      <c r="J81" s="56"/>
      <c r="K81" s="60"/>
      <c r="L81" s="61"/>
      <c r="M81" s="62"/>
      <c r="N81" s="58"/>
      <c r="O81" s="63"/>
      <c r="P81" s="61"/>
      <c r="Q81" s="64"/>
      <c r="R81" s="58"/>
      <c r="S81" s="58"/>
      <c r="T81" s="58"/>
      <c r="U81" s="65"/>
      <c r="V81" s="55"/>
      <c r="W81" s="58"/>
      <c r="X81" s="58"/>
      <c r="Y81" s="58"/>
      <c r="Z81" s="58"/>
      <c r="AA81" s="66"/>
    </row>
    <row r="82" spans="1:27" hidden="1">
      <c r="A82" s="55"/>
      <c r="B82" s="56"/>
      <c r="C82" s="55"/>
      <c r="D82" s="57"/>
      <c r="E82" s="55">
        <v>11</v>
      </c>
      <c r="F82" s="58"/>
      <c r="G82" s="58"/>
      <c r="H82" s="59"/>
      <c r="I82" s="55"/>
      <c r="J82" s="56"/>
      <c r="K82" s="60"/>
      <c r="L82" s="61"/>
      <c r="M82" s="62"/>
      <c r="N82" s="58"/>
      <c r="O82" s="63"/>
      <c r="P82" s="61"/>
      <c r="Q82" s="64"/>
      <c r="R82" s="58"/>
      <c r="S82" s="58"/>
      <c r="T82" s="58"/>
      <c r="U82" s="65"/>
      <c r="V82" s="55"/>
      <c r="W82" s="58"/>
      <c r="X82" s="58"/>
      <c r="Y82" s="58"/>
      <c r="Z82" s="58"/>
      <c r="AA82" s="66"/>
    </row>
    <row r="83" spans="1:27" hidden="1">
      <c r="A83" s="67"/>
      <c r="B83" s="68"/>
      <c r="C83" s="67"/>
      <c r="D83" s="69"/>
      <c r="E83" s="67">
        <v>12</v>
      </c>
      <c r="F83" s="70"/>
      <c r="G83" s="70"/>
      <c r="H83" s="71"/>
      <c r="I83" s="67"/>
      <c r="J83" s="68"/>
      <c r="K83" s="72"/>
      <c r="L83" s="73"/>
      <c r="M83" s="74"/>
      <c r="N83" s="70"/>
      <c r="O83" s="75"/>
      <c r="P83" s="73"/>
      <c r="Q83" s="76"/>
      <c r="R83" s="70"/>
      <c r="S83" s="70"/>
      <c r="T83" s="70"/>
      <c r="U83" s="77"/>
      <c r="V83" s="67"/>
      <c r="W83" s="70"/>
      <c r="X83" s="70"/>
      <c r="Y83" s="70"/>
      <c r="Z83" s="70"/>
      <c r="AA83" s="78"/>
    </row>
    <row r="84" spans="1:27" ht="80.099999999999994" customHeight="1">
      <c r="A84" s="43" t="str">
        <f>[18]OBRAS!A82</f>
        <v>PREGÃO ELETRÔNCO</v>
      </c>
      <c r="B84" s="44" t="str">
        <f>[18]OBRAS!B82</f>
        <v>006/2021</v>
      </c>
      <c r="C84" s="43" t="str">
        <f>[18]OBRAS!C82</f>
        <v>CONTRATAÇÃO DE EMPRESA DE ENGENHARIA PARA PRESTAÇÃO DE SERVIÇO CONTÍNUOS DE MANUTENÇÃO DE VIAS PAVIMENTADAS, URBANAS E RURAIS (OPERAÇÃO TAPA BURACO) EM PAVIMENTOS ASFÁLTICOS E PARALELEPÍPEDOS GRANILITICOS, LOCALIZADO NO MUNICÍPIO DE CORTÊS/PE</v>
      </c>
      <c r="D84" s="45" t="str">
        <f>[18]OBRAS!D82</f>
        <v>--</v>
      </c>
      <c r="E84" s="43" t="str">
        <f>[18]OBRAS!E82</f>
        <v>--</v>
      </c>
      <c r="F84" s="46" t="str">
        <f>[18]OBRAS!F82</f>
        <v>--</v>
      </c>
      <c r="G84" s="46" t="str">
        <f>[18]OBRAS!G82</f>
        <v>--</v>
      </c>
      <c r="H84" s="47" t="str">
        <f>[18]OBRAS!H82</f>
        <v>21.127.171/0001-56</v>
      </c>
      <c r="I84" s="43" t="str">
        <f>[18]OBRAS!I82</f>
        <v>ZARA SERVIÇOS DE CONSTRUÇÃO CIVIL EIRELI</v>
      </c>
      <c r="J84" s="44" t="str">
        <f>[18]OBRAS!J82</f>
        <v>014/2021</v>
      </c>
      <c r="K84" s="48">
        <f>[18]OBRAS!K82</f>
        <v>44354</v>
      </c>
      <c r="L84" s="49">
        <f>[18]OBRAS!L82</f>
        <v>12</v>
      </c>
      <c r="M84" s="81" t="str">
        <f>[18]OBRAS!M82</f>
        <v>MESES</v>
      </c>
      <c r="N84" s="46">
        <f>[18]OBRAS!N82</f>
        <v>899764.78</v>
      </c>
      <c r="O84" s="51" t="str">
        <f>[18]OBRAS!O82</f>
        <v>--</v>
      </c>
      <c r="P84" s="49">
        <f>[18]OBRAS!P82</f>
        <v>0</v>
      </c>
      <c r="Q84" s="81">
        <f>[18]OBRAS!Q82</f>
        <v>0</v>
      </c>
      <c r="R84" s="46">
        <f>[18]OBRAS!R82</f>
        <v>0</v>
      </c>
      <c r="S84" s="46">
        <f>[18]OBRAS!T82</f>
        <v>899764.78</v>
      </c>
      <c r="T84" s="46">
        <f>[18]OBRAS!U82</f>
        <v>0</v>
      </c>
      <c r="U84" s="53">
        <f>[18]OBRAS!V82</f>
        <v>44905100</v>
      </c>
      <c r="V84" s="80" t="str">
        <f>[18]OBRAS!W82</f>
        <v>OBRAS E INSTALAÇÕES</v>
      </c>
      <c r="W84" s="46">
        <f>IF($C$7=1,([18]ACU!$C$17+[18]ACU!$D$17),IF($C$7=2,([18]ACU!$C$17+[18]ACU!$D$17+[18]ACU!$E$17),IF($C$7=3,([18]ACU!$C$17+[18]ACU!$D$17+[18]ACU!$E$17+[18]ACU!$F$17),IF($C$7=4,([18]ACU!$C$17+[18]ACU!$D$17+[18]ACU!$E$17+[18]ACU!$F$17+[18]ACU!$G$17)))))</f>
        <v>162086.29999999999</v>
      </c>
      <c r="X84" s="46">
        <f>IF($C$7=1,([18]TRI.01!F17),IF($C$7=2,([18]TRI.02!F17),IF($C$7=3,([18]TRI.03!F17),IF($C$7=4,([18]TRI.04!F17)))))</f>
        <v>0</v>
      </c>
      <c r="Y84" s="46">
        <f>IF($C$7=1,([18]ACU!I17),IF($C$7=2,([18]ACU!I17+[18]ACU!J17),IF($C$7=3,([18]ACU!I17+[18]ACU!J17+[18]ACU!K17),IF($C$7=4,([18]ACU!I17+[18]ACU!J17+[18]ACU!K17+[18]ACU!L17)))))</f>
        <v>74100.92</v>
      </c>
      <c r="Z84" s="46">
        <f>Y84+[18]ACU!H17</f>
        <v>162086.29999999999</v>
      </c>
      <c r="AA84" s="54" t="s">
        <v>36</v>
      </c>
    </row>
    <row r="85" spans="1:27" hidden="1">
      <c r="A85" s="55"/>
      <c r="B85" s="56"/>
      <c r="C85" s="55"/>
      <c r="D85" s="57"/>
      <c r="E85" s="55">
        <v>2</v>
      </c>
      <c r="F85" s="58"/>
      <c r="G85" s="58"/>
      <c r="H85" s="59"/>
      <c r="I85" s="55"/>
      <c r="J85" s="56"/>
      <c r="K85" s="60"/>
      <c r="L85" s="61"/>
      <c r="M85" s="62"/>
      <c r="N85" s="58"/>
      <c r="O85" s="63"/>
      <c r="P85" s="61"/>
      <c r="Q85" s="64"/>
      <c r="R85" s="58"/>
      <c r="S85" s="58"/>
      <c r="T85" s="58"/>
      <c r="U85" s="65"/>
      <c r="V85" s="55"/>
      <c r="W85" s="46">
        <f>IF($C$7=1,([18]ACU!$C$17+[18]ACU!$D$17),IF($C$7=2,([18]ACU!$C$17+[18]ACU!$D$17+[18]ACU!$E$17),IF($C$7=3,([18]ACU!$C$17+[18]ACU!$D$17+[18]ACU!$E$17+[18]ACU!$F$17),IF($C$7=4,([18]ACU!$C$17+[18]ACU!$D$17+[18]ACU!$E$17+[18]ACU!$F$17+[18]ACU!$G$17)))))</f>
        <v>162086.29999999999</v>
      </c>
      <c r="X85" s="46">
        <f>IF($C$7=1,([18]TRI.01!F18),IF($C$7=2,([18]TRI.02!F18),IF($C$7=3,([18]TRI.03!F18),IF($C$7=4,([18]TRI.04!F18)))))</f>
        <v>0</v>
      </c>
      <c r="Y85" s="46">
        <f>IF($C$7=1,([18]ACU!I18),IF($C$7=2,([18]ACU!I18+[18]ACU!J18),IF($C$7=3,([18]ACU!I18+[18]ACU!J18+[18]ACU!K18),IF($C$7=4,([18]ACU!I18+[18]ACU!J18+[18]ACU!K18+[18]ACU!L18)))))</f>
        <v>0</v>
      </c>
      <c r="Z85" s="46">
        <f>Y85+[18]ACU!H18</f>
        <v>0</v>
      </c>
      <c r="AA85" s="82" t="s">
        <v>36</v>
      </c>
    </row>
    <row r="86" spans="1:27" hidden="1">
      <c r="A86" s="55"/>
      <c r="B86" s="56"/>
      <c r="C86" s="55"/>
      <c r="D86" s="57"/>
      <c r="E86" s="55">
        <v>3</v>
      </c>
      <c r="F86" s="58"/>
      <c r="G86" s="58"/>
      <c r="H86" s="59"/>
      <c r="I86" s="55"/>
      <c r="J86" s="56"/>
      <c r="K86" s="60"/>
      <c r="L86" s="61"/>
      <c r="M86" s="62"/>
      <c r="N86" s="58"/>
      <c r="O86" s="63"/>
      <c r="P86" s="61"/>
      <c r="Q86" s="64"/>
      <c r="R86" s="58"/>
      <c r="S86" s="58"/>
      <c r="T86" s="58"/>
      <c r="U86" s="65"/>
      <c r="V86" s="55"/>
      <c r="W86" s="46">
        <f>IF($C$7=1,([18]ACU!$C$17+[18]ACU!$D$17),IF($C$7=2,([18]ACU!$C$17+[18]ACU!$D$17+[18]ACU!$E$17),IF($C$7=3,([18]ACU!$C$17+[18]ACU!$D$17+[18]ACU!$E$17+[18]ACU!$F$17),IF($C$7=4,([18]ACU!$C$17+[18]ACU!$D$17+[18]ACU!$E$17+[18]ACU!$F$17+[18]ACU!$G$17)))))</f>
        <v>162086.29999999999</v>
      </c>
      <c r="X86" s="46">
        <f>IF($C$7=1,([18]TRI.01!F19),IF($C$7=2,([18]TRI.02!F19),IF($C$7=3,([18]TRI.03!F19),IF($C$7=4,([18]TRI.04!F19)))))</f>
        <v>9132.8799999999992</v>
      </c>
      <c r="Y86" s="46">
        <f>IF($C$7=1,([18]ACU!I19),IF($C$7=2,([18]ACU!I19+[18]ACU!J19),IF($C$7=3,([18]ACU!I19+[18]ACU!J19+[18]ACU!K19),IF($C$7=4,([18]ACU!I19+[18]ACU!J19+[18]ACU!K19+[18]ACU!L19)))))</f>
        <v>28821.82</v>
      </c>
      <c r="Z86" s="46">
        <f>Y86+[18]ACU!H19</f>
        <v>80812.23000000001</v>
      </c>
      <c r="AA86" s="82" t="s">
        <v>36</v>
      </c>
    </row>
    <row r="87" spans="1:27" hidden="1">
      <c r="A87" s="55"/>
      <c r="B87" s="56"/>
      <c r="C87" s="55"/>
      <c r="D87" s="57"/>
      <c r="E87" s="55">
        <v>4</v>
      </c>
      <c r="F87" s="58"/>
      <c r="G87" s="58"/>
      <c r="H87" s="59"/>
      <c r="I87" s="55"/>
      <c r="J87" s="56"/>
      <c r="K87" s="60"/>
      <c r="L87" s="61"/>
      <c r="M87" s="62"/>
      <c r="N87" s="58"/>
      <c r="O87" s="63"/>
      <c r="P87" s="61"/>
      <c r="Q87" s="64"/>
      <c r="R87" s="58"/>
      <c r="S87" s="58"/>
      <c r="T87" s="58"/>
      <c r="U87" s="65"/>
      <c r="V87" s="55"/>
      <c r="W87" s="46">
        <f>IF($C$7=1,([18]ACU!$C$17+[18]ACU!$D$17),IF($C$7=2,([18]ACU!$C$17+[18]ACU!$D$17+[18]ACU!$E$17),IF($C$7=3,([18]ACU!$C$17+[18]ACU!$D$17+[18]ACU!$E$17+[18]ACU!$F$17),IF($C$7=4,([18]ACU!$C$17+[18]ACU!$D$17+[18]ACU!$E$17+[18]ACU!$F$17+[18]ACU!$G$17)))))</f>
        <v>162086.29999999999</v>
      </c>
      <c r="X87" s="46">
        <f>IF($C$7=1,([18]TRI.01!F20),IF($C$7=2,([18]TRI.02!F20),IF($C$7=3,([18]TRI.03!F20),IF($C$7=4,([18]TRI.04!F20)))))</f>
        <v>78678.710000000006</v>
      </c>
      <c r="Y87" s="46">
        <f>IF($C$7=1,([18]ACU!I20),IF($C$7=2,([18]ACU!I20+[18]ACU!J20),IF($C$7=3,([18]ACU!I20+[18]ACU!J20+[18]ACU!K20),IF($C$7=4,([18]ACU!I20+[18]ACU!J20+[18]ACU!K20+[18]ACU!L20)))))</f>
        <v>78678.710000000006</v>
      </c>
      <c r="Z87" s="46">
        <f>Y87+[18]ACU!H20</f>
        <v>78678.710000000006</v>
      </c>
      <c r="AA87" s="82" t="s">
        <v>36</v>
      </c>
    </row>
    <row r="88" spans="1:27" hidden="1">
      <c r="A88" s="55"/>
      <c r="B88" s="56"/>
      <c r="C88" s="55"/>
      <c r="D88" s="57"/>
      <c r="E88" s="55">
        <v>5</v>
      </c>
      <c r="F88" s="58"/>
      <c r="G88" s="58"/>
      <c r="H88" s="59"/>
      <c r="I88" s="55"/>
      <c r="J88" s="56"/>
      <c r="K88" s="60"/>
      <c r="L88" s="61"/>
      <c r="M88" s="62"/>
      <c r="N88" s="58"/>
      <c r="O88" s="63"/>
      <c r="P88" s="61"/>
      <c r="Q88" s="64"/>
      <c r="R88" s="58"/>
      <c r="S88" s="58"/>
      <c r="T88" s="58"/>
      <c r="U88" s="65"/>
      <c r="V88" s="55"/>
      <c r="W88" s="46">
        <f>IF($C$7=1,([18]ACU!$C$17+[18]ACU!$D$17),IF($C$7=2,([18]ACU!$C$17+[18]ACU!$D$17+[18]ACU!$E$17),IF($C$7=3,([18]ACU!$C$17+[18]ACU!$D$17+[18]ACU!$E$17+[18]ACU!$F$17),IF($C$7=4,([18]ACU!$C$17+[18]ACU!$D$17+[18]ACU!$E$17+[18]ACU!$F$17+[18]ACU!$G$17)))))</f>
        <v>162086.29999999999</v>
      </c>
      <c r="X88" s="46">
        <f>IF($C$7=1,([18]TRI.01!F21),IF($C$7=2,([18]TRI.02!F21),IF($C$7=3,([18]TRI.03!F21),IF($C$7=4,([18]TRI.04!F21)))))</f>
        <v>106288.22</v>
      </c>
      <c r="Y88" s="46">
        <f>IF($C$7=1,([18]ACU!I21),IF($C$7=2,([18]ACU!I21+[18]ACU!J21),IF($C$7=3,([18]ACU!I21+[18]ACU!J21+[18]ACU!K21),IF($C$7=4,([18]ACU!I21+[18]ACU!J21+[18]ACU!K21+[18]ACU!L21)))))</f>
        <v>106288.22</v>
      </c>
      <c r="Z88" s="46">
        <f>Y88+[18]ACU!H21</f>
        <v>106288.22</v>
      </c>
      <c r="AA88" s="82" t="s">
        <v>36</v>
      </c>
    </row>
    <row r="89" spans="1:27" hidden="1">
      <c r="A89" s="55"/>
      <c r="B89" s="56"/>
      <c r="C89" s="55"/>
      <c r="D89" s="57"/>
      <c r="E89" s="55">
        <v>6</v>
      </c>
      <c r="F89" s="58"/>
      <c r="G89" s="58"/>
      <c r="H89" s="59"/>
      <c r="I89" s="55"/>
      <c r="J89" s="56"/>
      <c r="K89" s="60"/>
      <c r="L89" s="61"/>
      <c r="M89" s="62"/>
      <c r="N89" s="58"/>
      <c r="O89" s="63"/>
      <c r="P89" s="61"/>
      <c r="Q89" s="64"/>
      <c r="R89" s="58"/>
      <c r="S89" s="58"/>
      <c r="T89" s="58"/>
      <c r="U89" s="65"/>
      <c r="V89" s="55"/>
      <c r="W89" s="46">
        <f>IF($C$7=1,([18]ACU!$C$17+[18]ACU!$D$17),IF($C$7=2,([18]ACU!$C$17+[18]ACU!$D$17+[18]ACU!$E$17),IF($C$7=3,([18]ACU!$C$17+[18]ACU!$D$17+[18]ACU!$E$17+[18]ACU!$F$17),IF($C$7=4,([18]ACU!$C$17+[18]ACU!$D$17+[18]ACU!$E$17+[18]ACU!$F$17+[18]ACU!$G$17)))))</f>
        <v>162086.29999999999</v>
      </c>
      <c r="X89" s="46">
        <f>IF($C$7=1,([18]TRI.01!F22),IF($C$7=2,([18]TRI.02!F22),IF($C$7=3,([18]TRI.03!F22),IF($C$7=4,([18]TRI.04!F22)))))</f>
        <v>0</v>
      </c>
      <c r="Y89" s="46">
        <f>IF($C$7=1,([18]ACU!I22),IF($C$7=2,([18]ACU!I22+[18]ACU!J22),IF($C$7=3,([18]ACU!I22+[18]ACU!J22+[18]ACU!K22),IF($C$7=4,([18]ACU!I22+[18]ACU!J22+[18]ACU!K22+[18]ACU!L22)))))</f>
        <v>0</v>
      </c>
      <c r="Z89" s="46">
        <f>Y89+[18]ACU!H22</f>
        <v>0</v>
      </c>
      <c r="AA89" s="82" t="s">
        <v>36</v>
      </c>
    </row>
    <row r="90" spans="1:27" hidden="1">
      <c r="A90" s="55"/>
      <c r="B90" s="56"/>
      <c r="C90" s="55"/>
      <c r="D90" s="57"/>
      <c r="E90" s="55">
        <v>7</v>
      </c>
      <c r="F90" s="58"/>
      <c r="G90" s="58"/>
      <c r="H90" s="59"/>
      <c r="I90" s="55"/>
      <c r="J90" s="56"/>
      <c r="K90" s="60"/>
      <c r="L90" s="61"/>
      <c r="M90" s="62"/>
      <c r="N90" s="58"/>
      <c r="O90" s="63"/>
      <c r="P90" s="61"/>
      <c r="Q90" s="64"/>
      <c r="R90" s="58"/>
      <c r="S90" s="58"/>
      <c r="T90" s="58"/>
      <c r="U90" s="65"/>
      <c r="V90" s="55"/>
      <c r="W90" s="46">
        <f>IF($C$7=1,([18]ACU!$C$17+[18]ACU!$D$17),IF($C$7=2,([18]ACU!$C$17+[18]ACU!$D$17+[18]ACU!$E$17),IF($C$7=3,([18]ACU!$C$17+[18]ACU!$D$17+[18]ACU!$E$17+[18]ACU!$F$17),IF($C$7=4,([18]ACU!$C$17+[18]ACU!$D$17+[18]ACU!$E$17+[18]ACU!$F$17+[18]ACU!$G$17)))))</f>
        <v>162086.29999999999</v>
      </c>
      <c r="X90" s="46">
        <f>IF($C$7=1,([18]TRI.01!F23),IF($C$7=2,([18]TRI.02!F23),IF($C$7=3,([18]TRI.03!F23),IF($C$7=4,([18]TRI.04!F23)))))</f>
        <v>0</v>
      </c>
      <c r="Y90" s="46">
        <f>IF($C$7=1,([18]ACU!I23),IF($C$7=2,([18]ACU!I23+[18]ACU!J23),IF($C$7=3,([18]ACU!I23+[18]ACU!J23+[18]ACU!K23),IF($C$7=4,([18]ACU!I23+[18]ACU!J23+[18]ACU!K23+[18]ACU!L23)))))</f>
        <v>0</v>
      </c>
      <c r="Z90" s="46">
        <f>Y90+[18]ACU!H23</f>
        <v>0</v>
      </c>
      <c r="AA90" s="82" t="s">
        <v>36</v>
      </c>
    </row>
    <row r="91" spans="1:27" hidden="1">
      <c r="A91" s="55"/>
      <c r="B91" s="56"/>
      <c r="C91" s="55"/>
      <c r="D91" s="57"/>
      <c r="E91" s="55">
        <v>8</v>
      </c>
      <c r="F91" s="58"/>
      <c r="G91" s="58"/>
      <c r="H91" s="59"/>
      <c r="I91" s="55"/>
      <c r="J91" s="56"/>
      <c r="K91" s="60"/>
      <c r="L91" s="61"/>
      <c r="M91" s="62"/>
      <c r="N91" s="58"/>
      <c r="O91" s="63"/>
      <c r="P91" s="61"/>
      <c r="Q91" s="64"/>
      <c r="R91" s="58"/>
      <c r="S91" s="58"/>
      <c r="T91" s="58"/>
      <c r="U91" s="65"/>
      <c r="V91" s="55"/>
      <c r="W91" s="46">
        <f>IF($C$7=1,([18]ACU!$C$17+[18]ACU!$D$17),IF($C$7=2,([18]ACU!$C$17+[18]ACU!$D$17+[18]ACU!$E$17),IF($C$7=3,([18]ACU!$C$17+[18]ACU!$D$17+[18]ACU!$E$17+[18]ACU!$F$17),IF($C$7=4,([18]ACU!$C$17+[18]ACU!$D$17+[18]ACU!$E$17+[18]ACU!$F$17+[18]ACU!$G$17)))))</f>
        <v>162086.29999999999</v>
      </c>
      <c r="X91" s="46">
        <f>IF($C$7=1,([18]TRI.01!F24),IF($C$7=2,([18]TRI.02!F24),IF($C$7=3,([18]TRI.03!F24),IF($C$7=4,([18]TRI.04!F24)))))</f>
        <v>0</v>
      </c>
      <c r="Y91" s="46">
        <f>IF($C$7=1,([18]ACU!I24),IF($C$7=2,([18]ACU!I24+[18]ACU!J24),IF($C$7=3,([18]ACU!I24+[18]ACU!J24+[18]ACU!K24),IF($C$7=4,([18]ACU!I24+[18]ACU!J24+[18]ACU!K24+[18]ACU!L24)))))</f>
        <v>0</v>
      </c>
      <c r="Z91" s="46">
        <f>Y91+[18]ACU!H24</f>
        <v>0</v>
      </c>
      <c r="AA91" s="82" t="s">
        <v>36</v>
      </c>
    </row>
    <row r="92" spans="1:27" hidden="1">
      <c r="A92" s="55"/>
      <c r="B92" s="56"/>
      <c r="C92" s="55"/>
      <c r="D92" s="57"/>
      <c r="E92" s="55">
        <v>9</v>
      </c>
      <c r="F92" s="58"/>
      <c r="G92" s="58"/>
      <c r="H92" s="59"/>
      <c r="I92" s="55"/>
      <c r="J92" s="56"/>
      <c r="K92" s="60"/>
      <c r="L92" s="61"/>
      <c r="M92" s="62"/>
      <c r="N92" s="58"/>
      <c r="O92" s="63"/>
      <c r="P92" s="61"/>
      <c r="Q92" s="64"/>
      <c r="R92" s="58"/>
      <c r="S92" s="58"/>
      <c r="T92" s="58"/>
      <c r="U92" s="65"/>
      <c r="V92" s="55"/>
      <c r="W92" s="46">
        <f>IF($C$7=1,([18]ACU!$C$17+[18]ACU!$D$17),IF($C$7=2,([18]ACU!$C$17+[18]ACU!$D$17+[18]ACU!$E$17),IF($C$7=3,([18]ACU!$C$17+[18]ACU!$D$17+[18]ACU!$E$17+[18]ACU!$F$17),IF($C$7=4,([18]ACU!$C$17+[18]ACU!$D$17+[18]ACU!$E$17+[18]ACU!$F$17+[18]ACU!$G$17)))))</f>
        <v>162086.29999999999</v>
      </c>
      <c r="X92" s="46" t="e">
        <f>IF($C$7=1,([18]TRI.01!F25),IF($C$7=2,([18]TRI.02!F25),IF($C$7=3,([18]TRI.03!#REF!),IF($C$7=4,([18]TRI.04!F25)))))</f>
        <v>#REF!</v>
      </c>
      <c r="Y92" s="46">
        <f>IF($C$7=1,([18]ACU!I25),IF($C$7=2,([18]ACU!I25+[18]ACU!J25),IF($C$7=3,([18]ACU!I25+[18]ACU!J25+[18]ACU!K25),IF($C$7=4,([18]ACU!I25+[18]ACU!J25+[18]ACU!K25+[18]ACU!L25)))))</f>
        <v>0</v>
      </c>
      <c r="Z92" s="46">
        <f>Y92+[18]ACU!H25</f>
        <v>0</v>
      </c>
      <c r="AA92" s="82" t="s">
        <v>36</v>
      </c>
    </row>
    <row r="93" spans="1:27" hidden="1">
      <c r="A93" s="55"/>
      <c r="B93" s="56"/>
      <c r="C93" s="55"/>
      <c r="D93" s="57"/>
      <c r="E93" s="55">
        <v>10</v>
      </c>
      <c r="F93" s="58"/>
      <c r="G93" s="58"/>
      <c r="H93" s="59"/>
      <c r="I93" s="55"/>
      <c r="J93" s="56"/>
      <c r="K93" s="60"/>
      <c r="L93" s="61"/>
      <c r="M93" s="62"/>
      <c r="N93" s="58"/>
      <c r="O93" s="63"/>
      <c r="P93" s="61"/>
      <c r="Q93" s="64"/>
      <c r="R93" s="58"/>
      <c r="S93" s="58"/>
      <c r="T93" s="58"/>
      <c r="U93" s="65"/>
      <c r="V93" s="55"/>
      <c r="W93" s="46">
        <f>IF($C$7=1,([18]ACU!$C$17+[18]ACU!$D$17),IF($C$7=2,([18]ACU!$C$17+[18]ACU!$D$17+[18]ACU!$E$17),IF($C$7=3,([18]ACU!$C$17+[18]ACU!$D$17+[18]ACU!$E$17+[18]ACU!$F$17),IF($C$7=4,([18]ACU!$C$17+[18]ACU!$D$17+[18]ACU!$E$17+[18]ACU!$F$17+[18]ACU!$G$17)))))</f>
        <v>162086.29999999999</v>
      </c>
      <c r="X93" s="46">
        <f>IF($C$7=1,([18]TRI.01!F26),IF($C$7=2,([18]TRI.02!F26),IF($C$7=3,([18]TRI.03!F25),IF($C$7=4,([18]TRI.04!F26)))))</f>
        <v>0</v>
      </c>
      <c r="Y93" s="46">
        <f>IF($C$7=1,([18]ACU!I26),IF($C$7=2,([18]ACU!I26+[18]ACU!J26),IF($C$7=3,([18]ACU!I26+[18]ACU!J26+[18]ACU!K26),IF($C$7=4,([18]ACU!I26+[18]ACU!J26+[18]ACU!K26+[18]ACU!L26)))))</f>
        <v>0</v>
      </c>
      <c r="Z93" s="46">
        <f>Y93+[18]ACU!H26</f>
        <v>0</v>
      </c>
      <c r="AA93" s="82" t="s">
        <v>36</v>
      </c>
    </row>
    <row r="94" spans="1:27" hidden="1">
      <c r="A94" s="55"/>
      <c r="B94" s="56"/>
      <c r="C94" s="55"/>
      <c r="D94" s="57"/>
      <c r="E94" s="55">
        <v>11</v>
      </c>
      <c r="F94" s="58"/>
      <c r="G94" s="58"/>
      <c r="H94" s="59"/>
      <c r="I94" s="55"/>
      <c r="J94" s="56"/>
      <c r="K94" s="60"/>
      <c r="L94" s="61"/>
      <c r="M94" s="62"/>
      <c r="N94" s="58"/>
      <c r="O94" s="63"/>
      <c r="P94" s="61"/>
      <c r="Q94" s="64"/>
      <c r="R94" s="58"/>
      <c r="S94" s="58"/>
      <c r="T94" s="58"/>
      <c r="U94" s="65"/>
      <c r="V94" s="55"/>
      <c r="W94" s="46">
        <f>IF($C$7=1,([18]ACU!$C$17+[18]ACU!$D$17),IF($C$7=2,([18]ACU!$C$17+[18]ACU!$D$17+[18]ACU!$E$17),IF($C$7=3,([18]ACU!$C$17+[18]ACU!$D$17+[18]ACU!$E$17+[18]ACU!$F$17),IF($C$7=4,([18]ACU!$C$17+[18]ACU!$D$17+[18]ACU!$E$17+[18]ACU!$F$17+[18]ACU!$G$17)))))</f>
        <v>162086.29999999999</v>
      </c>
      <c r="X94" s="46">
        <f>IF($C$7=1,([18]TRI.01!F27),IF($C$7=2,([18]TRI.02!F27),IF($C$7=3,([18]TRI.03!F26),IF($C$7=4,([18]TRI.04!F27)))))</f>
        <v>0</v>
      </c>
      <c r="Y94" s="46">
        <f>IF($C$7=1,([18]ACU!I27),IF($C$7=2,([18]ACU!I27+[18]ACU!J27),IF($C$7=3,([18]ACU!I27+[18]ACU!J27+[18]ACU!K27),IF($C$7=4,([18]ACU!I27+[18]ACU!J27+[18]ACU!K27+[18]ACU!L27)))))</f>
        <v>0</v>
      </c>
      <c r="Z94" s="46">
        <f>Y94+[18]ACU!H27</f>
        <v>0</v>
      </c>
      <c r="AA94" s="82" t="s">
        <v>36</v>
      </c>
    </row>
    <row r="95" spans="1:27" hidden="1">
      <c r="A95" s="67"/>
      <c r="B95" s="68"/>
      <c r="C95" s="67"/>
      <c r="D95" s="69"/>
      <c r="E95" s="67">
        <v>12</v>
      </c>
      <c r="F95" s="70"/>
      <c r="G95" s="70"/>
      <c r="H95" s="71"/>
      <c r="I95" s="67"/>
      <c r="J95" s="68"/>
      <c r="K95" s="72"/>
      <c r="L95" s="73"/>
      <c r="M95" s="74"/>
      <c r="N95" s="70"/>
      <c r="O95" s="75"/>
      <c r="P95" s="73"/>
      <c r="Q95" s="76"/>
      <c r="R95" s="70"/>
      <c r="S95" s="70"/>
      <c r="T95" s="70"/>
      <c r="U95" s="77"/>
      <c r="V95" s="67"/>
      <c r="W95" s="46">
        <f>IF($C$7=1,([18]ACU!$C$17+[18]ACU!$D$17),IF($C$7=2,([18]ACU!$C$17+[18]ACU!$D$17+[18]ACU!$E$17),IF($C$7=3,([18]ACU!$C$17+[18]ACU!$D$17+[18]ACU!$E$17+[18]ACU!$F$17),IF($C$7=4,([18]ACU!$C$17+[18]ACU!$D$17+[18]ACU!$E$17+[18]ACU!$F$17+[18]ACU!$G$17)))))</f>
        <v>162086.29999999999</v>
      </c>
      <c r="X95" s="46">
        <f>IF($C$7=1,([18]TRI.01!F28),IF($C$7=2,([18]TRI.02!F28),IF($C$7=3,([18]TRI.03!F27),IF($C$7=4,([18]TRI.04!F28)))))</f>
        <v>0</v>
      </c>
      <c r="Y95" s="46">
        <f>IF($C$7=1,([18]ACU!I28),IF($C$7=2,([18]ACU!I28+[18]ACU!J28),IF($C$7=3,([18]ACU!I28+[18]ACU!J28+[18]ACU!K28),IF($C$7=4,([18]ACU!I28+[18]ACU!J28+[18]ACU!K28+[18]ACU!L28)))))</f>
        <v>0</v>
      </c>
      <c r="Z95" s="46">
        <f>Y95+[18]ACU!H28</f>
        <v>0</v>
      </c>
      <c r="AA95" s="82" t="s">
        <v>36</v>
      </c>
    </row>
    <row r="96" spans="1:27" ht="120" hidden="1" customHeight="1">
      <c r="A96" s="83" t="str">
        <f>[18]OBRAS!A95</f>
        <v>TOMADA DE PREÇOS</v>
      </c>
      <c r="B96" s="84" t="str">
        <f>[18]OBRAS!B95</f>
        <v>005/2021</v>
      </c>
      <c r="C96" s="83" t="str">
        <f>[18]OBRAS!C95</f>
        <v>CONTRATAÇÃO DE EMPRESA DE ENGENHARIA PARA CONSTRUÇÃO DE MELHORIAS SANITÁRIAS DOMICILIARES NAS LOCALIDADES DE AGROVILA BARRA DE JANGADA, ENGENHO ANDREZA, ENGENHO LIMÃO, ENGENHO NOVO JADIM, SÍTIO NOVO JARDIM, ENGENHO BOA ESPERANÇA, SÍTIO ARROZ, ENGENHO REFRIGÉRIO, ENGENHO SOLIDÃO, ENGENHO TRANQUILIDADE, E ENGENHO CAPIVARA  REFERENTE AO CONVÊNIO Nº 0876.2013 - FUNASA - ZONA RURAL DO MUNICÍPIO DE CORTÊS/PE</v>
      </c>
      <c r="D96" s="85">
        <f>[18]OBRAS!D95</f>
        <v>8762013</v>
      </c>
      <c r="E96" s="83" t="str">
        <f>[18]OBRAS!E95</f>
        <v>FUNDAÇÃO NACIONAL DE SAÚDE - FUNASA</v>
      </c>
      <c r="F96" s="86">
        <f>[18]OBRAS!F95</f>
        <v>483146.31</v>
      </c>
      <c r="G96" s="86">
        <f>[18]OBRAS!G95</f>
        <v>483.15</v>
      </c>
      <c r="H96" s="87" t="str">
        <f>[18]OBRAS!H95</f>
        <v>23.198.833/0001-04</v>
      </c>
      <c r="I96" s="83" t="str">
        <f>[18]OBRAS!I95</f>
        <v>PAUBRASIL CONSTRUTORA EIRELI</v>
      </c>
      <c r="J96" s="84" t="str">
        <f>[18]OBRAS!J95</f>
        <v>027/2021</v>
      </c>
      <c r="K96" s="88">
        <f>[18]OBRAS!K95</f>
        <v>44509</v>
      </c>
      <c r="L96" s="89">
        <f>[18]OBRAS!L95</f>
        <v>12</v>
      </c>
      <c r="M96" s="90" t="s">
        <v>38</v>
      </c>
      <c r="N96" s="86">
        <f>[18]OBRAS!N95</f>
        <v>477719.37</v>
      </c>
      <c r="O96" s="91" t="str">
        <f>[18]OBRAS!O95</f>
        <v>--</v>
      </c>
      <c r="P96" s="89">
        <f>[18]OBRAS!P95</f>
        <v>0</v>
      </c>
      <c r="Q96" s="92" t="s">
        <v>38</v>
      </c>
      <c r="R96" s="86">
        <f>[18]OBRAS!R95</f>
        <v>0</v>
      </c>
      <c r="S96" s="86">
        <f>[18]OBRAS!T95</f>
        <v>477719.37</v>
      </c>
      <c r="T96" s="86">
        <f>[18]OBRAS!U95</f>
        <v>0</v>
      </c>
      <c r="U96" s="93">
        <f>[18]OBRAS!V95</f>
        <v>44905100</v>
      </c>
      <c r="V96" s="94" t="str">
        <f>[18]OBRAS!W95</f>
        <v>OBRAS E INSTALAÇÕES</v>
      </c>
      <c r="W96" s="46">
        <f>IF($C$7=1,([18]ACU!$C$19+[18]ACU!$D$19),IF($C$7=2,([18]ACU!$C$19+[18]ACU!$D$19+[18]ACU!$E$19),IF($C$7=3,([18]ACU!$C$19+[18]ACU!$D$19+[18]ACU!$E$19+[18]ACU!$F$19),IF($C$7=4,([18]ACU!$C$19+[18]ACU!$D$19+[18]ACU!$E$19+[18]ACU!$F$19+[18]ACU!$G$19)))))</f>
        <v>80812.23000000001</v>
      </c>
      <c r="X96" s="46">
        <f>IF($C$7=1,([18]TRI.01!F29),IF($C$7=2,([18]TRI.02!F29),IF($C$7=3,([18]TRI.03!F28),IF($C$7=4,([18]TRI.04!F29)))))</f>
        <v>0</v>
      </c>
      <c r="Y96" s="46">
        <f>IF($C$7=1,([18]ACU!I29),IF($C$7=2,([18]ACU!I29+[18]ACU!J29),IF($C$7=3,([18]ACU!I29+[18]ACU!J29+[18]ACU!K29),IF($C$7=4,([18]ACU!I29+[18]ACU!J29+[18]ACU!K29+[18]ACU!L29)))))</f>
        <v>0</v>
      </c>
      <c r="Z96" s="46">
        <f>Y96+[18]ACU!H29</f>
        <v>0</v>
      </c>
      <c r="AA96" s="82" t="s">
        <v>36</v>
      </c>
    </row>
    <row r="97" spans="1:27" hidden="1">
      <c r="A97" s="55"/>
      <c r="B97" s="56"/>
      <c r="C97" s="55"/>
      <c r="D97" s="57"/>
      <c r="E97" s="55">
        <v>2</v>
      </c>
      <c r="F97" s="58"/>
      <c r="G97" s="58"/>
      <c r="H97" s="59"/>
      <c r="I97" s="55"/>
      <c r="J97" s="56"/>
      <c r="K97" s="60"/>
      <c r="L97" s="61"/>
      <c r="M97" s="62"/>
      <c r="N97" s="58"/>
      <c r="O97" s="63"/>
      <c r="P97" s="61"/>
      <c r="Q97" s="64"/>
      <c r="R97" s="58"/>
      <c r="S97" s="58"/>
      <c r="T97" s="58"/>
      <c r="U97" s="65"/>
      <c r="V97" s="55"/>
      <c r="W97" s="46">
        <f>IF($C$7=1,([18]ACU!$C$17+[18]ACU!$D$17),IF($C$7=2,([18]ACU!$C$17+[18]ACU!$D$17+[18]ACU!$E$17),IF($C$7=3,([18]ACU!$C$17+[18]ACU!$D$17+[18]ACU!$E$17+[18]ACU!$F$17),IF($C$7=4,([18]ACU!$C$17+[18]ACU!$D$17+[18]ACU!$E$17+[18]ACU!$F$17+[18]ACU!$G$17)))))</f>
        <v>162086.29999999999</v>
      </c>
      <c r="X97" s="46">
        <f>IF($C$7=1,([18]TRI.01!F30),IF($C$7=2,([18]TRI.02!F30),IF($C$7=3,([18]TRI.03!F29),IF($C$7=4,([18]TRI.04!F30)))))</f>
        <v>0</v>
      </c>
      <c r="Y97" s="46">
        <f>IF($C$7=1,([18]ACU!I30),IF($C$7=2,([18]ACU!I30+[18]ACU!J30),IF($C$7=3,([18]ACU!I30+[18]ACU!J30+[18]ACU!K30),IF($C$7=4,([18]ACU!I30+[18]ACU!J30+[18]ACU!K30+[18]ACU!L30)))))</f>
        <v>0</v>
      </c>
      <c r="Z97" s="46">
        <f>Y97+[18]ACU!H30</f>
        <v>0</v>
      </c>
      <c r="AA97" s="82" t="s">
        <v>36</v>
      </c>
    </row>
    <row r="98" spans="1:27" hidden="1">
      <c r="A98" s="55"/>
      <c r="B98" s="56"/>
      <c r="C98" s="55"/>
      <c r="D98" s="57"/>
      <c r="E98" s="55">
        <v>3</v>
      </c>
      <c r="F98" s="58"/>
      <c r="G98" s="58"/>
      <c r="H98" s="59"/>
      <c r="I98" s="55"/>
      <c r="J98" s="56"/>
      <c r="K98" s="60"/>
      <c r="L98" s="61"/>
      <c r="M98" s="62"/>
      <c r="N98" s="58"/>
      <c r="O98" s="63"/>
      <c r="P98" s="61"/>
      <c r="Q98" s="64"/>
      <c r="R98" s="58"/>
      <c r="S98" s="58"/>
      <c r="T98" s="58"/>
      <c r="U98" s="65"/>
      <c r="V98" s="55"/>
      <c r="W98" s="46">
        <f>IF($C$7=1,([18]ACU!$C$17+[18]ACU!$D$17),IF($C$7=2,([18]ACU!$C$17+[18]ACU!$D$17+[18]ACU!$E$17),IF($C$7=3,([18]ACU!$C$17+[18]ACU!$D$17+[18]ACU!$E$17+[18]ACU!$F$17),IF($C$7=4,([18]ACU!$C$17+[18]ACU!$D$17+[18]ACU!$E$17+[18]ACU!$F$17+[18]ACU!$G$17)))))</f>
        <v>162086.29999999999</v>
      </c>
      <c r="X98" s="46">
        <f>IF($C$7=1,([18]TRI.01!F31),IF($C$7=2,([18]TRI.02!F31),IF($C$7=3,([18]TRI.03!F30),IF($C$7=4,([18]TRI.04!F31)))))</f>
        <v>0</v>
      </c>
      <c r="Y98" s="46">
        <f>IF($C$7=1,([18]ACU!I31),IF($C$7=2,([18]ACU!I31+[18]ACU!J31),IF($C$7=3,([18]ACU!I31+[18]ACU!J31+[18]ACU!K31),IF($C$7=4,([18]ACU!I31+[18]ACU!J31+[18]ACU!K31+[18]ACU!L31)))))</f>
        <v>0</v>
      </c>
      <c r="Z98" s="46">
        <f>Y98+[18]ACU!H31</f>
        <v>0</v>
      </c>
      <c r="AA98" s="82" t="s">
        <v>36</v>
      </c>
    </row>
    <row r="99" spans="1:27" hidden="1">
      <c r="A99" s="55"/>
      <c r="B99" s="56"/>
      <c r="C99" s="55"/>
      <c r="D99" s="57"/>
      <c r="E99" s="55">
        <v>4</v>
      </c>
      <c r="F99" s="58"/>
      <c r="G99" s="58"/>
      <c r="H99" s="59"/>
      <c r="I99" s="55"/>
      <c r="J99" s="56"/>
      <c r="K99" s="60"/>
      <c r="L99" s="61"/>
      <c r="M99" s="62"/>
      <c r="N99" s="58"/>
      <c r="O99" s="63"/>
      <c r="P99" s="61"/>
      <c r="Q99" s="64"/>
      <c r="R99" s="58"/>
      <c r="S99" s="58"/>
      <c r="T99" s="58"/>
      <c r="U99" s="65"/>
      <c r="V99" s="55"/>
      <c r="W99" s="46">
        <f>IF($C$7=1,([18]ACU!$C$17+[18]ACU!$D$17),IF($C$7=2,([18]ACU!$C$17+[18]ACU!$D$17+[18]ACU!$E$17),IF($C$7=3,([18]ACU!$C$17+[18]ACU!$D$17+[18]ACU!$E$17+[18]ACU!$F$17),IF($C$7=4,([18]ACU!$C$17+[18]ACU!$D$17+[18]ACU!$E$17+[18]ACU!$F$17+[18]ACU!$G$17)))))</f>
        <v>162086.29999999999</v>
      </c>
      <c r="X99" s="46">
        <f>IF($C$7=1,([18]TRI.01!F32),IF($C$7=2,([18]TRI.02!F32),IF($C$7=3,([18]TRI.03!F31),IF($C$7=4,([18]TRI.04!F32)))))</f>
        <v>0</v>
      </c>
      <c r="Y99" s="46">
        <f>IF($C$7=1,([18]ACU!I32),IF($C$7=2,([18]ACU!I32+[18]ACU!J32),IF($C$7=3,([18]ACU!I32+[18]ACU!J32+[18]ACU!K32),IF($C$7=4,([18]ACU!I32+[18]ACU!J32+[18]ACU!K32+[18]ACU!L32)))))</f>
        <v>0</v>
      </c>
      <c r="Z99" s="46">
        <f>Y99+[18]ACU!H32</f>
        <v>0</v>
      </c>
      <c r="AA99" s="82" t="s">
        <v>36</v>
      </c>
    </row>
    <row r="100" spans="1:27" hidden="1">
      <c r="A100" s="55"/>
      <c r="B100" s="56"/>
      <c r="C100" s="55"/>
      <c r="D100" s="57"/>
      <c r="E100" s="55">
        <v>5</v>
      </c>
      <c r="F100" s="58"/>
      <c r="G100" s="58"/>
      <c r="H100" s="59"/>
      <c r="I100" s="55"/>
      <c r="J100" s="56"/>
      <c r="K100" s="60"/>
      <c r="L100" s="61"/>
      <c r="M100" s="62"/>
      <c r="N100" s="58"/>
      <c r="O100" s="63"/>
      <c r="P100" s="61"/>
      <c r="Q100" s="64"/>
      <c r="R100" s="58"/>
      <c r="S100" s="58"/>
      <c r="T100" s="58"/>
      <c r="U100" s="65"/>
      <c r="V100" s="55"/>
      <c r="W100" s="46">
        <f>IF($C$7=1,([18]ACU!$C$17+[18]ACU!$D$17),IF($C$7=2,([18]ACU!$C$17+[18]ACU!$D$17+[18]ACU!$E$17),IF($C$7=3,([18]ACU!$C$17+[18]ACU!$D$17+[18]ACU!$E$17+[18]ACU!$F$17),IF($C$7=4,([18]ACU!$C$17+[18]ACU!$D$17+[18]ACU!$E$17+[18]ACU!$F$17+[18]ACU!$G$17)))))</f>
        <v>162086.29999999999</v>
      </c>
      <c r="X100" s="46">
        <f>IF($C$7=1,([18]TRI.01!F33),IF($C$7=2,([18]TRI.02!F33),IF($C$7=3,([18]TRI.03!F32),IF($C$7=4,([18]TRI.04!F33)))))</f>
        <v>0</v>
      </c>
      <c r="Y100" s="46">
        <f>IF($C$7=1,([18]ACU!I33),IF($C$7=2,([18]ACU!I33+[18]ACU!J33),IF($C$7=3,([18]ACU!I33+[18]ACU!J33+[18]ACU!K33),IF($C$7=4,([18]ACU!I33+[18]ACU!J33+[18]ACU!K33+[18]ACU!L33)))))</f>
        <v>0</v>
      </c>
      <c r="Z100" s="46">
        <f>Y100+[18]ACU!H33</f>
        <v>0</v>
      </c>
      <c r="AA100" s="82" t="s">
        <v>36</v>
      </c>
    </row>
    <row r="101" spans="1:27" hidden="1">
      <c r="A101" s="55"/>
      <c r="B101" s="56"/>
      <c r="C101" s="55"/>
      <c r="D101" s="57"/>
      <c r="E101" s="55">
        <v>6</v>
      </c>
      <c r="F101" s="58"/>
      <c r="G101" s="58"/>
      <c r="H101" s="59"/>
      <c r="I101" s="55"/>
      <c r="J101" s="56"/>
      <c r="K101" s="60"/>
      <c r="L101" s="61"/>
      <c r="M101" s="62"/>
      <c r="N101" s="58"/>
      <c r="O101" s="63"/>
      <c r="P101" s="61"/>
      <c r="Q101" s="64"/>
      <c r="R101" s="58"/>
      <c r="S101" s="58"/>
      <c r="T101" s="58"/>
      <c r="U101" s="65"/>
      <c r="V101" s="55"/>
      <c r="W101" s="46">
        <f>IF($C$7=1,([18]ACU!$C$17+[18]ACU!$D$17),IF($C$7=2,([18]ACU!$C$17+[18]ACU!$D$17+[18]ACU!$E$17),IF($C$7=3,([18]ACU!$C$17+[18]ACU!$D$17+[18]ACU!$E$17+[18]ACU!$F$17),IF($C$7=4,([18]ACU!$C$17+[18]ACU!$D$17+[18]ACU!$E$17+[18]ACU!$F$17+[18]ACU!$G$17)))))</f>
        <v>162086.29999999999</v>
      </c>
      <c r="X101" s="46">
        <f>IF($C$7=1,([18]TRI.01!F34),IF($C$7=2,([18]TRI.02!F34),IF($C$7=3,([18]TRI.03!F33),IF($C$7=4,([18]TRI.04!F34)))))</f>
        <v>0</v>
      </c>
      <c r="Y101" s="46">
        <f>IF($C$7=1,([18]ACU!I34),IF($C$7=2,([18]ACU!I34+[18]ACU!J34),IF($C$7=3,([18]ACU!I34+[18]ACU!J34+[18]ACU!K34),IF($C$7=4,([18]ACU!I34+[18]ACU!J34+[18]ACU!K34+[18]ACU!L34)))))</f>
        <v>0</v>
      </c>
      <c r="Z101" s="46">
        <f>Y101+[18]ACU!H34</f>
        <v>0</v>
      </c>
      <c r="AA101" s="82" t="s">
        <v>36</v>
      </c>
    </row>
    <row r="102" spans="1:27" hidden="1">
      <c r="A102" s="55"/>
      <c r="B102" s="56"/>
      <c r="C102" s="55"/>
      <c r="D102" s="57"/>
      <c r="E102" s="55">
        <v>7</v>
      </c>
      <c r="F102" s="58"/>
      <c r="G102" s="58"/>
      <c r="H102" s="59"/>
      <c r="I102" s="55"/>
      <c r="J102" s="56"/>
      <c r="K102" s="60"/>
      <c r="L102" s="61"/>
      <c r="M102" s="62"/>
      <c r="N102" s="58"/>
      <c r="O102" s="63"/>
      <c r="P102" s="61"/>
      <c r="Q102" s="64"/>
      <c r="R102" s="58"/>
      <c r="S102" s="58"/>
      <c r="T102" s="58"/>
      <c r="U102" s="65"/>
      <c r="V102" s="55"/>
      <c r="W102" s="46">
        <f>IF($C$7=1,([18]ACU!$C$17+[18]ACU!$D$17),IF($C$7=2,([18]ACU!$C$17+[18]ACU!$D$17+[18]ACU!$E$17),IF($C$7=3,([18]ACU!$C$17+[18]ACU!$D$17+[18]ACU!$E$17+[18]ACU!$F$17),IF($C$7=4,([18]ACU!$C$17+[18]ACU!$D$17+[18]ACU!$E$17+[18]ACU!$F$17+[18]ACU!$G$17)))))</f>
        <v>162086.29999999999</v>
      </c>
      <c r="X102" s="46">
        <f>IF($C$7=1,([18]TRI.01!F35),IF($C$7=2,([18]TRI.02!F35),IF($C$7=3,([18]TRI.03!F34),IF($C$7=4,([18]TRI.04!F35)))))</f>
        <v>0</v>
      </c>
      <c r="Y102" s="46">
        <f>IF($C$7=1,([18]ACU!I35),IF($C$7=2,([18]ACU!I35+[18]ACU!J35),IF($C$7=3,([18]ACU!I35+[18]ACU!J35+[18]ACU!K35),IF($C$7=4,([18]ACU!I35+[18]ACU!J35+[18]ACU!K35+[18]ACU!L35)))))</f>
        <v>0</v>
      </c>
      <c r="Z102" s="46">
        <f>Y102+[18]ACU!H35</f>
        <v>0</v>
      </c>
      <c r="AA102" s="82" t="s">
        <v>36</v>
      </c>
    </row>
    <row r="103" spans="1:27" hidden="1">
      <c r="A103" s="55"/>
      <c r="B103" s="56"/>
      <c r="C103" s="55"/>
      <c r="D103" s="57"/>
      <c r="E103" s="55">
        <v>8</v>
      </c>
      <c r="F103" s="58"/>
      <c r="G103" s="58"/>
      <c r="H103" s="59"/>
      <c r="I103" s="55"/>
      <c r="J103" s="56"/>
      <c r="K103" s="60"/>
      <c r="L103" s="61"/>
      <c r="M103" s="62"/>
      <c r="N103" s="58"/>
      <c r="O103" s="63"/>
      <c r="P103" s="61"/>
      <c r="Q103" s="64"/>
      <c r="R103" s="58"/>
      <c r="S103" s="58"/>
      <c r="T103" s="58"/>
      <c r="U103" s="65"/>
      <c r="V103" s="55"/>
      <c r="W103" s="46">
        <f>IF($C$7=1,([18]ACU!$C$17+[18]ACU!$D$17),IF($C$7=2,([18]ACU!$C$17+[18]ACU!$D$17+[18]ACU!$E$17),IF($C$7=3,([18]ACU!$C$17+[18]ACU!$D$17+[18]ACU!$E$17+[18]ACU!$F$17),IF($C$7=4,([18]ACU!$C$17+[18]ACU!$D$17+[18]ACU!$E$17+[18]ACU!$F$17+[18]ACU!$G$17)))))</f>
        <v>162086.29999999999</v>
      </c>
      <c r="X103" s="46">
        <f>IF($C$7=1,([18]TRI.01!F36),IF($C$7=2,([18]TRI.02!F36),IF($C$7=3,([18]TRI.03!F35),IF($C$7=4,([18]TRI.04!F36)))))</f>
        <v>0</v>
      </c>
      <c r="Y103" s="46">
        <f>IF($C$7=1,([18]ACU!I36),IF($C$7=2,([18]ACU!I36+[18]ACU!J36),IF($C$7=3,([18]ACU!I36+[18]ACU!J36+[18]ACU!K36),IF($C$7=4,([18]ACU!I36+[18]ACU!J36+[18]ACU!K36+[18]ACU!L36)))))</f>
        <v>0</v>
      </c>
      <c r="Z103" s="46">
        <f>Y103+[18]ACU!H36</f>
        <v>0</v>
      </c>
      <c r="AA103" s="82" t="s">
        <v>36</v>
      </c>
    </row>
    <row r="104" spans="1:27" hidden="1">
      <c r="A104" s="55"/>
      <c r="B104" s="56"/>
      <c r="C104" s="55"/>
      <c r="D104" s="57"/>
      <c r="E104" s="55">
        <v>9</v>
      </c>
      <c r="F104" s="58"/>
      <c r="G104" s="58"/>
      <c r="H104" s="59"/>
      <c r="I104" s="55"/>
      <c r="J104" s="56"/>
      <c r="K104" s="60"/>
      <c r="L104" s="61"/>
      <c r="M104" s="62"/>
      <c r="N104" s="58"/>
      <c r="O104" s="63"/>
      <c r="P104" s="61"/>
      <c r="Q104" s="64"/>
      <c r="R104" s="58"/>
      <c r="S104" s="58"/>
      <c r="T104" s="58"/>
      <c r="U104" s="65"/>
      <c r="V104" s="55"/>
      <c r="W104" s="46">
        <f>IF($C$7=1,([18]ACU!$C$17+[18]ACU!$D$17),IF($C$7=2,([18]ACU!$C$17+[18]ACU!$D$17+[18]ACU!$E$17),IF($C$7=3,([18]ACU!$C$17+[18]ACU!$D$17+[18]ACU!$E$17+[18]ACU!$F$17),IF($C$7=4,([18]ACU!$C$17+[18]ACU!$D$17+[18]ACU!$E$17+[18]ACU!$F$17+[18]ACU!$G$17)))))</f>
        <v>162086.29999999999</v>
      </c>
      <c r="X104" s="46">
        <f>IF($C$7=1,([18]TRI.01!F37),IF($C$7=2,([18]TRI.02!F37),IF($C$7=3,([18]TRI.03!F36),IF($C$7=4,([18]TRI.04!F37)))))</f>
        <v>0</v>
      </c>
      <c r="Y104" s="46">
        <f>IF($C$7=1,([18]ACU!I37),IF($C$7=2,([18]ACU!I37+[18]ACU!J37),IF($C$7=3,([18]ACU!I37+[18]ACU!J37+[18]ACU!K37),IF($C$7=4,([18]ACU!I37+[18]ACU!J37+[18]ACU!K37+[18]ACU!L37)))))</f>
        <v>0</v>
      </c>
      <c r="Z104" s="46">
        <f>Y104+[18]ACU!H37</f>
        <v>0</v>
      </c>
      <c r="AA104" s="82" t="s">
        <v>36</v>
      </c>
    </row>
    <row r="105" spans="1:27" hidden="1">
      <c r="A105" s="55"/>
      <c r="B105" s="56"/>
      <c r="C105" s="55"/>
      <c r="D105" s="57"/>
      <c r="E105" s="55">
        <v>10</v>
      </c>
      <c r="F105" s="58"/>
      <c r="G105" s="58"/>
      <c r="H105" s="59"/>
      <c r="I105" s="55"/>
      <c r="J105" s="56"/>
      <c r="K105" s="60"/>
      <c r="L105" s="61"/>
      <c r="M105" s="62"/>
      <c r="N105" s="58"/>
      <c r="O105" s="63"/>
      <c r="P105" s="61"/>
      <c r="Q105" s="64"/>
      <c r="R105" s="58"/>
      <c r="S105" s="58"/>
      <c r="T105" s="58"/>
      <c r="U105" s="65"/>
      <c r="V105" s="55"/>
      <c r="W105" s="46">
        <f>IF($C$7=1,([18]ACU!$C$17+[18]ACU!$D$17),IF($C$7=2,([18]ACU!$C$17+[18]ACU!$D$17+[18]ACU!$E$17),IF($C$7=3,([18]ACU!$C$17+[18]ACU!$D$17+[18]ACU!$E$17+[18]ACU!$F$17),IF($C$7=4,([18]ACU!$C$17+[18]ACU!$D$17+[18]ACU!$E$17+[18]ACU!$F$17+[18]ACU!$G$17)))))</f>
        <v>162086.29999999999</v>
      </c>
      <c r="X105" s="46">
        <f>IF($C$7=1,([18]TRI.01!F38),IF($C$7=2,([18]TRI.02!F38),IF($C$7=3,([18]TRI.03!F37),IF($C$7=4,([18]TRI.04!F38)))))</f>
        <v>0</v>
      </c>
      <c r="Y105" s="46">
        <f>IF($C$7=1,([18]ACU!I38),IF($C$7=2,([18]ACU!I38+[18]ACU!J38),IF($C$7=3,([18]ACU!I38+[18]ACU!J38+[18]ACU!K38),IF($C$7=4,([18]ACU!I38+[18]ACU!J38+[18]ACU!K38+[18]ACU!L38)))))</f>
        <v>0</v>
      </c>
      <c r="Z105" s="46">
        <f>Y105+[18]ACU!H38</f>
        <v>0</v>
      </c>
      <c r="AA105" s="82" t="s">
        <v>36</v>
      </c>
    </row>
    <row r="106" spans="1:27" hidden="1">
      <c r="A106" s="55"/>
      <c r="B106" s="56"/>
      <c r="C106" s="55"/>
      <c r="D106" s="57"/>
      <c r="E106" s="55">
        <v>11</v>
      </c>
      <c r="F106" s="58"/>
      <c r="G106" s="58"/>
      <c r="H106" s="59"/>
      <c r="I106" s="55"/>
      <c r="J106" s="56"/>
      <c r="K106" s="60"/>
      <c r="L106" s="61"/>
      <c r="M106" s="62"/>
      <c r="N106" s="58"/>
      <c r="O106" s="63"/>
      <c r="P106" s="61"/>
      <c r="Q106" s="64"/>
      <c r="R106" s="58"/>
      <c r="S106" s="58"/>
      <c r="T106" s="58"/>
      <c r="U106" s="65"/>
      <c r="V106" s="55"/>
      <c r="W106" s="46">
        <f>IF($C$7=1,([18]ACU!$C$17+[18]ACU!$D$17),IF($C$7=2,([18]ACU!$C$17+[18]ACU!$D$17+[18]ACU!$E$17),IF($C$7=3,([18]ACU!$C$17+[18]ACU!$D$17+[18]ACU!$E$17+[18]ACU!$F$17),IF($C$7=4,([18]ACU!$C$17+[18]ACU!$D$17+[18]ACU!$E$17+[18]ACU!$F$17+[18]ACU!$G$17)))))</f>
        <v>162086.29999999999</v>
      </c>
      <c r="X106" s="46">
        <f>IF($C$7=1,([18]TRI.01!F39),IF($C$7=2,([18]TRI.02!F39),IF($C$7=3,([18]TRI.03!F38),IF($C$7=4,([18]TRI.04!F39)))))</f>
        <v>0</v>
      </c>
      <c r="Y106" s="46">
        <f>IF($C$7=1,([18]ACU!I39),IF($C$7=2,([18]ACU!I39+[18]ACU!J39),IF($C$7=3,([18]ACU!I39+[18]ACU!J39+[18]ACU!K39),IF($C$7=4,([18]ACU!I39+[18]ACU!J39+[18]ACU!K39+[18]ACU!L39)))))</f>
        <v>0</v>
      </c>
      <c r="Z106" s="46">
        <f>Y106+[18]ACU!H39</f>
        <v>0</v>
      </c>
      <c r="AA106" s="82" t="s">
        <v>36</v>
      </c>
    </row>
    <row r="107" spans="1:27" hidden="1">
      <c r="A107" s="67"/>
      <c r="B107" s="68"/>
      <c r="C107" s="67"/>
      <c r="D107" s="69"/>
      <c r="E107" s="67">
        <v>12</v>
      </c>
      <c r="F107" s="70"/>
      <c r="G107" s="70"/>
      <c r="H107" s="71"/>
      <c r="I107" s="67"/>
      <c r="J107" s="68"/>
      <c r="K107" s="72"/>
      <c r="L107" s="73"/>
      <c r="M107" s="74"/>
      <c r="N107" s="70"/>
      <c r="O107" s="75"/>
      <c r="P107" s="73"/>
      <c r="Q107" s="76"/>
      <c r="R107" s="70"/>
      <c r="S107" s="70"/>
      <c r="T107" s="70"/>
      <c r="U107" s="77"/>
      <c r="V107" s="67"/>
      <c r="W107" s="46">
        <f>IF($C$7=1,([18]ACU!$C$17+[18]ACU!$D$17),IF($C$7=2,([18]ACU!$C$17+[18]ACU!$D$17+[18]ACU!$E$17),IF($C$7=3,([18]ACU!$C$17+[18]ACU!$D$17+[18]ACU!$E$17+[18]ACU!$F$17),IF($C$7=4,([18]ACU!$C$17+[18]ACU!$D$17+[18]ACU!$E$17+[18]ACU!$F$17+[18]ACU!$G$17)))))</f>
        <v>162086.29999999999</v>
      </c>
      <c r="X107" s="46">
        <f>IF($C$7=1,([18]TRI.01!F40),IF($C$7=2,([18]TRI.02!F40),IF($C$7=3,([18]TRI.03!F39),IF($C$7=4,([18]TRI.04!F40)))))</f>
        <v>0</v>
      </c>
      <c r="Y107" s="46">
        <f>IF($C$7=1,([18]ACU!I40),IF($C$7=2,([18]ACU!I40+[18]ACU!J40),IF($C$7=3,([18]ACU!I40+[18]ACU!J40+[18]ACU!K40),IF($C$7=4,([18]ACU!I40+[18]ACU!J40+[18]ACU!K40+[18]ACU!L40)))))</f>
        <v>0</v>
      </c>
      <c r="Z107" s="46">
        <f>Y107+[18]ACU!H40</f>
        <v>0</v>
      </c>
      <c r="AA107" s="82" t="s">
        <v>36</v>
      </c>
    </row>
    <row r="108" spans="1:27" ht="69.95" customHeight="1">
      <c r="A108" s="43" t="str">
        <f>[18]OBRAS!A108</f>
        <v>PREGÃO ELETRÔNCO</v>
      </c>
      <c r="B108" s="44" t="str">
        <f>[18]OBRAS!B108</f>
        <v>009/2021</v>
      </c>
      <c r="C108" s="43" t="str">
        <f>[18]OBRAS!C108</f>
        <v>CONTRATAÇÃO DE EMPRESA DE ENGENHARIA PARA EXECUÇÃO DOS SERVIÇOS DE CONSERVAÇÃO E MANUTENÇÃO DO SISTEMA DE MICRO DRENAGEM E REDE COLETORA DE ESGOTO EM DIVERSOS LOCAIS DO MUNICÍPIO DE CORTÊS/PE</v>
      </c>
      <c r="D108" s="45"/>
      <c r="E108" s="43" t="str">
        <f>[18]OBRAS!E108</f>
        <v>--</v>
      </c>
      <c r="F108" s="46" t="str">
        <f>[18]OBRAS!F108</f>
        <v>--</v>
      </c>
      <c r="G108" s="46" t="str">
        <f>[18]OBRAS!G108</f>
        <v>--</v>
      </c>
      <c r="H108" s="47" t="str">
        <f>[18]OBRAS!H108</f>
        <v>21.127.171/0001-56</v>
      </c>
      <c r="I108" s="43" t="str">
        <f>[18]OBRAS!I108</f>
        <v>ZARA SERVIÇOS DE CONSTRUÇÃO CIVIL EIRELI</v>
      </c>
      <c r="J108" s="44" t="str">
        <f>[18]OBRAS!J108</f>
        <v>019/2021</v>
      </c>
      <c r="K108" s="48">
        <f>[18]OBRAS!K108</f>
        <v>44413</v>
      </c>
      <c r="L108" s="49">
        <f>[18]OBRAS!L108</f>
        <v>12</v>
      </c>
      <c r="M108" s="50" t="s">
        <v>39</v>
      </c>
      <c r="N108" s="46">
        <f>[18]OBRAS!N108</f>
        <v>934726.4</v>
      </c>
      <c r="O108" s="51" t="str">
        <f>[18]OBRAS!O108</f>
        <v>--</v>
      </c>
      <c r="P108" s="49">
        <f>[18]OBRAS!P108</f>
        <v>0</v>
      </c>
      <c r="Q108" s="52" t="s">
        <v>38</v>
      </c>
      <c r="R108" s="46">
        <f>[18]OBRAS!R108</f>
        <v>0</v>
      </c>
      <c r="S108" s="46">
        <f>[18]OBRAS!T108</f>
        <v>934726.4</v>
      </c>
      <c r="T108" s="46">
        <f>[18]OBRAS!U108</f>
        <v>0</v>
      </c>
      <c r="U108" s="53">
        <f>[18]OBRAS!V108</f>
        <v>44905100</v>
      </c>
      <c r="V108" s="80" t="str">
        <f>[18]OBRAS!W108</f>
        <v>OBRAS E INSTALAÇÕES</v>
      </c>
      <c r="W108" s="46">
        <f>IF($C$7=1,([18]ACU!$C$19+[18]ACU!$D$19),IF($C$7=2,([18]ACU!$C$19+[18]ACU!$D$19+[18]ACU!$E$19),IF($C$7=3,([18]ACU!$C$19+[18]ACU!$D$19+[18]ACU!$E$19+[18]ACU!$F$19),IF($C$7=4,([18]ACU!$C$19+[18]ACU!$D$19+[18]ACU!$E$19+[18]ACU!$F$19+[18]ACU!$G$19)))))</f>
        <v>80812.23000000001</v>
      </c>
      <c r="X108" s="46">
        <f>IF($C$7=1,([18]TRI.01!F19),IF($C$7=2,([18]TRI.02!F19),IF($C$7=3,([18]TRI.03!F19),IF($C$7=4,([18]TRI.04!F19)))))</f>
        <v>9132.8799999999992</v>
      </c>
      <c r="Y108" s="46">
        <f>IF($C$7=1,([18]ACU!I19),IF($C$7=2,([18]ACU!I19+[18]ACU!J19),IF($C$7=3,([18]ACU!I19+[18]ACU!J19+[18]ACU!K19),IF($C$7=4,([18]ACU!I19+[18]ACU!J19+[18]ACU!K19+[18]ACU!L19)))))</f>
        <v>28821.82</v>
      </c>
      <c r="Z108" s="46">
        <f>Y108+[18]ACU!H41</f>
        <v>28821.82</v>
      </c>
      <c r="AA108" s="82" t="s">
        <v>36</v>
      </c>
    </row>
    <row r="109" spans="1:27" hidden="1">
      <c r="A109" s="55"/>
      <c r="B109" s="56"/>
      <c r="C109" s="55"/>
      <c r="D109" s="57"/>
      <c r="E109" s="55">
        <v>2</v>
      </c>
      <c r="F109" s="58"/>
      <c r="G109" s="58"/>
      <c r="H109" s="59"/>
      <c r="I109" s="55"/>
      <c r="J109" s="56"/>
      <c r="K109" s="60"/>
      <c r="L109" s="61"/>
      <c r="M109" s="62"/>
      <c r="N109" s="58"/>
      <c r="O109" s="63"/>
      <c r="P109" s="61"/>
      <c r="Q109" s="64"/>
      <c r="R109" s="58"/>
      <c r="S109" s="58"/>
      <c r="T109" s="58"/>
      <c r="U109" s="65"/>
      <c r="V109" s="55"/>
      <c r="W109" s="58"/>
      <c r="X109" s="70">
        <f>IF($C$7=1,([18]TRI.01!F42),IF($C$7=2,([18]TRI.02!F42),IF($C$7=3,([18]TRI.03!F41),IF($C$7=4,([18]TRI.04!F42)))))</f>
        <v>0</v>
      </c>
      <c r="Y109" s="70">
        <f>IF($C$7=1,([18]ACU!I42),IF($C$7=2,([18]ACU!I42+[18]ACU!J42),IF($C$7=3,([18]ACU!I42+[18]ACU!J42+[18]ACU!K42),IF($C$7=4,([18]ACU!I42+[18]ACU!J42+[18]ACU!K42+[18]ACU!L42)))))</f>
        <v>0</v>
      </c>
      <c r="Z109" s="70">
        <f>Y109+[18]ACU!H42</f>
        <v>0</v>
      </c>
      <c r="AA109" s="110"/>
    </row>
    <row r="110" spans="1:27" hidden="1">
      <c r="A110" s="55"/>
      <c r="B110" s="56"/>
      <c r="C110" s="55"/>
      <c r="D110" s="57"/>
      <c r="E110" s="55">
        <v>3</v>
      </c>
      <c r="F110" s="58"/>
      <c r="G110" s="58"/>
      <c r="H110" s="59"/>
      <c r="I110" s="55"/>
      <c r="J110" s="56"/>
      <c r="K110" s="60"/>
      <c r="L110" s="61"/>
      <c r="M110" s="62"/>
      <c r="N110" s="58"/>
      <c r="O110" s="63"/>
      <c r="P110" s="61"/>
      <c r="Q110" s="64"/>
      <c r="R110" s="58"/>
      <c r="S110" s="58"/>
      <c r="T110" s="58"/>
      <c r="U110" s="65"/>
      <c r="V110" s="55"/>
      <c r="W110" s="58"/>
      <c r="X110" s="46">
        <f>IF($C$7=1,([18]TRI.01!F43),IF($C$7=2,([18]TRI.02!F43),IF($C$7=3,([18]TRI.03!F42),IF($C$7=4,([18]TRI.04!F43)))))</f>
        <v>0</v>
      </c>
      <c r="Y110" s="46">
        <f>IF($C$7=1,([18]ACU!I43),IF($C$7=2,([18]ACU!I43+[18]ACU!J43),IF($C$7=3,([18]ACU!I43+[18]ACU!J43+[18]ACU!K43),IF($C$7=4,([18]ACU!I43+[18]ACU!J43+[18]ACU!K43+[18]ACU!L43)))))</f>
        <v>0</v>
      </c>
      <c r="Z110" s="46">
        <f>Y110+[18]ACU!H43</f>
        <v>0</v>
      </c>
      <c r="AA110" s="82"/>
    </row>
    <row r="111" spans="1:27" hidden="1">
      <c r="A111" s="55"/>
      <c r="B111" s="56"/>
      <c r="C111" s="55"/>
      <c r="D111" s="57"/>
      <c r="E111" s="55">
        <v>4</v>
      </c>
      <c r="F111" s="58"/>
      <c r="G111" s="58"/>
      <c r="H111" s="59"/>
      <c r="I111" s="55"/>
      <c r="J111" s="56"/>
      <c r="K111" s="60"/>
      <c r="L111" s="61"/>
      <c r="M111" s="62"/>
      <c r="N111" s="58"/>
      <c r="O111" s="63"/>
      <c r="P111" s="61"/>
      <c r="Q111" s="64"/>
      <c r="R111" s="58"/>
      <c r="S111" s="58"/>
      <c r="T111" s="58"/>
      <c r="U111" s="65"/>
      <c r="V111" s="55"/>
      <c r="W111" s="58"/>
      <c r="X111" s="46">
        <f>IF($C$7=1,([18]TRI.01!F44),IF($C$7=2,([18]TRI.02!F44),IF($C$7=3,([18]TRI.03!F43),IF($C$7=4,([18]TRI.04!F44)))))</f>
        <v>0</v>
      </c>
      <c r="Y111" s="46">
        <f>IF($C$7=1,([18]ACU!I44),IF($C$7=2,([18]ACU!I44+[18]ACU!J44),IF($C$7=3,([18]ACU!I44+[18]ACU!J44+[18]ACU!K44),IF($C$7=4,([18]ACU!I44+[18]ACU!J44+[18]ACU!K44+[18]ACU!L44)))))</f>
        <v>0</v>
      </c>
      <c r="Z111" s="46">
        <f>Y111+[18]ACU!H44</f>
        <v>0</v>
      </c>
      <c r="AA111" s="82"/>
    </row>
    <row r="112" spans="1:27" hidden="1">
      <c r="A112" s="55"/>
      <c r="B112" s="56"/>
      <c r="C112" s="55"/>
      <c r="D112" s="57"/>
      <c r="E112" s="55">
        <v>5</v>
      </c>
      <c r="F112" s="58"/>
      <c r="G112" s="58"/>
      <c r="H112" s="59"/>
      <c r="I112" s="55"/>
      <c r="J112" s="56"/>
      <c r="K112" s="60"/>
      <c r="L112" s="61"/>
      <c r="M112" s="62"/>
      <c r="N112" s="58"/>
      <c r="O112" s="63"/>
      <c r="P112" s="61"/>
      <c r="Q112" s="64"/>
      <c r="R112" s="58"/>
      <c r="S112" s="58"/>
      <c r="T112" s="58"/>
      <c r="U112" s="65"/>
      <c r="V112" s="55"/>
      <c r="W112" s="58"/>
      <c r="X112" s="46">
        <f>IF($C$7=1,([18]TRI.01!F45),IF($C$7=2,([18]TRI.02!F45),IF($C$7=3,([18]TRI.03!F44),IF($C$7=4,([18]TRI.04!F45)))))</f>
        <v>0</v>
      </c>
      <c r="Y112" s="46">
        <f>IF($C$7=1,([18]ACU!I45),IF($C$7=2,([18]ACU!I45+[18]ACU!J45),IF($C$7=3,([18]ACU!I45+[18]ACU!J45+[18]ACU!K45),IF($C$7=4,([18]ACU!I45+[18]ACU!J45+[18]ACU!K45+[18]ACU!L45)))))</f>
        <v>0</v>
      </c>
      <c r="Z112" s="46">
        <f>Y112+[18]ACU!H45</f>
        <v>0</v>
      </c>
      <c r="AA112" s="82"/>
    </row>
    <row r="113" spans="1:28" hidden="1">
      <c r="A113" s="55"/>
      <c r="B113" s="56"/>
      <c r="C113" s="55"/>
      <c r="D113" s="57"/>
      <c r="E113" s="55">
        <v>6</v>
      </c>
      <c r="F113" s="58"/>
      <c r="G113" s="58"/>
      <c r="H113" s="59"/>
      <c r="I113" s="55"/>
      <c r="J113" s="56"/>
      <c r="K113" s="60"/>
      <c r="L113" s="61"/>
      <c r="M113" s="62"/>
      <c r="N113" s="58"/>
      <c r="O113" s="63"/>
      <c r="P113" s="61"/>
      <c r="Q113" s="64"/>
      <c r="R113" s="58"/>
      <c r="S113" s="58"/>
      <c r="T113" s="58"/>
      <c r="U113" s="65"/>
      <c r="V113" s="55"/>
      <c r="W113" s="58"/>
      <c r="X113" s="46">
        <f>IF($C$7=1,([18]TRI.01!F46),IF($C$7=2,([18]TRI.02!F46),IF($C$7=3,([18]TRI.03!F45),IF($C$7=4,([18]TRI.04!F46)))))</f>
        <v>0</v>
      </c>
      <c r="Y113" s="46">
        <f>IF($C$7=1,([18]ACU!I46),IF($C$7=2,([18]ACU!I46+[18]ACU!J46),IF($C$7=3,([18]ACU!I46+[18]ACU!J46+[18]ACU!K46),IF($C$7=4,([18]ACU!I46+[18]ACU!J46+[18]ACU!K46+[18]ACU!L46)))))</f>
        <v>0</v>
      </c>
      <c r="Z113" s="46">
        <f>Y113+[18]ACU!H46</f>
        <v>0</v>
      </c>
      <c r="AA113" s="82"/>
    </row>
    <row r="114" spans="1:28" hidden="1">
      <c r="A114" s="55"/>
      <c r="B114" s="56"/>
      <c r="C114" s="55"/>
      <c r="D114" s="57"/>
      <c r="E114" s="55">
        <v>7</v>
      </c>
      <c r="F114" s="58"/>
      <c r="G114" s="58"/>
      <c r="H114" s="59"/>
      <c r="I114" s="55"/>
      <c r="J114" s="56"/>
      <c r="K114" s="60"/>
      <c r="L114" s="61"/>
      <c r="M114" s="62"/>
      <c r="N114" s="58"/>
      <c r="O114" s="63"/>
      <c r="P114" s="61"/>
      <c r="Q114" s="64"/>
      <c r="R114" s="58"/>
      <c r="S114" s="58"/>
      <c r="T114" s="58"/>
      <c r="U114" s="65"/>
      <c r="V114" s="55"/>
      <c r="W114" s="58"/>
      <c r="X114" s="46">
        <f>IF($C$7=1,([18]TRI.01!F47),IF($C$7=2,([18]TRI.02!F47),IF($C$7=3,([18]TRI.03!F46),IF($C$7=4,([18]TRI.04!F47)))))</f>
        <v>0</v>
      </c>
      <c r="Y114" s="46">
        <f>IF($C$7=1,([18]ACU!I47),IF($C$7=2,([18]ACU!I47+[18]ACU!J47),IF($C$7=3,([18]ACU!I47+[18]ACU!J47+[18]ACU!K47),IF($C$7=4,([18]ACU!I47+[18]ACU!J47+[18]ACU!K47+[18]ACU!L47)))))</f>
        <v>0</v>
      </c>
      <c r="Z114" s="46">
        <f>Y114+[18]ACU!H47</f>
        <v>0</v>
      </c>
      <c r="AA114" s="82"/>
    </row>
    <row r="115" spans="1:28" hidden="1">
      <c r="A115" s="55"/>
      <c r="B115" s="56"/>
      <c r="C115" s="55"/>
      <c r="D115" s="57"/>
      <c r="E115" s="55">
        <v>8</v>
      </c>
      <c r="F115" s="58"/>
      <c r="G115" s="58"/>
      <c r="H115" s="59"/>
      <c r="I115" s="55"/>
      <c r="J115" s="56"/>
      <c r="K115" s="60"/>
      <c r="L115" s="61"/>
      <c r="M115" s="62"/>
      <c r="N115" s="58"/>
      <c r="O115" s="63"/>
      <c r="P115" s="61"/>
      <c r="Q115" s="64"/>
      <c r="R115" s="58"/>
      <c r="S115" s="58"/>
      <c r="T115" s="58"/>
      <c r="U115" s="65"/>
      <c r="V115" s="55"/>
      <c r="W115" s="58"/>
      <c r="X115" s="46">
        <f>IF($C$7=1,([18]TRI.01!F48),IF($C$7=2,([18]TRI.02!F48),IF($C$7=3,([18]TRI.03!F47),IF($C$7=4,([18]TRI.04!F48)))))</f>
        <v>0</v>
      </c>
      <c r="Y115" s="46">
        <f>IF($C$7=1,([18]ACU!I48),IF($C$7=2,([18]ACU!I48+[18]ACU!J48),IF($C$7=3,([18]ACU!I48+[18]ACU!J48+[18]ACU!K48),IF($C$7=4,([18]ACU!I48+[18]ACU!J48+[18]ACU!K48+[18]ACU!L48)))))</f>
        <v>0</v>
      </c>
      <c r="Z115" s="46">
        <f>Y115+[18]ACU!H48</f>
        <v>0</v>
      </c>
      <c r="AA115" s="82"/>
    </row>
    <row r="116" spans="1:28" hidden="1">
      <c r="A116" s="55"/>
      <c r="B116" s="56"/>
      <c r="C116" s="55"/>
      <c r="D116" s="57"/>
      <c r="E116" s="55">
        <v>9</v>
      </c>
      <c r="F116" s="58"/>
      <c r="G116" s="58"/>
      <c r="H116" s="59"/>
      <c r="I116" s="55"/>
      <c r="J116" s="56"/>
      <c r="K116" s="60"/>
      <c r="L116" s="61"/>
      <c r="M116" s="62"/>
      <c r="N116" s="58"/>
      <c r="O116" s="63"/>
      <c r="P116" s="61"/>
      <c r="Q116" s="64"/>
      <c r="R116" s="58"/>
      <c r="S116" s="58"/>
      <c r="T116" s="58"/>
      <c r="U116" s="65"/>
      <c r="V116" s="55"/>
      <c r="W116" s="58"/>
      <c r="X116" s="46">
        <f>IF($C$7=1,([18]TRI.01!F49),IF($C$7=2,([18]TRI.02!F49),IF($C$7=3,([18]TRI.03!F48),IF($C$7=4,([18]TRI.04!F49)))))</f>
        <v>0</v>
      </c>
      <c r="Y116" s="46">
        <f>IF($C$7=1,([18]ACU!I49),IF($C$7=2,([18]ACU!I49+[18]ACU!J49),IF($C$7=3,([18]ACU!I49+[18]ACU!J49+[18]ACU!K49),IF($C$7=4,([18]ACU!I49+[18]ACU!J49+[18]ACU!K49+[18]ACU!L49)))))</f>
        <v>0</v>
      </c>
      <c r="Z116" s="46">
        <f>Y116+[18]ACU!H49</f>
        <v>0</v>
      </c>
      <c r="AA116" s="82"/>
    </row>
    <row r="117" spans="1:28" hidden="1">
      <c r="A117" s="55"/>
      <c r="B117" s="56"/>
      <c r="C117" s="55"/>
      <c r="D117" s="57"/>
      <c r="E117" s="55">
        <v>10</v>
      </c>
      <c r="F117" s="58"/>
      <c r="G117" s="58"/>
      <c r="H117" s="59"/>
      <c r="I117" s="55"/>
      <c r="J117" s="56"/>
      <c r="K117" s="60"/>
      <c r="L117" s="61"/>
      <c r="M117" s="62"/>
      <c r="N117" s="58"/>
      <c r="O117" s="63"/>
      <c r="P117" s="61"/>
      <c r="Q117" s="64"/>
      <c r="R117" s="58"/>
      <c r="S117" s="58"/>
      <c r="T117" s="58"/>
      <c r="U117" s="65"/>
      <c r="V117" s="55"/>
      <c r="W117" s="58"/>
      <c r="X117" s="46">
        <f>IF($C$7=1,([18]TRI.01!F50),IF($C$7=2,([18]TRI.02!F50),IF($C$7=3,([18]TRI.03!F49),IF($C$7=4,([18]TRI.04!F50)))))</f>
        <v>0</v>
      </c>
      <c r="Y117" s="46">
        <f>IF($C$7=1,([18]ACU!I50),IF($C$7=2,([18]ACU!I50+[18]ACU!J50),IF($C$7=3,([18]ACU!I50+[18]ACU!J50+[18]ACU!K50),IF($C$7=4,([18]ACU!I50+[18]ACU!J50+[18]ACU!K50+[18]ACU!L50)))))</f>
        <v>0</v>
      </c>
      <c r="Z117" s="46">
        <f>Y117+[18]ACU!H50</f>
        <v>0</v>
      </c>
      <c r="AA117" s="82"/>
    </row>
    <row r="118" spans="1:28" hidden="1">
      <c r="A118" s="55"/>
      <c r="B118" s="56"/>
      <c r="C118" s="55"/>
      <c r="D118" s="57"/>
      <c r="E118" s="55">
        <v>11</v>
      </c>
      <c r="F118" s="58"/>
      <c r="G118" s="58"/>
      <c r="H118" s="59"/>
      <c r="I118" s="55"/>
      <c r="J118" s="56"/>
      <c r="K118" s="60"/>
      <c r="L118" s="61"/>
      <c r="M118" s="62"/>
      <c r="N118" s="58"/>
      <c r="O118" s="63"/>
      <c r="P118" s="61"/>
      <c r="Q118" s="64"/>
      <c r="R118" s="58"/>
      <c r="S118" s="58"/>
      <c r="T118" s="58"/>
      <c r="U118" s="65"/>
      <c r="V118" s="55"/>
      <c r="W118" s="58"/>
      <c r="X118" s="46">
        <f>IF($C$7=1,([18]TRI.01!F51),IF($C$7=2,([18]TRI.02!F51),IF($C$7=3,([18]TRI.03!F50),IF($C$7=4,([18]TRI.04!F51)))))</f>
        <v>0</v>
      </c>
      <c r="Y118" s="46">
        <f>IF($C$7=1,([18]ACU!I51),IF($C$7=2,([18]ACU!I51+[18]ACU!J51),IF($C$7=3,([18]ACU!I51+[18]ACU!J51+[18]ACU!K51),IF($C$7=4,([18]ACU!I51+[18]ACU!J51+[18]ACU!K51+[18]ACU!L51)))))</f>
        <v>0</v>
      </c>
      <c r="Z118" s="46">
        <f>Y118+[18]ACU!H51</f>
        <v>0</v>
      </c>
      <c r="AA118" s="82"/>
    </row>
    <row r="119" spans="1:28" hidden="1">
      <c r="A119" s="67"/>
      <c r="B119" s="68"/>
      <c r="C119" s="67"/>
      <c r="D119" s="69"/>
      <c r="E119" s="67">
        <v>12</v>
      </c>
      <c r="F119" s="70"/>
      <c r="G119" s="70"/>
      <c r="H119" s="71"/>
      <c r="I119" s="67"/>
      <c r="J119" s="68"/>
      <c r="K119" s="72"/>
      <c r="L119" s="73"/>
      <c r="M119" s="74"/>
      <c r="N119" s="70"/>
      <c r="O119" s="75"/>
      <c r="P119" s="73"/>
      <c r="Q119" s="76"/>
      <c r="R119" s="70"/>
      <c r="S119" s="70"/>
      <c r="T119" s="70"/>
      <c r="U119" s="77"/>
      <c r="V119" s="67"/>
      <c r="W119" s="70"/>
      <c r="X119" s="46">
        <f>IF($C$7=1,([18]TRI.01!F52),IF($C$7=2,([18]TRI.02!F52),IF($C$7=3,([18]TRI.03!F51),IF($C$7=4,([18]TRI.04!F52)))))</f>
        <v>0</v>
      </c>
      <c r="Y119" s="46">
        <f>IF($C$7=1,([18]ACU!I52),IF($C$7=2,([18]ACU!I52+[18]ACU!J52),IF($C$7=3,([18]ACU!I52+[18]ACU!J52+[18]ACU!K52),IF($C$7=4,([18]ACU!I52+[18]ACU!J52+[18]ACU!K52+[18]ACU!L52)))))</f>
        <v>0</v>
      </c>
      <c r="Z119" s="46">
        <f>Y119+[18]ACU!H52</f>
        <v>0</v>
      </c>
      <c r="AA119" s="82"/>
    </row>
    <row r="120" spans="1:28" ht="60" customHeight="1">
      <c r="A120" s="83" t="str">
        <f>[18]OBRAS!A121</f>
        <v>TOMADA DE PREÇOS</v>
      </c>
      <c r="B120" s="84" t="str">
        <f>[18]OBRAS!B121</f>
        <v>003/2021</v>
      </c>
      <c r="C120" s="83" t="str">
        <f>[18]OBRAS!C121</f>
        <v>CONTRATAÇÃO DE EMPRESA DE ENGENHARIA PARA CONSTRUÇÃO DE UM CAMPO DE FUTEBOL NO MUNICÍPIO DE CORTÊS/PE, REFERENTE AO CONTRATO DE REPASSE Nº 1057.919-31/ME/CAIXA – CONVÊNIO Nº 875.022/2018</v>
      </c>
      <c r="D120" s="85" t="str">
        <f>[18]OBRAS!D121</f>
        <v>875022/2018</v>
      </c>
      <c r="E120" s="83" t="str">
        <f>[18]OBRAS!E121</f>
        <v>MINISTÉRIO DO DESENVOLVIMENTO REGIONAL</v>
      </c>
      <c r="F120" s="86">
        <f>[18]OBRAS!F121</f>
        <v>460952.38</v>
      </c>
      <c r="G120" s="86">
        <f>[18]OBRAS!G121</f>
        <v>462</v>
      </c>
      <c r="H120" s="87" t="str">
        <f>[18]OBRAS!H121</f>
        <v>24.361.671/0001-46</v>
      </c>
      <c r="I120" s="83" t="str">
        <f>[18]OBRAS!I121</f>
        <v>VALE DO IPOJUCA CONSTRUTORA EIRELI EPP</v>
      </c>
      <c r="J120" s="84" t="str">
        <f>[18]OBRAS!J121</f>
        <v>017/2021</v>
      </c>
      <c r="K120" s="88">
        <f>[18]OBRAS!K121</f>
        <v>44209</v>
      </c>
      <c r="L120" s="89">
        <f>[18]OBRAS!L121</f>
        <v>12</v>
      </c>
      <c r="M120" s="90" t="s">
        <v>39</v>
      </c>
      <c r="N120" s="86">
        <f>[18]OBRAS!N121</f>
        <v>422272.24</v>
      </c>
      <c r="O120" s="91" t="str">
        <f>[18]OBRAS!O121</f>
        <v>--</v>
      </c>
      <c r="P120" s="89">
        <f>[18]OBRAS!P121</f>
        <v>12</v>
      </c>
      <c r="Q120" s="92" t="s">
        <v>39</v>
      </c>
      <c r="R120" s="86">
        <f>[18]OBRAS!R121</f>
        <v>0</v>
      </c>
      <c r="S120" s="86">
        <f>[18]OBRAS!T121</f>
        <v>461355.65</v>
      </c>
      <c r="T120" s="86">
        <f>[18]OBRAS!U121</f>
        <v>0</v>
      </c>
      <c r="U120" s="93">
        <f>[18]OBRAS!V121</f>
        <v>44905100</v>
      </c>
      <c r="V120" s="94" t="str">
        <f>[18]OBRAS!W121</f>
        <v>OBRAS E INSTALAÇÕES</v>
      </c>
      <c r="W120" s="86">
        <f>IF($C$7=1,([18]ACU!$C$20+[18]ACU!$D$20),IF($C$7=2,([18]ACU!$C$20+[18]ACU!$D$20+[18]ACU!$E$20),IF($C$7=3,([18]ACU!$C$20+[18]ACU!$D$20+[18]ACU!$E$20+[18]ACU!$F$20),IF($C$7=4,([18]ACU!$C$20+[18]ACU!$D$20+[18]ACU!$E$20+[18]ACU!$F$20+[18]ACU!$G$20)))))</f>
        <v>78678.710000000006</v>
      </c>
      <c r="X120" s="86">
        <f>IF($C$7=1,([18]TRI.01!F20),IF($C$7=2,([18]TRI.02!F20),IF($C$7=3,([18]TRI.03!F20),IF($C$7=4,([18]TRI.04!F20)))))</f>
        <v>78678.710000000006</v>
      </c>
      <c r="Y120" s="86">
        <f>IF($C$7=1,([18]ACU!I20),IF($C$7=2,([18]ACU!I20+[18]ACU!J20),IF($C$7=3,([18]ACU!I20+[18]ACU!J20+[18]ACU!K20),IF($C$7=4,([18]ACU!I20+[18]ACU!J20+[18]ACU!K20+[18]ACU!L20)))))</f>
        <v>78678.710000000006</v>
      </c>
      <c r="Z120" s="86">
        <f>Y120+[18]ACU!H20</f>
        <v>78678.710000000006</v>
      </c>
      <c r="AA120" s="111" t="s">
        <v>36</v>
      </c>
    </row>
    <row r="121" spans="1:28">
      <c r="A121" s="67"/>
      <c r="B121" s="68"/>
      <c r="C121" s="67"/>
      <c r="D121" s="69"/>
      <c r="E121" s="67"/>
      <c r="F121" s="70"/>
      <c r="G121" s="70"/>
      <c r="H121" s="71"/>
      <c r="I121" s="67"/>
      <c r="J121" s="68"/>
      <c r="K121" s="72"/>
      <c r="L121" s="73"/>
      <c r="M121" s="74"/>
      <c r="N121" s="70"/>
      <c r="O121" s="75"/>
      <c r="P121" s="73">
        <f>[18]OBRAS!P122</f>
        <v>12</v>
      </c>
      <c r="Q121" s="76" t="s">
        <v>39</v>
      </c>
      <c r="R121" s="70">
        <f>[18]OBRAS!R122</f>
        <v>39083.410000000003</v>
      </c>
      <c r="S121" s="70"/>
      <c r="T121" s="70"/>
      <c r="U121" s="77"/>
      <c r="V121" s="67"/>
      <c r="W121" s="70"/>
      <c r="X121" s="70">
        <f>IF($C$7=1,([18]TRI.01!F54),IF($C$7=2,([18]TRI.02!F54),IF($C$7=3,([18]TRI.03!F53),IF($C$7=4,([18]TRI.04!F54)))))</f>
        <v>0</v>
      </c>
      <c r="Y121" s="70">
        <f>IF($C$7=1,([18]ACU!I54),IF($C$7=2,([18]ACU!I54+[18]ACU!J54),IF($C$7=3,([18]ACU!I54+[18]ACU!J54+[18]ACU!K54),IF($C$7=4,([18]ACU!I54+[18]ACU!J54+[18]ACU!K54+[18]ACU!L54)))))</f>
        <v>0</v>
      </c>
      <c r="Z121" s="70">
        <f>Y121+[18]ACU!H54</f>
        <v>0</v>
      </c>
      <c r="AA121" s="110"/>
      <c r="AB121" s="112"/>
    </row>
    <row r="122" spans="1:28" hidden="1">
      <c r="A122" s="55"/>
      <c r="B122" s="56"/>
      <c r="C122" s="55"/>
      <c r="D122" s="57"/>
      <c r="E122" s="55">
        <v>3</v>
      </c>
      <c r="F122" s="58"/>
      <c r="G122" s="58"/>
      <c r="H122" s="59"/>
      <c r="I122" s="55"/>
      <c r="J122" s="56"/>
      <c r="K122" s="60"/>
      <c r="L122" s="61"/>
      <c r="M122" s="62"/>
      <c r="N122" s="58"/>
      <c r="O122" s="63"/>
      <c r="P122" s="61"/>
      <c r="Q122" s="64"/>
      <c r="R122" s="58"/>
      <c r="S122" s="58"/>
      <c r="T122" s="58"/>
      <c r="U122" s="65"/>
      <c r="V122" s="55"/>
      <c r="W122" s="70"/>
      <c r="X122" s="70">
        <f>IF($C$7=1,([18]TRI.01!F55),IF($C$7=2,([18]TRI.02!F55),IF($C$7=3,([18]TRI.03!F54),IF($C$7=4,([18]TRI.04!F55)))))</f>
        <v>0</v>
      </c>
      <c r="Y122" s="70">
        <f>IF($C$7=1,([18]ACU!I55),IF($C$7=2,([18]ACU!I55+[18]ACU!J55),IF($C$7=3,([18]ACU!I55+[18]ACU!J55+[18]ACU!K55),IF($C$7=4,([18]ACU!I55+[18]ACU!J55+[18]ACU!K55+[18]ACU!L55)))))</f>
        <v>0</v>
      </c>
      <c r="Z122" s="70">
        <f>Y122+[18]ACU!H55</f>
        <v>0</v>
      </c>
      <c r="AA122" s="110"/>
    </row>
    <row r="123" spans="1:28" hidden="1">
      <c r="A123" s="55"/>
      <c r="B123" s="56"/>
      <c r="C123" s="55"/>
      <c r="D123" s="57"/>
      <c r="E123" s="55">
        <v>4</v>
      </c>
      <c r="F123" s="58"/>
      <c r="G123" s="58"/>
      <c r="H123" s="59"/>
      <c r="I123" s="55"/>
      <c r="J123" s="56"/>
      <c r="K123" s="60"/>
      <c r="L123" s="61"/>
      <c r="M123" s="62"/>
      <c r="N123" s="58"/>
      <c r="O123" s="63"/>
      <c r="P123" s="61"/>
      <c r="Q123" s="64"/>
      <c r="R123" s="58"/>
      <c r="S123" s="58"/>
      <c r="T123" s="58"/>
      <c r="U123" s="65"/>
      <c r="V123" s="55"/>
      <c r="W123" s="46"/>
      <c r="X123" s="46">
        <f>IF($C$7=1,([18]TRI.01!F56),IF($C$7=2,([18]TRI.02!F56),IF($C$7=3,([18]TRI.03!F55),IF($C$7=4,([18]TRI.04!F56)))))</f>
        <v>0</v>
      </c>
      <c r="Y123" s="46">
        <f>IF($C$7=1,([18]ACU!I56),IF($C$7=2,([18]ACU!I56+[18]ACU!J56),IF($C$7=3,([18]ACU!I56+[18]ACU!J56+[18]ACU!K56),IF($C$7=4,([18]ACU!I56+[18]ACU!J56+[18]ACU!K56+[18]ACU!L56)))))</f>
        <v>0</v>
      </c>
      <c r="Z123" s="46">
        <f>Y123+[18]ACU!H56</f>
        <v>0</v>
      </c>
      <c r="AA123" s="82"/>
    </row>
    <row r="124" spans="1:28" hidden="1">
      <c r="A124" s="55"/>
      <c r="B124" s="56"/>
      <c r="C124" s="55"/>
      <c r="D124" s="57"/>
      <c r="E124" s="55">
        <v>5</v>
      </c>
      <c r="F124" s="58"/>
      <c r="G124" s="58"/>
      <c r="H124" s="59"/>
      <c r="I124" s="55"/>
      <c r="J124" s="56"/>
      <c r="K124" s="60"/>
      <c r="L124" s="61"/>
      <c r="M124" s="62"/>
      <c r="N124" s="58"/>
      <c r="O124" s="63"/>
      <c r="P124" s="61"/>
      <c r="Q124" s="64"/>
      <c r="R124" s="58"/>
      <c r="S124" s="58"/>
      <c r="T124" s="58"/>
      <c r="U124" s="65"/>
      <c r="V124" s="55"/>
      <c r="W124" s="46"/>
      <c r="X124" s="46">
        <f>IF($C$7=1,([18]TRI.01!F57),IF($C$7=2,([18]TRI.02!F57),IF($C$7=3,([18]TRI.03!F56),IF($C$7=4,([18]TRI.04!F57)))))</f>
        <v>0</v>
      </c>
      <c r="Y124" s="46">
        <f>IF($C$7=1,([18]ACU!I57),IF($C$7=2,([18]ACU!I57+[18]ACU!J57),IF($C$7=3,([18]ACU!I57+[18]ACU!J57+[18]ACU!K57),IF($C$7=4,([18]ACU!I57+[18]ACU!J57+[18]ACU!K57+[18]ACU!L57)))))</f>
        <v>0</v>
      </c>
      <c r="Z124" s="46">
        <f>Y124+[18]ACU!H57</f>
        <v>0</v>
      </c>
      <c r="AA124" s="82"/>
    </row>
    <row r="125" spans="1:28" hidden="1">
      <c r="A125" s="55"/>
      <c r="B125" s="56"/>
      <c r="C125" s="55"/>
      <c r="D125" s="57"/>
      <c r="E125" s="55">
        <v>6</v>
      </c>
      <c r="F125" s="58"/>
      <c r="G125" s="58"/>
      <c r="H125" s="59"/>
      <c r="I125" s="55"/>
      <c r="J125" s="56"/>
      <c r="K125" s="60"/>
      <c r="L125" s="61"/>
      <c r="M125" s="62"/>
      <c r="N125" s="58"/>
      <c r="O125" s="63"/>
      <c r="P125" s="61"/>
      <c r="Q125" s="64"/>
      <c r="R125" s="58"/>
      <c r="S125" s="58"/>
      <c r="T125" s="58"/>
      <c r="U125" s="65"/>
      <c r="V125" s="55"/>
      <c r="W125" s="46"/>
      <c r="X125" s="46">
        <f>IF($C$7=1,([18]TRI.01!F58),IF($C$7=2,([18]TRI.02!F58),IF($C$7=3,([18]TRI.03!F57),IF($C$7=4,([18]TRI.04!F58)))))</f>
        <v>0</v>
      </c>
      <c r="Y125" s="46">
        <f>IF($C$7=1,([18]ACU!I58),IF($C$7=2,([18]ACU!I58+[18]ACU!J58),IF($C$7=3,([18]ACU!I58+[18]ACU!J58+[18]ACU!K58),IF($C$7=4,([18]ACU!I58+[18]ACU!J58+[18]ACU!K58+[18]ACU!L58)))))</f>
        <v>0</v>
      </c>
      <c r="Z125" s="46">
        <f>Y125+[18]ACU!H58</f>
        <v>0</v>
      </c>
      <c r="AA125" s="82"/>
    </row>
    <row r="126" spans="1:28" hidden="1">
      <c r="A126" s="55"/>
      <c r="B126" s="56"/>
      <c r="C126" s="55"/>
      <c r="D126" s="57"/>
      <c r="E126" s="55">
        <v>7</v>
      </c>
      <c r="F126" s="58"/>
      <c r="G126" s="58"/>
      <c r="H126" s="59"/>
      <c r="I126" s="55"/>
      <c r="J126" s="56"/>
      <c r="K126" s="60"/>
      <c r="L126" s="61"/>
      <c r="M126" s="62"/>
      <c r="N126" s="58"/>
      <c r="O126" s="63"/>
      <c r="P126" s="61"/>
      <c r="Q126" s="64"/>
      <c r="R126" s="58"/>
      <c r="S126" s="58"/>
      <c r="T126" s="58"/>
      <c r="U126" s="65"/>
      <c r="V126" s="55"/>
      <c r="W126" s="46"/>
      <c r="X126" s="46">
        <f>IF($C$7=1,([18]TRI.01!F59),IF($C$7=2,([18]TRI.02!F59),IF($C$7=3,([18]TRI.03!F58),IF($C$7=4,([18]TRI.04!F59)))))</f>
        <v>0</v>
      </c>
      <c r="Y126" s="46">
        <f>IF($C$7=1,([18]ACU!I59),IF($C$7=2,([18]ACU!I59+[18]ACU!J59),IF($C$7=3,([18]ACU!I59+[18]ACU!J59+[18]ACU!K59),IF($C$7=4,([18]ACU!I59+[18]ACU!J59+[18]ACU!K59+[18]ACU!L59)))))</f>
        <v>0</v>
      </c>
      <c r="Z126" s="46">
        <f>Y126+[18]ACU!H59</f>
        <v>0</v>
      </c>
      <c r="AA126" s="82"/>
    </row>
    <row r="127" spans="1:28" hidden="1">
      <c r="A127" s="55"/>
      <c r="B127" s="56"/>
      <c r="C127" s="55"/>
      <c r="D127" s="57"/>
      <c r="E127" s="55">
        <v>8</v>
      </c>
      <c r="F127" s="58"/>
      <c r="G127" s="58"/>
      <c r="H127" s="59"/>
      <c r="I127" s="55"/>
      <c r="J127" s="56"/>
      <c r="K127" s="60"/>
      <c r="L127" s="61"/>
      <c r="M127" s="62"/>
      <c r="N127" s="58"/>
      <c r="O127" s="63"/>
      <c r="P127" s="61"/>
      <c r="Q127" s="64"/>
      <c r="R127" s="58"/>
      <c r="S127" s="58"/>
      <c r="T127" s="58"/>
      <c r="U127" s="65"/>
      <c r="V127" s="55"/>
      <c r="W127" s="46"/>
      <c r="X127" s="46">
        <f>IF($C$7=1,([18]TRI.01!F60),IF($C$7=2,([18]TRI.02!F60),IF($C$7=3,([18]TRI.03!F59),IF($C$7=4,([18]TRI.04!F60)))))</f>
        <v>0</v>
      </c>
      <c r="Y127" s="46">
        <f>IF($C$7=1,([18]ACU!I60),IF($C$7=2,([18]ACU!I60+[18]ACU!J60),IF($C$7=3,([18]ACU!I60+[18]ACU!J60+[18]ACU!K60),IF($C$7=4,([18]ACU!I60+[18]ACU!J60+[18]ACU!K60+[18]ACU!L60)))))</f>
        <v>0</v>
      </c>
      <c r="Z127" s="46">
        <f>Y127+[18]ACU!H60</f>
        <v>0</v>
      </c>
      <c r="AA127" s="82"/>
    </row>
    <row r="128" spans="1:28" hidden="1">
      <c r="A128" s="55"/>
      <c r="B128" s="56"/>
      <c r="C128" s="55"/>
      <c r="D128" s="57"/>
      <c r="E128" s="55">
        <v>9</v>
      </c>
      <c r="F128" s="58"/>
      <c r="G128" s="58"/>
      <c r="H128" s="59"/>
      <c r="I128" s="55"/>
      <c r="J128" s="56"/>
      <c r="K128" s="60"/>
      <c r="L128" s="61"/>
      <c r="M128" s="62"/>
      <c r="N128" s="58"/>
      <c r="O128" s="63"/>
      <c r="P128" s="61"/>
      <c r="Q128" s="64"/>
      <c r="R128" s="58"/>
      <c r="S128" s="58"/>
      <c r="T128" s="58"/>
      <c r="U128" s="65"/>
      <c r="V128" s="55"/>
      <c r="W128" s="46"/>
      <c r="X128" s="46">
        <f>IF($C$7=1,([18]TRI.01!F61),IF($C$7=2,([18]TRI.02!F61),IF($C$7=3,([18]TRI.03!F60),IF($C$7=4,([18]TRI.04!F61)))))</f>
        <v>0</v>
      </c>
      <c r="Y128" s="46">
        <f>IF($C$7=1,([18]ACU!I61),IF($C$7=2,([18]ACU!I61+[18]ACU!J61),IF($C$7=3,([18]ACU!I61+[18]ACU!J61+[18]ACU!K61),IF($C$7=4,([18]ACU!I61+[18]ACU!J61+[18]ACU!K61+[18]ACU!L61)))))</f>
        <v>0</v>
      </c>
      <c r="Z128" s="46">
        <f>Y128+[18]ACU!H61</f>
        <v>0</v>
      </c>
      <c r="AA128" s="82"/>
    </row>
    <row r="129" spans="1:27" hidden="1">
      <c r="A129" s="55"/>
      <c r="B129" s="56"/>
      <c r="C129" s="55"/>
      <c r="D129" s="57"/>
      <c r="E129" s="55">
        <v>10</v>
      </c>
      <c r="F129" s="58"/>
      <c r="G129" s="58"/>
      <c r="H129" s="59"/>
      <c r="I129" s="55"/>
      <c r="J129" s="56"/>
      <c r="K129" s="60"/>
      <c r="L129" s="61"/>
      <c r="M129" s="62"/>
      <c r="N129" s="58"/>
      <c r="O129" s="63"/>
      <c r="P129" s="61"/>
      <c r="Q129" s="64"/>
      <c r="R129" s="58"/>
      <c r="S129" s="58"/>
      <c r="T129" s="58"/>
      <c r="U129" s="65"/>
      <c r="V129" s="55"/>
      <c r="W129" s="46"/>
      <c r="X129" s="46">
        <f>IF($C$7=1,([18]TRI.01!F62),IF($C$7=2,([18]TRI.02!F62),IF($C$7=3,([18]TRI.03!F61),IF($C$7=4,([18]TRI.04!F62)))))</f>
        <v>0</v>
      </c>
      <c r="Y129" s="46">
        <f>IF($C$7=1,([18]ACU!I62),IF($C$7=2,([18]ACU!I62+[18]ACU!J62),IF($C$7=3,([18]ACU!I62+[18]ACU!J62+[18]ACU!K62),IF($C$7=4,([18]ACU!I62+[18]ACU!J62+[18]ACU!K62+[18]ACU!L62)))))</f>
        <v>0</v>
      </c>
      <c r="Z129" s="46">
        <f>Y129+[18]ACU!H62</f>
        <v>0</v>
      </c>
      <c r="AA129" s="82"/>
    </row>
    <row r="130" spans="1:27" hidden="1">
      <c r="A130" s="55"/>
      <c r="B130" s="56"/>
      <c r="C130" s="55"/>
      <c r="D130" s="57"/>
      <c r="E130" s="55">
        <v>11</v>
      </c>
      <c r="F130" s="58"/>
      <c r="G130" s="58"/>
      <c r="H130" s="59"/>
      <c r="I130" s="55"/>
      <c r="J130" s="56"/>
      <c r="K130" s="60"/>
      <c r="L130" s="61"/>
      <c r="M130" s="62"/>
      <c r="N130" s="58"/>
      <c r="O130" s="63"/>
      <c r="P130" s="61"/>
      <c r="Q130" s="64"/>
      <c r="R130" s="58"/>
      <c r="S130" s="58"/>
      <c r="T130" s="58"/>
      <c r="U130" s="65"/>
      <c r="V130" s="55"/>
      <c r="W130" s="46"/>
      <c r="X130" s="46">
        <f>IF($C$7=1,([18]TRI.01!F63),IF($C$7=2,([18]TRI.02!F63),IF($C$7=3,([18]TRI.03!F62),IF($C$7=4,([18]TRI.04!F63)))))</f>
        <v>0</v>
      </c>
      <c r="Y130" s="46">
        <f>IF($C$7=1,([18]ACU!I63),IF($C$7=2,([18]ACU!I63+[18]ACU!J63),IF($C$7=3,([18]ACU!I63+[18]ACU!J63+[18]ACU!K63),IF($C$7=4,([18]ACU!I63+[18]ACU!J63+[18]ACU!K63+[18]ACU!L63)))))</f>
        <v>0</v>
      </c>
      <c r="Z130" s="46">
        <f>Y130+[18]ACU!H63</f>
        <v>0</v>
      </c>
      <c r="AA130" s="82"/>
    </row>
    <row r="131" spans="1:27" ht="15" hidden="1" customHeight="1">
      <c r="A131" s="67"/>
      <c r="B131" s="68"/>
      <c r="C131" s="67"/>
      <c r="D131" s="69"/>
      <c r="E131" s="67">
        <v>12</v>
      </c>
      <c r="F131" s="70"/>
      <c r="G131" s="70"/>
      <c r="H131" s="71"/>
      <c r="I131" s="67"/>
      <c r="J131" s="68"/>
      <c r="K131" s="72"/>
      <c r="L131" s="73"/>
      <c r="M131" s="74"/>
      <c r="N131" s="70"/>
      <c r="O131" s="75"/>
      <c r="P131" s="73"/>
      <c r="Q131" s="76"/>
      <c r="R131" s="70"/>
      <c r="S131" s="70"/>
      <c r="T131" s="70"/>
      <c r="U131" s="77"/>
      <c r="V131" s="67"/>
      <c r="W131" s="46"/>
      <c r="X131" s="46">
        <f>IF($C$7=1,([18]TRI.01!F64),IF($C$7=2,([18]TRI.02!F64),IF($C$7=3,([18]TRI.03!F63),IF($C$7=4,([18]TRI.04!F64)))))</f>
        <v>0</v>
      </c>
      <c r="Y131" s="46">
        <f>IF($C$7=1,([18]ACU!I64),IF($C$7=2,([18]ACU!I64+[18]ACU!J64),IF($C$7=3,([18]ACU!I64+[18]ACU!J64+[18]ACU!K64),IF($C$7=4,([18]ACU!I64+[18]ACU!J64+[18]ACU!K64+[18]ACU!L64)))))</f>
        <v>0</v>
      </c>
      <c r="Z131" s="46">
        <f>Y131+[18]ACU!H64</f>
        <v>0</v>
      </c>
      <c r="AA131" s="82"/>
    </row>
    <row r="132" spans="1:27" ht="63.75">
      <c r="A132" s="43" t="str">
        <f>[18]OBRAS!A134</f>
        <v>DISPENSA</v>
      </c>
      <c r="B132" s="44" t="str">
        <f>[18]OBRAS!B134</f>
        <v>002/2022</v>
      </c>
      <c r="C132" s="43" t="str">
        <f>[18]OBRAS!C134</f>
        <v>CONTRATAÇÃO DE EMPRESA DE ENGENHARIA PARA RECONSTRUÇÃO DA PONTE QUE FAZ A LIGAÇÃO ENTRE O ENGENHO BARRA DO SANGUE E A AGROVILA BARRA DE JANGADA, LOCALIZADO NA ZONA RURAL DO MUNICÍPIO DE CORTÊS/PE.</v>
      </c>
      <c r="D132" s="45"/>
      <c r="E132" s="43" t="str">
        <f>[18]OBRAS!E134</f>
        <v>MINISTÉRIO DO DESENVOLVIMENTO REGIONAL</v>
      </c>
      <c r="F132" s="46">
        <f>[18]OBRAS!F134</f>
        <v>126883.52</v>
      </c>
      <c r="G132" s="46">
        <f>[18]OBRAS!G134</f>
        <v>0</v>
      </c>
      <c r="H132" s="47" t="str">
        <f>[18]OBRAS!H134</f>
        <v>37.350.503/0001-05</v>
      </c>
      <c r="I132" s="43" t="str">
        <f>[18]OBRAS!I134</f>
        <v>VITÓRIA RÉGIA SERVIÇOS EIRELI</v>
      </c>
      <c r="J132" s="44" t="str">
        <f>[18]OBRAS!J134</f>
        <v>021/2022</v>
      </c>
      <c r="K132" s="48">
        <f>[18]OBRAS!K134</f>
        <v>44797</v>
      </c>
      <c r="L132" s="49">
        <f>[18]OBRAS!L134</f>
        <v>60</v>
      </c>
      <c r="M132" s="52" t="str">
        <f>[18]OBRAS!M134</f>
        <v>DIAS</v>
      </c>
      <c r="N132" s="46">
        <f>[18]OBRAS!N134</f>
        <v>126883.52</v>
      </c>
      <c r="O132" s="46" t="str">
        <f>[18]OBRAS!O134</f>
        <v>--</v>
      </c>
      <c r="P132" s="113">
        <f>[18]OBRAS!P134</f>
        <v>0</v>
      </c>
      <c r="Q132" s="114">
        <f>[18]OBRAS!Q134</f>
        <v>0</v>
      </c>
      <c r="R132" s="46">
        <f>[18]OBRAS!R134</f>
        <v>0</v>
      </c>
      <c r="S132" s="46">
        <f>[18]OBRAS!S134</f>
        <v>0</v>
      </c>
      <c r="T132" s="46">
        <f>[18]OBRAS!T134</f>
        <v>126883.52</v>
      </c>
      <c r="U132" s="53">
        <f>[18]OBRAS!V134</f>
        <v>44905100</v>
      </c>
      <c r="V132" s="80" t="str">
        <f>[18]OBRAS!W134</f>
        <v>OBRAS E INSTALAÇÕES</v>
      </c>
      <c r="W132" s="46">
        <f>IF($C$7=1,([18]ACU!$C$21+[18]ACU!$D$21),IF($C$7=2,([18]ACU!$C$21+[18]ACU!$D$21+[18]ACU!$E$21),IF($C$7=3,([18]ACU!$C$21+[18]ACU!$D$21+[18]ACU!$E$21+[18]ACU!$F$21),IF($C$7=4,([18]ACU!$C$21+[18]ACU!$D$21+[18]ACU!$E$21+[18]ACU!$F$21+[18]ACU!$G$21)))))</f>
        <v>106288.22</v>
      </c>
      <c r="X132" s="46">
        <f>IF($C$7=1,([18]TRI.01!F21),IF($C$7=2,([18]TRI.02!F21),IF($C$7=3,([18]TRI.03!F21),IF($C$7=4,([18]TRI.04!F21)))))</f>
        <v>106288.22</v>
      </c>
      <c r="Y132" s="46">
        <f>IF($C$7=1,([18]ACU!I21),IF($C$7=2,([18]ACU!I21+[18]ACU!J21),IF($C$7=3,([18]ACU!I21+[18]ACU!J21+[18]ACU!K21),IF($C$7=4,([18]ACU!I21+[18]ACU!J21+[18]ACU!K21+[18]ACU!L21)))))</f>
        <v>106288.22</v>
      </c>
      <c r="Z132" s="46">
        <f>Y132+[18]ACU!H21</f>
        <v>106288.22</v>
      </c>
      <c r="AA132" s="82" t="s">
        <v>36</v>
      </c>
    </row>
    <row r="133" spans="1:27" hidden="1">
      <c r="A133" s="67"/>
      <c r="B133" s="68"/>
      <c r="C133" s="67"/>
      <c r="D133" s="69"/>
      <c r="E133" s="67"/>
      <c r="F133" s="70"/>
      <c r="G133" s="70"/>
      <c r="H133" s="71"/>
      <c r="I133" s="67"/>
      <c r="J133" s="68"/>
      <c r="K133" s="72"/>
      <c r="L133" s="73"/>
      <c r="M133" s="74"/>
      <c r="N133" s="70"/>
      <c r="O133" s="75"/>
      <c r="P133" s="73">
        <f>[18]OBRAS!P134</f>
        <v>0</v>
      </c>
      <c r="Q133" s="76"/>
      <c r="R133" s="70">
        <f>[18]OBRAS!R134</f>
        <v>0</v>
      </c>
      <c r="S133" s="70"/>
      <c r="T133" s="70"/>
      <c r="U133" s="77"/>
      <c r="V133" s="67"/>
      <c r="W133" s="70"/>
      <c r="X133" s="70">
        <f>IF($C$7=1,([18]TRI.01!F66),IF($C$7=2,([18]TRI.02!F66),IF($C$7=3,([18]TRI.03!F65),IF($C$7=4,([18]TRI.04!F66)))))</f>
        <v>0</v>
      </c>
      <c r="Y133" s="70">
        <f>IF($C$7=1,([18]ACU!I66),IF($C$7=2,([18]ACU!I66+[18]ACU!J66),IF($C$7=3,([18]ACU!I66+[18]ACU!J66+[18]ACU!K66),IF($C$7=4,([18]ACU!I66+[18]ACU!J66+[18]ACU!K66+[18]ACU!L66)))))</f>
        <v>0</v>
      </c>
      <c r="Z133" s="70">
        <f>Y133+[18]ACU!H66</f>
        <v>0</v>
      </c>
      <c r="AA133" s="110"/>
    </row>
    <row r="134" spans="1:27" hidden="1">
      <c r="A134" s="55"/>
      <c r="B134" s="56"/>
      <c r="C134" s="55"/>
      <c r="D134" s="57"/>
      <c r="E134" s="55">
        <v>3</v>
      </c>
      <c r="F134" s="58"/>
      <c r="G134" s="58"/>
      <c r="H134" s="59"/>
      <c r="I134" s="55"/>
      <c r="J134" s="56"/>
      <c r="K134" s="60"/>
      <c r="L134" s="61"/>
      <c r="M134" s="62"/>
      <c r="N134" s="58"/>
      <c r="O134" s="63"/>
      <c r="P134" s="61"/>
      <c r="Q134" s="64"/>
      <c r="R134" s="58"/>
      <c r="S134" s="58"/>
      <c r="T134" s="58"/>
      <c r="U134" s="65"/>
      <c r="V134" s="55"/>
      <c r="W134" s="70"/>
      <c r="X134" s="70">
        <f>IF($C$7=1,([18]TRI.01!F67),IF($C$7=2,([18]TRI.02!F67),IF($C$7=3,([18]TRI.03!F66),IF($C$7=4,([18]TRI.04!F67)))))</f>
        <v>0</v>
      </c>
      <c r="Y134" s="70">
        <f>IF($C$7=1,([18]ACU!I67),IF($C$7=2,([18]ACU!I67+[18]ACU!J67),IF($C$7=3,([18]ACU!I67+[18]ACU!J67+[18]ACU!K67),IF($C$7=4,([18]ACU!I67+[18]ACU!J67+[18]ACU!K67+[18]ACU!L67)))))</f>
        <v>0</v>
      </c>
      <c r="Z134" s="70">
        <f>Y134+[18]ACU!H67</f>
        <v>0</v>
      </c>
      <c r="AA134" s="110"/>
    </row>
    <row r="135" spans="1:27" hidden="1">
      <c r="A135" s="55"/>
      <c r="B135" s="56"/>
      <c r="C135" s="55"/>
      <c r="D135" s="57"/>
      <c r="E135" s="55">
        <v>4</v>
      </c>
      <c r="F135" s="58"/>
      <c r="G135" s="58"/>
      <c r="H135" s="59"/>
      <c r="I135" s="55"/>
      <c r="J135" s="56"/>
      <c r="K135" s="60"/>
      <c r="L135" s="61"/>
      <c r="M135" s="62"/>
      <c r="N135" s="58"/>
      <c r="O135" s="63"/>
      <c r="P135" s="61"/>
      <c r="Q135" s="64"/>
      <c r="R135" s="58"/>
      <c r="S135" s="58"/>
      <c r="T135" s="58"/>
      <c r="U135" s="65"/>
      <c r="V135" s="55"/>
      <c r="W135" s="46"/>
      <c r="X135" s="46">
        <f>IF($C$7=1,([18]TRI.01!F68),IF($C$7=2,([18]TRI.02!F68),IF($C$7=3,([18]TRI.03!F67),IF($C$7=4,([18]TRI.04!F68)))))</f>
        <v>0</v>
      </c>
      <c r="Y135" s="46">
        <f>IF($C$7=1,([18]ACU!I68),IF($C$7=2,([18]ACU!I68+[18]ACU!J68),IF($C$7=3,([18]ACU!I68+[18]ACU!J68+[18]ACU!K68),IF($C$7=4,([18]ACU!I68+[18]ACU!J68+[18]ACU!K68+[18]ACU!L68)))))</f>
        <v>0</v>
      </c>
      <c r="Z135" s="46">
        <f>Y135+[18]ACU!H68</f>
        <v>0</v>
      </c>
      <c r="AA135" s="82"/>
    </row>
    <row r="136" spans="1:27" hidden="1">
      <c r="A136" s="55"/>
      <c r="B136" s="56"/>
      <c r="C136" s="55"/>
      <c r="D136" s="57"/>
      <c r="E136" s="55">
        <v>5</v>
      </c>
      <c r="F136" s="58"/>
      <c r="G136" s="58"/>
      <c r="H136" s="59"/>
      <c r="I136" s="55"/>
      <c r="J136" s="56"/>
      <c r="K136" s="60"/>
      <c r="L136" s="61"/>
      <c r="M136" s="62"/>
      <c r="N136" s="58"/>
      <c r="O136" s="63"/>
      <c r="P136" s="61"/>
      <c r="Q136" s="64"/>
      <c r="R136" s="58"/>
      <c r="S136" s="58"/>
      <c r="T136" s="58"/>
      <c r="U136" s="65"/>
      <c r="V136" s="55"/>
      <c r="W136" s="46"/>
      <c r="X136" s="46">
        <f>IF($C$7=1,([18]TRI.01!F69),IF($C$7=2,([18]TRI.02!F69),IF($C$7=3,([18]TRI.03!F68),IF($C$7=4,([18]TRI.04!F69)))))</f>
        <v>0</v>
      </c>
      <c r="Y136" s="46">
        <f>IF($C$7=1,([18]ACU!I69),IF($C$7=2,([18]ACU!I69+[18]ACU!J69),IF($C$7=3,([18]ACU!I69+[18]ACU!J69+[18]ACU!K69),IF($C$7=4,([18]ACU!I69+[18]ACU!J69+[18]ACU!K69+[18]ACU!L69)))))</f>
        <v>0</v>
      </c>
      <c r="Z136" s="46">
        <f>Y136+[18]ACU!H69</f>
        <v>0</v>
      </c>
      <c r="AA136" s="82"/>
    </row>
    <row r="137" spans="1:27" hidden="1">
      <c r="A137" s="55"/>
      <c r="B137" s="56"/>
      <c r="C137" s="55"/>
      <c r="D137" s="57"/>
      <c r="E137" s="55">
        <v>6</v>
      </c>
      <c r="F137" s="58"/>
      <c r="G137" s="58"/>
      <c r="H137" s="59"/>
      <c r="I137" s="55"/>
      <c r="J137" s="56"/>
      <c r="K137" s="60"/>
      <c r="L137" s="61"/>
      <c r="M137" s="62"/>
      <c r="N137" s="58"/>
      <c r="O137" s="63"/>
      <c r="P137" s="61"/>
      <c r="Q137" s="64"/>
      <c r="R137" s="58"/>
      <c r="S137" s="58"/>
      <c r="T137" s="58"/>
      <c r="U137" s="65"/>
      <c r="V137" s="55"/>
      <c r="W137" s="46"/>
      <c r="X137" s="46">
        <f>IF($C$7=1,([18]TRI.01!F70),IF($C$7=2,([18]TRI.02!F70),IF($C$7=3,([18]TRI.03!F69),IF($C$7=4,([18]TRI.04!F70)))))</f>
        <v>0</v>
      </c>
      <c r="Y137" s="46">
        <f>IF($C$7=1,([18]ACU!I70),IF($C$7=2,([18]ACU!I70+[18]ACU!J70),IF($C$7=3,([18]ACU!I70+[18]ACU!J70+[18]ACU!K70),IF($C$7=4,([18]ACU!I70+[18]ACU!J70+[18]ACU!K70+[18]ACU!L70)))))</f>
        <v>0</v>
      </c>
      <c r="Z137" s="46">
        <f>Y137+[18]ACU!H70</f>
        <v>0</v>
      </c>
      <c r="AA137" s="82"/>
    </row>
    <row r="138" spans="1:27" hidden="1">
      <c r="A138" s="55"/>
      <c r="B138" s="56"/>
      <c r="C138" s="55"/>
      <c r="D138" s="57"/>
      <c r="E138" s="55">
        <v>7</v>
      </c>
      <c r="F138" s="58"/>
      <c r="G138" s="58"/>
      <c r="H138" s="59"/>
      <c r="I138" s="55"/>
      <c r="J138" s="56"/>
      <c r="K138" s="60"/>
      <c r="L138" s="61"/>
      <c r="M138" s="62"/>
      <c r="N138" s="58"/>
      <c r="O138" s="63"/>
      <c r="P138" s="61"/>
      <c r="Q138" s="64"/>
      <c r="R138" s="58"/>
      <c r="S138" s="58"/>
      <c r="T138" s="58"/>
      <c r="U138" s="65"/>
      <c r="V138" s="55"/>
      <c r="W138" s="46"/>
      <c r="X138" s="46">
        <f>IF($C$7=1,([18]TRI.01!F71),IF($C$7=2,([18]TRI.02!F71),IF($C$7=3,([18]TRI.03!F70),IF($C$7=4,([18]TRI.04!F71)))))</f>
        <v>0</v>
      </c>
      <c r="Y138" s="46">
        <f>IF($C$7=1,([18]ACU!I71),IF($C$7=2,([18]ACU!I71+[18]ACU!J71),IF($C$7=3,([18]ACU!I71+[18]ACU!J71+[18]ACU!K71),IF($C$7=4,([18]ACU!I71+[18]ACU!J71+[18]ACU!K71+[18]ACU!L71)))))</f>
        <v>0</v>
      </c>
      <c r="Z138" s="46">
        <f>Y138+[18]ACU!H71</f>
        <v>0</v>
      </c>
      <c r="AA138" s="82"/>
    </row>
    <row r="139" spans="1:27" hidden="1">
      <c r="A139" s="55"/>
      <c r="B139" s="56"/>
      <c r="C139" s="55"/>
      <c r="D139" s="57"/>
      <c r="E139" s="55">
        <v>8</v>
      </c>
      <c r="F139" s="58"/>
      <c r="G139" s="58"/>
      <c r="H139" s="59"/>
      <c r="I139" s="55"/>
      <c r="J139" s="56"/>
      <c r="K139" s="60"/>
      <c r="L139" s="61"/>
      <c r="M139" s="62"/>
      <c r="N139" s="58"/>
      <c r="O139" s="63"/>
      <c r="P139" s="61"/>
      <c r="Q139" s="64"/>
      <c r="R139" s="58"/>
      <c r="S139" s="58"/>
      <c r="T139" s="58"/>
      <c r="U139" s="65"/>
      <c r="V139" s="55"/>
      <c r="W139" s="46"/>
      <c r="X139" s="46">
        <f>IF($C$7=1,([18]TRI.01!F72),IF($C$7=2,([18]TRI.02!F72),IF($C$7=3,([18]TRI.03!F71),IF($C$7=4,([18]TRI.04!F72)))))</f>
        <v>0</v>
      </c>
      <c r="Y139" s="46">
        <f>IF($C$7=1,([18]ACU!I72),IF($C$7=2,([18]ACU!I72+[18]ACU!J72),IF($C$7=3,([18]ACU!I72+[18]ACU!J72+[18]ACU!K72),IF($C$7=4,([18]ACU!I72+[18]ACU!J72+[18]ACU!K72+[18]ACU!L72)))))</f>
        <v>0</v>
      </c>
      <c r="Z139" s="46">
        <f>Y139+[18]ACU!H72</f>
        <v>0</v>
      </c>
      <c r="AA139" s="82"/>
    </row>
    <row r="140" spans="1:27" hidden="1">
      <c r="A140" s="55"/>
      <c r="B140" s="56"/>
      <c r="C140" s="55"/>
      <c r="D140" s="57"/>
      <c r="E140" s="55">
        <v>9</v>
      </c>
      <c r="F140" s="58"/>
      <c r="G140" s="58"/>
      <c r="H140" s="59"/>
      <c r="I140" s="55"/>
      <c r="J140" s="56"/>
      <c r="K140" s="60"/>
      <c r="L140" s="61"/>
      <c r="M140" s="62"/>
      <c r="N140" s="58"/>
      <c r="O140" s="63"/>
      <c r="P140" s="61"/>
      <c r="Q140" s="64"/>
      <c r="R140" s="58"/>
      <c r="S140" s="58"/>
      <c r="T140" s="58"/>
      <c r="U140" s="65"/>
      <c r="V140" s="55"/>
      <c r="W140" s="46"/>
      <c r="X140" s="46">
        <f>IF($C$7=1,([18]TRI.01!F73),IF($C$7=2,([18]TRI.02!F73),IF($C$7=3,([18]TRI.03!F72),IF($C$7=4,([18]TRI.04!F73)))))</f>
        <v>0</v>
      </c>
      <c r="Y140" s="46">
        <f>IF($C$7=1,([18]ACU!I73),IF($C$7=2,([18]ACU!I73+[18]ACU!J73),IF($C$7=3,([18]ACU!I73+[18]ACU!J73+[18]ACU!K73),IF($C$7=4,([18]ACU!I73+[18]ACU!J73+[18]ACU!K73+[18]ACU!L73)))))</f>
        <v>0</v>
      </c>
      <c r="Z140" s="46">
        <f>Y140+[18]ACU!H73</f>
        <v>0</v>
      </c>
      <c r="AA140" s="82"/>
    </row>
    <row r="141" spans="1:27" hidden="1">
      <c r="A141" s="55"/>
      <c r="B141" s="56"/>
      <c r="C141" s="55"/>
      <c r="D141" s="57"/>
      <c r="E141" s="55">
        <v>10</v>
      </c>
      <c r="F141" s="58"/>
      <c r="G141" s="58"/>
      <c r="H141" s="59"/>
      <c r="I141" s="55"/>
      <c r="J141" s="56"/>
      <c r="K141" s="60"/>
      <c r="L141" s="61"/>
      <c r="M141" s="62"/>
      <c r="N141" s="58"/>
      <c r="O141" s="63"/>
      <c r="P141" s="61"/>
      <c r="Q141" s="64"/>
      <c r="R141" s="58"/>
      <c r="S141" s="58"/>
      <c r="T141" s="58"/>
      <c r="U141" s="65"/>
      <c r="V141" s="55"/>
      <c r="W141" s="46"/>
      <c r="X141" s="46">
        <f>IF($C$7=1,([18]TRI.01!F74),IF($C$7=2,([18]TRI.02!F74),IF($C$7=3,([18]TRI.03!F73),IF($C$7=4,([18]TRI.04!F74)))))</f>
        <v>0</v>
      </c>
      <c r="Y141" s="46">
        <f>IF($C$7=1,([18]ACU!I74),IF($C$7=2,([18]ACU!I74+[18]ACU!J74),IF($C$7=3,([18]ACU!I74+[18]ACU!J74+[18]ACU!K74),IF($C$7=4,([18]ACU!I74+[18]ACU!J74+[18]ACU!K74+[18]ACU!L74)))))</f>
        <v>0</v>
      </c>
      <c r="Z141" s="46">
        <f>Y141+[18]ACU!H74</f>
        <v>0</v>
      </c>
      <c r="AA141" s="82"/>
    </row>
    <row r="142" spans="1:27" hidden="1">
      <c r="A142" s="55"/>
      <c r="B142" s="56"/>
      <c r="C142" s="55"/>
      <c r="D142" s="57"/>
      <c r="E142" s="55">
        <v>11</v>
      </c>
      <c r="F142" s="58"/>
      <c r="G142" s="58"/>
      <c r="H142" s="59"/>
      <c r="I142" s="55"/>
      <c r="J142" s="56"/>
      <c r="K142" s="60"/>
      <c r="L142" s="61"/>
      <c r="M142" s="62"/>
      <c r="N142" s="58"/>
      <c r="O142" s="63"/>
      <c r="P142" s="61"/>
      <c r="Q142" s="64"/>
      <c r="R142" s="58"/>
      <c r="S142" s="58"/>
      <c r="T142" s="58"/>
      <c r="U142" s="65"/>
      <c r="V142" s="55"/>
      <c r="W142" s="46"/>
      <c r="X142" s="46">
        <f>IF($C$7=1,([18]TRI.01!F75),IF($C$7=2,([18]TRI.02!F75),IF($C$7=3,([18]TRI.03!F74),IF($C$7=4,([18]TRI.04!F75)))))</f>
        <v>0</v>
      </c>
      <c r="Y142" s="46">
        <f>IF($C$7=1,([18]ACU!I75),IF($C$7=2,([18]ACU!I75+[18]ACU!J75),IF($C$7=3,([18]ACU!I75+[18]ACU!J75+[18]ACU!K75),IF($C$7=4,([18]ACU!I75+[18]ACU!J75+[18]ACU!K75+[18]ACU!L75)))))</f>
        <v>0</v>
      </c>
      <c r="Z142" s="46">
        <f>Y142+[18]ACU!H75</f>
        <v>0</v>
      </c>
      <c r="AA142" s="82"/>
    </row>
    <row r="143" spans="1:27" hidden="1">
      <c r="A143" s="67"/>
      <c r="B143" s="68"/>
      <c r="C143" s="67"/>
      <c r="D143" s="69"/>
      <c r="E143" s="67">
        <v>12</v>
      </c>
      <c r="F143" s="70"/>
      <c r="G143" s="70"/>
      <c r="H143" s="71"/>
      <c r="I143" s="67"/>
      <c r="J143" s="68"/>
      <c r="K143" s="72"/>
      <c r="L143" s="73"/>
      <c r="M143" s="74"/>
      <c r="N143" s="70"/>
      <c r="O143" s="75"/>
      <c r="P143" s="73"/>
      <c r="Q143" s="76"/>
      <c r="R143" s="70"/>
      <c r="S143" s="70"/>
      <c r="T143" s="70"/>
      <c r="U143" s="77"/>
      <c r="V143" s="67"/>
      <c r="W143" s="46"/>
      <c r="X143" s="46">
        <f>IF($C$7=1,([18]TRI.01!F76),IF($C$7=2,([18]TRI.02!F76),IF($C$7=3,([18]TRI.03!F75),IF($C$7=4,([18]TRI.04!F76)))))</f>
        <v>0</v>
      </c>
      <c r="Y143" s="46">
        <f>IF($C$7=1,([18]ACU!I76),IF($C$7=2,([18]ACU!I76+[18]ACU!J76),IF($C$7=3,([18]ACU!I76+[18]ACU!J76+[18]ACU!K76),IF($C$7=4,([18]ACU!I76+[18]ACU!J76+[18]ACU!K76+[18]ACU!L76)))))</f>
        <v>0</v>
      </c>
      <c r="Z143" s="46">
        <f>Y143+[18]ACU!H76</f>
        <v>0</v>
      </c>
      <c r="AA143" s="82"/>
    </row>
    <row r="144" spans="1:27" ht="51">
      <c r="A144" s="43" t="str">
        <f>[18]OBRAS!A147</f>
        <v>DISPENSA</v>
      </c>
      <c r="B144" s="44" t="str">
        <f>[18]OBRAS!B147</f>
        <v>003/2022</v>
      </c>
      <c r="C144" s="43" t="str">
        <f>[18]OBRAS!C147</f>
        <v>CONTRATAÇÃO DE EMPRESA DE ENGENHARIA PARA EXECUÇÃO DO SERVIÇO DE COBERTA DA ESTAÇÃO FERROVIÁRIA, LOCALIZADA NA RUA CORONEL JOSÉ BELARMINO, CENTRO - CORTÊS/PE</v>
      </c>
      <c r="D144" s="45"/>
      <c r="E144" s="43" t="str">
        <f>[18]OBRAS!E147</f>
        <v>MINISTÉRIO DO DESENVOLVIMENTO REGIONAL</v>
      </c>
      <c r="F144" s="46">
        <f>[18]OBRAS!F147</f>
        <v>42313.53</v>
      </c>
      <c r="G144" s="46">
        <f>[18]OBRAS!G147</f>
        <v>88805.63</v>
      </c>
      <c r="H144" s="47" t="str">
        <f>[18]OBRAS!H147</f>
        <v>37.350.503/0001-05</v>
      </c>
      <c r="I144" s="43" t="str">
        <f>[18]OBRAS!I147</f>
        <v>VITÓRIA RÉGIA SERVIÇOS EIRELI</v>
      </c>
      <c r="J144" s="44" t="str">
        <f>[18]OBRAS!J147</f>
        <v>021/2022</v>
      </c>
      <c r="K144" s="48">
        <f>[18]OBRAS!K147</f>
        <v>44797</v>
      </c>
      <c r="L144" s="49">
        <f>[18]OBRAS!L147</f>
        <v>60</v>
      </c>
      <c r="M144" s="52" t="str">
        <f>[18]OBRAS!M147</f>
        <v>DIAS</v>
      </c>
      <c r="N144" s="46">
        <f>[18]OBRAS!N147</f>
        <v>131119.16</v>
      </c>
      <c r="O144" s="115" t="str">
        <f>[18]OBRAS!O147</f>
        <v>--</v>
      </c>
      <c r="P144" s="113">
        <f>[18]OBRAS!P147</f>
        <v>0</v>
      </c>
      <c r="Q144" s="114">
        <f>[18]OBRAS!Q147</f>
        <v>0</v>
      </c>
      <c r="R144" s="46">
        <f>[18]OBRAS!R147</f>
        <v>0</v>
      </c>
      <c r="S144" s="46">
        <f>[18]OBRAS!S147</f>
        <v>0</v>
      </c>
      <c r="T144" s="46">
        <f>[18]OBRAS!T147</f>
        <v>131119.16</v>
      </c>
      <c r="U144" s="53">
        <f>[18]OBRAS!V147</f>
        <v>44905100</v>
      </c>
      <c r="V144" s="80" t="str">
        <f>[18]OBRAS!W147</f>
        <v>OBRAS E INSTALAÇÕES</v>
      </c>
      <c r="W144" s="46">
        <f>IF($C$7=1,([18]ACU!$C$22+[18]ACU!$D$22),IF($C$7=2,([18]ACU!$C$22+[18]ACU!$D$22+[18]ACU!$E$22),IF($C$7=3,([18]ACU!$C$22+[18]ACU!$D$22+[18]ACU!$E$22+[18]ACU!$F$22),IF($C$7=4,([18]ACU!$C$22+[18]ACU!$D$22+[18]ACU!$E$22+[18]ACU!$F$22+[18]ACU!$G$22)))))</f>
        <v>29496</v>
      </c>
      <c r="X144" s="46">
        <f>IF($C$7=1,([18]TRI.01!F22),IF($C$7=2,([18]TRI.02!F22),IF($C$7=3,([18]TRI.03!F22),IF($C$7=4,([18]TRI.04!F22)))))</f>
        <v>0</v>
      </c>
      <c r="Y144" s="46">
        <f>IF($C$7=1,([18]ACU!I22),IF($C$7=2,([18]ACU!I22+[18]ACU!J22),IF($C$7=3,([18]ACU!I22+[18]ACU!J22+[18]ACU!K22),IF($C$7=4,([18]ACU!I22+[18]ACU!J22+[18]ACU!K22+[18]ACU!L22)))))</f>
        <v>0</v>
      </c>
      <c r="Z144" s="46">
        <f>Y144+[18]ACU!H22</f>
        <v>0</v>
      </c>
      <c r="AA144" s="82" t="s">
        <v>36</v>
      </c>
    </row>
    <row r="145" spans="1:27" hidden="1">
      <c r="A145" s="67"/>
      <c r="B145" s="68"/>
      <c r="C145" s="67"/>
      <c r="D145" s="69"/>
      <c r="E145" s="67"/>
      <c r="F145" s="70"/>
      <c r="G145" s="70"/>
      <c r="H145" s="71"/>
      <c r="I145" s="67"/>
      <c r="J145" s="68"/>
      <c r="K145" s="72"/>
      <c r="L145" s="73"/>
      <c r="M145" s="74"/>
      <c r="N145" s="70"/>
      <c r="O145" s="75"/>
      <c r="P145" s="73">
        <f>[18]OBRAS!P146</f>
        <v>0</v>
      </c>
      <c r="Q145" s="76"/>
      <c r="R145" s="70">
        <f>[18]OBRAS!R146</f>
        <v>0</v>
      </c>
      <c r="S145" s="70"/>
      <c r="T145" s="70"/>
      <c r="U145" s="77"/>
      <c r="V145" s="67"/>
      <c r="W145" s="70"/>
      <c r="X145" s="70">
        <f>IF($C$7=1,([18]TRI.01!F78),IF($C$7=2,([18]TRI.02!F78),IF($C$7=3,([18]TRI.03!F77),IF($C$7=4,([18]TRI.04!F78)))))</f>
        <v>0</v>
      </c>
      <c r="Y145" s="70">
        <f>IF($C$7=1,([18]ACU!I78),IF($C$7=2,([18]ACU!I78+[18]ACU!J78),IF($C$7=3,([18]ACU!I78+[18]ACU!J78+[18]ACU!K78),IF($C$7=4,([18]ACU!I78+[18]ACU!J78+[18]ACU!K78+[18]ACU!L78)))))</f>
        <v>0</v>
      </c>
      <c r="Z145" s="70">
        <f>Y145+[18]ACU!H78</f>
        <v>0</v>
      </c>
      <c r="AA145" s="110"/>
    </row>
    <row r="146" spans="1:27" hidden="1">
      <c r="A146" s="55"/>
      <c r="B146" s="56"/>
      <c r="C146" s="55"/>
      <c r="D146" s="57"/>
      <c r="E146" s="55">
        <v>3</v>
      </c>
      <c r="F146" s="58"/>
      <c r="G146" s="58"/>
      <c r="H146" s="59"/>
      <c r="I146" s="55"/>
      <c r="J146" s="56"/>
      <c r="K146" s="60"/>
      <c r="L146" s="61"/>
      <c r="M146" s="62"/>
      <c r="N146" s="58"/>
      <c r="O146" s="63"/>
      <c r="P146" s="61"/>
      <c r="Q146" s="64"/>
      <c r="R146" s="58"/>
      <c r="S146" s="58"/>
      <c r="T146" s="58"/>
      <c r="U146" s="65"/>
      <c r="V146" s="55"/>
      <c r="W146" s="70"/>
      <c r="X146" s="70">
        <f>IF($C$7=1,([18]TRI.01!F79),IF($C$7=2,([18]TRI.02!F79),IF($C$7=3,([18]TRI.03!F78),IF($C$7=4,([18]TRI.04!F79)))))</f>
        <v>0</v>
      </c>
      <c r="Y146" s="70">
        <f>IF($C$7=1,([18]ACU!I79),IF($C$7=2,([18]ACU!I79+[18]ACU!J79),IF($C$7=3,([18]ACU!I79+[18]ACU!J79+[18]ACU!K79),IF($C$7=4,([18]ACU!I79+[18]ACU!J79+[18]ACU!K79+[18]ACU!L79)))))</f>
        <v>0</v>
      </c>
      <c r="Z146" s="70">
        <f>Y146+[18]ACU!H79</f>
        <v>0</v>
      </c>
      <c r="AA146" s="110"/>
    </row>
    <row r="147" spans="1:27" hidden="1">
      <c r="A147" s="55"/>
      <c r="B147" s="56"/>
      <c r="C147" s="55"/>
      <c r="D147" s="57"/>
      <c r="E147" s="55">
        <v>4</v>
      </c>
      <c r="F147" s="58"/>
      <c r="G147" s="58"/>
      <c r="H147" s="59"/>
      <c r="I147" s="55"/>
      <c r="J147" s="56"/>
      <c r="K147" s="60"/>
      <c r="L147" s="61"/>
      <c r="M147" s="62"/>
      <c r="N147" s="58"/>
      <c r="O147" s="63"/>
      <c r="P147" s="61"/>
      <c r="Q147" s="64"/>
      <c r="R147" s="58"/>
      <c r="S147" s="58"/>
      <c r="T147" s="58"/>
      <c r="U147" s="65"/>
      <c r="V147" s="55"/>
      <c r="W147" s="46"/>
      <c r="X147" s="46">
        <f>IF($C$7=1,([18]TRI.01!F80),IF($C$7=2,([18]TRI.02!F80),IF($C$7=3,([18]TRI.03!F79),IF($C$7=4,([18]TRI.04!F80)))))</f>
        <v>0</v>
      </c>
      <c r="Y147" s="46">
        <f>IF($C$7=1,([18]ACU!I80),IF($C$7=2,([18]ACU!I80+[18]ACU!J80),IF($C$7=3,([18]ACU!I80+[18]ACU!J80+[18]ACU!K80),IF($C$7=4,([18]ACU!I80+[18]ACU!J80+[18]ACU!K80+[18]ACU!L80)))))</f>
        <v>0</v>
      </c>
      <c r="Z147" s="46">
        <f>Y147+[18]ACU!H80</f>
        <v>0</v>
      </c>
      <c r="AA147" s="82"/>
    </row>
    <row r="148" spans="1:27" hidden="1">
      <c r="A148" s="55"/>
      <c r="B148" s="56"/>
      <c r="C148" s="55"/>
      <c r="D148" s="57"/>
      <c r="E148" s="55">
        <v>5</v>
      </c>
      <c r="F148" s="58"/>
      <c r="G148" s="58"/>
      <c r="H148" s="59"/>
      <c r="I148" s="55"/>
      <c r="J148" s="56"/>
      <c r="K148" s="60"/>
      <c r="L148" s="61"/>
      <c r="M148" s="62"/>
      <c r="N148" s="58"/>
      <c r="O148" s="63"/>
      <c r="P148" s="61"/>
      <c r="Q148" s="64"/>
      <c r="R148" s="58"/>
      <c r="S148" s="58"/>
      <c r="T148" s="58"/>
      <c r="U148" s="65"/>
      <c r="V148" s="55"/>
      <c r="W148" s="46"/>
      <c r="X148" s="46">
        <f>IF($C$7=1,([18]TRI.01!F81),IF($C$7=2,([18]TRI.02!F81),IF($C$7=3,([18]TRI.03!F80),IF($C$7=4,([18]TRI.04!F81)))))</f>
        <v>0</v>
      </c>
      <c r="Y148" s="46">
        <f>IF($C$7=1,([18]ACU!I81),IF($C$7=2,([18]ACU!I81+[18]ACU!J81),IF($C$7=3,([18]ACU!I81+[18]ACU!J81+[18]ACU!K81),IF($C$7=4,([18]ACU!I81+[18]ACU!J81+[18]ACU!K81+[18]ACU!L81)))))</f>
        <v>0</v>
      </c>
      <c r="Z148" s="46">
        <f>Y148+[18]ACU!H81</f>
        <v>0</v>
      </c>
      <c r="AA148" s="82"/>
    </row>
    <row r="149" spans="1:27" hidden="1">
      <c r="A149" s="55"/>
      <c r="B149" s="56"/>
      <c r="C149" s="55"/>
      <c r="D149" s="57"/>
      <c r="E149" s="55">
        <v>6</v>
      </c>
      <c r="F149" s="58"/>
      <c r="G149" s="58"/>
      <c r="H149" s="59"/>
      <c r="I149" s="55"/>
      <c r="J149" s="56"/>
      <c r="K149" s="60"/>
      <c r="L149" s="61"/>
      <c r="M149" s="62"/>
      <c r="N149" s="58"/>
      <c r="O149" s="63"/>
      <c r="P149" s="61"/>
      <c r="Q149" s="64"/>
      <c r="R149" s="58"/>
      <c r="S149" s="58"/>
      <c r="T149" s="58"/>
      <c r="U149" s="65"/>
      <c r="V149" s="55"/>
      <c r="W149" s="46"/>
      <c r="X149" s="46">
        <f>IF($C$7=1,([18]TRI.01!F82),IF($C$7=2,([18]TRI.02!F82),IF($C$7=3,([18]TRI.03!F81),IF($C$7=4,([18]TRI.04!F82)))))</f>
        <v>0</v>
      </c>
      <c r="Y149" s="46">
        <f>IF($C$7=1,([18]ACU!I82),IF($C$7=2,([18]ACU!I82+[18]ACU!J82),IF($C$7=3,([18]ACU!I82+[18]ACU!J82+[18]ACU!K82),IF($C$7=4,([18]ACU!I82+[18]ACU!J82+[18]ACU!K82+[18]ACU!L82)))))</f>
        <v>0</v>
      </c>
      <c r="Z149" s="46">
        <f>Y149+[18]ACU!H82</f>
        <v>0</v>
      </c>
      <c r="AA149" s="82"/>
    </row>
    <row r="150" spans="1:27" hidden="1">
      <c r="A150" s="55"/>
      <c r="B150" s="56"/>
      <c r="C150" s="55"/>
      <c r="D150" s="57"/>
      <c r="E150" s="55">
        <v>7</v>
      </c>
      <c r="F150" s="58"/>
      <c r="G150" s="58"/>
      <c r="H150" s="59"/>
      <c r="I150" s="55"/>
      <c r="J150" s="56"/>
      <c r="K150" s="60"/>
      <c r="L150" s="61"/>
      <c r="M150" s="62"/>
      <c r="N150" s="58"/>
      <c r="O150" s="63"/>
      <c r="P150" s="61"/>
      <c r="Q150" s="64"/>
      <c r="R150" s="58"/>
      <c r="S150" s="58"/>
      <c r="T150" s="58"/>
      <c r="U150" s="65"/>
      <c r="V150" s="55"/>
      <c r="W150" s="46"/>
      <c r="X150" s="46">
        <f>IF($C$7=1,([18]TRI.01!F83),IF($C$7=2,([18]TRI.02!F83),IF($C$7=3,([18]TRI.03!F82),IF($C$7=4,([18]TRI.04!F83)))))</f>
        <v>0</v>
      </c>
      <c r="Y150" s="46">
        <f>IF($C$7=1,([18]ACU!I83),IF($C$7=2,([18]ACU!I83+[18]ACU!J83),IF($C$7=3,([18]ACU!I83+[18]ACU!J83+[18]ACU!K83),IF($C$7=4,([18]ACU!I83+[18]ACU!J83+[18]ACU!K83+[18]ACU!L83)))))</f>
        <v>0</v>
      </c>
      <c r="Z150" s="46">
        <f>Y150+[18]ACU!H83</f>
        <v>0</v>
      </c>
      <c r="AA150" s="82"/>
    </row>
    <row r="151" spans="1:27" hidden="1">
      <c r="A151" s="55"/>
      <c r="B151" s="56"/>
      <c r="C151" s="55"/>
      <c r="D151" s="57"/>
      <c r="E151" s="55">
        <v>8</v>
      </c>
      <c r="F151" s="58"/>
      <c r="G151" s="58"/>
      <c r="H151" s="59"/>
      <c r="I151" s="55"/>
      <c r="J151" s="56"/>
      <c r="K151" s="60"/>
      <c r="L151" s="61"/>
      <c r="M151" s="62"/>
      <c r="N151" s="58"/>
      <c r="O151" s="63"/>
      <c r="P151" s="61"/>
      <c r="Q151" s="64"/>
      <c r="R151" s="58"/>
      <c r="S151" s="58"/>
      <c r="T151" s="58"/>
      <c r="U151" s="65"/>
      <c r="V151" s="55"/>
      <c r="W151" s="46"/>
      <c r="X151" s="46">
        <f>IF($C$7=1,([18]TRI.01!F84),IF($C$7=2,([18]TRI.02!F84),IF($C$7=3,([18]TRI.03!F83),IF($C$7=4,([18]TRI.04!F84)))))</f>
        <v>0</v>
      </c>
      <c r="Y151" s="46">
        <f>IF($C$7=1,([18]ACU!I84),IF($C$7=2,([18]ACU!I84+[18]ACU!J84),IF($C$7=3,([18]ACU!I84+[18]ACU!J84+[18]ACU!K84),IF($C$7=4,([18]ACU!I84+[18]ACU!J84+[18]ACU!K84+[18]ACU!L84)))))</f>
        <v>0</v>
      </c>
      <c r="Z151" s="46">
        <f>Y151+[18]ACU!H84</f>
        <v>0</v>
      </c>
      <c r="AA151" s="82"/>
    </row>
    <row r="152" spans="1:27" hidden="1">
      <c r="A152" s="55"/>
      <c r="B152" s="56"/>
      <c r="C152" s="55"/>
      <c r="D152" s="57"/>
      <c r="E152" s="55">
        <v>9</v>
      </c>
      <c r="F152" s="58"/>
      <c r="G152" s="58"/>
      <c r="H152" s="59"/>
      <c r="I152" s="55"/>
      <c r="J152" s="56"/>
      <c r="K152" s="60"/>
      <c r="L152" s="61"/>
      <c r="M152" s="62"/>
      <c r="N152" s="58"/>
      <c r="O152" s="63"/>
      <c r="P152" s="61"/>
      <c r="Q152" s="64"/>
      <c r="R152" s="58"/>
      <c r="S152" s="58"/>
      <c r="T152" s="58"/>
      <c r="U152" s="65"/>
      <c r="V152" s="55"/>
      <c r="W152" s="46"/>
      <c r="X152" s="46">
        <f>IF($C$7=1,([18]TRI.01!F85),IF($C$7=2,([18]TRI.02!F85),IF($C$7=3,([18]TRI.03!F84),IF($C$7=4,([18]TRI.04!F85)))))</f>
        <v>0</v>
      </c>
      <c r="Y152" s="46">
        <f>IF($C$7=1,([18]ACU!I85),IF($C$7=2,([18]ACU!I85+[18]ACU!J85),IF($C$7=3,([18]ACU!I85+[18]ACU!J85+[18]ACU!K85),IF($C$7=4,([18]ACU!I85+[18]ACU!J85+[18]ACU!K85+[18]ACU!L85)))))</f>
        <v>0</v>
      </c>
      <c r="Z152" s="46">
        <f>Y152+[18]ACU!H85</f>
        <v>0</v>
      </c>
      <c r="AA152" s="82"/>
    </row>
    <row r="153" spans="1:27" hidden="1">
      <c r="A153" s="55"/>
      <c r="B153" s="56"/>
      <c r="C153" s="55"/>
      <c r="D153" s="57"/>
      <c r="E153" s="55">
        <v>10</v>
      </c>
      <c r="F153" s="58"/>
      <c r="G153" s="58"/>
      <c r="H153" s="59"/>
      <c r="I153" s="55"/>
      <c r="J153" s="56"/>
      <c r="K153" s="60"/>
      <c r="L153" s="61"/>
      <c r="M153" s="62"/>
      <c r="N153" s="58"/>
      <c r="O153" s="63"/>
      <c r="P153" s="61"/>
      <c r="Q153" s="64"/>
      <c r="R153" s="58"/>
      <c r="S153" s="58"/>
      <c r="T153" s="58"/>
      <c r="U153" s="65"/>
      <c r="V153" s="55"/>
      <c r="W153" s="46"/>
      <c r="X153" s="46">
        <f>IF($C$7=1,([18]TRI.01!F86),IF($C$7=2,([18]TRI.02!F86),IF($C$7=3,([18]TRI.03!F85),IF($C$7=4,([18]TRI.04!F86)))))</f>
        <v>0</v>
      </c>
      <c r="Y153" s="46">
        <f>IF($C$7=1,([18]ACU!I86),IF($C$7=2,([18]ACU!I86+[18]ACU!J86),IF($C$7=3,([18]ACU!I86+[18]ACU!J86+[18]ACU!K86),IF($C$7=4,([18]ACU!I86+[18]ACU!J86+[18]ACU!K86+[18]ACU!L86)))))</f>
        <v>0</v>
      </c>
      <c r="Z153" s="46">
        <f>Y153+[18]ACU!H86</f>
        <v>0</v>
      </c>
      <c r="AA153" s="82"/>
    </row>
    <row r="154" spans="1:27" hidden="1">
      <c r="A154" s="55"/>
      <c r="B154" s="56"/>
      <c r="C154" s="55"/>
      <c r="D154" s="57"/>
      <c r="E154" s="55">
        <v>11</v>
      </c>
      <c r="F154" s="58"/>
      <c r="G154" s="58"/>
      <c r="H154" s="59"/>
      <c r="I154" s="55"/>
      <c r="J154" s="56"/>
      <c r="K154" s="60"/>
      <c r="L154" s="61"/>
      <c r="M154" s="62"/>
      <c r="N154" s="58"/>
      <c r="O154" s="63"/>
      <c r="P154" s="61"/>
      <c r="Q154" s="64"/>
      <c r="R154" s="58"/>
      <c r="S154" s="58"/>
      <c r="T154" s="58"/>
      <c r="U154" s="65"/>
      <c r="V154" s="55"/>
      <c r="W154" s="46"/>
      <c r="X154" s="46">
        <f>IF($C$7=1,([18]TRI.01!F87),IF($C$7=2,([18]TRI.02!F87),IF($C$7=3,([18]TRI.03!F86),IF($C$7=4,([18]TRI.04!F87)))))</f>
        <v>0</v>
      </c>
      <c r="Y154" s="46">
        <f>IF($C$7=1,([18]ACU!I87),IF($C$7=2,([18]ACU!I87+[18]ACU!J87),IF($C$7=3,([18]ACU!I87+[18]ACU!J87+[18]ACU!K87),IF($C$7=4,([18]ACU!I87+[18]ACU!J87+[18]ACU!K87+[18]ACU!L87)))))</f>
        <v>0</v>
      </c>
      <c r="Z154" s="46">
        <f>Y154+[18]ACU!H87</f>
        <v>0</v>
      </c>
      <c r="AA154" s="82"/>
    </row>
    <row r="155" spans="1:27" hidden="1">
      <c r="A155" s="67"/>
      <c r="B155" s="68"/>
      <c r="C155" s="67"/>
      <c r="D155" s="69"/>
      <c r="E155" s="67">
        <v>12</v>
      </c>
      <c r="F155" s="70"/>
      <c r="G155" s="70"/>
      <c r="H155" s="71"/>
      <c r="I155" s="67"/>
      <c r="J155" s="68"/>
      <c r="K155" s="72"/>
      <c r="L155" s="73"/>
      <c r="M155" s="74"/>
      <c r="N155" s="70"/>
      <c r="O155" s="75"/>
      <c r="P155" s="73"/>
      <c r="Q155" s="76"/>
      <c r="R155" s="70"/>
      <c r="S155" s="70"/>
      <c r="T155" s="70"/>
      <c r="U155" s="77"/>
      <c r="V155" s="67"/>
      <c r="W155" s="46"/>
      <c r="X155" s="46">
        <f>IF($C$7=1,([18]TRI.01!F88),IF($C$7=2,([18]TRI.02!F88),IF($C$7=3,([18]TRI.03!F87),IF($C$7=4,([18]TRI.04!F88)))))</f>
        <v>0</v>
      </c>
      <c r="Y155" s="46">
        <f>IF($C$7=1,([18]ACU!I88),IF($C$7=2,([18]ACU!I88+[18]ACU!J88),IF($C$7=3,([18]ACU!I88+[18]ACU!J88+[18]ACU!K88),IF($C$7=4,([18]ACU!I88+[18]ACU!J88+[18]ACU!K88+[18]ACU!L88)))))</f>
        <v>0</v>
      </c>
      <c r="Z155" s="46">
        <f>Y155+[18]ACU!H88</f>
        <v>0</v>
      </c>
      <c r="AA155" s="82"/>
    </row>
    <row r="156" spans="1:27" ht="51">
      <c r="A156" s="43" t="str">
        <f>[18]OBRAS!A160</f>
        <v>DISPENSA</v>
      </c>
      <c r="B156" s="44" t="str">
        <f>[18]OBRAS!B160</f>
        <v>006//2022</v>
      </c>
      <c r="C156" s="43" t="str">
        <f>[18]OBRAS!C160</f>
        <v>CONTRATAÇÃO DE EMPRESA DE ENGENHARIA PARA REALIZAÇÃO DOS SERVIÇOS DE PAVIMENTAÇÃO EM PARALELEPÍPEDOS GRANÍTICOS  DA RUA LEANDRO GOMES,   LOCALIZADA NO MUNICÍPIO DE CORTÊS/PE.</v>
      </c>
      <c r="D156" s="45"/>
      <c r="E156" s="43" t="str">
        <f>[18]OBRAS!E160</f>
        <v>MINISTÉRIO DO DESENVOLVIMENTO REGIONAL</v>
      </c>
      <c r="F156" s="46">
        <f>[18]OBRAS!F160</f>
        <v>35254.730000000003</v>
      </c>
      <c r="G156" s="46">
        <f>[18]OBRAS!G160</f>
        <v>0</v>
      </c>
      <c r="H156" s="47" t="str">
        <f>[18]OBRAS!H160</f>
        <v>37.350.503/0001-05</v>
      </c>
      <c r="I156" s="43" t="str">
        <f>[18]OBRAS!I160</f>
        <v>VITÓRIA RÉGIA SERVIÇOS EIRELI</v>
      </c>
      <c r="J156" s="44" t="str">
        <f>[18]OBRAS!J160</f>
        <v>025/2022</v>
      </c>
      <c r="K156" s="48">
        <f>[18]OBRAS!K160</f>
        <v>44797</v>
      </c>
      <c r="L156" s="49">
        <f>[18]OBRAS!L160</f>
        <v>30</v>
      </c>
      <c r="M156" s="52" t="str">
        <f>[18]OBRAS!M160</f>
        <v>DIAS</v>
      </c>
      <c r="N156" s="46">
        <f>[18]OBRAS!N160</f>
        <v>35254.730000000003</v>
      </c>
      <c r="O156" s="115" t="str">
        <f>[18]OBRAS!O160</f>
        <v>--</v>
      </c>
      <c r="P156" s="113">
        <f>[18]OBRAS!P160</f>
        <v>0</v>
      </c>
      <c r="Q156" s="114">
        <f>[18]OBRAS!Q160</f>
        <v>0</v>
      </c>
      <c r="R156" s="46">
        <f>[18]OBRAS!R160</f>
        <v>0</v>
      </c>
      <c r="S156" s="46">
        <f>[18]OBRAS!S160</f>
        <v>0</v>
      </c>
      <c r="T156" s="46">
        <f>[18]OBRAS!T160</f>
        <v>35254.730000000003</v>
      </c>
      <c r="U156" s="53">
        <f>[18]OBRAS!V160</f>
        <v>44905100</v>
      </c>
      <c r="V156" s="80" t="str">
        <f>[18]OBRAS!W160</f>
        <v>OBRAS E INSTALAÇÕES</v>
      </c>
      <c r="W156" s="46">
        <f>IF($C$7=1,([18]ACU!$C$23+[18]ACU!$D$23),IF($C$7=2,([18]ACU!$C$23+[18]ACU!$D$23+[18]ACU!$E$23),IF($C$7=3,([18]ACU!$C$23+[18]ACU!$D$23+[18]ACU!$E$23+[18]ACU!$F$23),IF($C$7=4,([18]ACU!$C$23+[18]ACU!$D$23+[18]ACU!$E$23+[18]ACU!$F$23+[18]ACU!$G$23)))))</f>
        <v>35485.519999999997</v>
      </c>
      <c r="X156" s="46">
        <f>IF($C$7=1,([18]TRI.01!F23),IF($C$7=2,([18]TRI.02!F23),IF($C$7=3,([18]TRI.03!F23),IF($C$7=4,([18]TRI.04!F23)))))</f>
        <v>0</v>
      </c>
      <c r="Y156" s="46">
        <f>IF($C$7=1,([18]ACU!I23),IF($C$7=2,([18]ACU!I23+[18]ACU!J23),IF($C$7=3,([18]ACU!I23+[18]ACU!J23+[18]ACU!K23),IF($C$7=4,([18]ACU!I23+[18]ACU!J23+[18]ACU!K23+[18]ACU!L23)))))</f>
        <v>0</v>
      </c>
      <c r="Z156" s="46">
        <f>Y156+[18]ACU!H23</f>
        <v>0</v>
      </c>
      <c r="AA156" s="82" t="s">
        <v>37</v>
      </c>
    </row>
    <row r="157" spans="1:27" hidden="1">
      <c r="A157" s="67"/>
      <c r="B157" s="68"/>
      <c r="C157" s="67"/>
      <c r="D157" s="69"/>
      <c r="E157" s="67"/>
      <c r="F157" s="70"/>
      <c r="G157" s="70"/>
      <c r="H157" s="71"/>
      <c r="I157" s="67"/>
      <c r="J157" s="68"/>
      <c r="K157" s="72"/>
      <c r="L157" s="73"/>
      <c r="M157" s="74"/>
      <c r="N157" s="70"/>
      <c r="O157" s="75"/>
      <c r="P157" s="73">
        <f>[18]OBRAS!P158</f>
        <v>0</v>
      </c>
      <c r="Q157" s="76"/>
      <c r="R157" s="70">
        <f>[18]OBRAS!R158</f>
        <v>0</v>
      </c>
      <c r="S157" s="70"/>
      <c r="T157" s="70"/>
      <c r="U157" s="77"/>
      <c r="V157" s="67"/>
      <c r="W157" s="70"/>
      <c r="X157" s="70">
        <f>IF($C$7=1,([18]TRI.01!F90),IF($C$7=2,([18]TRI.02!F90),IF($C$7=3,([18]TRI.03!F89),IF($C$7=4,([18]TRI.04!F90)))))</f>
        <v>0</v>
      </c>
      <c r="Y157" s="70">
        <f>IF($C$7=1,([18]ACU!I90),IF($C$7=2,([18]ACU!I90+[18]ACU!J90),IF($C$7=3,([18]ACU!I90+[18]ACU!J90+[18]ACU!K90),IF($C$7=4,([18]ACU!I90+[18]ACU!J90+[18]ACU!K90+[18]ACU!L90)))))</f>
        <v>0</v>
      </c>
      <c r="Z157" s="70">
        <f>Y157+[18]ACU!H90</f>
        <v>0</v>
      </c>
      <c r="AA157" s="110"/>
    </row>
    <row r="158" spans="1:27" hidden="1">
      <c r="A158" s="55"/>
      <c r="B158" s="56"/>
      <c r="C158" s="55"/>
      <c r="D158" s="57"/>
      <c r="E158" s="55">
        <v>3</v>
      </c>
      <c r="F158" s="58"/>
      <c r="G158" s="58"/>
      <c r="H158" s="59"/>
      <c r="I158" s="55"/>
      <c r="J158" s="56"/>
      <c r="K158" s="60"/>
      <c r="L158" s="61"/>
      <c r="M158" s="62"/>
      <c r="N158" s="58"/>
      <c r="O158" s="63"/>
      <c r="P158" s="61"/>
      <c r="Q158" s="64"/>
      <c r="R158" s="58"/>
      <c r="S158" s="58"/>
      <c r="T158" s="58"/>
      <c r="U158" s="65"/>
      <c r="V158" s="55"/>
      <c r="W158" s="70"/>
      <c r="X158" s="70">
        <f>IF($C$7=1,([18]TRI.01!F91),IF($C$7=2,([18]TRI.02!F91),IF($C$7=3,([18]TRI.03!F90),IF($C$7=4,([18]TRI.04!F91)))))</f>
        <v>0</v>
      </c>
      <c r="Y158" s="70">
        <f>IF($C$7=1,([18]ACU!I91),IF($C$7=2,([18]ACU!I91+[18]ACU!J91),IF($C$7=3,([18]ACU!I91+[18]ACU!J91+[18]ACU!K91),IF($C$7=4,([18]ACU!I91+[18]ACU!J91+[18]ACU!K91+[18]ACU!L91)))))</f>
        <v>0</v>
      </c>
      <c r="Z158" s="70">
        <f>Y158+[18]ACU!H91</f>
        <v>0</v>
      </c>
      <c r="AA158" s="110"/>
    </row>
    <row r="159" spans="1:27" hidden="1">
      <c r="A159" s="55"/>
      <c r="B159" s="56"/>
      <c r="C159" s="55"/>
      <c r="D159" s="57"/>
      <c r="E159" s="55">
        <v>4</v>
      </c>
      <c r="F159" s="58"/>
      <c r="G159" s="58"/>
      <c r="H159" s="59"/>
      <c r="I159" s="55"/>
      <c r="J159" s="56"/>
      <c r="K159" s="60"/>
      <c r="L159" s="61"/>
      <c r="M159" s="62"/>
      <c r="N159" s="58"/>
      <c r="O159" s="63"/>
      <c r="P159" s="61"/>
      <c r="Q159" s="64"/>
      <c r="R159" s="58"/>
      <c r="S159" s="58"/>
      <c r="T159" s="58"/>
      <c r="U159" s="65"/>
      <c r="V159" s="55"/>
      <c r="W159" s="46"/>
      <c r="X159" s="46">
        <f>IF($C$7=1,([18]TRI.01!F92),IF($C$7=2,([18]TRI.02!F92),IF($C$7=3,([18]TRI.03!F91),IF($C$7=4,([18]TRI.04!F92)))))</f>
        <v>0</v>
      </c>
      <c r="Y159" s="46">
        <f>IF($C$7=1,([18]ACU!I92),IF($C$7=2,([18]ACU!I92+[18]ACU!J92),IF($C$7=3,([18]ACU!I92+[18]ACU!J92+[18]ACU!K92),IF($C$7=4,([18]ACU!I92+[18]ACU!J92+[18]ACU!K92+[18]ACU!L92)))))</f>
        <v>0</v>
      </c>
      <c r="Z159" s="46">
        <f>Y159+[18]ACU!H92</f>
        <v>0</v>
      </c>
      <c r="AA159" s="82"/>
    </row>
    <row r="160" spans="1:27" hidden="1">
      <c r="A160" s="55"/>
      <c r="B160" s="56"/>
      <c r="C160" s="55"/>
      <c r="D160" s="57"/>
      <c r="E160" s="55">
        <v>5</v>
      </c>
      <c r="F160" s="58"/>
      <c r="G160" s="58"/>
      <c r="H160" s="59"/>
      <c r="I160" s="55"/>
      <c r="J160" s="56"/>
      <c r="K160" s="60"/>
      <c r="L160" s="61"/>
      <c r="M160" s="62"/>
      <c r="N160" s="58"/>
      <c r="O160" s="63"/>
      <c r="P160" s="61"/>
      <c r="Q160" s="64"/>
      <c r="R160" s="58"/>
      <c r="S160" s="58"/>
      <c r="T160" s="58"/>
      <c r="U160" s="65"/>
      <c r="V160" s="55"/>
      <c r="W160" s="46"/>
      <c r="X160" s="46">
        <f>IF($C$7=1,([18]TRI.01!F93),IF($C$7=2,([18]TRI.02!F93),IF($C$7=3,([18]TRI.03!F92),IF($C$7=4,([18]TRI.04!F93)))))</f>
        <v>0</v>
      </c>
      <c r="Y160" s="46">
        <f>IF($C$7=1,([18]ACU!I93),IF($C$7=2,([18]ACU!I93+[18]ACU!J93),IF($C$7=3,([18]ACU!I93+[18]ACU!J93+[18]ACU!K93),IF($C$7=4,([18]ACU!I93+[18]ACU!J93+[18]ACU!K93+[18]ACU!L93)))))</f>
        <v>0</v>
      </c>
      <c r="Z160" s="46">
        <f>Y160+[18]ACU!H93</f>
        <v>0</v>
      </c>
      <c r="AA160" s="82"/>
    </row>
    <row r="161" spans="1:27" hidden="1">
      <c r="A161" s="55"/>
      <c r="B161" s="56"/>
      <c r="C161" s="55"/>
      <c r="D161" s="57"/>
      <c r="E161" s="55">
        <v>6</v>
      </c>
      <c r="F161" s="58"/>
      <c r="G161" s="58"/>
      <c r="H161" s="59"/>
      <c r="I161" s="55"/>
      <c r="J161" s="56"/>
      <c r="K161" s="60"/>
      <c r="L161" s="61"/>
      <c r="M161" s="62"/>
      <c r="N161" s="58"/>
      <c r="O161" s="63"/>
      <c r="P161" s="61"/>
      <c r="Q161" s="64"/>
      <c r="R161" s="58"/>
      <c r="S161" s="58"/>
      <c r="T161" s="58"/>
      <c r="U161" s="65"/>
      <c r="V161" s="55"/>
      <c r="W161" s="46"/>
      <c r="X161" s="46">
        <f>IF($C$7=1,([18]TRI.01!F94),IF($C$7=2,([18]TRI.02!F94),IF($C$7=3,([18]TRI.03!F93),IF($C$7=4,([18]TRI.04!F94)))))</f>
        <v>0</v>
      </c>
      <c r="Y161" s="46">
        <f>IF($C$7=1,([18]ACU!I94),IF($C$7=2,([18]ACU!I94+[18]ACU!J94),IF($C$7=3,([18]ACU!I94+[18]ACU!J94+[18]ACU!K94),IF($C$7=4,([18]ACU!I94+[18]ACU!J94+[18]ACU!K94+[18]ACU!L94)))))</f>
        <v>0</v>
      </c>
      <c r="Z161" s="46">
        <f>Y161+[18]ACU!H94</f>
        <v>0</v>
      </c>
      <c r="AA161" s="82"/>
    </row>
    <row r="162" spans="1:27" hidden="1">
      <c r="A162" s="55"/>
      <c r="B162" s="56"/>
      <c r="C162" s="55"/>
      <c r="D162" s="57"/>
      <c r="E162" s="55">
        <v>7</v>
      </c>
      <c r="F162" s="58"/>
      <c r="G162" s="58"/>
      <c r="H162" s="59"/>
      <c r="I162" s="55"/>
      <c r="J162" s="56"/>
      <c r="K162" s="60"/>
      <c r="L162" s="61"/>
      <c r="M162" s="62"/>
      <c r="N162" s="58"/>
      <c r="O162" s="63"/>
      <c r="P162" s="61"/>
      <c r="Q162" s="64"/>
      <c r="R162" s="58"/>
      <c r="S162" s="58"/>
      <c r="T162" s="58"/>
      <c r="U162" s="65"/>
      <c r="V162" s="55"/>
      <c r="W162" s="46"/>
      <c r="X162" s="46">
        <f>IF($C$7=1,([18]TRI.01!F95),IF($C$7=2,([18]TRI.02!F95),IF($C$7=3,([18]TRI.03!F94),IF($C$7=4,([18]TRI.04!F95)))))</f>
        <v>0</v>
      </c>
      <c r="Y162" s="46">
        <f>IF($C$7=1,([18]ACU!I95),IF($C$7=2,([18]ACU!I95+[18]ACU!J95),IF($C$7=3,([18]ACU!I95+[18]ACU!J95+[18]ACU!K95),IF($C$7=4,([18]ACU!I95+[18]ACU!J95+[18]ACU!K95+[18]ACU!L95)))))</f>
        <v>0</v>
      </c>
      <c r="Z162" s="46">
        <f>Y162+[18]ACU!H95</f>
        <v>0</v>
      </c>
      <c r="AA162" s="82"/>
    </row>
    <row r="163" spans="1:27" hidden="1">
      <c r="A163" s="55"/>
      <c r="B163" s="56"/>
      <c r="C163" s="55"/>
      <c r="D163" s="57"/>
      <c r="E163" s="55">
        <v>8</v>
      </c>
      <c r="F163" s="58"/>
      <c r="G163" s="58"/>
      <c r="H163" s="59"/>
      <c r="I163" s="55"/>
      <c r="J163" s="56"/>
      <c r="K163" s="60"/>
      <c r="L163" s="61"/>
      <c r="M163" s="62"/>
      <c r="N163" s="58"/>
      <c r="O163" s="63"/>
      <c r="P163" s="61"/>
      <c r="Q163" s="64"/>
      <c r="R163" s="58"/>
      <c r="S163" s="58"/>
      <c r="T163" s="58"/>
      <c r="U163" s="65"/>
      <c r="V163" s="55"/>
      <c r="W163" s="46"/>
      <c r="X163" s="46">
        <f>IF($C$7=1,([18]TRI.01!F96),IF($C$7=2,([18]TRI.02!F96),IF($C$7=3,([18]TRI.03!F95),IF($C$7=4,([18]TRI.04!F96)))))</f>
        <v>0</v>
      </c>
      <c r="Y163" s="46">
        <f>IF($C$7=1,([18]ACU!I96),IF($C$7=2,([18]ACU!I96+[18]ACU!J96),IF($C$7=3,([18]ACU!I96+[18]ACU!J96+[18]ACU!K96),IF($C$7=4,([18]ACU!I96+[18]ACU!J96+[18]ACU!K96+[18]ACU!L96)))))</f>
        <v>0</v>
      </c>
      <c r="Z163" s="46">
        <f>Y163+[18]ACU!H96</f>
        <v>0</v>
      </c>
      <c r="AA163" s="82"/>
    </row>
    <row r="164" spans="1:27" hidden="1">
      <c r="A164" s="55"/>
      <c r="B164" s="56"/>
      <c r="C164" s="55"/>
      <c r="D164" s="57"/>
      <c r="E164" s="55">
        <v>9</v>
      </c>
      <c r="F164" s="58"/>
      <c r="G164" s="58"/>
      <c r="H164" s="59"/>
      <c r="I164" s="55"/>
      <c r="J164" s="56"/>
      <c r="K164" s="60"/>
      <c r="L164" s="61"/>
      <c r="M164" s="62"/>
      <c r="N164" s="58"/>
      <c r="O164" s="63"/>
      <c r="P164" s="61"/>
      <c r="Q164" s="64"/>
      <c r="R164" s="58"/>
      <c r="S164" s="58"/>
      <c r="T164" s="58"/>
      <c r="U164" s="65"/>
      <c r="V164" s="55"/>
      <c r="W164" s="46"/>
      <c r="X164" s="46">
        <f>IF($C$7=1,([18]TRI.01!F97),IF($C$7=2,([18]TRI.02!F97),IF($C$7=3,([18]TRI.03!F96),IF($C$7=4,([18]TRI.04!F97)))))</f>
        <v>0</v>
      </c>
      <c r="Y164" s="46">
        <f>IF($C$7=1,([18]ACU!I97),IF($C$7=2,([18]ACU!I97+[18]ACU!J97),IF($C$7=3,([18]ACU!I97+[18]ACU!J97+[18]ACU!K97),IF($C$7=4,([18]ACU!I97+[18]ACU!J97+[18]ACU!K97+[18]ACU!L97)))))</f>
        <v>0</v>
      </c>
      <c r="Z164" s="46">
        <f>Y164+[18]ACU!H97</f>
        <v>0</v>
      </c>
      <c r="AA164" s="82"/>
    </row>
    <row r="165" spans="1:27" hidden="1">
      <c r="A165" s="55"/>
      <c r="B165" s="56"/>
      <c r="C165" s="55"/>
      <c r="D165" s="57"/>
      <c r="E165" s="55">
        <v>10</v>
      </c>
      <c r="F165" s="58"/>
      <c r="G165" s="58"/>
      <c r="H165" s="59"/>
      <c r="I165" s="55"/>
      <c r="J165" s="56"/>
      <c r="K165" s="60"/>
      <c r="L165" s="61"/>
      <c r="M165" s="62"/>
      <c r="N165" s="58"/>
      <c r="O165" s="63"/>
      <c r="P165" s="61"/>
      <c r="Q165" s="64"/>
      <c r="R165" s="58"/>
      <c r="S165" s="58"/>
      <c r="T165" s="58"/>
      <c r="U165" s="65"/>
      <c r="V165" s="55"/>
      <c r="W165" s="46"/>
      <c r="X165" s="46">
        <f>IF($C$7=1,([18]TRI.01!F98),IF($C$7=2,([18]TRI.02!F98),IF($C$7=3,([18]TRI.03!F97),IF($C$7=4,([18]TRI.04!F98)))))</f>
        <v>0</v>
      </c>
      <c r="Y165" s="46">
        <f>IF($C$7=1,([18]ACU!I98),IF($C$7=2,([18]ACU!I98+[18]ACU!J98),IF($C$7=3,([18]ACU!I98+[18]ACU!J98+[18]ACU!K98),IF($C$7=4,([18]ACU!I98+[18]ACU!J98+[18]ACU!K98+[18]ACU!L98)))))</f>
        <v>0</v>
      </c>
      <c r="Z165" s="46">
        <f>Y165+[18]ACU!H98</f>
        <v>0</v>
      </c>
      <c r="AA165" s="82"/>
    </row>
    <row r="166" spans="1:27" hidden="1">
      <c r="A166" s="55"/>
      <c r="B166" s="56"/>
      <c r="C166" s="55"/>
      <c r="D166" s="57"/>
      <c r="E166" s="55">
        <v>11</v>
      </c>
      <c r="F166" s="58"/>
      <c r="G166" s="58"/>
      <c r="H166" s="59"/>
      <c r="I166" s="55"/>
      <c r="J166" s="56"/>
      <c r="K166" s="60"/>
      <c r="L166" s="61"/>
      <c r="M166" s="62"/>
      <c r="N166" s="58"/>
      <c r="O166" s="63"/>
      <c r="P166" s="61"/>
      <c r="Q166" s="64"/>
      <c r="R166" s="58"/>
      <c r="S166" s="58"/>
      <c r="T166" s="58"/>
      <c r="U166" s="65"/>
      <c r="V166" s="55"/>
      <c r="W166" s="46"/>
      <c r="X166" s="46">
        <f>IF($C$7=1,([18]TRI.01!F99),IF($C$7=2,([18]TRI.02!F99),IF($C$7=3,([18]TRI.03!F98),IF($C$7=4,([18]TRI.04!F99)))))</f>
        <v>0</v>
      </c>
      <c r="Y166" s="46">
        <f>IF($C$7=1,([18]ACU!I99),IF($C$7=2,([18]ACU!I99+[18]ACU!J99),IF($C$7=3,([18]ACU!I99+[18]ACU!J99+[18]ACU!K99),IF($C$7=4,([18]ACU!I99+[18]ACU!J99+[18]ACU!K99+[18]ACU!L99)))))</f>
        <v>0</v>
      </c>
      <c r="Z166" s="46">
        <f>Y166+[18]ACU!H99</f>
        <v>0</v>
      </c>
      <c r="AA166" s="82"/>
    </row>
    <row r="167" spans="1:27" hidden="1">
      <c r="A167" s="67"/>
      <c r="B167" s="68"/>
      <c r="C167" s="67"/>
      <c r="D167" s="69"/>
      <c r="E167" s="67">
        <v>12</v>
      </c>
      <c r="F167" s="70"/>
      <c r="G167" s="70"/>
      <c r="H167" s="71"/>
      <c r="I167" s="67"/>
      <c r="J167" s="68"/>
      <c r="K167" s="72"/>
      <c r="L167" s="73"/>
      <c r="M167" s="74"/>
      <c r="N167" s="70"/>
      <c r="O167" s="75"/>
      <c r="P167" s="73"/>
      <c r="Q167" s="76"/>
      <c r="R167" s="70"/>
      <c r="S167" s="70"/>
      <c r="T167" s="70"/>
      <c r="U167" s="77"/>
      <c r="V167" s="67"/>
      <c r="W167" s="46"/>
      <c r="X167" s="46">
        <f>IF($C$7=1,([18]TRI.01!F100),IF($C$7=2,([18]TRI.02!F100),IF($C$7=3,([18]TRI.03!F99),IF($C$7=4,([18]TRI.04!F100)))))</f>
        <v>0</v>
      </c>
      <c r="Y167" s="46">
        <f>IF($C$7=1,([18]ACU!I100),IF($C$7=2,([18]ACU!I100+[18]ACU!J100),IF($C$7=3,([18]ACU!I100+[18]ACU!J100+[18]ACU!K100),IF($C$7=4,([18]ACU!I100+[18]ACU!J100+[18]ACU!K100+[18]ACU!L100)))))</f>
        <v>0</v>
      </c>
      <c r="Z167" s="46">
        <f>Y167+[18]ACU!H100</f>
        <v>0</v>
      </c>
      <c r="AA167" s="82"/>
    </row>
    <row r="168" spans="1:27" ht="63.75">
      <c r="A168" s="43" t="str">
        <f>[18]OBRAS!A173</f>
        <v>DISPENSA</v>
      </c>
      <c r="B168" s="44" t="str">
        <f>[18]OBRAS!B173</f>
        <v>007//2022</v>
      </c>
      <c r="C168" s="43" t="str">
        <f>[18]OBRAS!C173</f>
        <v>CONTRATAÇÃO DE EMPRESA DE ENGENHARIA PARA EXECUÇÃO DOS SERVIÇOS DE PAVIMENTAÇÃO EM PARALELEPÍPEDO  DA ESTRADA DE CORTÊS A BARRA DE GUABIRABA,  PAVIMENTADA EM PARALELEPÍPEDOS GRANÍTICOS  LOCALIZADA NO MUNICÍPIO DE CORTÊS/PE.</v>
      </c>
      <c r="D168" s="45"/>
      <c r="E168" s="43" t="str">
        <f>[18]OBRAS!E173</f>
        <v>MINISTÉRIO DO DESENVOLVIMENTO REGIONAL</v>
      </c>
      <c r="F168" s="46">
        <f>[18]OBRAS!F173</f>
        <v>38676.14</v>
      </c>
      <c r="G168" s="46">
        <f>[18]OBRAS!G173</f>
        <v>0</v>
      </c>
      <c r="H168" s="47" t="str">
        <f>[18]OBRAS!H173</f>
        <v>37.350.503/0001-05</v>
      </c>
      <c r="I168" s="43" t="str">
        <f>[18]OBRAS!I173</f>
        <v>VITÓRIA RÉGIA SERVIÇOS EIRELI</v>
      </c>
      <c r="J168" s="44" t="str">
        <f>[18]OBRAS!J173</f>
        <v>026/2022</v>
      </c>
      <c r="K168" s="48">
        <f>[18]OBRAS!K173</f>
        <v>44797</v>
      </c>
      <c r="L168" s="49">
        <f>[18]OBRAS!L173</f>
        <v>30</v>
      </c>
      <c r="M168" s="52" t="str">
        <f>[18]OBRAS!M173</f>
        <v>DIAS</v>
      </c>
      <c r="N168" s="46">
        <f>[18]OBRAS!N173</f>
        <v>38676.14</v>
      </c>
      <c r="O168" s="115" t="str">
        <f>[18]OBRAS!O173</f>
        <v>--</v>
      </c>
      <c r="P168" s="113">
        <f>[18]OBRAS!P173</f>
        <v>0</v>
      </c>
      <c r="Q168" s="114">
        <f>[18]OBRAS!Q173</f>
        <v>0</v>
      </c>
      <c r="R168" s="46">
        <f>[18]OBRAS!R173</f>
        <v>0</v>
      </c>
      <c r="S168" s="46">
        <f>[18]OBRAS!S173</f>
        <v>0</v>
      </c>
      <c r="T168" s="46">
        <f>[18]OBRAS!T173</f>
        <v>38676.14</v>
      </c>
      <c r="U168" s="53">
        <f>[18]OBRAS!V173</f>
        <v>44905100</v>
      </c>
      <c r="V168" s="80" t="str">
        <f>[18]OBRAS!W173</f>
        <v>OBRAS E INSTALAÇÕES</v>
      </c>
      <c r="W168" s="46">
        <f>IF($C$7=1,([18]ACU!$C$24+[18]ACU!$D$24),IF($C$7=2,([18]ACU!$C$24+[18]ACU!$D$24+[18]ACU!$E$24),IF($C$7=3,([18]ACU!$C$24+[18]ACU!$D$24+[18]ACU!$E$24+[18]ACU!$F$24),IF($C$7=4,([18]ACU!$C$24+[18]ACU!$D$24+[18]ACU!$E$24+[18]ACU!$F$24+[18]ACU!$G$24)))))</f>
        <v>36737.620000000003</v>
      </c>
      <c r="X168" s="46">
        <f>IF($C$7=1,([18]TRI.01!F24),IF($C$7=2,([18]TRI.02!F24),IF($C$7=3,([18]TRI.03!F24),IF($C$7=4,([18]TRI.04!F24)))))</f>
        <v>0</v>
      </c>
      <c r="Y168" s="46">
        <f>IF($C$7=1,([18]ACU!I24),IF($C$7=2,([18]ACU!I24+[18]ACU!J24),IF($C$7=3,([18]ACU!I24+[18]ACU!J24+[18]ACU!K24),IF($C$7=4,([18]ACU!I24+[18]ACU!J24+[18]ACU!K24+[18]ACU!L24)))))</f>
        <v>0</v>
      </c>
      <c r="Z168" s="46">
        <f>Y168+[18]ACU!H24</f>
        <v>0</v>
      </c>
      <c r="AA168" s="82" t="s">
        <v>37</v>
      </c>
    </row>
    <row r="169" spans="1:27" hidden="1">
      <c r="A169" s="67"/>
      <c r="B169" s="68"/>
      <c r="C169" s="67"/>
      <c r="D169" s="69"/>
      <c r="E169" s="67"/>
      <c r="F169" s="70"/>
      <c r="G169" s="70"/>
      <c r="H169" s="71"/>
      <c r="I169" s="67"/>
      <c r="J169" s="68"/>
      <c r="K169" s="72"/>
      <c r="L169" s="73"/>
      <c r="M169" s="74"/>
      <c r="N169" s="70"/>
      <c r="O169" s="75"/>
      <c r="P169" s="73">
        <f>[18]OBRAS!P170</f>
        <v>0</v>
      </c>
      <c r="Q169" s="76"/>
      <c r="R169" s="70">
        <f>[18]OBRAS!R170</f>
        <v>0</v>
      </c>
      <c r="S169" s="70"/>
      <c r="T169" s="70"/>
      <c r="U169" s="77"/>
      <c r="V169" s="67"/>
      <c r="W169" s="70"/>
      <c r="X169" s="70">
        <f>IF($C$7=1,([18]TRI.01!F102),IF($C$7=2,([18]TRI.02!F102),IF($C$7=3,([18]TRI.03!F101),IF($C$7=4,([18]TRI.04!F102)))))</f>
        <v>0</v>
      </c>
      <c r="Y169" s="70">
        <f>IF($C$7=1,([18]ACU!I102),IF($C$7=2,([18]ACU!I102+[18]ACU!J102),IF($C$7=3,([18]ACU!I102+[18]ACU!J102+[18]ACU!K102),IF($C$7=4,([18]ACU!I102+[18]ACU!J102+[18]ACU!K102+[18]ACU!L102)))))</f>
        <v>0</v>
      </c>
      <c r="Z169" s="70">
        <f>Y169+[18]ACU!H102</f>
        <v>0</v>
      </c>
      <c r="AA169" s="110"/>
    </row>
    <row r="170" spans="1:27" hidden="1">
      <c r="A170" s="55"/>
      <c r="B170" s="56"/>
      <c r="C170" s="55"/>
      <c r="D170" s="57"/>
      <c r="E170" s="55">
        <v>3</v>
      </c>
      <c r="F170" s="58"/>
      <c r="G170" s="58"/>
      <c r="H170" s="59"/>
      <c r="I170" s="55"/>
      <c r="J170" s="56"/>
      <c r="K170" s="60"/>
      <c r="L170" s="61"/>
      <c r="M170" s="62"/>
      <c r="N170" s="58"/>
      <c r="O170" s="63"/>
      <c r="P170" s="61"/>
      <c r="Q170" s="64"/>
      <c r="R170" s="58"/>
      <c r="S170" s="58"/>
      <c r="T170" s="58"/>
      <c r="U170" s="65"/>
      <c r="V170" s="55"/>
      <c r="W170" s="70"/>
      <c r="X170" s="70">
        <f>IF($C$7=1,([18]TRI.01!F103),IF($C$7=2,([18]TRI.02!F103),IF($C$7=3,([18]TRI.03!F102),IF($C$7=4,([18]TRI.04!F103)))))</f>
        <v>0</v>
      </c>
      <c r="Y170" s="70">
        <f>IF($C$7=1,([18]ACU!I103),IF($C$7=2,([18]ACU!I103+[18]ACU!J103),IF($C$7=3,([18]ACU!I103+[18]ACU!J103+[18]ACU!K103),IF($C$7=4,([18]ACU!I103+[18]ACU!J103+[18]ACU!K103+[18]ACU!L103)))))</f>
        <v>0</v>
      </c>
      <c r="Z170" s="70">
        <f>Y170+[18]ACU!H103</f>
        <v>0</v>
      </c>
      <c r="AA170" s="110"/>
    </row>
    <row r="171" spans="1:27" hidden="1">
      <c r="A171" s="55"/>
      <c r="B171" s="56"/>
      <c r="C171" s="55"/>
      <c r="D171" s="57"/>
      <c r="E171" s="55">
        <v>4</v>
      </c>
      <c r="F171" s="58"/>
      <c r="G171" s="58"/>
      <c r="H171" s="59"/>
      <c r="I171" s="55"/>
      <c r="J171" s="56"/>
      <c r="K171" s="60"/>
      <c r="L171" s="61"/>
      <c r="M171" s="62"/>
      <c r="N171" s="58"/>
      <c r="O171" s="63"/>
      <c r="P171" s="61"/>
      <c r="Q171" s="64"/>
      <c r="R171" s="58"/>
      <c r="S171" s="58"/>
      <c r="T171" s="58"/>
      <c r="U171" s="65"/>
      <c r="V171" s="55"/>
      <c r="W171" s="46"/>
      <c r="X171" s="46">
        <f>IF($C$7=1,([18]TRI.01!F104),IF($C$7=2,([18]TRI.02!F104),IF($C$7=3,([18]TRI.03!F103),IF($C$7=4,([18]TRI.04!F104)))))</f>
        <v>0</v>
      </c>
      <c r="Y171" s="46">
        <f>IF($C$7=1,([18]ACU!I104),IF($C$7=2,([18]ACU!I104+[18]ACU!J104),IF($C$7=3,([18]ACU!I104+[18]ACU!J104+[18]ACU!K104),IF($C$7=4,([18]ACU!I104+[18]ACU!J104+[18]ACU!K104+[18]ACU!L104)))))</f>
        <v>0</v>
      </c>
      <c r="Z171" s="46">
        <f>Y171+[18]ACU!H104</f>
        <v>0</v>
      </c>
      <c r="AA171" s="82"/>
    </row>
    <row r="172" spans="1:27" hidden="1">
      <c r="A172" s="55"/>
      <c r="B172" s="56"/>
      <c r="C172" s="55"/>
      <c r="D172" s="57"/>
      <c r="E172" s="55">
        <v>5</v>
      </c>
      <c r="F172" s="58"/>
      <c r="G172" s="58"/>
      <c r="H172" s="59"/>
      <c r="I172" s="55"/>
      <c r="J172" s="56"/>
      <c r="K172" s="60"/>
      <c r="L172" s="61"/>
      <c r="M172" s="62"/>
      <c r="N172" s="58"/>
      <c r="O172" s="63"/>
      <c r="P172" s="61"/>
      <c r="Q172" s="64"/>
      <c r="R172" s="58"/>
      <c r="S172" s="58"/>
      <c r="T172" s="58"/>
      <c r="U172" s="65"/>
      <c r="V172" s="55"/>
      <c r="W172" s="46"/>
      <c r="X172" s="46">
        <f>IF($C$7=1,([18]TRI.01!F105),IF($C$7=2,([18]TRI.02!F105),IF($C$7=3,([18]TRI.03!F104),IF($C$7=4,([18]TRI.04!F105)))))</f>
        <v>0</v>
      </c>
      <c r="Y172" s="46">
        <f>IF($C$7=1,([18]ACU!I105),IF($C$7=2,([18]ACU!I105+[18]ACU!J105),IF($C$7=3,([18]ACU!I105+[18]ACU!J105+[18]ACU!K105),IF($C$7=4,([18]ACU!I105+[18]ACU!J105+[18]ACU!K105+[18]ACU!L105)))))</f>
        <v>0</v>
      </c>
      <c r="Z172" s="46">
        <f>Y172+[18]ACU!H105</f>
        <v>0</v>
      </c>
      <c r="AA172" s="82"/>
    </row>
    <row r="173" spans="1:27" hidden="1">
      <c r="A173" s="55"/>
      <c r="B173" s="56"/>
      <c r="C173" s="55"/>
      <c r="D173" s="57"/>
      <c r="E173" s="55">
        <v>6</v>
      </c>
      <c r="F173" s="58"/>
      <c r="G173" s="58"/>
      <c r="H173" s="59"/>
      <c r="I173" s="55"/>
      <c r="J173" s="56"/>
      <c r="K173" s="60"/>
      <c r="L173" s="61"/>
      <c r="M173" s="62"/>
      <c r="N173" s="58"/>
      <c r="O173" s="63"/>
      <c r="P173" s="61"/>
      <c r="Q173" s="64"/>
      <c r="R173" s="58"/>
      <c r="S173" s="58"/>
      <c r="T173" s="58"/>
      <c r="U173" s="65"/>
      <c r="V173" s="55"/>
      <c r="W173" s="46"/>
      <c r="X173" s="46">
        <f>IF($C$7=1,([18]TRI.01!F106),IF($C$7=2,([18]TRI.02!F106),IF($C$7=3,([18]TRI.03!F105),IF($C$7=4,([18]TRI.04!F106)))))</f>
        <v>0</v>
      </c>
      <c r="Y173" s="46">
        <f>IF($C$7=1,([18]ACU!I106),IF($C$7=2,([18]ACU!I106+[18]ACU!J106),IF($C$7=3,([18]ACU!I106+[18]ACU!J106+[18]ACU!K106),IF($C$7=4,([18]ACU!I106+[18]ACU!J106+[18]ACU!K106+[18]ACU!L106)))))</f>
        <v>0</v>
      </c>
      <c r="Z173" s="46">
        <f>Y173+[18]ACU!H106</f>
        <v>0</v>
      </c>
      <c r="AA173" s="82"/>
    </row>
    <row r="174" spans="1:27" hidden="1">
      <c r="A174" s="55"/>
      <c r="B174" s="56"/>
      <c r="C174" s="55"/>
      <c r="D174" s="57"/>
      <c r="E174" s="55">
        <v>7</v>
      </c>
      <c r="F174" s="58"/>
      <c r="G174" s="58"/>
      <c r="H174" s="59"/>
      <c r="I174" s="55"/>
      <c r="J174" s="56"/>
      <c r="K174" s="60"/>
      <c r="L174" s="61"/>
      <c r="M174" s="62"/>
      <c r="N174" s="58"/>
      <c r="O174" s="63"/>
      <c r="P174" s="61"/>
      <c r="Q174" s="64"/>
      <c r="R174" s="58"/>
      <c r="S174" s="58"/>
      <c r="T174" s="58"/>
      <c r="U174" s="65"/>
      <c r="V174" s="55"/>
      <c r="W174" s="46"/>
      <c r="X174" s="46">
        <f>IF($C$7=1,([18]TRI.01!F107),IF($C$7=2,([18]TRI.02!F107),IF($C$7=3,([18]TRI.03!F106),IF($C$7=4,([18]TRI.04!F107)))))</f>
        <v>0</v>
      </c>
      <c r="Y174" s="46">
        <f>IF($C$7=1,([18]ACU!I107),IF($C$7=2,([18]ACU!I107+[18]ACU!J107),IF($C$7=3,([18]ACU!I107+[18]ACU!J107+[18]ACU!K107),IF($C$7=4,([18]ACU!I107+[18]ACU!J107+[18]ACU!K107+[18]ACU!L107)))))</f>
        <v>0</v>
      </c>
      <c r="Z174" s="46">
        <f>Y174+[18]ACU!H107</f>
        <v>0</v>
      </c>
      <c r="AA174" s="82"/>
    </row>
    <row r="175" spans="1:27" hidden="1">
      <c r="A175" s="55"/>
      <c r="B175" s="56"/>
      <c r="C175" s="55"/>
      <c r="D175" s="57"/>
      <c r="E175" s="55">
        <v>8</v>
      </c>
      <c r="F175" s="58"/>
      <c r="G175" s="58"/>
      <c r="H175" s="59"/>
      <c r="I175" s="55"/>
      <c r="J175" s="56"/>
      <c r="K175" s="60"/>
      <c r="L175" s="61"/>
      <c r="M175" s="62"/>
      <c r="N175" s="58"/>
      <c r="O175" s="63"/>
      <c r="P175" s="61"/>
      <c r="Q175" s="64"/>
      <c r="R175" s="58"/>
      <c r="S175" s="58"/>
      <c r="T175" s="58"/>
      <c r="U175" s="65"/>
      <c r="V175" s="55"/>
      <c r="W175" s="46"/>
      <c r="X175" s="46">
        <f>IF($C$7=1,([18]TRI.01!F108),IF($C$7=2,([18]TRI.02!F108),IF($C$7=3,([18]TRI.03!F107),IF($C$7=4,([18]TRI.04!F108)))))</f>
        <v>0</v>
      </c>
      <c r="Y175" s="46">
        <f>IF($C$7=1,([18]ACU!I108),IF($C$7=2,([18]ACU!I108+[18]ACU!J108),IF($C$7=3,([18]ACU!I108+[18]ACU!J108+[18]ACU!K108),IF($C$7=4,([18]ACU!I108+[18]ACU!J108+[18]ACU!K108+[18]ACU!L108)))))</f>
        <v>0</v>
      </c>
      <c r="Z175" s="46">
        <f>Y175+[18]ACU!H108</f>
        <v>0</v>
      </c>
      <c r="AA175" s="82"/>
    </row>
    <row r="176" spans="1:27" hidden="1">
      <c r="A176" s="55"/>
      <c r="B176" s="56"/>
      <c r="C176" s="55"/>
      <c r="D176" s="57"/>
      <c r="E176" s="55">
        <v>9</v>
      </c>
      <c r="F176" s="58"/>
      <c r="G176" s="58"/>
      <c r="H176" s="59"/>
      <c r="I176" s="55"/>
      <c r="J176" s="56"/>
      <c r="K176" s="60"/>
      <c r="L176" s="61"/>
      <c r="M176" s="62"/>
      <c r="N176" s="58"/>
      <c r="O176" s="63"/>
      <c r="P176" s="61"/>
      <c r="Q176" s="64"/>
      <c r="R176" s="58"/>
      <c r="S176" s="58"/>
      <c r="T176" s="58"/>
      <c r="U176" s="65"/>
      <c r="V176" s="55"/>
      <c r="W176" s="46"/>
      <c r="X176" s="46">
        <f>IF($C$7=1,([18]TRI.01!F109),IF($C$7=2,([18]TRI.02!F109),IF($C$7=3,([18]TRI.03!F108),IF($C$7=4,([18]TRI.04!F109)))))</f>
        <v>0</v>
      </c>
      <c r="Y176" s="46">
        <f>IF($C$7=1,([18]ACU!I109),IF($C$7=2,([18]ACU!I109+[18]ACU!J109),IF($C$7=3,([18]ACU!I109+[18]ACU!J109+[18]ACU!K109),IF($C$7=4,([18]ACU!I109+[18]ACU!J109+[18]ACU!K109+[18]ACU!L109)))))</f>
        <v>0</v>
      </c>
      <c r="Z176" s="46">
        <f>Y176+[18]ACU!H109</f>
        <v>0</v>
      </c>
      <c r="AA176" s="82"/>
    </row>
    <row r="177" spans="1:27" hidden="1">
      <c r="A177" s="55"/>
      <c r="B177" s="56"/>
      <c r="C177" s="55"/>
      <c r="D177" s="57"/>
      <c r="E177" s="55">
        <v>10</v>
      </c>
      <c r="F177" s="58"/>
      <c r="G177" s="58"/>
      <c r="H177" s="59"/>
      <c r="I177" s="55"/>
      <c r="J177" s="56"/>
      <c r="K177" s="60"/>
      <c r="L177" s="61"/>
      <c r="M177" s="62"/>
      <c r="N177" s="58"/>
      <c r="O177" s="63"/>
      <c r="P177" s="61"/>
      <c r="Q177" s="64"/>
      <c r="R177" s="58"/>
      <c r="S177" s="58"/>
      <c r="T177" s="58"/>
      <c r="U177" s="65"/>
      <c r="V177" s="55"/>
      <c r="W177" s="46"/>
      <c r="X177" s="46">
        <f>IF($C$7=1,([18]TRI.01!F110),IF($C$7=2,([18]TRI.02!F110),IF($C$7=3,([18]TRI.03!F109),IF($C$7=4,([18]TRI.04!F110)))))</f>
        <v>0</v>
      </c>
      <c r="Y177" s="46">
        <f>IF($C$7=1,([18]ACU!I110),IF($C$7=2,([18]ACU!I110+[18]ACU!J110),IF($C$7=3,([18]ACU!I110+[18]ACU!J110+[18]ACU!K110),IF($C$7=4,([18]ACU!I110+[18]ACU!J110+[18]ACU!K110+[18]ACU!L110)))))</f>
        <v>0</v>
      </c>
      <c r="Z177" s="46">
        <f>Y177+[18]ACU!H110</f>
        <v>0</v>
      </c>
      <c r="AA177" s="82"/>
    </row>
    <row r="178" spans="1:27" hidden="1">
      <c r="A178" s="55"/>
      <c r="B178" s="56"/>
      <c r="C178" s="55"/>
      <c r="D178" s="57"/>
      <c r="E178" s="55">
        <v>11</v>
      </c>
      <c r="F178" s="58"/>
      <c r="G178" s="58"/>
      <c r="H178" s="59"/>
      <c r="I178" s="55"/>
      <c r="J178" s="56"/>
      <c r="K178" s="60"/>
      <c r="L178" s="61"/>
      <c r="M178" s="62"/>
      <c r="N178" s="58"/>
      <c r="O178" s="63"/>
      <c r="P178" s="61"/>
      <c r="Q178" s="64"/>
      <c r="R178" s="58"/>
      <c r="S178" s="58"/>
      <c r="T178" s="58"/>
      <c r="U178" s="65"/>
      <c r="V178" s="55"/>
      <c r="W178" s="46"/>
      <c r="X178" s="46">
        <f>IF($C$7=1,([18]TRI.01!F111),IF($C$7=2,([18]TRI.02!F111),IF($C$7=3,([18]TRI.03!F110),IF($C$7=4,([18]TRI.04!F111)))))</f>
        <v>0</v>
      </c>
      <c r="Y178" s="46">
        <f>IF($C$7=1,([18]ACU!I111),IF($C$7=2,([18]ACU!I111+[18]ACU!J111),IF($C$7=3,([18]ACU!I111+[18]ACU!J111+[18]ACU!K111),IF($C$7=4,([18]ACU!I111+[18]ACU!J111+[18]ACU!K111+[18]ACU!L111)))))</f>
        <v>0</v>
      </c>
      <c r="Z178" s="46">
        <f>Y178+[18]ACU!H111</f>
        <v>0</v>
      </c>
      <c r="AA178" s="82"/>
    </row>
    <row r="179" spans="1:27" hidden="1">
      <c r="A179" s="67"/>
      <c r="B179" s="68"/>
      <c r="C179" s="67"/>
      <c r="D179" s="69"/>
      <c r="E179" s="67">
        <v>12</v>
      </c>
      <c r="F179" s="70"/>
      <c r="G179" s="70"/>
      <c r="H179" s="71"/>
      <c r="I179" s="67"/>
      <c r="J179" s="68"/>
      <c r="K179" s="72"/>
      <c r="L179" s="73"/>
      <c r="M179" s="74"/>
      <c r="N179" s="70"/>
      <c r="O179" s="75"/>
      <c r="P179" s="73"/>
      <c r="Q179" s="76"/>
      <c r="R179" s="70"/>
      <c r="S179" s="70"/>
      <c r="T179" s="70"/>
      <c r="U179" s="77"/>
      <c r="V179" s="67"/>
      <c r="W179" s="46"/>
      <c r="X179" s="46">
        <f>IF($C$7=1,([18]TRI.01!F112),IF($C$7=2,([18]TRI.02!F112),IF($C$7=3,([18]TRI.03!F111),IF($C$7=4,([18]TRI.04!F112)))))</f>
        <v>0</v>
      </c>
      <c r="Y179" s="46">
        <f>IF($C$7=1,([18]ACU!I112),IF($C$7=2,([18]ACU!I112+[18]ACU!J112),IF($C$7=3,([18]ACU!I112+[18]ACU!J112+[18]ACU!K112),IF($C$7=4,([18]ACU!I112+[18]ACU!J112+[18]ACU!K112+[18]ACU!L112)))))</f>
        <v>0</v>
      </c>
      <c r="Z179" s="46">
        <f>Y179+[18]ACU!H112</f>
        <v>0</v>
      </c>
      <c r="AA179" s="82"/>
    </row>
    <row r="180" spans="1:27" ht="51">
      <c r="A180" s="43" t="str">
        <f>[18]OBRAS!A186</f>
        <v>DISPENSA</v>
      </c>
      <c r="B180" s="44" t="str">
        <f>[18]OBRAS!B186</f>
        <v>008//2022</v>
      </c>
      <c r="C180" s="43" t="str">
        <f>[18]OBRAS!C186</f>
        <v>CONTRATAÇÃO DE EMPRESA DE ENGENHARIA PARA REALIZAÇÃO DOS SERVIÇOS DE PAVIMENTAÇÃO EM PARALELEPÍPEDOS GRANÍTICOS DA RUA LUIZ BRAGA,  LOCALIZADA NO MUNICÍPIO DE CORTÊS/PE.</v>
      </c>
      <c r="D180" s="45"/>
      <c r="E180" s="43" t="str">
        <f>[18]OBRAS!E186</f>
        <v>MINISTÉRIO DO DESENVOLVIMENTO REGIONAL</v>
      </c>
      <c r="F180" s="46">
        <f>[18]OBRAS!F186</f>
        <v>29187.86</v>
      </c>
      <c r="G180" s="46">
        <f>[18]OBRAS!G186</f>
        <v>0</v>
      </c>
      <c r="H180" s="47" t="str">
        <f>[18]OBRAS!H186</f>
        <v>37.350.503/0001-05</v>
      </c>
      <c r="I180" s="43" t="str">
        <f>[18]OBRAS!I186</f>
        <v>VITÓRIA RÉGIA SERVIÇOS EIRELI</v>
      </c>
      <c r="J180" s="44" t="str">
        <f>[18]OBRAS!J186</f>
        <v>027/2022</v>
      </c>
      <c r="K180" s="48">
        <f>[18]OBRAS!K186</f>
        <v>44797</v>
      </c>
      <c r="L180" s="49">
        <f>[18]OBRAS!L186</f>
        <v>30</v>
      </c>
      <c r="M180" s="52" t="str">
        <f>[18]OBRAS!M186</f>
        <v>DIAS</v>
      </c>
      <c r="N180" s="46">
        <f>[18]OBRAS!N186</f>
        <v>29187.86</v>
      </c>
      <c r="O180" s="115" t="str">
        <f>[18]OBRAS!O186</f>
        <v>--</v>
      </c>
      <c r="P180" s="113">
        <f>[18]OBRAS!P186</f>
        <v>0</v>
      </c>
      <c r="Q180" s="114">
        <f>[18]OBRAS!Q186</f>
        <v>0</v>
      </c>
      <c r="R180" s="46">
        <f>[18]OBRAS!R186</f>
        <v>0</v>
      </c>
      <c r="S180" s="46">
        <f>[18]OBRAS!S186</f>
        <v>0</v>
      </c>
      <c r="T180" s="46">
        <f>[18]OBRAS!T186</f>
        <v>29187.86</v>
      </c>
      <c r="U180" s="53">
        <f>[18]OBRAS!V186</f>
        <v>44905100</v>
      </c>
      <c r="V180" s="80" t="str">
        <f>[18]OBRAS!W186</f>
        <v>OBRAS E INSTALAÇÕES</v>
      </c>
      <c r="W180" s="46">
        <f>IF($C$7=1,([18]ACU!$C$25+[18]ACU!$D$25),IF($C$7=2,([18]ACU!$C$25+[18]ACU!$D$25+[18]ACU!$E$25),IF($C$7=3,([18]ACU!$C$25+[18]ACU!$D$25+[18]ACU!$E$25+[18]ACU!$F$25),IF($C$7=4,([18]ACU!$C$25+[18]ACU!$D$25+[18]ACU!$E$25+[18]ACU!$F$25+[18]ACU!$G$25)))))</f>
        <v>27726.82</v>
      </c>
      <c r="X180" s="46">
        <f>IF($C$7=1,([18]TRI.01!$F$25),IF($C$7=2,([18]TRI.02!$F$25),IF($C$7=3,([18]TRI.03!$F$25),IF($C$7=4,([18]TRI.04!$F$25)))))</f>
        <v>0</v>
      </c>
      <c r="Y180" s="46">
        <f>IF($C$7=1,([18]ACU!I25),IF($C$7=2,([18]ACU!I25+[18]ACU!J25),IF($C$7=3,([18]ACU!I25+[18]ACU!J25+[18]ACU!K25),IF($C$7=4,([18]ACU!I25+[18]ACU!J25+[18]ACU!K25+[18]ACU!L25)))))</f>
        <v>0</v>
      </c>
      <c r="Z180" s="46">
        <f>Y180+[18]ACU!H25</f>
        <v>0</v>
      </c>
      <c r="AA180" s="82" t="s">
        <v>37</v>
      </c>
    </row>
    <row r="181" spans="1:27" hidden="1">
      <c r="A181" s="67"/>
      <c r="B181" s="68"/>
      <c r="C181" s="67"/>
      <c r="D181" s="69"/>
      <c r="E181" s="67"/>
      <c r="F181" s="70"/>
      <c r="G181" s="70"/>
      <c r="H181" s="71"/>
      <c r="I181" s="67"/>
      <c r="J181" s="68"/>
      <c r="K181" s="72"/>
      <c r="L181" s="73"/>
      <c r="M181" s="74"/>
      <c r="N181" s="70"/>
      <c r="O181" s="75"/>
      <c r="P181" s="73">
        <f>[18]OBRAS!P182</f>
        <v>0</v>
      </c>
      <c r="Q181" s="76"/>
      <c r="R181" s="70">
        <f>[18]OBRAS!R182</f>
        <v>0</v>
      </c>
      <c r="S181" s="70"/>
      <c r="T181" s="70"/>
      <c r="U181" s="77"/>
      <c r="V181" s="67"/>
      <c r="W181" s="70"/>
      <c r="X181" s="70">
        <f>IF($C$7=1,([18]TRI.01!F114),IF($C$7=2,([18]TRI.02!F114),IF($C$7=3,([18]TRI.03!F113),IF($C$7=4,([18]TRI.04!F114)))))</f>
        <v>0</v>
      </c>
      <c r="Y181" s="70">
        <f>IF($C$7=1,([18]ACU!I114),IF($C$7=2,([18]ACU!I114+[18]ACU!J114),IF($C$7=3,([18]ACU!I114+[18]ACU!J114+[18]ACU!K114),IF($C$7=4,([18]ACU!I114+[18]ACU!J114+[18]ACU!K114+[18]ACU!L114)))))</f>
        <v>0</v>
      </c>
      <c r="Z181" s="70">
        <f>Y181+[18]ACU!H114</f>
        <v>0</v>
      </c>
      <c r="AA181" s="110"/>
    </row>
    <row r="182" spans="1:27" hidden="1">
      <c r="A182" s="55"/>
      <c r="B182" s="56"/>
      <c r="C182" s="55"/>
      <c r="D182" s="57"/>
      <c r="E182" s="55">
        <v>3</v>
      </c>
      <c r="F182" s="58"/>
      <c r="G182" s="58"/>
      <c r="H182" s="59"/>
      <c r="I182" s="55"/>
      <c r="J182" s="56"/>
      <c r="K182" s="60"/>
      <c r="L182" s="61"/>
      <c r="M182" s="62"/>
      <c r="N182" s="58"/>
      <c r="O182" s="63"/>
      <c r="P182" s="61"/>
      <c r="Q182" s="64"/>
      <c r="R182" s="58"/>
      <c r="S182" s="58"/>
      <c r="T182" s="58"/>
      <c r="U182" s="65"/>
      <c r="V182" s="55"/>
      <c r="W182" s="70"/>
      <c r="X182" s="70">
        <f>IF($C$7=1,([18]TRI.01!F115),IF($C$7=2,([18]TRI.02!F115),IF($C$7=3,([18]TRI.03!F114),IF($C$7=4,([18]TRI.04!F115)))))</f>
        <v>0</v>
      </c>
      <c r="Y182" s="70">
        <f>IF($C$7=1,([18]ACU!I115),IF($C$7=2,([18]ACU!I115+[18]ACU!J115),IF($C$7=3,([18]ACU!I115+[18]ACU!J115+[18]ACU!K115),IF($C$7=4,([18]ACU!I115+[18]ACU!J115+[18]ACU!K115+[18]ACU!L115)))))</f>
        <v>0</v>
      </c>
      <c r="Z182" s="70">
        <f>Y182+[18]ACU!H115</f>
        <v>0</v>
      </c>
      <c r="AA182" s="110"/>
    </row>
    <row r="183" spans="1:27" hidden="1">
      <c r="A183" s="55"/>
      <c r="B183" s="56"/>
      <c r="C183" s="55"/>
      <c r="D183" s="57"/>
      <c r="E183" s="55">
        <v>4</v>
      </c>
      <c r="F183" s="58"/>
      <c r="G183" s="58"/>
      <c r="H183" s="59"/>
      <c r="I183" s="55"/>
      <c r="J183" s="56"/>
      <c r="K183" s="60"/>
      <c r="L183" s="61"/>
      <c r="M183" s="62"/>
      <c r="N183" s="58"/>
      <c r="O183" s="63"/>
      <c r="P183" s="61"/>
      <c r="Q183" s="64"/>
      <c r="R183" s="58"/>
      <c r="S183" s="58"/>
      <c r="T183" s="58"/>
      <c r="U183" s="65"/>
      <c r="V183" s="55"/>
      <c r="W183" s="46"/>
      <c r="X183" s="46">
        <f>IF($C$7=1,([18]TRI.01!F116),IF($C$7=2,([18]TRI.02!F116),IF($C$7=3,([18]TRI.03!F115),IF($C$7=4,([18]TRI.04!F116)))))</f>
        <v>0</v>
      </c>
      <c r="Y183" s="46">
        <f>IF($C$7=1,([18]ACU!I116),IF($C$7=2,([18]ACU!I116+[18]ACU!J116),IF($C$7=3,([18]ACU!I116+[18]ACU!J116+[18]ACU!K116),IF($C$7=4,([18]ACU!I116+[18]ACU!J116+[18]ACU!K116+[18]ACU!L116)))))</f>
        <v>0</v>
      </c>
      <c r="Z183" s="46">
        <f>Y183+[18]ACU!H116</f>
        <v>0</v>
      </c>
      <c r="AA183" s="82"/>
    </row>
    <row r="184" spans="1:27" hidden="1">
      <c r="A184" s="55"/>
      <c r="B184" s="56"/>
      <c r="C184" s="55"/>
      <c r="D184" s="57"/>
      <c r="E184" s="55">
        <v>5</v>
      </c>
      <c r="F184" s="58"/>
      <c r="G184" s="58"/>
      <c r="H184" s="59"/>
      <c r="I184" s="55"/>
      <c r="J184" s="56"/>
      <c r="K184" s="60"/>
      <c r="L184" s="61"/>
      <c r="M184" s="62"/>
      <c r="N184" s="58"/>
      <c r="O184" s="63"/>
      <c r="P184" s="61"/>
      <c r="Q184" s="64"/>
      <c r="R184" s="58"/>
      <c r="S184" s="58"/>
      <c r="T184" s="58"/>
      <c r="U184" s="65"/>
      <c r="V184" s="55"/>
      <c r="W184" s="46"/>
      <c r="X184" s="46">
        <f>IF($C$7=1,([18]TRI.01!F117),IF($C$7=2,([18]TRI.02!F117),IF($C$7=3,([18]TRI.03!F116),IF($C$7=4,([18]TRI.04!F117)))))</f>
        <v>0</v>
      </c>
      <c r="Y184" s="46">
        <f>IF($C$7=1,([18]ACU!I117),IF($C$7=2,([18]ACU!I117+[18]ACU!J117),IF($C$7=3,([18]ACU!I117+[18]ACU!J117+[18]ACU!K117),IF($C$7=4,([18]ACU!I117+[18]ACU!J117+[18]ACU!K117+[18]ACU!L117)))))</f>
        <v>0</v>
      </c>
      <c r="Z184" s="46">
        <f>Y184+[18]ACU!H117</f>
        <v>0</v>
      </c>
      <c r="AA184" s="82"/>
    </row>
    <row r="185" spans="1:27" hidden="1">
      <c r="A185" s="55"/>
      <c r="B185" s="56"/>
      <c r="C185" s="55"/>
      <c r="D185" s="57"/>
      <c r="E185" s="55">
        <v>6</v>
      </c>
      <c r="F185" s="58"/>
      <c r="G185" s="58"/>
      <c r="H185" s="59"/>
      <c r="I185" s="55"/>
      <c r="J185" s="56"/>
      <c r="K185" s="60"/>
      <c r="L185" s="61"/>
      <c r="M185" s="62"/>
      <c r="N185" s="58"/>
      <c r="O185" s="63"/>
      <c r="P185" s="61"/>
      <c r="Q185" s="64"/>
      <c r="R185" s="58"/>
      <c r="S185" s="58"/>
      <c r="T185" s="58"/>
      <c r="U185" s="65"/>
      <c r="V185" s="55"/>
      <c r="W185" s="46"/>
      <c r="X185" s="46">
        <f>IF($C$7=1,([18]TRI.01!F118),IF($C$7=2,([18]TRI.02!F118),IF($C$7=3,([18]TRI.03!F117),IF($C$7=4,([18]TRI.04!F118)))))</f>
        <v>0</v>
      </c>
      <c r="Y185" s="46">
        <f>IF($C$7=1,([18]ACU!I118),IF($C$7=2,([18]ACU!I118+[18]ACU!J118),IF($C$7=3,([18]ACU!I118+[18]ACU!J118+[18]ACU!K118),IF($C$7=4,([18]ACU!I118+[18]ACU!J118+[18]ACU!K118+[18]ACU!L118)))))</f>
        <v>0</v>
      </c>
      <c r="Z185" s="46">
        <f>Y185+[18]ACU!H118</f>
        <v>0</v>
      </c>
      <c r="AA185" s="82"/>
    </row>
    <row r="186" spans="1:27" hidden="1">
      <c r="A186" s="55"/>
      <c r="B186" s="56"/>
      <c r="C186" s="55"/>
      <c r="D186" s="57"/>
      <c r="E186" s="55">
        <v>7</v>
      </c>
      <c r="F186" s="58"/>
      <c r="G186" s="58"/>
      <c r="H186" s="59"/>
      <c r="I186" s="55"/>
      <c r="J186" s="56"/>
      <c r="K186" s="60"/>
      <c r="L186" s="61"/>
      <c r="M186" s="62"/>
      <c r="N186" s="58"/>
      <c r="O186" s="63"/>
      <c r="P186" s="61"/>
      <c r="Q186" s="64"/>
      <c r="R186" s="58"/>
      <c r="S186" s="58"/>
      <c r="T186" s="58"/>
      <c r="U186" s="65"/>
      <c r="V186" s="55"/>
      <c r="W186" s="46"/>
      <c r="X186" s="46">
        <f>IF($C$7=1,([18]TRI.01!F119),IF($C$7=2,([18]TRI.02!F119),IF($C$7=3,([18]TRI.03!F118),IF($C$7=4,([18]TRI.04!F119)))))</f>
        <v>0</v>
      </c>
      <c r="Y186" s="46">
        <f>IF($C$7=1,([18]ACU!I119),IF($C$7=2,([18]ACU!I119+[18]ACU!J119),IF($C$7=3,([18]ACU!I119+[18]ACU!J119+[18]ACU!K119),IF($C$7=4,([18]ACU!I119+[18]ACU!J119+[18]ACU!K119+[18]ACU!L119)))))</f>
        <v>0</v>
      </c>
      <c r="Z186" s="46">
        <f>Y186+[18]ACU!H119</f>
        <v>0</v>
      </c>
      <c r="AA186" s="82"/>
    </row>
    <row r="187" spans="1:27" hidden="1">
      <c r="A187" s="55"/>
      <c r="B187" s="56"/>
      <c r="C187" s="55"/>
      <c r="D187" s="57"/>
      <c r="E187" s="55">
        <v>8</v>
      </c>
      <c r="F187" s="58"/>
      <c r="G187" s="58"/>
      <c r="H187" s="59"/>
      <c r="I187" s="55"/>
      <c r="J187" s="56"/>
      <c r="K187" s="60"/>
      <c r="L187" s="61"/>
      <c r="M187" s="62"/>
      <c r="N187" s="58"/>
      <c r="O187" s="63"/>
      <c r="P187" s="61"/>
      <c r="Q187" s="64"/>
      <c r="R187" s="58"/>
      <c r="S187" s="58"/>
      <c r="T187" s="58"/>
      <c r="U187" s="65"/>
      <c r="V187" s="55"/>
      <c r="W187" s="46"/>
      <c r="X187" s="46">
        <f>IF($C$7=1,([18]TRI.01!F120),IF($C$7=2,([18]TRI.02!F120),IF($C$7=3,([18]TRI.03!F119),IF($C$7=4,([18]TRI.04!F120)))))</f>
        <v>0</v>
      </c>
      <c r="Y187" s="46">
        <f>IF($C$7=1,([18]ACU!I120),IF($C$7=2,([18]ACU!I120+[18]ACU!J120),IF($C$7=3,([18]ACU!I120+[18]ACU!J120+[18]ACU!K120),IF($C$7=4,([18]ACU!I120+[18]ACU!J120+[18]ACU!K120+[18]ACU!L120)))))</f>
        <v>0</v>
      </c>
      <c r="Z187" s="46">
        <f>Y187+[18]ACU!H120</f>
        <v>0</v>
      </c>
      <c r="AA187" s="82"/>
    </row>
    <row r="188" spans="1:27" hidden="1">
      <c r="A188" s="55"/>
      <c r="B188" s="56"/>
      <c r="C188" s="55"/>
      <c r="D188" s="57"/>
      <c r="E188" s="55">
        <v>9</v>
      </c>
      <c r="F188" s="58"/>
      <c r="G188" s="58"/>
      <c r="H188" s="59"/>
      <c r="I188" s="55"/>
      <c r="J188" s="56"/>
      <c r="K188" s="60"/>
      <c r="L188" s="61"/>
      <c r="M188" s="62"/>
      <c r="N188" s="58"/>
      <c r="O188" s="63"/>
      <c r="P188" s="61"/>
      <c r="Q188" s="64"/>
      <c r="R188" s="58"/>
      <c r="S188" s="58"/>
      <c r="T188" s="58"/>
      <c r="U188" s="65"/>
      <c r="V188" s="55"/>
      <c r="W188" s="46"/>
      <c r="X188" s="46">
        <f>IF($C$7=1,([18]TRI.01!F121),IF($C$7=2,([18]TRI.02!F121),IF($C$7=3,([18]TRI.03!F120),IF($C$7=4,([18]TRI.04!F121)))))</f>
        <v>0</v>
      </c>
      <c r="Y188" s="46">
        <f>IF($C$7=1,([18]ACU!I121),IF($C$7=2,([18]ACU!I121+[18]ACU!J121),IF($C$7=3,([18]ACU!I121+[18]ACU!J121+[18]ACU!K121),IF($C$7=4,([18]ACU!I121+[18]ACU!J121+[18]ACU!K121+[18]ACU!L121)))))</f>
        <v>0</v>
      </c>
      <c r="Z188" s="46">
        <f>Y188+[18]ACU!H121</f>
        <v>0</v>
      </c>
      <c r="AA188" s="82"/>
    </row>
    <row r="189" spans="1:27" hidden="1">
      <c r="A189" s="55"/>
      <c r="B189" s="56"/>
      <c r="C189" s="55"/>
      <c r="D189" s="57"/>
      <c r="E189" s="55">
        <v>10</v>
      </c>
      <c r="F189" s="58"/>
      <c r="G189" s="58"/>
      <c r="H189" s="59"/>
      <c r="I189" s="55"/>
      <c r="J189" s="56"/>
      <c r="K189" s="60"/>
      <c r="L189" s="61"/>
      <c r="M189" s="62"/>
      <c r="N189" s="58"/>
      <c r="O189" s="63"/>
      <c r="P189" s="61"/>
      <c r="Q189" s="64"/>
      <c r="R189" s="58"/>
      <c r="S189" s="58"/>
      <c r="T189" s="58"/>
      <c r="U189" s="65"/>
      <c r="V189" s="55"/>
      <c r="W189" s="46"/>
      <c r="X189" s="46">
        <f>IF($C$7=1,([18]TRI.01!F122),IF($C$7=2,([18]TRI.02!F122),IF($C$7=3,([18]TRI.03!F121),IF($C$7=4,([18]TRI.04!F122)))))</f>
        <v>0</v>
      </c>
      <c r="Y189" s="46">
        <f>IF($C$7=1,([18]ACU!I122),IF($C$7=2,([18]ACU!I122+[18]ACU!J122),IF($C$7=3,([18]ACU!I122+[18]ACU!J122+[18]ACU!K122),IF($C$7=4,([18]ACU!I122+[18]ACU!J122+[18]ACU!K122+[18]ACU!L122)))))</f>
        <v>0</v>
      </c>
      <c r="Z189" s="46">
        <f>Y189+[18]ACU!H122</f>
        <v>0</v>
      </c>
      <c r="AA189" s="82"/>
    </row>
    <row r="190" spans="1:27" hidden="1">
      <c r="A190" s="55"/>
      <c r="B190" s="56"/>
      <c r="C190" s="55"/>
      <c r="D190" s="57"/>
      <c r="E190" s="55">
        <v>11</v>
      </c>
      <c r="F190" s="58"/>
      <c r="G190" s="58"/>
      <c r="H190" s="59"/>
      <c r="I190" s="55"/>
      <c r="J190" s="56"/>
      <c r="K190" s="60"/>
      <c r="L190" s="61"/>
      <c r="M190" s="62"/>
      <c r="N190" s="58"/>
      <c r="O190" s="63"/>
      <c r="P190" s="61"/>
      <c r="Q190" s="64"/>
      <c r="R190" s="58"/>
      <c r="S190" s="58"/>
      <c r="T190" s="58"/>
      <c r="U190" s="65"/>
      <c r="V190" s="55"/>
      <c r="W190" s="46"/>
      <c r="X190" s="46">
        <f>IF($C$7=1,([18]TRI.01!F123),IF($C$7=2,([18]TRI.02!F123),IF($C$7=3,([18]TRI.03!F122),IF($C$7=4,([18]TRI.04!F123)))))</f>
        <v>0</v>
      </c>
      <c r="Y190" s="46">
        <f>IF($C$7=1,([18]ACU!I123),IF($C$7=2,([18]ACU!I123+[18]ACU!J123),IF($C$7=3,([18]ACU!I123+[18]ACU!J123+[18]ACU!K123),IF($C$7=4,([18]ACU!I123+[18]ACU!J123+[18]ACU!K123+[18]ACU!L123)))))</f>
        <v>0</v>
      </c>
      <c r="Z190" s="46">
        <f>Y190+[18]ACU!H123</f>
        <v>0</v>
      </c>
      <c r="AA190" s="82"/>
    </row>
    <row r="191" spans="1:27" hidden="1">
      <c r="A191" s="67"/>
      <c r="B191" s="68"/>
      <c r="C191" s="67"/>
      <c r="D191" s="69"/>
      <c r="E191" s="67">
        <v>12</v>
      </c>
      <c r="F191" s="70"/>
      <c r="G191" s="70"/>
      <c r="H191" s="71"/>
      <c r="I191" s="67"/>
      <c r="J191" s="68"/>
      <c r="K191" s="72"/>
      <c r="L191" s="73"/>
      <c r="M191" s="74"/>
      <c r="N191" s="70"/>
      <c r="O191" s="75"/>
      <c r="P191" s="73"/>
      <c r="Q191" s="76"/>
      <c r="R191" s="70"/>
      <c r="S191" s="70"/>
      <c r="T191" s="70"/>
      <c r="U191" s="77"/>
      <c r="V191" s="67"/>
      <c r="W191" s="46"/>
      <c r="X191" s="46">
        <f>IF($C$7=1,([18]TRI.01!F124),IF($C$7=2,([18]TRI.02!F124),IF($C$7=3,([18]TRI.03!F123),IF($C$7=4,([18]TRI.04!F124)))))</f>
        <v>0</v>
      </c>
      <c r="Y191" s="46">
        <f>IF($C$7=1,([18]ACU!I124),IF($C$7=2,([18]ACU!I124+[18]ACU!J124),IF($C$7=3,([18]ACU!I124+[18]ACU!J124+[18]ACU!K124),IF($C$7=4,([18]ACU!I124+[18]ACU!J124+[18]ACU!K124+[18]ACU!L124)))))</f>
        <v>0</v>
      </c>
      <c r="Z191" s="46">
        <f>Y191+[18]ACU!H124</f>
        <v>0</v>
      </c>
      <c r="AA191" s="82"/>
    </row>
  </sheetData>
  <mergeCells count="25">
    <mergeCell ref="AA10:AA11"/>
    <mergeCell ref="L11:M11"/>
    <mergeCell ref="P11:Q11"/>
    <mergeCell ref="T10:T11"/>
    <mergeCell ref="U10:V10"/>
    <mergeCell ref="W10:W11"/>
    <mergeCell ref="X10:X11"/>
    <mergeCell ref="Y10:Y11"/>
    <mergeCell ref="Z10:Z11"/>
    <mergeCell ref="A8:B8"/>
    <mergeCell ref="E8:F8"/>
    <mergeCell ref="H8:I8"/>
    <mergeCell ref="A9:AA9"/>
    <mergeCell ref="A10:B10"/>
    <mergeCell ref="C10:C11"/>
    <mergeCell ref="D10:G10"/>
    <mergeCell ref="H10:I10"/>
    <mergeCell ref="J10:O10"/>
    <mergeCell ref="P10:S10"/>
    <mergeCell ref="A1:B5"/>
    <mergeCell ref="C1:AA3"/>
    <mergeCell ref="C4:AA5"/>
    <mergeCell ref="A6:B6"/>
    <mergeCell ref="C6:AA6"/>
    <mergeCell ref="A7:B7"/>
  </mergeCells>
  <conditionalFormatting sqref="R12:R131 R133:R143 R145:R155 R157:R167 R169:R179 R181:R65536">
    <cfRule type="cellIs" dxfId="1" priority="1" stopIfTrue="1" operator="lessThan">
      <formula>0</formula>
    </cfRule>
  </conditionalFormatting>
  <dataValidations count="1">
    <dataValidation type="list" allowBlank="1" showInputMessage="1" showErrorMessage="1" sqref="AA12:AA191 JW12:JW191 TS12:TS191 ADO12:ADO191 ANK12:ANK191 AXG12:AXG191 BHC12:BHC191 BQY12:BQY191 CAU12:CAU191 CKQ12:CKQ191 CUM12:CUM191 DEI12:DEI191 DOE12:DOE191 DYA12:DYA191 EHW12:EHW191 ERS12:ERS191 FBO12:FBO191 FLK12:FLK191 FVG12:FVG191 GFC12:GFC191 GOY12:GOY191 GYU12:GYU191 HIQ12:HIQ191 HSM12:HSM191 ICI12:ICI191 IME12:IME191 IWA12:IWA191 JFW12:JFW191 JPS12:JPS191 JZO12:JZO191 KJK12:KJK191 KTG12:KTG191 LDC12:LDC191 LMY12:LMY191 LWU12:LWU191 MGQ12:MGQ191 MQM12:MQM191 NAI12:NAI191 NKE12:NKE191 NUA12:NUA191 ODW12:ODW191 ONS12:ONS191 OXO12:OXO191 PHK12:PHK191 PRG12:PRG191 QBC12:QBC191 QKY12:QKY191 QUU12:QUU191 REQ12:REQ191 ROM12:ROM191 RYI12:RYI191 SIE12:SIE191 SSA12:SSA191 TBW12:TBW191 TLS12:TLS191 TVO12:TVO191 UFK12:UFK191 UPG12:UPG191 UZC12:UZC191 VIY12:VIY191 VSU12:VSU191 WCQ12:WCQ191 WMM12:WMM191 WWI12:WWI191 AA65548:AA65727 JW65548:JW65727 TS65548:TS65727 ADO65548:ADO65727 ANK65548:ANK65727 AXG65548:AXG65727 BHC65548:BHC65727 BQY65548:BQY65727 CAU65548:CAU65727 CKQ65548:CKQ65727 CUM65548:CUM65727 DEI65548:DEI65727 DOE65548:DOE65727 DYA65548:DYA65727 EHW65548:EHW65727 ERS65548:ERS65727 FBO65548:FBO65727 FLK65548:FLK65727 FVG65548:FVG65727 GFC65548:GFC65727 GOY65548:GOY65727 GYU65548:GYU65727 HIQ65548:HIQ65727 HSM65548:HSM65727 ICI65548:ICI65727 IME65548:IME65727 IWA65548:IWA65727 JFW65548:JFW65727 JPS65548:JPS65727 JZO65548:JZO65727 KJK65548:KJK65727 KTG65548:KTG65727 LDC65548:LDC65727 LMY65548:LMY65727 LWU65548:LWU65727 MGQ65548:MGQ65727 MQM65548:MQM65727 NAI65548:NAI65727 NKE65548:NKE65727 NUA65548:NUA65727 ODW65548:ODW65727 ONS65548:ONS65727 OXO65548:OXO65727 PHK65548:PHK65727 PRG65548:PRG65727 QBC65548:QBC65727 QKY65548:QKY65727 QUU65548:QUU65727 REQ65548:REQ65727 ROM65548:ROM65727 RYI65548:RYI65727 SIE65548:SIE65727 SSA65548:SSA65727 TBW65548:TBW65727 TLS65548:TLS65727 TVO65548:TVO65727 UFK65548:UFK65727 UPG65548:UPG65727 UZC65548:UZC65727 VIY65548:VIY65727 VSU65548:VSU65727 WCQ65548:WCQ65727 WMM65548:WMM65727 WWI65548:WWI65727 AA131084:AA131263 JW131084:JW131263 TS131084:TS131263 ADO131084:ADO131263 ANK131084:ANK131263 AXG131084:AXG131263 BHC131084:BHC131263 BQY131084:BQY131263 CAU131084:CAU131263 CKQ131084:CKQ131263 CUM131084:CUM131263 DEI131084:DEI131263 DOE131084:DOE131263 DYA131084:DYA131263 EHW131084:EHW131263 ERS131084:ERS131263 FBO131084:FBO131263 FLK131084:FLK131263 FVG131084:FVG131263 GFC131084:GFC131263 GOY131084:GOY131263 GYU131084:GYU131263 HIQ131084:HIQ131263 HSM131084:HSM131263 ICI131084:ICI131263 IME131084:IME131263 IWA131084:IWA131263 JFW131084:JFW131263 JPS131084:JPS131263 JZO131084:JZO131263 KJK131084:KJK131263 KTG131084:KTG131263 LDC131084:LDC131263 LMY131084:LMY131263 LWU131084:LWU131263 MGQ131084:MGQ131263 MQM131084:MQM131263 NAI131084:NAI131263 NKE131084:NKE131263 NUA131084:NUA131263 ODW131084:ODW131263 ONS131084:ONS131263 OXO131084:OXO131263 PHK131084:PHK131263 PRG131084:PRG131263 QBC131084:QBC131263 QKY131084:QKY131263 QUU131084:QUU131263 REQ131084:REQ131263 ROM131084:ROM131263 RYI131084:RYI131263 SIE131084:SIE131263 SSA131084:SSA131263 TBW131084:TBW131263 TLS131084:TLS131263 TVO131084:TVO131263 UFK131084:UFK131263 UPG131084:UPG131263 UZC131084:UZC131263 VIY131084:VIY131263 VSU131084:VSU131263 WCQ131084:WCQ131263 WMM131084:WMM131263 WWI131084:WWI131263 AA196620:AA196799 JW196620:JW196799 TS196620:TS196799 ADO196620:ADO196799 ANK196620:ANK196799 AXG196620:AXG196799 BHC196620:BHC196799 BQY196620:BQY196799 CAU196620:CAU196799 CKQ196620:CKQ196799 CUM196620:CUM196799 DEI196620:DEI196799 DOE196620:DOE196799 DYA196620:DYA196799 EHW196620:EHW196799 ERS196620:ERS196799 FBO196620:FBO196799 FLK196620:FLK196799 FVG196620:FVG196799 GFC196620:GFC196799 GOY196620:GOY196799 GYU196620:GYU196799 HIQ196620:HIQ196799 HSM196620:HSM196799 ICI196620:ICI196799 IME196620:IME196799 IWA196620:IWA196799 JFW196620:JFW196799 JPS196620:JPS196799 JZO196620:JZO196799 KJK196620:KJK196799 KTG196620:KTG196799 LDC196620:LDC196799 LMY196620:LMY196799 LWU196620:LWU196799 MGQ196620:MGQ196799 MQM196620:MQM196799 NAI196620:NAI196799 NKE196620:NKE196799 NUA196620:NUA196799 ODW196620:ODW196799 ONS196620:ONS196799 OXO196620:OXO196799 PHK196620:PHK196799 PRG196620:PRG196799 QBC196620:QBC196799 QKY196620:QKY196799 QUU196620:QUU196799 REQ196620:REQ196799 ROM196620:ROM196799 RYI196620:RYI196799 SIE196620:SIE196799 SSA196620:SSA196799 TBW196620:TBW196799 TLS196620:TLS196799 TVO196620:TVO196799 UFK196620:UFK196799 UPG196620:UPG196799 UZC196620:UZC196799 VIY196620:VIY196799 VSU196620:VSU196799 WCQ196620:WCQ196799 WMM196620:WMM196799 WWI196620:WWI196799 AA262156:AA262335 JW262156:JW262335 TS262156:TS262335 ADO262156:ADO262335 ANK262156:ANK262335 AXG262156:AXG262335 BHC262156:BHC262335 BQY262156:BQY262335 CAU262156:CAU262335 CKQ262156:CKQ262335 CUM262156:CUM262335 DEI262156:DEI262335 DOE262156:DOE262335 DYA262156:DYA262335 EHW262156:EHW262335 ERS262156:ERS262335 FBO262156:FBO262335 FLK262156:FLK262335 FVG262156:FVG262335 GFC262156:GFC262335 GOY262156:GOY262335 GYU262156:GYU262335 HIQ262156:HIQ262335 HSM262156:HSM262335 ICI262156:ICI262335 IME262156:IME262335 IWA262156:IWA262335 JFW262156:JFW262335 JPS262156:JPS262335 JZO262156:JZO262335 KJK262156:KJK262335 KTG262156:KTG262335 LDC262156:LDC262335 LMY262156:LMY262335 LWU262156:LWU262335 MGQ262156:MGQ262335 MQM262156:MQM262335 NAI262156:NAI262335 NKE262156:NKE262335 NUA262156:NUA262335 ODW262156:ODW262335 ONS262156:ONS262335 OXO262156:OXO262335 PHK262156:PHK262335 PRG262156:PRG262335 QBC262156:QBC262335 QKY262156:QKY262335 QUU262156:QUU262335 REQ262156:REQ262335 ROM262156:ROM262335 RYI262156:RYI262335 SIE262156:SIE262335 SSA262156:SSA262335 TBW262156:TBW262335 TLS262156:TLS262335 TVO262156:TVO262335 UFK262156:UFK262335 UPG262156:UPG262335 UZC262156:UZC262335 VIY262156:VIY262335 VSU262156:VSU262335 WCQ262156:WCQ262335 WMM262156:WMM262335 WWI262156:WWI262335 AA327692:AA327871 JW327692:JW327871 TS327692:TS327871 ADO327692:ADO327871 ANK327692:ANK327871 AXG327692:AXG327871 BHC327692:BHC327871 BQY327692:BQY327871 CAU327692:CAU327871 CKQ327692:CKQ327871 CUM327692:CUM327871 DEI327692:DEI327871 DOE327692:DOE327871 DYA327692:DYA327871 EHW327692:EHW327871 ERS327692:ERS327871 FBO327692:FBO327871 FLK327692:FLK327871 FVG327692:FVG327871 GFC327692:GFC327871 GOY327692:GOY327871 GYU327692:GYU327871 HIQ327692:HIQ327871 HSM327692:HSM327871 ICI327692:ICI327871 IME327692:IME327871 IWA327692:IWA327871 JFW327692:JFW327871 JPS327692:JPS327871 JZO327692:JZO327871 KJK327692:KJK327871 KTG327692:KTG327871 LDC327692:LDC327871 LMY327692:LMY327871 LWU327692:LWU327871 MGQ327692:MGQ327871 MQM327692:MQM327871 NAI327692:NAI327871 NKE327692:NKE327871 NUA327692:NUA327871 ODW327692:ODW327871 ONS327692:ONS327871 OXO327692:OXO327871 PHK327692:PHK327871 PRG327692:PRG327871 QBC327692:QBC327871 QKY327692:QKY327871 QUU327692:QUU327871 REQ327692:REQ327871 ROM327692:ROM327871 RYI327692:RYI327871 SIE327692:SIE327871 SSA327692:SSA327871 TBW327692:TBW327871 TLS327692:TLS327871 TVO327692:TVO327871 UFK327692:UFK327871 UPG327692:UPG327871 UZC327692:UZC327871 VIY327692:VIY327871 VSU327692:VSU327871 WCQ327692:WCQ327871 WMM327692:WMM327871 WWI327692:WWI327871 AA393228:AA393407 JW393228:JW393407 TS393228:TS393407 ADO393228:ADO393407 ANK393228:ANK393407 AXG393228:AXG393407 BHC393228:BHC393407 BQY393228:BQY393407 CAU393228:CAU393407 CKQ393228:CKQ393407 CUM393228:CUM393407 DEI393228:DEI393407 DOE393228:DOE393407 DYA393228:DYA393407 EHW393228:EHW393407 ERS393228:ERS393407 FBO393228:FBO393407 FLK393228:FLK393407 FVG393228:FVG393407 GFC393228:GFC393407 GOY393228:GOY393407 GYU393228:GYU393407 HIQ393228:HIQ393407 HSM393228:HSM393407 ICI393228:ICI393407 IME393228:IME393407 IWA393228:IWA393407 JFW393228:JFW393407 JPS393228:JPS393407 JZO393228:JZO393407 KJK393228:KJK393407 KTG393228:KTG393407 LDC393228:LDC393407 LMY393228:LMY393407 LWU393228:LWU393407 MGQ393228:MGQ393407 MQM393228:MQM393407 NAI393228:NAI393407 NKE393228:NKE393407 NUA393228:NUA393407 ODW393228:ODW393407 ONS393228:ONS393407 OXO393228:OXO393407 PHK393228:PHK393407 PRG393228:PRG393407 QBC393228:QBC393407 QKY393228:QKY393407 QUU393228:QUU393407 REQ393228:REQ393407 ROM393228:ROM393407 RYI393228:RYI393407 SIE393228:SIE393407 SSA393228:SSA393407 TBW393228:TBW393407 TLS393228:TLS393407 TVO393228:TVO393407 UFK393228:UFK393407 UPG393228:UPG393407 UZC393228:UZC393407 VIY393228:VIY393407 VSU393228:VSU393407 WCQ393228:WCQ393407 WMM393228:WMM393407 WWI393228:WWI393407 AA458764:AA458943 JW458764:JW458943 TS458764:TS458943 ADO458764:ADO458943 ANK458764:ANK458943 AXG458764:AXG458943 BHC458764:BHC458943 BQY458764:BQY458943 CAU458764:CAU458943 CKQ458764:CKQ458943 CUM458764:CUM458943 DEI458764:DEI458943 DOE458764:DOE458943 DYA458764:DYA458943 EHW458764:EHW458943 ERS458764:ERS458943 FBO458764:FBO458943 FLK458764:FLK458943 FVG458764:FVG458943 GFC458764:GFC458943 GOY458764:GOY458943 GYU458764:GYU458943 HIQ458764:HIQ458943 HSM458764:HSM458943 ICI458764:ICI458943 IME458764:IME458943 IWA458764:IWA458943 JFW458764:JFW458943 JPS458764:JPS458943 JZO458764:JZO458943 KJK458764:KJK458943 KTG458764:KTG458943 LDC458764:LDC458943 LMY458764:LMY458943 LWU458764:LWU458943 MGQ458764:MGQ458943 MQM458764:MQM458943 NAI458764:NAI458943 NKE458764:NKE458943 NUA458764:NUA458943 ODW458764:ODW458943 ONS458764:ONS458943 OXO458764:OXO458943 PHK458764:PHK458943 PRG458764:PRG458943 QBC458764:QBC458943 QKY458764:QKY458943 QUU458764:QUU458943 REQ458764:REQ458943 ROM458764:ROM458943 RYI458764:RYI458943 SIE458764:SIE458943 SSA458764:SSA458943 TBW458764:TBW458943 TLS458764:TLS458943 TVO458764:TVO458943 UFK458764:UFK458943 UPG458764:UPG458943 UZC458764:UZC458943 VIY458764:VIY458943 VSU458764:VSU458943 WCQ458764:WCQ458943 WMM458764:WMM458943 WWI458764:WWI458943 AA524300:AA524479 JW524300:JW524479 TS524300:TS524479 ADO524300:ADO524479 ANK524300:ANK524479 AXG524300:AXG524479 BHC524300:BHC524479 BQY524300:BQY524479 CAU524300:CAU524479 CKQ524300:CKQ524479 CUM524300:CUM524479 DEI524300:DEI524479 DOE524300:DOE524479 DYA524300:DYA524479 EHW524300:EHW524479 ERS524300:ERS524479 FBO524300:FBO524479 FLK524300:FLK524479 FVG524300:FVG524479 GFC524300:GFC524479 GOY524300:GOY524479 GYU524300:GYU524479 HIQ524300:HIQ524479 HSM524300:HSM524479 ICI524300:ICI524479 IME524300:IME524479 IWA524300:IWA524479 JFW524300:JFW524479 JPS524300:JPS524479 JZO524300:JZO524479 KJK524300:KJK524479 KTG524300:KTG524479 LDC524300:LDC524479 LMY524300:LMY524479 LWU524300:LWU524479 MGQ524300:MGQ524479 MQM524300:MQM524479 NAI524300:NAI524479 NKE524300:NKE524479 NUA524300:NUA524479 ODW524300:ODW524479 ONS524300:ONS524479 OXO524300:OXO524479 PHK524300:PHK524479 PRG524300:PRG524479 QBC524300:QBC524479 QKY524300:QKY524479 QUU524300:QUU524479 REQ524300:REQ524479 ROM524300:ROM524479 RYI524300:RYI524479 SIE524300:SIE524479 SSA524300:SSA524479 TBW524300:TBW524479 TLS524300:TLS524479 TVO524300:TVO524479 UFK524300:UFK524479 UPG524300:UPG524479 UZC524300:UZC524479 VIY524300:VIY524479 VSU524300:VSU524479 WCQ524300:WCQ524479 WMM524300:WMM524479 WWI524300:WWI524479 AA589836:AA590015 JW589836:JW590015 TS589836:TS590015 ADO589836:ADO590015 ANK589836:ANK590015 AXG589836:AXG590015 BHC589836:BHC590015 BQY589836:BQY590015 CAU589836:CAU590015 CKQ589836:CKQ590015 CUM589836:CUM590015 DEI589836:DEI590015 DOE589836:DOE590015 DYA589836:DYA590015 EHW589836:EHW590015 ERS589836:ERS590015 FBO589836:FBO590015 FLK589836:FLK590015 FVG589836:FVG590015 GFC589836:GFC590015 GOY589836:GOY590015 GYU589836:GYU590015 HIQ589836:HIQ590015 HSM589836:HSM590015 ICI589836:ICI590015 IME589836:IME590015 IWA589836:IWA590015 JFW589836:JFW590015 JPS589836:JPS590015 JZO589836:JZO590015 KJK589836:KJK590015 KTG589836:KTG590015 LDC589836:LDC590015 LMY589836:LMY590015 LWU589836:LWU590015 MGQ589836:MGQ590015 MQM589836:MQM590015 NAI589836:NAI590015 NKE589836:NKE590015 NUA589836:NUA590015 ODW589836:ODW590015 ONS589836:ONS590015 OXO589836:OXO590015 PHK589836:PHK590015 PRG589836:PRG590015 QBC589836:QBC590015 QKY589836:QKY590015 QUU589836:QUU590015 REQ589836:REQ590015 ROM589836:ROM590015 RYI589836:RYI590015 SIE589836:SIE590015 SSA589836:SSA590015 TBW589836:TBW590015 TLS589836:TLS590015 TVO589836:TVO590015 UFK589836:UFK590015 UPG589836:UPG590015 UZC589836:UZC590015 VIY589836:VIY590015 VSU589836:VSU590015 WCQ589836:WCQ590015 WMM589836:WMM590015 WWI589836:WWI590015 AA655372:AA655551 JW655372:JW655551 TS655372:TS655551 ADO655372:ADO655551 ANK655372:ANK655551 AXG655372:AXG655551 BHC655372:BHC655551 BQY655372:BQY655551 CAU655372:CAU655551 CKQ655372:CKQ655551 CUM655372:CUM655551 DEI655372:DEI655551 DOE655372:DOE655551 DYA655372:DYA655551 EHW655372:EHW655551 ERS655372:ERS655551 FBO655372:FBO655551 FLK655372:FLK655551 FVG655372:FVG655551 GFC655372:GFC655551 GOY655372:GOY655551 GYU655372:GYU655551 HIQ655372:HIQ655551 HSM655372:HSM655551 ICI655372:ICI655551 IME655372:IME655551 IWA655372:IWA655551 JFW655372:JFW655551 JPS655372:JPS655551 JZO655372:JZO655551 KJK655372:KJK655551 KTG655372:KTG655551 LDC655372:LDC655551 LMY655372:LMY655551 LWU655372:LWU655551 MGQ655372:MGQ655551 MQM655372:MQM655551 NAI655372:NAI655551 NKE655372:NKE655551 NUA655372:NUA655551 ODW655372:ODW655551 ONS655372:ONS655551 OXO655372:OXO655551 PHK655372:PHK655551 PRG655372:PRG655551 QBC655372:QBC655551 QKY655372:QKY655551 QUU655372:QUU655551 REQ655372:REQ655551 ROM655372:ROM655551 RYI655372:RYI655551 SIE655372:SIE655551 SSA655372:SSA655551 TBW655372:TBW655551 TLS655372:TLS655551 TVO655372:TVO655551 UFK655372:UFK655551 UPG655372:UPG655551 UZC655372:UZC655551 VIY655372:VIY655551 VSU655372:VSU655551 WCQ655372:WCQ655551 WMM655372:WMM655551 WWI655372:WWI655551 AA720908:AA721087 JW720908:JW721087 TS720908:TS721087 ADO720908:ADO721087 ANK720908:ANK721087 AXG720908:AXG721087 BHC720908:BHC721087 BQY720908:BQY721087 CAU720908:CAU721087 CKQ720908:CKQ721087 CUM720908:CUM721087 DEI720908:DEI721087 DOE720908:DOE721087 DYA720908:DYA721087 EHW720908:EHW721087 ERS720908:ERS721087 FBO720908:FBO721087 FLK720908:FLK721087 FVG720908:FVG721087 GFC720908:GFC721087 GOY720908:GOY721087 GYU720908:GYU721087 HIQ720908:HIQ721087 HSM720908:HSM721087 ICI720908:ICI721087 IME720908:IME721087 IWA720908:IWA721087 JFW720908:JFW721087 JPS720908:JPS721087 JZO720908:JZO721087 KJK720908:KJK721087 KTG720908:KTG721087 LDC720908:LDC721087 LMY720908:LMY721087 LWU720908:LWU721087 MGQ720908:MGQ721087 MQM720908:MQM721087 NAI720908:NAI721087 NKE720908:NKE721087 NUA720908:NUA721087 ODW720908:ODW721087 ONS720908:ONS721087 OXO720908:OXO721087 PHK720908:PHK721087 PRG720908:PRG721087 QBC720908:QBC721087 QKY720908:QKY721087 QUU720908:QUU721087 REQ720908:REQ721087 ROM720908:ROM721087 RYI720908:RYI721087 SIE720908:SIE721087 SSA720908:SSA721087 TBW720908:TBW721087 TLS720908:TLS721087 TVO720908:TVO721087 UFK720908:UFK721087 UPG720908:UPG721087 UZC720908:UZC721087 VIY720908:VIY721087 VSU720908:VSU721087 WCQ720908:WCQ721087 WMM720908:WMM721087 WWI720908:WWI721087 AA786444:AA786623 JW786444:JW786623 TS786444:TS786623 ADO786444:ADO786623 ANK786444:ANK786623 AXG786444:AXG786623 BHC786444:BHC786623 BQY786444:BQY786623 CAU786444:CAU786623 CKQ786444:CKQ786623 CUM786444:CUM786623 DEI786444:DEI786623 DOE786444:DOE786623 DYA786444:DYA786623 EHW786444:EHW786623 ERS786444:ERS786623 FBO786444:FBO786623 FLK786444:FLK786623 FVG786444:FVG786623 GFC786444:GFC786623 GOY786444:GOY786623 GYU786444:GYU786623 HIQ786444:HIQ786623 HSM786444:HSM786623 ICI786444:ICI786623 IME786444:IME786623 IWA786444:IWA786623 JFW786444:JFW786623 JPS786444:JPS786623 JZO786444:JZO786623 KJK786444:KJK786623 KTG786444:KTG786623 LDC786444:LDC786623 LMY786444:LMY786623 LWU786444:LWU786623 MGQ786444:MGQ786623 MQM786444:MQM786623 NAI786444:NAI786623 NKE786444:NKE786623 NUA786444:NUA786623 ODW786444:ODW786623 ONS786444:ONS786623 OXO786444:OXO786623 PHK786444:PHK786623 PRG786444:PRG786623 QBC786444:QBC786623 QKY786444:QKY786623 QUU786444:QUU786623 REQ786444:REQ786623 ROM786444:ROM786623 RYI786444:RYI786623 SIE786444:SIE786623 SSA786444:SSA786623 TBW786444:TBW786623 TLS786444:TLS786623 TVO786444:TVO786623 UFK786444:UFK786623 UPG786444:UPG786623 UZC786444:UZC786623 VIY786444:VIY786623 VSU786444:VSU786623 WCQ786444:WCQ786623 WMM786444:WMM786623 WWI786444:WWI786623 AA851980:AA852159 JW851980:JW852159 TS851980:TS852159 ADO851980:ADO852159 ANK851980:ANK852159 AXG851980:AXG852159 BHC851980:BHC852159 BQY851980:BQY852159 CAU851980:CAU852159 CKQ851980:CKQ852159 CUM851980:CUM852159 DEI851980:DEI852159 DOE851980:DOE852159 DYA851980:DYA852159 EHW851980:EHW852159 ERS851980:ERS852159 FBO851980:FBO852159 FLK851980:FLK852159 FVG851980:FVG852159 GFC851980:GFC852159 GOY851980:GOY852159 GYU851980:GYU852159 HIQ851980:HIQ852159 HSM851980:HSM852159 ICI851980:ICI852159 IME851980:IME852159 IWA851980:IWA852159 JFW851980:JFW852159 JPS851980:JPS852159 JZO851980:JZO852159 KJK851980:KJK852159 KTG851980:KTG852159 LDC851980:LDC852159 LMY851980:LMY852159 LWU851980:LWU852159 MGQ851980:MGQ852159 MQM851980:MQM852159 NAI851980:NAI852159 NKE851980:NKE852159 NUA851980:NUA852159 ODW851980:ODW852159 ONS851980:ONS852159 OXO851980:OXO852159 PHK851980:PHK852159 PRG851980:PRG852159 QBC851980:QBC852159 QKY851980:QKY852159 QUU851980:QUU852159 REQ851980:REQ852159 ROM851980:ROM852159 RYI851980:RYI852159 SIE851980:SIE852159 SSA851980:SSA852159 TBW851980:TBW852159 TLS851980:TLS852159 TVO851980:TVO852159 UFK851980:UFK852159 UPG851980:UPG852159 UZC851980:UZC852159 VIY851980:VIY852159 VSU851980:VSU852159 WCQ851980:WCQ852159 WMM851980:WMM852159 WWI851980:WWI852159 AA917516:AA917695 JW917516:JW917695 TS917516:TS917695 ADO917516:ADO917695 ANK917516:ANK917695 AXG917516:AXG917695 BHC917516:BHC917695 BQY917516:BQY917695 CAU917516:CAU917695 CKQ917516:CKQ917695 CUM917516:CUM917695 DEI917516:DEI917695 DOE917516:DOE917695 DYA917516:DYA917695 EHW917516:EHW917695 ERS917516:ERS917695 FBO917516:FBO917695 FLK917516:FLK917695 FVG917516:FVG917695 GFC917516:GFC917695 GOY917516:GOY917695 GYU917516:GYU917695 HIQ917516:HIQ917695 HSM917516:HSM917695 ICI917516:ICI917695 IME917516:IME917695 IWA917516:IWA917695 JFW917516:JFW917695 JPS917516:JPS917695 JZO917516:JZO917695 KJK917516:KJK917695 KTG917516:KTG917695 LDC917516:LDC917695 LMY917516:LMY917695 LWU917516:LWU917695 MGQ917516:MGQ917695 MQM917516:MQM917695 NAI917516:NAI917695 NKE917516:NKE917695 NUA917516:NUA917695 ODW917516:ODW917695 ONS917516:ONS917695 OXO917516:OXO917695 PHK917516:PHK917695 PRG917516:PRG917695 QBC917516:QBC917695 QKY917516:QKY917695 QUU917516:QUU917695 REQ917516:REQ917695 ROM917516:ROM917695 RYI917516:RYI917695 SIE917516:SIE917695 SSA917516:SSA917695 TBW917516:TBW917695 TLS917516:TLS917695 TVO917516:TVO917695 UFK917516:UFK917695 UPG917516:UPG917695 UZC917516:UZC917695 VIY917516:VIY917695 VSU917516:VSU917695 WCQ917516:WCQ917695 WMM917516:WMM917695 WWI917516:WWI917695 AA983052:AA983231 JW983052:JW983231 TS983052:TS983231 ADO983052:ADO983231 ANK983052:ANK983231 AXG983052:AXG983231 BHC983052:BHC983231 BQY983052:BQY983231 CAU983052:CAU983231 CKQ983052:CKQ983231 CUM983052:CUM983231 DEI983052:DEI983231 DOE983052:DOE983231 DYA983052:DYA983231 EHW983052:EHW983231 ERS983052:ERS983231 FBO983052:FBO983231 FLK983052:FLK983231 FVG983052:FVG983231 GFC983052:GFC983231 GOY983052:GOY983231 GYU983052:GYU983231 HIQ983052:HIQ983231 HSM983052:HSM983231 ICI983052:ICI983231 IME983052:IME983231 IWA983052:IWA983231 JFW983052:JFW983231 JPS983052:JPS983231 JZO983052:JZO983231 KJK983052:KJK983231 KTG983052:KTG983231 LDC983052:LDC983231 LMY983052:LMY983231 LWU983052:LWU983231 MGQ983052:MGQ983231 MQM983052:MQM983231 NAI983052:NAI983231 NKE983052:NKE983231 NUA983052:NUA983231 ODW983052:ODW983231 ONS983052:ONS983231 OXO983052:OXO983231 PHK983052:PHK983231 PRG983052:PRG983231 QBC983052:QBC983231 QKY983052:QKY983231 QUU983052:QUU983231 REQ983052:REQ983231 ROM983052:ROM983231 RYI983052:RYI983231 SIE983052:SIE983231 SSA983052:SSA983231 TBW983052:TBW983231 TLS983052:TLS983231 TVO983052:TVO983231 UFK983052:UFK983231 UPG983052:UPG983231 UZC983052:UZC983231 VIY983052:VIY983231 VSU983052:VSU983231 WCQ983052:WCQ983231 WMM983052:WMM983231 WWI983052:WWI983231">
      <formula1>"ANDAMENTO,FINALIZADO,PARALISADO,NÃO INICIADO"</formula1>
    </dataValidation>
  </dataValidations>
  <printOptions horizontalCentered="1"/>
  <pageMargins left="0.39370078740157483" right="0" top="0.39370078740157483" bottom="0.39370078740157483" header="0.19685039370078741" footer="0.19685039370078741"/>
  <pageSetup paperSize="8" scale="62" orientation="landscape" r:id="rId1"/>
  <headerFooter>
    <oddFooter>&amp;R&amp;"Arial Narrow,Normal"&amp;8FL.: &amp;P /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"DIAS,MESES"</xm:f>
          </x14:formula1>
          <xm:sqref>Q50:Q83 JM50:JM83 TI50:TI83 ADE50:ADE83 ANA50:ANA83 AWW50:AWW83 BGS50:BGS83 BQO50:BQO83 CAK50:CAK83 CKG50:CKG83 CUC50:CUC83 DDY50:DDY83 DNU50:DNU83 DXQ50:DXQ83 EHM50:EHM83 ERI50:ERI83 FBE50:FBE83 FLA50:FLA83 FUW50:FUW83 GES50:GES83 GOO50:GOO83 GYK50:GYK83 HIG50:HIG83 HSC50:HSC83 IBY50:IBY83 ILU50:ILU83 IVQ50:IVQ83 JFM50:JFM83 JPI50:JPI83 JZE50:JZE83 KJA50:KJA83 KSW50:KSW83 LCS50:LCS83 LMO50:LMO83 LWK50:LWK83 MGG50:MGG83 MQC50:MQC83 MZY50:MZY83 NJU50:NJU83 NTQ50:NTQ83 ODM50:ODM83 ONI50:ONI83 OXE50:OXE83 PHA50:PHA83 PQW50:PQW83 QAS50:QAS83 QKO50:QKO83 QUK50:QUK83 REG50:REG83 ROC50:ROC83 RXY50:RXY83 SHU50:SHU83 SRQ50:SRQ83 TBM50:TBM83 TLI50:TLI83 TVE50:TVE83 UFA50:UFA83 UOW50:UOW83 UYS50:UYS83 VIO50:VIO83 VSK50:VSK83 WCG50:WCG83 WMC50:WMC83 WVY50:WVY83 Q65586:Q65619 JM65586:JM65619 TI65586:TI65619 ADE65586:ADE65619 ANA65586:ANA65619 AWW65586:AWW65619 BGS65586:BGS65619 BQO65586:BQO65619 CAK65586:CAK65619 CKG65586:CKG65619 CUC65586:CUC65619 DDY65586:DDY65619 DNU65586:DNU65619 DXQ65586:DXQ65619 EHM65586:EHM65619 ERI65586:ERI65619 FBE65586:FBE65619 FLA65586:FLA65619 FUW65586:FUW65619 GES65586:GES65619 GOO65586:GOO65619 GYK65586:GYK65619 HIG65586:HIG65619 HSC65586:HSC65619 IBY65586:IBY65619 ILU65586:ILU65619 IVQ65586:IVQ65619 JFM65586:JFM65619 JPI65586:JPI65619 JZE65586:JZE65619 KJA65586:KJA65619 KSW65586:KSW65619 LCS65586:LCS65619 LMO65586:LMO65619 LWK65586:LWK65619 MGG65586:MGG65619 MQC65586:MQC65619 MZY65586:MZY65619 NJU65586:NJU65619 NTQ65586:NTQ65619 ODM65586:ODM65619 ONI65586:ONI65619 OXE65586:OXE65619 PHA65586:PHA65619 PQW65586:PQW65619 QAS65586:QAS65619 QKO65586:QKO65619 QUK65586:QUK65619 REG65586:REG65619 ROC65586:ROC65619 RXY65586:RXY65619 SHU65586:SHU65619 SRQ65586:SRQ65619 TBM65586:TBM65619 TLI65586:TLI65619 TVE65586:TVE65619 UFA65586:UFA65619 UOW65586:UOW65619 UYS65586:UYS65619 VIO65586:VIO65619 VSK65586:VSK65619 WCG65586:WCG65619 WMC65586:WMC65619 WVY65586:WVY65619 Q131122:Q131155 JM131122:JM131155 TI131122:TI131155 ADE131122:ADE131155 ANA131122:ANA131155 AWW131122:AWW131155 BGS131122:BGS131155 BQO131122:BQO131155 CAK131122:CAK131155 CKG131122:CKG131155 CUC131122:CUC131155 DDY131122:DDY131155 DNU131122:DNU131155 DXQ131122:DXQ131155 EHM131122:EHM131155 ERI131122:ERI131155 FBE131122:FBE131155 FLA131122:FLA131155 FUW131122:FUW131155 GES131122:GES131155 GOO131122:GOO131155 GYK131122:GYK131155 HIG131122:HIG131155 HSC131122:HSC131155 IBY131122:IBY131155 ILU131122:ILU131155 IVQ131122:IVQ131155 JFM131122:JFM131155 JPI131122:JPI131155 JZE131122:JZE131155 KJA131122:KJA131155 KSW131122:KSW131155 LCS131122:LCS131155 LMO131122:LMO131155 LWK131122:LWK131155 MGG131122:MGG131155 MQC131122:MQC131155 MZY131122:MZY131155 NJU131122:NJU131155 NTQ131122:NTQ131155 ODM131122:ODM131155 ONI131122:ONI131155 OXE131122:OXE131155 PHA131122:PHA131155 PQW131122:PQW131155 QAS131122:QAS131155 QKO131122:QKO131155 QUK131122:QUK131155 REG131122:REG131155 ROC131122:ROC131155 RXY131122:RXY131155 SHU131122:SHU131155 SRQ131122:SRQ131155 TBM131122:TBM131155 TLI131122:TLI131155 TVE131122:TVE131155 UFA131122:UFA131155 UOW131122:UOW131155 UYS131122:UYS131155 VIO131122:VIO131155 VSK131122:VSK131155 WCG131122:WCG131155 WMC131122:WMC131155 WVY131122:WVY131155 Q196658:Q196691 JM196658:JM196691 TI196658:TI196691 ADE196658:ADE196691 ANA196658:ANA196691 AWW196658:AWW196691 BGS196658:BGS196691 BQO196658:BQO196691 CAK196658:CAK196691 CKG196658:CKG196691 CUC196658:CUC196691 DDY196658:DDY196691 DNU196658:DNU196691 DXQ196658:DXQ196691 EHM196658:EHM196691 ERI196658:ERI196691 FBE196658:FBE196691 FLA196658:FLA196691 FUW196658:FUW196691 GES196658:GES196691 GOO196658:GOO196691 GYK196658:GYK196691 HIG196658:HIG196691 HSC196658:HSC196691 IBY196658:IBY196691 ILU196658:ILU196691 IVQ196658:IVQ196691 JFM196658:JFM196691 JPI196658:JPI196691 JZE196658:JZE196691 KJA196658:KJA196691 KSW196658:KSW196691 LCS196658:LCS196691 LMO196658:LMO196691 LWK196658:LWK196691 MGG196658:MGG196691 MQC196658:MQC196691 MZY196658:MZY196691 NJU196658:NJU196691 NTQ196658:NTQ196691 ODM196658:ODM196691 ONI196658:ONI196691 OXE196658:OXE196691 PHA196658:PHA196691 PQW196658:PQW196691 QAS196658:QAS196691 QKO196658:QKO196691 QUK196658:QUK196691 REG196658:REG196691 ROC196658:ROC196691 RXY196658:RXY196691 SHU196658:SHU196691 SRQ196658:SRQ196691 TBM196658:TBM196691 TLI196658:TLI196691 TVE196658:TVE196691 UFA196658:UFA196691 UOW196658:UOW196691 UYS196658:UYS196691 VIO196658:VIO196691 VSK196658:VSK196691 WCG196658:WCG196691 WMC196658:WMC196691 WVY196658:WVY196691 Q262194:Q262227 JM262194:JM262227 TI262194:TI262227 ADE262194:ADE262227 ANA262194:ANA262227 AWW262194:AWW262227 BGS262194:BGS262227 BQO262194:BQO262227 CAK262194:CAK262227 CKG262194:CKG262227 CUC262194:CUC262227 DDY262194:DDY262227 DNU262194:DNU262227 DXQ262194:DXQ262227 EHM262194:EHM262227 ERI262194:ERI262227 FBE262194:FBE262227 FLA262194:FLA262227 FUW262194:FUW262227 GES262194:GES262227 GOO262194:GOO262227 GYK262194:GYK262227 HIG262194:HIG262227 HSC262194:HSC262227 IBY262194:IBY262227 ILU262194:ILU262227 IVQ262194:IVQ262227 JFM262194:JFM262227 JPI262194:JPI262227 JZE262194:JZE262227 KJA262194:KJA262227 KSW262194:KSW262227 LCS262194:LCS262227 LMO262194:LMO262227 LWK262194:LWK262227 MGG262194:MGG262227 MQC262194:MQC262227 MZY262194:MZY262227 NJU262194:NJU262227 NTQ262194:NTQ262227 ODM262194:ODM262227 ONI262194:ONI262227 OXE262194:OXE262227 PHA262194:PHA262227 PQW262194:PQW262227 QAS262194:QAS262227 QKO262194:QKO262227 QUK262194:QUK262227 REG262194:REG262227 ROC262194:ROC262227 RXY262194:RXY262227 SHU262194:SHU262227 SRQ262194:SRQ262227 TBM262194:TBM262227 TLI262194:TLI262227 TVE262194:TVE262227 UFA262194:UFA262227 UOW262194:UOW262227 UYS262194:UYS262227 VIO262194:VIO262227 VSK262194:VSK262227 WCG262194:WCG262227 WMC262194:WMC262227 WVY262194:WVY262227 Q327730:Q327763 JM327730:JM327763 TI327730:TI327763 ADE327730:ADE327763 ANA327730:ANA327763 AWW327730:AWW327763 BGS327730:BGS327763 BQO327730:BQO327763 CAK327730:CAK327763 CKG327730:CKG327763 CUC327730:CUC327763 DDY327730:DDY327763 DNU327730:DNU327763 DXQ327730:DXQ327763 EHM327730:EHM327763 ERI327730:ERI327763 FBE327730:FBE327763 FLA327730:FLA327763 FUW327730:FUW327763 GES327730:GES327763 GOO327730:GOO327763 GYK327730:GYK327763 HIG327730:HIG327763 HSC327730:HSC327763 IBY327730:IBY327763 ILU327730:ILU327763 IVQ327730:IVQ327763 JFM327730:JFM327763 JPI327730:JPI327763 JZE327730:JZE327763 KJA327730:KJA327763 KSW327730:KSW327763 LCS327730:LCS327763 LMO327730:LMO327763 LWK327730:LWK327763 MGG327730:MGG327763 MQC327730:MQC327763 MZY327730:MZY327763 NJU327730:NJU327763 NTQ327730:NTQ327763 ODM327730:ODM327763 ONI327730:ONI327763 OXE327730:OXE327763 PHA327730:PHA327763 PQW327730:PQW327763 QAS327730:QAS327763 QKO327730:QKO327763 QUK327730:QUK327763 REG327730:REG327763 ROC327730:ROC327763 RXY327730:RXY327763 SHU327730:SHU327763 SRQ327730:SRQ327763 TBM327730:TBM327763 TLI327730:TLI327763 TVE327730:TVE327763 UFA327730:UFA327763 UOW327730:UOW327763 UYS327730:UYS327763 VIO327730:VIO327763 VSK327730:VSK327763 WCG327730:WCG327763 WMC327730:WMC327763 WVY327730:WVY327763 Q393266:Q393299 JM393266:JM393299 TI393266:TI393299 ADE393266:ADE393299 ANA393266:ANA393299 AWW393266:AWW393299 BGS393266:BGS393299 BQO393266:BQO393299 CAK393266:CAK393299 CKG393266:CKG393299 CUC393266:CUC393299 DDY393266:DDY393299 DNU393266:DNU393299 DXQ393266:DXQ393299 EHM393266:EHM393299 ERI393266:ERI393299 FBE393266:FBE393299 FLA393266:FLA393299 FUW393266:FUW393299 GES393266:GES393299 GOO393266:GOO393299 GYK393266:GYK393299 HIG393266:HIG393299 HSC393266:HSC393299 IBY393266:IBY393299 ILU393266:ILU393299 IVQ393266:IVQ393299 JFM393266:JFM393299 JPI393266:JPI393299 JZE393266:JZE393299 KJA393266:KJA393299 KSW393266:KSW393299 LCS393266:LCS393299 LMO393266:LMO393299 LWK393266:LWK393299 MGG393266:MGG393299 MQC393266:MQC393299 MZY393266:MZY393299 NJU393266:NJU393299 NTQ393266:NTQ393299 ODM393266:ODM393299 ONI393266:ONI393299 OXE393266:OXE393299 PHA393266:PHA393299 PQW393266:PQW393299 QAS393266:QAS393299 QKO393266:QKO393299 QUK393266:QUK393299 REG393266:REG393299 ROC393266:ROC393299 RXY393266:RXY393299 SHU393266:SHU393299 SRQ393266:SRQ393299 TBM393266:TBM393299 TLI393266:TLI393299 TVE393266:TVE393299 UFA393266:UFA393299 UOW393266:UOW393299 UYS393266:UYS393299 VIO393266:VIO393299 VSK393266:VSK393299 WCG393266:WCG393299 WMC393266:WMC393299 WVY393266:WVY393299 Q458802:Q458835 JM458802:JM458835 TI458802:TI458835 ADE458802:ADE458835 ANA458802:ANA458835 AWW458802:AWW458835 BGS458802:BGS458835 BQO458802:BQO458835 CAK458802:CAK458835 CKG458802:CKG458835 CUC458802:CUC458835 DDY458802:DDY458835 DNU458802:DNU458835 DXQ458802:DXQ458835 EHM458802:EHM458835 ERI458802:ERI458835 FBE458802:FBE458835 FLA458802:FLA458835 FUW458802:FUW458835 GES458802:GES458835 GOO458802:GOO458835 GYK458802:GYK458835 HIG458802:HIG458835 HSC458802:HSC458835 IBY458802:IBY458835 ILU458802:ILU458835 IVQ458802:IVQ458835 JFM458802:JFM458835 JPI458802:JPI458835 JZE458802:JZE458835 KJA458802:KJA458835 KSW458802:KSW458835 LCS458802:LCS458835 LMO458802:LMO458835 LWK458802:LWK458835 MGG458802:MGG458835 MQC458802:MQC458835 MZY458802:MZY458835 NJU458802:NJU458835 NTQ458802:NTQ458835 ODM458802:ODM458835 ONI458802:ONI458835 OXE458802:OXE458835 PHA458802:PHA458835 PQW458802:PQW458835 QAS458802:QAS458835 QKO458802:QKO458835 QUK458802:QUK458835 REG458802:REG458835 ROC458802:ROC458835 RXY458802:RXY458835 SHU458802:SHU458835 SRQ458802:SRQ458835 TBM458802:TBM458835 TLI458802:TLI458835 TVE458802:TVE458835 UFA458802:UFA458835 UOW458802:UOW458835 UYS458802:UYS458835 VIO458802:VIO458835 VSK458802:VSK458835 WCG458802:WCG458835 WMC458802:WMC458835 WVY458802:WVY458835 Q524338:Q524371 JM524338:JM524371 TI524338:TI524371 ADE524338:ADE524371 ANA524338:ANA524371 AWW524338:AWW524371 BGS524338:BGS524371 BQO524338:BQO524371 CAK524338:CAK524371 CKG524338:CKG524371 CUC524338:CUC524371 DDY524338:DDY524371 DNU524338:DNU524371 DXQ524338:DXQ524371 EHM524338:EHM524371 ERI524338:ERI524371 FBE524338:FBE524371 FLA524338:FLA524371 FUW524338:FUW524371 GES524338:GES524371 GOO524338:GOO524371 GYK524338:GYK524371 HIG524338:HIG524371 HSC524338:HSC524371 IBY524338:IBY524371 ILU524338:ILU524371 IVQ524338:IVQ524371 JFM524338:JFM524371 JPI524338:JPI524371 JZE524338:JZE524371 KJA524338:KJA524371 KSW524338:KSW524371 LCS524338:LCS524371 LMO524338:LMO524371 LWK524338:LWK524371 MGG524338:MGG524371 MQC524338:MQC524371 MZY524338:MZY524371 NJU524338:NJU524371 NTQ524338:NTQ524371 ODM524338:ODM524371 ONI524338:ONI524371 OXE524338:OXE524371 PHA524338:PHA524371 PQW524338:PQW524371 QAS524338:QAS524371 QKO524338:QKO524371 QUK524338:QUK524371 REG524338:REG524371 ROC524338:ROC524371 RXY524338:RXY524371 SHU524338:SHU524371 SRQ524338:SRQ524371 TBM524338:TBM524371 TLI524338:TLI524371 TVE524338:TVE524371 UFA524338:UFA524371 UOW524338:UOW524371 UYS524338:UYS524371 VIO524338:VIO524371 VSK524338:VSK524371 WCG524338:WCG524371 WMC524338:WMC524371 WVY524338:WVY524371 Q589874:Q589907 JM589874:JM589907 TI589874:TI589907 ADE589874:ADE589907 ANA589874:ANA589907 AWW589874:AWW589907 BGS589874:BGS589907 BQO589874:BQO589907 CAK589874:CAK589907 CKG589874:CKG589907 CUC589874:CUC589907 DDY589874:DDY589907 DNU589874:DNU589907 DXQ589874:DXQ589907 EHM589874:EHM589907 ERI589874:ERI589907 FBE589874:FBE589907 FLA589874:FLA589907 FUW589874:FUW589907 GES589874:GES589907 GOO589874:GOO589907 GYK589874:GYK589907 HIG589874:HIG589907 HSC589874:HSC589907 IBY589874:IBY589907 ILU589874:ILU589907 IVQ589874:IVQ589907 JFM589874:JFM589907 JPI589874:JPI589907 JZE589874:JZE589907 KJA589874:KJA589907 KSW589874:KSW589907 LCS589874:LCS589907 LMO589874:LMO589907 LWK589874:LWK589907 MGG589874:MGG589907 MQC589874:MQC589907 MZY589874:MZY589907 NJU589874:NJU589907 NTQ589874:NTQ589907 ODM589874:ODM589907 ONI589874:ONI589907 OXE589874:OXE589907 PHA589874:PHA589907 PQW589874:PQW589907 QAS589874:QAS589907 QKO589874:QKO589907 QUK589874:QUK589907 REG589874:REG589907 ROC589874:ROC589907 RXY589874:RXY589907 SHU589874:SHU589907 SRQ589874:SRQ589907 TBM589874:TBM589907 TLI589874:TLI589907 TVE589874:TVE589907 UFA589874:UFA589907 UOW589874:UOW589907 UYS589874:UYS589907 VIO589874:VIO589907 VSK589874:VSK589907 WCG589874:WCG589907 WMC589874:WMC589907 WVY589874:WVY589907 Q655410:Q655443 JM655410:JM655443 TI655410:TI655443 ADE655410:ADE655443 ANA655410:ANA655443 AWW655410:AWW655443 BGS655410:BGS655443 BQO655410:BQO655443 CAK655410:CAK655443 CKG655410:CKG655443 CUC655410:CUC655443 DDY655410:DDY655443 DNU655410:DNU655443 DXQ655410:DXQ655443 EHM655410:EHM655443 ERI655410:ERI655443 FBE655410:FBE655443 FLA655410:FLA655443 FUW655410:FUW655443 GES655410:GES655443 GOO655410:GOO655443 GYK655410:GYK655443 HIG655410:HIG655443 HSC655410:HSC655443 IBY655410:IBY655443 ILU655410:ILU655443 IVQ655410:IVQ655443 JFM655410:JFM655443 JPI655410:JPI655443 JZE655410:JZE655443 KJA655410:KJA655443 KSW655410:KSW655443 LCS655410:LCS655443 LMO655410:LMO655443 LWK655410:LWK655443 MGG655410:MGG655443 MQC655410:MQC655443 MZY655410:MZY655443 NJU655410:NJU655443 NTQ655410:NTQ655443 ODM655410:ODM655443 ONI655410:ONI655443 OXE655410:OXE655443 PHA655410:PHA655443 PQW655410:PQW655443 QAS655410:QAS655443 QKO655410:QKO655443 QUK655410:QUK655443 REG655410:REG655443 ROC655410:ROC655443 RXY655410:RXY655443 SHU655410:SHU655443 SRQ655410:SRQ655443 TBM655410:TBM655443 TLI655410:TLI655443 TVE655410:TVE655443 UFA655410:UFA655443 UOW655410:UOW655443 UYS655410:UYS655443 VIO655410:VIO655443 VSK655410:VSK655443 WCG655410:WCG655443 WMC655410:WMC655443 WVY655410:WVY655443 Q720946:Q720979 JM720946:JM720979 TI720946:TI720979 ADE720946:ADE720979 ANA720946:ANA720979 AWW720946:AWW720979 BGS720946:BGS720979 BQO720946:BQO720979 CAK720946:CAK720979 CKG720946:CKG720979 CUC720946:CUC720979 DDY720946:DDY720979 DNU720946:DNU720979 DXQ720946:DXQ720979 EHM720946:EHM720979 ERI720946:ERI720979 FBE720946:FBE720979 FLA720946:FLA720979 FUW720946:FUW720979 GES720946:GES720979 GOO720946:GOO720979 GYK720946:GYK720979 HIG720946:HIG720979 HSC720946:HSC720979 IBY720946:IBY720979 ILU720946:ILU720979 IVQ720946:IVQ720979 JFM720946:JFM720979 JPI720946:JPI720979 JZE720946:JZE720979 KJA720946:KJA720979 KSW720946:KSW720979 LCS720946:LCS720979 LMO720946:LMO720979 LWK720946:LWK720979 MGG720946:MGG720979 MQC720946:MQC720979 MZY720946:MZY720979 NJU720946:NJU720979 NTQ720946:NTQ720979 ODM720946:ODM720979 ONI720946:ONI720979 OXE720946:OXE720979 PHA720946:PHA720979 PQW720946:PQW720979 QAS720946:QAS720979 QKO720946:QKO720979 QUK720946:QUK720979 REG720946:REG720979 ROC720946:ROC720979 RXY720946:RXY720979 SHU720946:SHU720979 SRQ720946:SRQ720979 TBM720946:TBM720979 TLI720946:TLI720979 TVE720946:TVE720979 UFA720946:UFA720979 UOW720946:UOW720979 UYS720946:UYS720979 VIO720946:VIO720979 VSK720946:VSK720979 WCG720946:WCG720979 WMC720946:WMC720979 WVY720946:WVY720979 Q786482:Q786515 JM786482:JM786515 TI786482:TI786515 ADE786482:ADE786515 ANA786482:ANA786515 AWW786482:AWW786515 BGS786482:BGS786515 BQO786482:BQO786515 CAK786482:CAK786515 CKG786482:CKG786515 CUC786482:CUC786515 DDY786482:DDY786515 DNU786482:DNU786515 DXQ786482:DXQ786515 EHM786482:EHM786515 ERI786482:ERI786515 FBE786482:FBE786515 FLA786482:FLA786515 FUW786482:FUW786515 GES786482:GES786515 GOO786482:GOO786515 GYK786482:GYK786515 HIG786482:HIG786515 HSC786482:HSC786515 IBY786482:IBY786515 ILU786482:ILU786515 IVQ786482:IVQ786515 JFM786482:JFM786515 JPI786482:JPI786515 JZE786482:JZE786515 KJA786482:KJA786515 KSW786482:KSW786515 LCS786482:LCS786515 LMO786482:LMO786515 LWK786482:LWK786515 MGG786482:MGG786515 MQC786482:MQC786515 MZY786482:MZY786515 NJU786482:NJU786515 NTQ786482:NTQ786515 ODM786482:ODM786515 ONI786482:ONI786515 OXE786482:OXE786515 PHA786482:PHA786515 PQW786482:PQW786515 QAS786482:QAS786515 QKO786482:QKO786515 QUK786482:QUK786515 REG786482:REG786515 ROC786482:ROC786515 RXY786482:RXY786515 SHU786482:SHU786515 SRQ786482:SRQ786515 TBM786482:TBM786515 TLI786482:TLI786515 TVE786482:TVE786515 UFA786482:UFA786515 UOW786482:UOW786515 UYS786482:UYS786515 VIO786482:VIO786515 VSK786482:VSK786515 WCG786482:WCG786515 WMC786482:WMC786515 WVY786482:WVY786515 Q852018:Q852051 JM852018:JM852051 TI852018:TI852051 ADE852018:ADE852051 ANA852018:ANA852051 AWW852018:AWW852051 BGS852018:BGS852051 BQO852018:BQO852051 CAK852018:CAK852051 CKG852018:CKG852051 CUC852018:CUC852051 DDY852018:DDY852051 DNU852018:DNU852051 DXQ852018:DXQ852051 EHM852018:EHM852051 ERI852018:ERI852051 FBE852018:FBE852051 FLA852018:FLA852051 FUW852018:FUW852051 GES852018:GES852051 GOO852018:GOO852051 GYK852018:GYK852051 HIG852018:HIG852051 HSC852018:HSC852051 IBY852018:IBY852051 ILU852018:ILU852051 IVQ852018:IVQ852051 JFM852018:JFM852051 JPI852018:JPI852051 JZE852018:JZE852051 KJA852018:KJA852051 KSW852018:KSW852051 LCS852018:LCS852051 LMO852018:LMO852051 LWK852018:LWK852051 MGG852018:MGG852051 MQC852018:MQC852051 MZY852018:MZY852051 NJU852018:NJU852051 NTQ852018:NTQ852051 ODM852018:ODM852051 ONI852018:ONI852051 OXE852018:OXE852051 PHA852018:PHA852051 PQW852018:PQW852051 QAS852018:QAS852051 QKO852018:QKO852051 QUK852018:QUK852051 REG852018:REG852051 ROC852018:ROC852051 RXY852018:RXY852051 SHU852018:SHU852051 SRQ852018:SRQ852051 TBM852018:TBM852051 TLI852018:TLI852051 TVE852018:TVE852051 UFA852018:UFA852051 UOW852018:UOW852051 UYS852018:UYS852051 VIO852018:VIO852051 VSK852018:VSK852051 WCG852018:WCG852051 WMC852018:WMC852051 WVY852018:WVY852051 Q917554:Q917587 JM917554:JM917587 TI917554:TI917587 ADE917554:ADE917587 ANA917554:ANA917587 AWW917554:AWW917587 BGS917554:BGS917587 BQO917554:BQO917587 CAK917554:CAK917587 CKG917554:CKG917587 CUC917554:CUC917587 DDY917554:DDY917587 DNU917554:DNU917587 DXQ917554:DXQ917587 EHM917554:EHM917587 ERI917554:ERI917587 FBE917554:FBE917587 FLA917554:FLA917587 FUW917554:FUW917587 GES917554:GES917587 GOO917554:GOO917587 GYK917554:GYK917587 HIG917554:HIG917587 HSC917554:HSC917587 IBY917554:IBY917587 ILU917554:ILU917587 IVQ917554:IVQ917587 JFM917554:JFM917587 JPI917554:JPI917587 JZE917554:JZE917587 KJA917554:KJA917587 KSW917554:KSW917587 LCS917554:LCS917587 LMO917554:LMO917587 LWK917554:LWK917587 MGG917554:MGG917587 MQC917554:MQC917587 MZY917554:MZY917587 NJU917554:NJU917587 NTQ917554:NTQ917587 ODM917554:ODM917587 ONI917554:ONI917587 OXE917554:OXE917587 PHA917554:PHA917587 PQW917554:PQW917587 QAS917554:QAS917587 QKO917554:QKO917587 QUK917554:QUK917587 REG917554:REG917587 ROC917554:ROC917587 RXY917554:RXY917587 SHU917554:SHU917587 SRQ917554:SRQ917587 TBM917554:TBM917587 TLI917554:TLI917587 TVE917554:TVE917587 UFA917554:UFA917587 UOW917554:UOW917587 UYS917554:UYS917587 VIO917554:VIO917587 VSK917554:VSK917587 WCG917554:WCG917587 WMC917554:WMC917587 WVY917554:WVY917587 Q983090:Q983123 JM983090:JM983123 TI983090:TI983123 ADE983090:ADE983123 ANA983090:ANA983123 AWW983090:AWW983123 BGS983090:BGS983123 BQO983090:BQO983123 CAK983090:CAK983123 CKG983090:CKG983123 CUC983090:CUC983123 DDY983090:DDY983123 DNU983090:DNU983123 DXQ983090:DXQ983123 EHM983090:EHM983123 ERI983090:ERI983123 FBE983090:FBE983123 FLA983090:FLA983123 FUW983090:FUW983123 GES983090:GES983123 GOO983090:GOO983123 GYK983090:GYK983123 HIG983090:HIG983123 HSC983090:HSC983123 IBY983090:IBY983123 ILU983090:ILU983123 IVQ983090:IVQ983123 JFM983090:JFM983123 JPI983090:JPI983123 JZE983090:JZE983123 KJA983090:KJA983123 KSW983090:KSW983123 LCS983090:LCS983123 LMO983090:LMO983123 LWK983090:LWK983123 MGG983090:MGG983123 MQC983090:MQC983123 MZY983090:MZY983123 NJU983090:NJU983123 NTQ983090:NTQ983123 ODM983090:ODM983123 ONI983090:ONI983123 OXE983090:OXE983123 PHA983090:PHA983123 PQW983090:PQW983123 QAS983090:QAS983123 QKO983090:QKO983123 QUK983090:QUK983123 REG983090:REG983123 ROC983090:ROC983123 RXY983090:RXY983123 SHU983090:SHU983123 SRQ983090:SRQ983123 TBM983090:TBM983123 TLI983090:TLI983123 TVE983090:TVE983123 UFA983090:UFA983123 UOW983090:UOW983123 UYS983090:UYS983123 VIO983090:VIO983123 VSK983090:VSK983123 WCG983090:WCG983123 WMC983090:WMC983123 WVY983090:WVY983123 M12:M83 JI12:JI83 TE12:TE83 ADA12:ADA83 AMW12:AMW83 AWS12:AWS83 BGO12:BGO83 BQK12:BQK83 CAG12:CAG83 CKC12:CKC83 CTY12:CTY83 DDU12:DDU83 DNQ12:DNQ83 DXM12:DXM83 EHI12:EHI83 ERE12:ERE83 FBA12:FBA83 FKW12:FKW83 FUS12:FUS83 GEO12:GEO83 GOK12:GOK83 GYG12:GYG83 HIC12:HIC83 HRY12:HRY83 IBU12:IBU83 ILQ12:ILQ83 IVM12:IVM83 JFI12:JFI83 JPE12:JPE83 JZA12:JZA83 KIW12:KIW83 KSS12:KSS83 LCO12:LCO83 LMK12:LMK83 LWG12:LWG83 MGC12:MGC83 MPY12:MPY83 MZU12:MZU83 NJQ12:NJQ83 NTM12:NTM83 ODI12:ODI83 ONE12:ONE83 OXA12:OXA83 PGW12:PGW83 PQS12:PQS83 QAO12:QAO83 QKK12:QKK83 QUG12:QUG83 REC12:REC83 RNY12:RNY83 RXU12:RXU83 SHQ12:SHQ83 SRM12:SRM83 TBI12:TBI83 TLE12:TLE83 TVA12:TVA83 UEW12:UEW83 UOS12:UOS83 UYO12:UYO83 VIK12:VIK83 VSG12:VSG83 WCC12:WCC83 WLY12:WLY83 WVU12:WVU83 M65548:M65619 JI65548:JI65619 TE65548:TE65619 ADA65548:ADA65619 AMW65548:AMW65619 AWS65548:AWS65619 BGO65548:BGO65619 BQK65548:BQK65619 CAG65548:CAG65619 CKC65548:CKC65619 CTY65548:CTY65619 DDU65548:DDU65619 DNQ65548:DNQ65619 DXM65548:DXM65619 EHI65548:EHI65619 ERE65548:ERE65619 FBA65548:FBA65619 FKW65548:FKW65619 FUS65548:FUS65619 GEO65548:GEO65619 GOK65548:GOK65619 GYG65548:GYG65619 HIC65548:HIC65619 HRY65548:HRY65619 IBU65548:IBU65619 ILQ65548:ILQ65619 IVM65548:IVM65619 JFI65548:JFI65619 JPE65548:JPE65619 JZA65548:JZA65619 KIW65548:KIW65619 KSS65548:KSS65619 LCO65548:LCO65619 LMK65548:LMK65619 LWG65548:LWG65619 MGC65548:MGC65619 MPY65548:MPY65619 MZU65548:MZU65619 NJQ65548:NJQ65619 NTM65548:NTM65619 ODI65548:ODI65619 ONE65548:ONE65619 OXA65548:OXA65619 PGW65548:PGW65619 PQS65548:PQS65619 QAO65548:QAO65619 QKK65548:QKK65619 QUG65548:QUG65619 REC65548:REC65619 RNY65548:RNY65619 RXU65548:RXU65619 SHQ65548:SHQ65619 SRM65548:SRM65619 TBI65548:TBI65619 TLE65548:TLE65619 TVA65548:TVA65619 UEW65548:UEW65619 UOS65548:UOS65619 UYO65548:UYO65619 VIK65548:VIK65619 VSG65548:VSG65619 WCC65548:WCC65619 WLY65548:WLY65619 WVU65548:WVU65619 M131084:M131155 JI131084:JI131155 TE131084:TE131155 ADA131084:ADA131155 AMW131084:AMW131155 AWS131084:AWS131155 BGO131084:BGO131155 BQK131084:BQK131155 CAG131084:CAG131155 CKC131084:CKC131155 CTY131084:CTY131155 DDU131084:DDU131155 DNQ131084:DNQ131155 DXM131084:DXM131155 EHI131084:EHI131155 ERE131084:ERE131155 FBA131084:FBA131155 FKW131084:FKW131155 FUS131084:FUS131155 GEO131084:GEO131155 GOK131084:GOK131155 GYG131084:GYG131155 HIC131084:HIC131155 HRY131084:HRY131155 IBU131084:IBU131155 ILQ131084:ILQ131155 IVM131084:IVM131155 JFI131084:JFI131155 JPE131084:JPE131155 JZA131084:JZA131155 KIW131084:KIW131155 KSS131084:KSS131155 LCO131084:LCO131155 LMK131084:LMK131155 LWG131084:LWG131155 MGC131084:MGC131155 MPY131084:MPY131155 MZU131084:MZU131155 NJQ131084:NJQ131155 NTM131084:NTM131155 ODI131084:ODI131155 ONE131084:ONE131155 OXA131084:OXA131155 PGW131084:PGW131155 PQS131084:PQS131155 QAO131084:QAO131155 QKK131084:QKK131155 QUG131084:QUG131155 REC131084:REC131155 RNY131084:RNY131155 RXU131084:RXU131155 SHQ131084:SHQ131155 SRM131084:SRM131155 TBI131084:TBI131155 TLE131084:TLE131155 TVA131084:TVA131155 UEW131084:UEW131155 UOS131084:UOS131155 UYO131084:UYO131155 VIK131084:VIK131155 VSG131084:VSG131155 WCC131084:WCC131155 WLY131084:WLY131155 WVU131084:WVU131155 M196620:M196691 JI196620:JI196691 TE196620:TE196691 ADA196620:ADA196691 AMW196620:AMW196691 AWS196620:AWS196691 BGO196620:BGO196691 BQK196620:BQK196691 CAG196620:CAG196691 CKC196620:CKC196691 CTY196620:CTY196691 DDU196620:DDU196691 DNQ196620:DNQ196691 DXM196620:DXM196691 EHI196620:EHI196691 ERE196620:ERE196691 FBA196620:FBA196691 FKW196620:FKW196691 FUS196620:FUS196691 GEO196620:GEO196691 GOK196620:GOK196691 GYG196620:GYG196691 HIC196620:HIC196691 HRY196620:HRY196691 IBU196620:IBU196691 ILQ196620:ILQ196691 IVM196620:IVM196691 JFI196620:JFI196691 JPE196620:JPE196691 JZA196620:JZA196691 KIW196620:KIW196691 KSS196620:KSS196691 LCO196620:LCO196691 LMK196620:LMK196691 LWG196620:LWG196691 MGC196620:MGC196691 MPY196620:MPY196691 MZU196620:MZU196691 NJQ196620:NJQ196691 NTM196620:NTM196691 ODI196620:ODI196691 ONE196620:ONE196691 OXA196620:OXA196691 PGW196620:PGW196691 PQS196620:PQS196691 QAO196620:QAO196691 QKK196620:QKK196691 QUG196620:QUG196691 REC196620:REC196691 RNY196620:RNY196691 RXU196620:RXU196691 SHQ196620:SHQ196691 SRM196620:SRM196691 TBI196620:TBI196691 TLE196620:TLE196691 TVA196620:TVA196691 UEW196620:UEW196691 UOS196620:UOS196691 UYO196620:UYO196691 VIK196620:VIK196691 VSG196620:VSG196691 WCC196620:WCC196691 WLY196620:WLY196691 WVU196620:WVU196691 M262156:M262227 JI262156:JI262227 TE262156:TE262227 ADA262156:ADA262227 AMW262156:AMW262227 AWS262156:AWS262227 BGO262156:BGO262227 BQK262156:BQK262227 CAG262156:CAG262227 CKC262156:CKC262227 CTY262156:CTY262227 DDU262156:DDU262227 DNQ262156:DNQ262227 DXM262156:DXM262227 EHI262156:EHI262227 ERE262156:ERE262227 FBA262156:FBA262227 FKW262156:FKW262227 FUS262156:FUS262227 GEO262156:GEO262227 GOK262156:GOK262227 GYG262156:GYG262227 HIC262156:HIC262227 HRY262156:HRY262227 IBU262156:IBU262227 ILQ262156:ILQ262227 IVM262156:IVM262227 JFI262156:JFI262227 JPE262156:JPE262227 JZA262156:JZA262227 KIW262156:KIW262227 KSS262156:KSS262227 LCO262156:LCO262227 LMK262156:LMK262227 LWG262156:LWG262227 MGC262156:MGC262227 MPY262156:MPY262227 MZU262156:MZU262227 NJQ262156:NJQ262227 NTM262156:NTM262227 ODI262156:ODI262227 ONE262156:ONE262227 OXA262156:OXA262227 PGW262156:PGW262227 PQS262156:PQS262227 QAO262156:QAO262227 QKK262156:QKK262227 QUG262156:QUG262227 REC262156:REC262227 RNY262156:RNY262227 RXU262156:RXU262227 SHQ262156:SHQ262227 SRM262156:SRM262227 TBI262156:TBI262227 TLE262156:TLE262227 TVA262156:TVA262227 UEW262156:UEW262227 UOS262156:UOS262227 UYO262156:UYO262227 VIK262156:VIK262227 VSG262156:VSG262227 WCC262156:WCC262227 WLY262156:WLY262227 WVU262156:WVU262227 M327692:M327763 JI327692:JI327763 TE327692:TE327763 ADA327692:ADA327763 AMW327692:AMW327763 AWS327692:AWS327763 BGO327692:BGO327763 BQK327692:BQK327763 CAG327692:CAG327763 CKC327692:CKC327763 CTY327692:CTY327763 DDU327692:DDU327763 DNQ327692:DNQ327763 DXM327692:DXM327763 EHI327692:EHI327763 ERE327692:ERE327763 FBA327692:FBA327763 FKW327692:FKW327763 FUS327692:FUS327763 GEO327692:GEO327763 GOK327692:GOK327763 GYG327692:GYG327763 HIC327692:HIC327763 HRY327692:HRY327763 IBU327692:IBU327763 ILQ327692:ILQ327763 IVM327692:IVM327763 JFI327692:JFI327763 JPE327692:JPE327763 JZA327692:JZA327763 KIW327692:KIW327763 KSS327692:KSS327763 LCO327692:LCO327763 LMK327692:LMK327763 LWG327692:LWG327763 MGC327692:MGC327763 MPY327692:MPY327763 MZU327692:MZU327763 NJQ327692:NJQ327763 NTM327692:NTM327763 ODI327692:ODI327763 ONE327692:ONE327763 OXA327692:OXA327763 PGW327692:PGW327763 PQS327692:PQS327763 QAO327692:QAO327763 QKK327692:QKK327763 QUG327692:QUG327763 REC327692:REC327763 RNY327692:RNY327763 RXU327692:RXU327763 SHQ327692:SHQ327763 SRM327692:SRM327763 TBI327692:TBI327763 TLE327692:TLE327763 TVA327692:TVA327763 UEW327692:UEW327763 UOS327692:UOS327763 UYO327692:UYO327763 VIK327692:VIK327763 VSG327692:VSG327763 WCC327692:WCC327763 WLY327692:WLY327763 WVU327692:WVU327763 M393228:M393299 JI393228:JI393299 TE393228:TE393299 ADA393228:ADA393299 AMW393228:AMW393299 AWS393228:AWS393299 BGO393228:BGO393299 BQK393228:BQK393299 CAG393228:CAG393299 CKC393228:CKC393299 CTY393228:CTY393299 DDU393228:DDU393299 DNQ393228:DNQ393299 DXM393228:DXM393299 EHI393228:EHI393299 ERE393228:ERE393299 FBA393228:FBA393299 FKW393228:FKW393299 FUS393228:FUS393299 GEO393228:GEO393299 GOK393228:GOK393299 GYG393228:GYG393299 HIC393228:HIC393299 HRY393228:HRY393299 IBU393228:IBU393299 ILQ393228:ILQ393299 IVM393228:IVM393299 JFI393228:JFI393299 JPE393228:JPE393299 JZA393228:JZA393299 KIW393228:KIW393299 KSS393228:KSS393299 LCO393228:LCO393299 LMK393228:LMK393299 LWG393228:LWG393299 MGC393228:MGC393299 MPY393228:MPY393299 MZU393228:MZU393299 NJQ393228:NJQ393299 NTM393228:NTM393299 ODI393228:ODI393299 ONE393228:ONE393299 OXA393228:OXA393299 PGW393228:PGW393299 PQS393228:PQS393299 QAO393228:QAO393299 QKK393228:QKK393299 QUG393228:QUG393299 REC393228:REC393299 RNY393228:RNY393299 RXU393228:RXU393299 SHQ393228:SHQ393299 SRM393228:SRM393299 TBI393228:TBI393299 TLE393228:TLE393299 TVA393228:TVA393299 UEW393228:UEW393299 UOS393228:UOS393299 UYO393228:UYO393299 VIK393228:VIK393299 VSG393228:VSG393299 WCC393228:WCC393299 WLY393228:WLY393299 WVU393228:WVU393299 M458764:M458835 JI458764:JI458835 TE458764:TE458835 ADA458764:ADA458835 AMW458764:AMW458835 AWS458764:AWS458835 BGO458764:BGO458835 BQK458764:BQK458835 CAG458764:CAG458835 CKC458764:CKC458835 CTY458764:CTY458835 DDU458764:DDU458835 DNQ458764:DNQ458835 DXM458764:DXM458835 EHI458764:EHI458835 ERE458764:ERE458835 FBA458764:FBA458835 FKW458764:FKW458835 FUS458764:FUS458835 GEO458764:GEO458835 GOK458764:GOK458835 GYG458764:GYG458835 HIC458764:HIC458835 HRY458764:HRY458835 IBU458764:IBU458835 ILQ458764:ILQ458835 IVM458764:IVM458835 JFI458764:JFI458835 JPE458764:JPE458835 JZA458764:JZA458835 KIW458764:KIW458835 KSS458764:KSS458835 LCO458764:LCO458835 LMK458764:LMK458835 LWG458764:LWG458835 MGC458764:MGC458835 MPY458764:MPY458835 MZU458764:MZU458835 NJQ458764:NJQ458835 NTM458764:NTM458835 ODI458764:ODI458835 ONE458764:ONE458835 OXA458764:OXA458835 PGW458764:PGW458835 PQS458764:PQS458835 QAO458764:QAO458835 QKK458764:QKK458835 QUG458764:QUG458835 REC458764:REC458835 RNY458764:RNY458835 RXU458764:RXU458835 SHQ458764:SHQ458835 SRM458764:SRM458835 TBI458764:TBI458835 TLE458764:TLE458835 TVA458764:TVA458835 UEW458764:UEW458835 UOS458764:UOS458835 UYO458764:UYO458835 VIK458764:VIK458835 VSG458764:VSG458835 WCC458764:WCC458835 WLY458764:WLY458835 WVU458764:WVU458835 M524300:M524371 JI524300:JI524371 TE524300:TE524371 ADA524300:ADA524371 AMW524300:AMW524371 AWS524300:AWS524371 BGO524300:BGO524371 BQK524300:BQK524371 CAG524300:CAG524371 CKC524300:CKC524371 CTY524300:CTY524371 DDU524300:DDU524371 DNQ524300:DNQ524371 DXM524300:DXM524371 EHI524300:EHI524371 ERE524300:ERE524371 FBA524300:FBA524371 FKW524300:FKW524371 FUS524300:FUS524371 GEO524300:GEO524371 GOK524300:GOK524371 GYG524300:GYG524371 HIC524300:HIC524371 HRY524300:HRY524371 IBU524300:IBU524371 ILQ524300:ILQ524371 IVM524300:IVM524371 JFI524300:JFI524371 JPE524300:JPE524371 JZA524300:JZA524371 KIW524300:KIW524371 KSS524300:KSS524371 LCO524300:LCO524371 LMK524300:LMK524371 LWG524300:LWG524371 MGC524300:MGC524371 MPY524300:MPY524371 MZU524300:MZU524371 NJQ524300:NJQ524371 NTM524300:NTM524371 ODI524300:ODI524371 ONE524300:ONE524371 OXA524300:OXA524371 PGW524300:PGW524371 PQS524300:PQS524371 QAO524300:QAO524371 QKK524300:QKK524371 QUG524300:QUG524371 REC524300:REC524371 RNY524300:RNY524371 RXU524300:RXU524371 SHQ524300:SHQ524371 SRM524300:SRM524371 TBI524300:TBI524371 TLE524300:TLE524371 TVA524300:TVA524371 UEW524300:UEW524371 UOS524300:UOS524371 UYO524300:UYO524371 VIK524300:VIK524371 VSG524300:VSG524371 WCC524300:WCC524371 WLY524300:WLY524371 WVU524300:WVU524371 M589836:M589907 JI589836:JI589907 TE589836:TE589907 ADA589836:ADA589907 AMW589836:AMW589907 AWS589836:AWS589907 BGO589836:BGO589907 BQK589836:BQK589907 CAG589836:CAG589907 CKC589836:CKC589907 CTY589836:CTY589907 DDU589836:DDU589907 DNQ589836:DNQ589907 DXM589836:DXM589907 EHI589836:EHI589907 ERE589836:ERE589907 FBA589836:FBA589907 FKW589836:FKW589907 FUS589836:FUS589907 GEO589836:GEO589907 GOK589836:GOK589907 GYG589836:GYG589907 HIC589836:HIC589907 HRY589836:HRY589907 IBU589836:IBU589907 ILQ589836:ILQ589907 IVM589836:IVM589907 JFI589836:JFI589907 JPE589836:JPE589907 JZA589836:JZA589907 KIW589836:KIW589907 KSS589836:KSS589907 LCO589836:LCO589907 LMK589836:LMK589907 LWG589836:LWG589907 MGC589836:MGC589907 MPY589836:MPY589907 MZU589836:MZU589907 NJQ589836:NJQ589907 NTM589836:NTM589907 ODI589836:ODI589907 ONE589836:ONE589907 OXA589836:OXA589907 PGW589836:PGW589907 PQS589836:PQS589907 QAO589836:QAO589907 QKK589836:QKK589907 QUG589836:QUG589907 REC589836:REC589907 RNY589836:RNY589907 RXU589836:RXU589907 SHQ589836:SHQ589907 SRM589836:SRM589907 TBI589836:TBI589907 TLE589836:TLE589907 TVA589836:TVA589907 UEW589836:UEW589907 UOS589836:UOS589907 UYO589836:UYO589907 VIK589836:VIK589907 VSG589836:VSG589907 WCC589836:WCC589907 WLY589836:WLY589907 WVU589836:WVU589907 M655372:M655443 JI655372:JI655443 TE655372:TE655443 ADA655372:ADA655443 AMW655372:AMW655443 AWS655372:AWS655443 BGO655372:BGO655443 BQK655372:BQK655443 CAG655372:CAG655443 CKC655372:CKC655443 CTY655372:CTY655443 DDU655372:DDU655443 DNQ655372:DNQ655443 DXM655372:DXM655443 EHI655372:EHI655443 ERE655372:ERE655443 FBA655372:FBA655443 FKW655372:FKW655443 FUS655372:FUS655443 GEO655372:GEO655443 GOK655372:GOK655443 GYG655372:GYG655443 HIC655372:HIC655443 HRY655372:HRY655443 IBU655372:IBU655443 ILQ655372:ILQ655443 IVM655372:IVM655443 JFI655372:JFI655443 JPE655372:JPE655443 JZA655372:JZA655443 KIW655372:KIW655443 KSS655372:KSS655443 LCO655372:LCO655443 LMK655372:LMK655443 LWG655372:LWG655443 MGC655372:MGC655443 MPY655372:MPY655443 MZU655372:MZU655443 NJQ655372:NJQ655443 NTM655372:NTM655443 ODI655372:ODI655443 ONE655372:ONE655443 OXA655372:OXA655443 PGW655372:PGW655443 PQS655372:PQS655443 QAO655372:QAO655443 QKK655372:QKK655443 QUG655372:QUG655443 REC655372:REC655443 RNY655372:RNY655443 RXU655372:RXU655443 SHQ655372:SHQ655443 SRM655372:SRM655443 TBI655372:TBI655443 TLE655372:TLE655443 TVA655372:TVA655443 UEW655372:UEW655443 UOS655372:UOS655443 UYO655372:UYO655443 VIK655372:VIK655443 VSG655372:VSG655443 WCC655372:WCC655443 WLY655372:WLY655443 WVU655372:WVU655443 M720908:M720979 JI720908:JI720979 TE720908:TE720979 ADA720908:ADA720979 AMW720908:AMW720979 AWS720908:AWS720979 BGO720908:BGO720979 BQK720908:BQK720979 CAG720908:CAG720979 CKC720908:CKC720979 CTY720908:CTY720979 DDU720908:DDU720979 DNQ720908:DNQ720979 DXM720908:DXM720979 EHI720908:EHI720979 ERE720908:ERE720979 FBA720908:FBA720979 FKW720908:FKW720979 FUS720908:FUS720979 GEO720908:GEO720979 GOK720908:GOK720979 GYG720908:GYG720979 HIC720908:HIC720979 HRY720908:HRY720979 IBU720908:IBU720979 ILQ720908:ILQ720979 IVM720908:IVM720979 JFI720908:JFI720979 JPE720908:JPE720979 JZA720908:JZA720979 KIW720908:KIW720979 KSS720908:KSS720979 LCO720908:LCO720979 LMK720908:LMK720979 LWG720908:LWG720979 MGC720908:MGC720979 MPY720908:MPY720979 MZU720908:MZU720979 NJQ720908:NJQ720979 NTM720908:NTM720979 ODI720908:ODI720979 ONE720908:ONE720979 OXA720908:OXA720979 PGW720908:PGW720979 PQS720908:PQS720979 QAO720908:QAO720979 QKK720908:QKK720979 QUG720908:QUG720979 REC720908:REC720979 RNY720908:RNY720979 RXU720908:RXU720979 SHQ720908:SHQ720979 SRM720908:SRM720979 TBI720908:TBI720979 TLE720908:TLE720979 TVA720908:TVA720979 UEW720908:UEW720979 UOS720908:UOS720979 UYO720908:UYO720979 VIK720908:VIK720979 VSG720908:VSG720979 WCC720908:WCC720979 WLY720908:WLY720979 WVU720908:WVU720979 M786444:M786515 JI786444:JI786515 TE786444:TE786515 ADA786444:ADA786515 AMW786444:AMW786515 AWS786444:AWS786515 BGO786444:BGO786515 BQK786444:BQK786515 CAG786444:CAG786515 CKC786444:CKC786515 CTY786444:CTY786515 DDU786444:DDU786515 DNQ786444:DNQ786515 DXM786444:DXM786515 EHI786444:EHI786515 ERE786444:ERE786515 FBA786444:FBA786515 FKW786444:FKW786515 FUS786444:FUS786515 GEO786444:GEO786515 GOK786444:GOK786515 GYG786444:GYG786515 HIC786444:HIC786515 HRY786444:HRY786515 IBU786444:IBU786515 ILQ786444:ILQ786515 IVM786444:IVM786515 JFI786444:JFI786515 JPE786444:JPE786515 JZA786444:JZA786515 KIW786444:KIW786515 KSS786444:KSS786515 LCO786444:LCO786515 LMK786444:LMK786515 LWG786444:LWG786515 MGC786444:MGC786515 MPY786444:MPY786515 MZU786444:MZU786515 NJQ786444:NJQ786515 NTM786444:NTM786515 ODI786444:ODI786515 ONE786444:ONE786515 OXA786444:OXA786515 PGW786444:PGW786515 PQS786444:PQS786515 QAO786444:QAO786515 QKK786444:QKK786515 QUG786444:QUG786515 REC786444:REC786515 RNY786444:RNY786515 RXU786444:RXU786515 SHQ786444:SHQ786515 SRM786444:SRM786515 TBI786444:TBI786515 TLE786444:TLE786515 TVA786444:TVA786515 UEW786444:UEW786515 UOS786444:UOS786515 UYO786444:UYO786515 VIK786444:VIK786515 VSG786444:VSG786515 WCC786444:WCC786515 WLY786444:WLY786515 WVU786444:WVU786515 M851980:M852051 JI851980:JI852051 TE851980:TE852051 ADA851980:ADA852051 AMW851980:AMW852051 AWS851980:AWS852051 BGO851980:BGO852051 BQK851980:BQK852051 CAG851980:CAG852051 CKC851980:CKC852051 CTY851980:CTY852051 DDU851980:DDU852051 DNQ851980:DNQ852051 DXM851980:DXM852051 EHI851980:EHI852051 ERE851980:ERE852051 FBA851980:FBA852051 FKW851980:FKW852051 FUS851980:FUS852051 GEO851980:GEO852051 GOK851980:GOK852051 GYG851980:GYG852051 HIC851980:HIC852051 HRY851980:HRY852051 IBU851980:IBU852051 ILQ851980:ILQ852051 IVM851980:IVM852051 JFI851980:JFI852051 JPE851980:JPE852051 JZA851980:JZA852051 KIW851980:KIW852051 KSS851980:KSS852051 LCO851980:LCO852051 LMK851980:LMK852051 LWG851980:LWG852051 MGC851980:MGC852051 MPY851980:MPY852051 MZU851980:MZU852051 NJQ851980:NJQ852051 NTM851980:NTM852051 ODI851980:ODI852051 ONE851980:ONE852051 OXA851980:OXA852051 PGW851980:PGW852051 PQS851980:PQS852051 QAO851980:QAO852051 QKK851980:QKK852051 QUG851980:QUG852051 REC851980:REC852051 RNY851980:RNY852051 RXU851980:RXU852051 SHQ851980:SHQ852051 SRM851980:SRM852051 TBI851980:TBI852051 TLE851980:TLE852051 TVA851980:TVA852051 UEW851980:UEW852051 UOS851980:UOS852051 UYO851980:UYO852051 VIK851980:VIK852051 VSG851980:VSG852051 WCC851980:WCC852051 WLY851980:WLY852051 WVU851980:WVU852051 M917516:M917587 JI917516:JI917587 TE917516:TE917587 ADA917516:ADA917587 AMW917516:AMW917587 AWS917516:AWS917587 BGO917516:BGO917587 BQK917516:BQK917587 CAG917516:CAG917587 CKC917516:CKC917587 CTY917516:CTY917587 DDU917516:DDU917587 DNQ917516:DNQ917587 DXM917516:DXM917587 EHI917516:EHI917587 ERE917516:ERE917587 FBA917516:FBA917587 FKW917516:FKW917587 FUS917516:FUS917587 GEO917516:GEO917587 GOK917516:GOK917587 GYG917516:GYG917587 HIC917516:HIC917587 HRY917516:HRY917587 IBU917516:IBU917587 ILQ917516:ILQ917587 IVM917516:IVM917587 JFI917516:JFI917587 JPE917516:JPE917587 JZA917516:JZA917587 KIW917516:KIW917587 KSS917516:KSS917587 LCO917516:LCO917587 LMK917516:LMK917587 LWG917516:LWG917587 MGC917516:MGC917587 MPY917516:MPY917587 MZU917516:MZU917587 NJQ917516:NJQ917587 NTM917516:NTM917587 ODI917516:ODI917587 ONE917516:ONE917587 OXA917516:OXA917587 PGW917516:PGW917587 PQS917516:PQS917587 QAO917516:QAO917587 QKK917516:QKK917587 QUG917516:QUG917587 REC917516:REC917587 RNY917516:RNY917587 RXU917516:RXU917587 SHQ917516:SHQ917587 SRM917516:SRM917587 TBI917516:TBI917587 TLE917516:TLE917587 TVA917516:TVA917587 UEW917516:UEW917587 UOS917516:UOS917587 UYO917516:UYO917587 VIK917516:VIK917587 VSG917516:VSG917587 WCC917516:WCC917587 WLY917516:WLY917587 WVU917516:WVU917587 M983052:M983123 JI983052:JI983123 TE983052:TE983123 ADA983052:ADA983123 AMW983052:AMW983123 AWS983052:AWS983123 BGO983052:BGO983123 BQK983052:BQK983123 CAG983052:CAG983123 CKC983052:CKC983123 CTY983052:CTY983123 DDU983052:DDU983123 DNQ983052:DNQ983123 DXM983052:DXM983123 EHI983052:EHI983123 ERE983052:ERE983123 FBA983052:FBA983123 FKW983052:FKW983123 FUS983052:FUS983123 GEO983052:GEO983123 GOK983052:GOK983123 GYG983052:GYG983123 HIC983052:HIC983123 HRY983052:HRY983123 IBU983052:IBU983123 ILQ983052:ILQ983123 IVM983052:IVM983123 JFI983052:JFI983123 JPE983052:JPE983123 JZA983052:JZA983123 KIW983052:KIW983123 KSS983052:KSS983123 LCO983052:LCO983123 LMK983052:LMK983123 LWG983052:LWG983123 MGC983052:MGC983123 MPY983052:MPY983123 MZU983052:MZU983123 NJQ983052:NJQ983123 NTM983052:NTM983123 ODI983052:ODI983123 ONE983052:ONE983123 OXA983052:OXA983123 PGW983052:PGW983123 PQS983052:PQS983123 QAO983052:QAO983123 QKK983052:QKK983123 QUG983052:QUG983123 REC983052:REC983123 RNY983052:RNY983123 RXU983052:RXU983123 SHQ983052:SHQ983123 SRM983052:SRM983123 TBI983052:TBI983123 TLE983052:TLE983123 TVA983052:TVA983123 UEW983052:UEW983123 UOS983052:UOS983123 UYO983052:UYO983123 VIK983052:VIK983123 VSG983052:VSG983123 WCC983052:WCC983123 WLY983052:WLY983123 WVU983052:WVU983123 M133:M143 JI133:JI143 TE133:TE143 ADA133:ADA143 AMW133:AMW143 AWS133:AWS143 BGO133:BGO143 BQK133:BQK143 CAG133:CAG143 CKC133:CKC143 CTY133:CTY143 DDU133:DDU143 DNQ133:DNQ143 DXM133:DXM143 EHI133:EHI143 ERE133:ERE143 FBA133:FBA143 FKW133:FKW143 FUS133:FUS143 GEO133:GEO143 GOK133:GOK143 GYG133:GYG143 HIC133:HIC143 HRY133:HRY143 IBU133:IBU143 ILQ133:ILQ143 IVM133:IVM143 JFI133:JFI143 JPE133:JPE143 JZA133:JZA143 KIW133:KIW143 KSS133:KSS143 LCO133:LCO143 LMK133:LMK143 LWG133:LWG143 MGC133:MGC143 MPY133:MPY143 MZU133:MZU143 NJQ133:NJQ143 NTM133:NTM143 ODI133:ODI143 ONE133:ONE143 OXA133:OXA143 PGW133:PGW143 PQS133:PQS143 QAO133:QAO143 QKK133:QKK143 QUG133:QUG143 REC133:REC143 RNY133:RNY143 RXU133:RXU143 SHQ133:SHQ143 SRM133:SRM143 TBI133:TBI143 TLE133:TLE143 TVA133:TVA143 UEW133:UEW143 UOS133:UOS143 UYO133:UYO143 VIK133:VIK143 VSG133:VSG143 WCC133:WCC143 WLY133:WLY143 WVU133:WVU143 M65669:M65679 JI65669:JI65679 TE65669:TE65679 ADA65669:ADA65679 AMW65669:AMW65679 AWS65669:AWS65679 BGO65669:BGO65679 BQK65669:BQK65679 CAG65669:CAG65679 CKC65669:CKC65679 CTY65669:CTY65679 DDU65669:DDU65679 DNQ65669:DNQ65679 DXM65669:DXM65679 EHI65669:EHI65679 ERE65669:ERE65679 FBA65669:FBA65679 FKW65669:FKW65679 FUS65669:FUS65679 GEO65669:GEO65679 GOK65669:GOK65679 GYG65669:GYG65679 HIC65669:HIC65679 HRY65669:HRY65679 IBU65669:IBU65679 ILQ65669:ILQ65679 IVM65669:IVM65679 JFI65669:JFI65679 JPE65669:JPE65679 JZA65669:JZA65679 KIW65669:KIW65679 KSS65669:KSS65679 LCO65669:LCO65679 LMK65669:LMK65679 LWG65669:LWG65679 MGC65669:MGC65679 MPY65669:MPY65679 MZU65669:MZU65679 NJQ65669:NJQ65679 NTM65669:NTM65679 ODI65669:ODI65679 ONE65669:ONE65679 OXA65669:OXA65679 PGW65669:PGW65679 PQS65669:PQS65679 QAO65669:QAO65679 QKK65669:QKK65679 QUG65669:QUG65679 REC65669:REC65679 RNY65669:RNY65679 RXU65669:RXU65679 SHQ65669:SHQ65679 SRM65669:SRM65679 TBI65669:TBI65679 TLE65669:TLE65679 TVA65669:TVA65679 UEW65669:UEW65679 UOS65669:UOS65679 UYO65669:UYO65679 VIK65669:VIK65679 VSG65669:VSG65679 WCC65669:WCC65679 WLY65669:WLY65679 WVU65669:WVU65679 M131205:M131215 JI131205:JI131215 TE131205:TE131215 ADA131205:ADA131215 AMW131205:AMW131215 AWS131205:AWS131215 BGO131205:BGO131215 BQK131205:BQK131215 CAG131205:CAG131215 CKC131205:CKC131215 CTY131205:CTY131215 DDU131205:DDU131215 DNQ131205:DNQ131215 DXM131205:DXM131215 EHI131205:EHI131215 ERE131205:ERE131215 FBA131205:FBA131215 FKW131205:FKW131215 FUS131205:FUS131215 GEO131205:GEO131215 GOK131205:GOK131215 GYG131205:GYG131215 HIC131205:HIC131215 HRY131205:HRY131215 IBU131205:IBU131215 ILQ131205:ILQ131215 IVM131205:IVM131215 JFI131205:JFI131215 JPE131205:JPE131215 JZA131205:JZA131215 KIW131205:KIW131215 KSS131205:KSS131215 LCO131205:LCO131215 LMK131205:LMK131215 LWG131205:LWG131215 MGC131205:MGC131215 MPY131205:MPY131215 MZU131205:MZU131215 NJQ131205:NJQ131215 NTM131205:NTM131215 ODI131205:ODI131215 ONE131205:ONE131215 OXA131205:OXA131215 PGW131205:PGW131215 PQS131205:PQS131215 QAO131205:QAO131215 QKK131205:QKK131215 QUG131205:QUG131215 REC131205:REC131215 RNY131205:RNY131215 RXU131205:RXU131215 SHQ131205:SHQ131215 SRM131205:SRM131215 TBI131205:TBI131215 TLE131205:TLE131215 TVA131205:TVA131215 UEW131205:UEW131215 UOS131205:UOS131215 UYO131205:UYO131215 VIK131205:VIK131215 VSG131205:VSG131215 WCC131205:WCC131215 WLY131205:WLY131215 WVU131205:WVU131215 M196741:M196751 JI196741:JI196751 TE196741:TE196751 ADA196741:ADA196751 AMW196741:AMW196751 AWS196741:AWS196751 BGO196741:BGO196751 BQK196741:BQK196751 CAG196741:CAG196751 CKC196741:CKC196751 CTY196741:CTY196751 DDU196741:DDU196751 DNQ196741:DNQ196751 DXM196741:DXM196751 EHI196741:EHI196751 ERE196741:ERE196751 FBA196741:FBA196751 FKW196741:FKW196751 FUS196741:FUS196751 GEO196741:GEO196751 GOK196741:GOK196751 GYG196741:GYG196751 HIC196741:HIC196751 HRY196741:HRY196751 IBU196741:IBU196751 ILQ196741:ILQ196751 IVM196741:IVM196751 JFI196741:JFI196751 JPE196741:JPE196751 JZA196741:JZA196751 KIW196741:KIW196751 KSS196741:KSS196751 LCO196741:LCO196751 LMK196741:LMK196751 LWG196741:LWG196751 MGC196741:MGC196751 MPY196741:MPY196751 MZU196741:MZU196751 NJQ196741:NJQ196751 NTM196741:NTM196751 ODI196741:ODI196751 ONE196741:ONE196751 OXA196741:OXA196751 PGW196741:PGW196751 PQS196741:PQS196751 QAO196741:QAO196751 QKK196741:QKK196751 QUG196741:QUG196751 REC196741:REC196751 RNY196741:RNY196751 RXU196741:RXU196751 SHQ196741:SHQ196751 SRM196741:SRM196751 TBI196741:TBI196751 TLE196741:TLE196751 TVA196741:TVA196751 UEW196741:UEW196751 UOS196741:UOS196751 UYO196741:UYO196751 VIK196741:VIK196751 VSG196741:VSG196751 WCC196741:WCC196751 WLY196741:WLY196751 WVU196741:WVU196751 M262277:M262287 JI262277:JI262287 TE262277:TE262287 ADA262277:ADA262287 AMW262277:AMW262287 AWS262277:AWS262287 BGO262277:BGO262287 BQK262277:BQK262287 CAG262277:CAG262287 CKC262277:CKC262287 CTY262277:CTY262287 DDU262277:DDU262287 DNQ262277:DNQ262287 DXM262277:DXM262287 EHI262277:EHI262287 ERE262277:ERE262287 FBA262277:FBA262287 FKW262277:FKW262287 FUS262277:FUS262287 GEO262277:GEO262287 GOK262277:GOK262287 GYG262277:GYG262287 HIC262277:HIC262287 HRY262277:HRY262287 IBU262277:IBU262287 ILQ262277:ILQ262287 IVM262277:IVM262287 JFI262277:JFI262287 JPE262277:JPE262287 JZA262277:JZA262287 KIW262277:KIW262287 KSS262277:KSS262287 LCO262277:LCO262287 LMK262277:LMK262287 LWG262277:LWG262287 MGC262277:MGC262287 MPY262277:MPY262287 MZU262277:MZU262287 NJQ262277:NJQ262287 NTM262277:NTM262287 ODI262277:ODI262287 ONE262277:ONE262287 OXA262277:OXA262287 PGW262277:PGW262287 PQS262277:PQS262287 QAO262277:QAO262287 QKK262277:QKK262287 QUG262277:QUG262287 REC262277:REC262287 RNY262277:RNY262287 RXU262277:RXU262287 SHQ262277:SHQ262287 SRM262277:SRM262287 TBI262277:TBI262287 TLE262277:TLE262287 TVA262277:TVA262287 UEW262277:UEW262287 UOS262277:UOS262287 UYO262277:UYO262287 VIK262277:VIK262287 VSG262277:VSG262287 WCC262277:WCC262287 WLY262277:WLY262287 WVU262277:WVU262287 M327813:M327823 JI327813:JI327823 TE327813:TE327823 ADA327813:ADA327823 AMW327813:AMW327823 AWS327813:AWS327823 BGO327813:BGO327823 BQK327813:BQK327823 CAG327813:CAG327823 CKC327813:CKC327823 CTY327813:CTY327823 DDU327813:DDU327823 DNQ327813:DNQ327823 DXM327813:DXM327823 EHI327813:EHI327823 ERE327813:ERE327823 FBA327813:FBA327823 FKW327813:FKW327823 FUS327813:FUS327823 GEO327813:GEO327823 GOK327813:GOK327823 GYG327813:GYG327823 HIC327813:HIC327823 HRY327813:HRY327823 IBU327813:IBU327823 ILQ327813:ILQ327823 IVM327813:IVM327823 JFI327813:JFI327823 JPE327813:JPE327823 JZA327813:JZA327823 KIW327813:KIW327823 KSS327813:KSS327823 LCO327813:LCO327823 LMK327813:LMK327823 LWG327813:LWG327823 MGC327813:MGC327823 MPY327813:MPY327823 MZU327813:MZU327823 NJQ327813:NJQ327823 NTM327813:NTM327823 ODI327813:ODI327823 ONE327813:ONE327823 OXA327813:OXA327823 PGW327813:PGW327823 PQS327813:PQS327823 QAO327813:QAO327823 QKK327813:QKK327823 QUG327813:QUG327823 REC327813:REC327823 RNY327813:RNY327823 RXU327813:RXU327823 SHQ327813:SHQ327823 SRM327813:SRM327823 TBI327813:TBI327823 TLE327813:TLE327823 TVA327813:TVA327823 UEW327813:UEW327823 UOS327813:UOS327823 UYO327813:UYO327823 VIK327813:VIK327823 VSG327813:VSG327823 WCC327813:WCC327823 WLY327813:WLY327823 WVU327813:WVU327823 M393349:M393359 JI393349:JI393359 TE393349:TE393359 ADA393349:ADA393359 AMW393349:AMW393359 AWS393349:AWS393359 BGO393349:BGO393359 BQK393349:BQK393359 CAG393349:CAG393359 CKC393349:CKC393359 CTY393349:CTY393359 DDU393349:DDU393359 DNQ393349:DNQ393359 DXM393349:DXM393359 EHI393349:EHI393359 ERE393349:ERE393359 FBA393349:FBA393359 FKW393349:FKW393359 FUS393349:FUS393359 GEO393349:GEO393359 GOK393349:GOK393359 GYG393349:GYG393359 HIC393349:HIC393359 HRY393349:HRY393359 IBU393349:IBU393359 ILQ393349:ILQ393359 IVM393349:IVM393359 JFI393349:JFI393359 JPE393349:JPE393359 JZA393349:JZA393359 KIW393349:KIW393359 KSS393349:KSS393359 LCO393349:LCO393359 LMK393349:LMK393359 LWG393349:LWG393359 MGC393349:MGC393359 MPY393349:MPY393359 MZU393349:MZU393359 NJQ393349:NJQ393359 NTM393349:NTM393359 ODI393349:ODI393359 ONE393349:ONE393359 OXA393349:OXA393359 PGW393349:PGW393359 PQS393349:PQS393359 QAO393349:QAO393359 QKK393349:QKK393359 QUG393349:QUG393359 REC393349:REC393359 RNY393349:RNY393359 RXU393349:RXU393359 SHQ393349:SHQ393359 SRM393349:SRM393359 TBI393349:TBI393359 TLE393349:TLE393359 TVA393349:TVA393359 UEW393349:UEW393359 UOS393349:UOS393359 UYO393349:UYO393359 VIK393349:VIK393359 VSG393349:VSG393359 WCC393349:WCC393359 WLY393349:WLY393359 WVU393349:WVU393359 M458885:M458895 JI458885:JI458895 TE458885:TE458895 ADA458885:ADA458895 AMW458885:AMW458895 AWS458885:AWS458895 BGO458885:BGO458895 BQK458885:BQK458895 CAG458885:CAG458895 CKC458885:CKC458895 CTY458885:CTY458895 DDU458885:DDU458895 DNQ458885:DNQ458895 DXM458885:DXM458895 EHI458885:EHI458895 ERE458885:ERE458895 FBA458885:FBA458895 FKW458885:FKW458895 FUS458885:FUS458895 GEO458885:GEO458895 GOK458885:GOK458895 GYG458885:GYG458895 HIC458885:HIC458895 HRY458885:HRY458895 IBU458885:IBU458895 ILQ458885:ILQ458895 IVM458885:IVM458895 JFI458885:JFI458895 JPE458885:JPE458895 JZA458885:JZA458895 KIW458885:KIW458895 KSS458885:KSS458895 LCO458885:LCO458895 LMK458885:LMK458895 LWG458885:LWG458895 MGC458885:MGC458895 MPY458885:MPY458895 MZU458885:MZU458895 NJQ458885:NJQ458895 NTM458885:NTM458895 ODI458885:ODI458895 ONE458885:ONE458895 OXA458885:OXA458895 PGW458885:PGW458895 PQS458885:PQS458895 QAO458885:QAO458895 QKK458885:QKK458895 QUG458885:QUG458895 REC458885:REC458895 RNY458885:RNY458895 RXU458885:RXU458895 SHQ458885:SHQ458895 SRM458885:SRM458895 TBI458885:TBI458895 TLE458885:TLE458895 TVA458885:TVA458895 UEW458885:UEW458895 UOS458885:UOS458895 UYO458885:UYO458895 VIK458885:VIK458895 VSG458885:VSG458895 WCC458885:WCC458895 WLY458885:WLY458895 WVU458885:WVU458895 M524421:M524431 JI524421:JI524431 TE524421:TE524431 ADA524421:ADA524431 AMW524421:AMW524431 AWS524421:AWS524431 BGO524421:BGO524431 BQK524421:BQK524431 CAG524421:CAG524431 CKC524421:CKC524431 CTY524421:CTY524431 DDU524421:DDU524431 DNQ524421:DNQ524431 DXM524421:DXM524431 EHI524421:EHI524431 ERE524421:ERE524431 FBA524421:FBA524431 FKW524421:FKW524431 FUS524421:FUS524431 GEO524421:GEO524431 GOK524421:GOK524431 GYG524421:GYG524431 HIC524421:HIC524431 HRY524421:HRY524431 IBU524421:IBU524431 ILQ524421:ILQ524431 IVM524421:IVM524431 JFI524421:JFI524431 JPE524421:JPE524431 JZA524421:JZA524431 KIW524421:KIW524431 KSS524421:KSS524431 LCO524421:LCO524431 LMK524421:LMK524431 LWG524421:LWG524431 MGC524421:MGC524431 MPY524421:MPY524431 MZU524421:MZU524431 NJQ524421:NJQ524431 NTM524421:NTM524431 ODI524421:ODI524431 ONE524421:ONE524431 OXA524421:OXA524431 PGW524421:PGW524431 PQS524421:PQS524431 QAO524421:QAO524431 QKK524421:QKK524431 QUG524421:QUG524431 REC524421:REC524431 RNY524421:RNY524431 RXU524421:RXU524431 SHQ524421:SHQ524431 SRM524421:SRM524431 TBI524421:TBI524431 TLE524421:TLE524431 TVA524421:TVA524431 UEW524421:UEW524431 UOS524421:UOS524431 UYO524421:UYO524431 VIK524421:VIK524431 VSG524421:VSG524431 WCC524421:WCC524431 WLY524421:WLY524431 WVU524421:WVU524431 M589957:M589967 JI589957:JI589967 TE589957:TE589967 ADA589957:ADA589967 AMW589957:AMW589967 AWS589957:AWS589967 BGO589957:BGO589967 BQK589957:BQK589967 CAG589957:CAG589967 CKC589957:CKC589967 CTY589957:CTY589967 DDU589957:DDU589967 DNQ589957:DNQ589967 DXM589957:DXM589967 EHI589957:EHI589967 ERE589957:ERE589967 FBA589957:FBA589967 FKW589957:FKW589967 FUS589957:FUS589967 GEO589957:GEO589967 GOK589957:GOK589967 GYG589957:GYG589967 HIC589957:HIC589967 HRY589957:HRY589967 IBU589957:IBU589967 ILQ589957:ILQ589967 IVM589957:IVM589967 JFI589957:JFI589967 JPE589957:JPE589967 JZA589957:JZA589967 KIW589957:KIW589967 KSS589957:KSS589967 LCO589957:LCO589967 LMK589957:LMK589967 LWG589957:LWG589967 MGC589957:MGC589967 MPY589957:MPY589967 MZU589957:MZU589967 NJQ589957:NJQ589967 NTM589957:NTM589967 ODI589957:ODI589967 ONE589957:ONE589967 OXA589957:OXA589967 PGW589957:PGW589967 PQS589957:PQS589967 QAO589957:QAO589967 QKK589957:QKK589967 QUG589957:QUG589967 REC589957:REC589967 RNY589957:RNY589967 RXU589957:RXU589967 SHQ589957:SHQ589967 SRM589957:SRM589967 TBI589957:TBI589967 TLE589957:TLE589967 TVA589957:TVA589967 UEW589957:UEW589967 UOS589957:UOS589967 UYO589957:UYO589967 VIK589957:VIK589967 VSG589957:VSG589967 WCC589957:WCC589967 WLY589957:WLY589967 WVU589957:WVU589967 M655493:M655503 JI655493:JI655503 TE655493:TE655503 ADA655493:ADA655503 AMW655493:AMW655503 AWS655493:AWS655503 BGO655493:BGO655503 BQK655493:BQK655503 CAG655493:CAG655503 CKC655493:CKC655503 CTY655493:CTY655503 DDU655493:DDU655503 DNQ655493:DNQ655503 DXM655493:DXM655503 EHI655493:EHI655503 ERE655493:ERE655503 FBA655493:FBA655503 FKW655493:FKW655503 FUS655493:FUS655503 GEO655493:GEO655503 GOK655493:GOK655503 GYG655493:GYG655503 HIC655493:HIC655503 HRY655493:HRY655503 IBU655493:IBU655503 ILQ655493:ILQ655503 IVM655493:IVM655503 JFI655493:JFI655503 JPE655493:JPE655503 JZA655493:JZA655503 KIW655493:KIW655503 KSS655493:KSS655503 LCO655493:LCO655503 LMK655493:LMK655503 LWG655493:LWG655503 MGC655493:MGC655503 MPY655493:MPY655503 MZU655493:MZU655503 NJQ655493:NJQ655503 NTM655493:NTM655503 ODI655493:ODI655503 ONE655493:ONE655503 OXA655493:OXA655503 PGW655493:PGW655503 PQS655493:PQS655503 QAO655493:QAO655503 QKK655493:QKK655503 QUG655493:QUG655503 REC655493:REC655503 RNY655493:RNY655503 RXU655493:RXU655503 SHQ655493:SHQ655503 SRM655493:SRM655503 TBI655493:TBI655503 TLE655493:TLE655503 TVA655493:TVA655503 UEW655493:UEW655503 UOS655493:UOS655503 UYO655493:UYO655503 VIK655493:VIK655503 VSG655493:VSG655503 WCC655493:WCC655503 WLY655493:WLY655503 WVU655493:WVU655503 M721029:M721039 JI721029:JI721039 TE721029:TE721039 ADA721029:ADA721039 AMW721029:AMW721039 AWS721029:AWS721039 BGO721029:BGO721039 BQK721029:BQK721039 CAG721029:CAG721039 CKC721029:CKC721039 CTY721029:CTY721039 DDU721029:DDU721039 DNQ721029:DNQ721039 DXM721029:DXM721039 EHI721029:EHI721039 ERE721029:ERE721039 FBA721029:FBA721039 FKW721029:FKW721039 FUS721029:FUS721039 GEO721029:GEO721039 GOK721029:GOK721039 GYG721029:GYG721039 HIC721029:HIC721039 HRY721029:HRY721039 IBU721029:IBU721039 ILQ721029:ILQ721039 IVM721029:IVM721039 JFI721029:JFI721039 JPE721029:JPE721039 JZA721029:JZA721039 KIW721029:KIW721039 KSS721029:KSS721039 LCO721029:LCO721039 LMK721029:LMK721039 LWG721029:LWG721039 MGC721029:MGC721039 MPY721029:MPY721039 MZU721029:MZU721039 NJQ721029:NJQ721039 NTM721029:NTM721039 ODI721029:ODI721039 ONE721029:ONE721039 OXA721029:OXA721039 PGW721029:PGW721039 PQS721029:PQS721039 QAO721029:QAO721039 QKK721029:QKK721039 QUG721029:QUG721039 REC721029:REC721039 RNY721029:RNY721039 RXU721029:RXU721039 SHQ721029:SHQ721039 SRM721029:SRM721039 TBI721029:TBI721039 TLE721029:TLE721039 TVA721029:TVA721039 UEW721029:UEW721039 UOS721029:UOS721039 UYO721029:UYO721039 VIK721029:VIK721039 VSG721029:VSG721039 WCC721029:WCC721039 WLY721029:WLY721039 WVU721029:WVU721039 M786565:M786575 JI786565:JI786575 TE786565:TE786575 ADA786565:ADA786575 AMW786565:AMW786575 AWS786565:AWS786575 BGO786565:BGO786575 BQK786565:BQK786575 CAG786565:CAG786575 CKC786565:CKC786575 CTY786565:CTY786575 DDU786565:DDU786575 DNQ786565:DNQ786575 DXM786565:DXM786575 EHI786565:EHI786575 ERE786565:ERE786575 FBA786565:FBA786575 FKW786565:FKW786575 FUS786565:FUS786575 GEO786565:GEO786575 GOK786565:GOK786575 GYG786565:GYG786575 HIC786565:HIC786575 HRY786565:HRY786575 IBU786565:IBU786575 ILQ786565:ILQ786575 IVM786565:IVM786575 JFI786565:JFI786575 JPE786565:JPE786575 JZA786565:JZA786575 KIW786565:KIW786575 KSS786565:KSS786575 LCO786565:LCO786575 LMK786565:LMK786575 LWG786565:LWG786575 MGC786565:MGC786575 MPY786565:MPY786575 MZU786565:MZU786575 NJQ786565:NJQ786575 NTM786565:NTM786575 ODI786565:ODI786575 ONE786565:ONE786575 OXA786565:OXA786575 PGW786565:PGW786575 PQS786565:PQS786575 QAO786565:QAO786575 QKK786565:QKK786575 QUG786565:QUG786575 REC786565:REC786575 RNY786565:RNY786575 RXU786565:RXU786575 SHQ786565:SHQ786575 SRM786565:SRM786575 TBI786565:TBI786575 TLE786565:TLE786575 TVA786565:TVA786575 UEW786565:UEW786575 UOS786565:UOS786575 UYO786565:UYO786575 VIK786565:VIK786575 VSG786565:VSG786575 WCC786565:WCC786575 WLY786565:WLY786575 WVU786565:WVU786575 M852101:M852111 JI852101:JI852111 TE852101:TE852111 ADA852101:ADA852111 AMW852101:AMW852111 AWS852101:AWS852111 BGO852101:BGO852111 BQK852101:BQK852111 CAG852101:CAG852111 CKC852101:CKC852111 CTY852101:CTY852111 DDU852101:DDU852111 DNQ852101:DNQ852111 DXM852101:DXM852111 EHI852101:EHI852111 ERE852101:ERE852111 FBA852101:FBA852111 FKW852101:FKW852111 FUS852101:FUS852111 GEO852101:GEO852111 GOK852101:GOK852111 GYG852101:GYG852111 HIC852101:HIC852111 HRY852101:HRY852111 IBU852101:IBU852111 ILQ852101:ILQ852111 IVM852101:IVM852111 JFI852101:JFI852111 JPE852101:JPE852111 JZA852101:JZA852111 KIW852101:KIW852111 KSS852101:KSS852111 LCO852101:LCO852111 LMK852101:LMK852111 LWG852101:LWG852111 MGC852101:MGC852111 MPY852101:MPY852111 MZU852101:MZU852111 NJQ852101:NJQ852111 NTM852101:NTM852111 ODI852101:ODI852111 ONE852101:ONE852111 OXA852101:OXA852111 PGW852101:PGW852111 PQS852101:PQS852111 QAO852101:QAO852111 QKK852101:QKK852111 QUG852101:QUG852111 REC852101:REC852111 RNY852101:RNY852111 RXU852101:RXU852111 SHQ852101:SHQ852111 SRM852101:SRM852111 TBI852101:TBI852111 TLE852101:TLE852111 TVA852101:TVA852111 UEW852101:UEW852111 UOS852101:UOS852111 UYO852101:UYO852111 VIK852101:VIK852111 VSG852101:VSG852111 WCC852101:WCC852111 WLY852101:WLY852111 WVU852101:WVU852111 M917637:M917647 JI917637:JI917647 TE917637:TE917647 ADA917637:ADA917647 AMW917637:AMW917647 AWS917637:AWS917647 BGO917637:BGO917647 BQK917637:BQK917647 CAG917637:CAG917647 CKC917637:CKC917647 CTY917637:CTY917647 DDU917637:DDU917647 DNQ917637:DNQ917647 DXM917637:DXM917647 EHI917637:EHI917647 ERE917637:ERE917647 FBA917637:FBA917647 FKW917637:FKW917647 FUS917637:FUS917647 GEO917637:GEO917647 GOK917637:GOK917647 GYG917637:GYG917647 HIC917637:HIC917647 HRY917637:HRY917647 IBU917637:IBU917647 ILQ917637:ILQ917647 IVM917637:IVM917647 JFI917637:JFI917647 JPE917637:JPE917647 JZA917637:JZA917647 KIW917637:KIW917647 KSS917637:KSS917647 LCO917637:LCO917647 LMK917637:LMK917647 LWG917637:LWG917647 MGC917637:MGC917647 MPY917637:MPY917647 MZU917637:MZU917647 NJQ917637:NJQ917647 NTM917637:NTM917647 ODI917637:ODI917647 ONE917637:ONE917647 OXA917637:OXA917647 PGW917637:PGW917647 PQS917637:PQS917647 QAO917637:QAO917647 QKK917637:QKK917647 QUG917637:QUG917647 REC917637:REC917647 RNY917637:RNY917647 RXU917637:RXU917647 SHQ917637:SHQ917647 SRM917637:SRM917647 TBI917637:TBI917647 TLE917637:TLE917647 TVA917637:TVA917647 UEW917637:UEW917647 UOS917637:UOS917647 UYO917637:UYO917647 VIK917637:VIK917647 VSG917637:VSG917647 WCC917637:WCC917647 WLY917637:WLY917647 WVU917637:WVU917647 M983173:M983183 JI983173:JI983183 TE983173:TE983183 ADA983173:ADA983183 AMW983173:AMW983183 AWS983173:AWS983183 BGO983173:BGO983183 BQK983173:BQK983183 CAG983173:CAG983183 CKC983173:CKC983183 CTY983173:CTY983183 DDU983173:DDU983183 DNQ983173:DNQ983183 DXM983173:DXM983183 EHI983173:EHI983183 ERE983173:ERE983183 FBA983173:FBA983183 FKW983173:FKW983183 FUS983173:FUS983183 GEO983173:GEO983183 GOK983173:GOK983183 GYG983173:GYG983183 HIC983173:HIC983183 HRY983173:HRY983183 IBU983173:IBU983183 ILQ983173:ILQ983183 IVM983173:IVM983183 JFI983173:JFI983183 JPE983173:JPE983183 JZA983173:JZA983183 KIW983173:KIW983183 KSS983173:KSS983183 LCO983173:LCO983183 LMK983173:LMK983183 LWG983173:LWG983183 MGC983173:MGC983183 MPY983173:MPY983183 MZU983173:MZU983183 NJQ983173:NJQ983183 NTM983173:NTM983183 ODI983173:ODI983183 ONE983173:ONE983183 OXA983173:OXA983183 PGW983173:PGW983183 PQS983173:PQS983183 QAO983173:QAO983183 QKK983173:QKK983183 QUG983173:QUG983183 REC983173:REC983183 RNY983173:RNY983183 RXU983173:RXU983183 SHQ983173:SHQ983183 SRM983173:SRM983183 TBI983173:TBI983183 TLE983173:TLE983183 TVA983173:TVA983183 UEW983173:UEW983183 UOS983173:UOS983183 UYO983173:UYO983183 VIK983173:VIK983183 VSG983173:VSG983183 WCC983173:WCC983183 WLY983173:WLY983183 WVU983173:WVU983183 Q13:Q23 JM13:JM23 TI13:TI23 ADE13:ADE23 ANA13:ANA23 AWW13:AWW23 BGS13:BGS23 BQO13:BQO23 CAK13:CAK23 CKG13:CKG23 CUC13:CUC23 DDY13:DDY23 DNU13:DNU23 DXQ13:DXQ23 EHM13:EHM23 ERI13:ERI23 FBE13:FBE23 FLA13:FLA23 FUW13:FUW23 GES13:GES23 GOO13:GOO23 GYK13:GYK23 HIG13:HIG23 HSC13:HSC23 IBY13:IBY23 ILU13:ILU23 IVQ13:IVQ23 JFM13:JFM23 JPI13:JPI23 JZE13:JZE23 KJA13:KJA23 KSW13:KSW23 LCS13:LCS23 LMO13:LMO23 LWK13:LWK23 MGG13:MGG23 MQC13:MQC23 MZY13:MZY23 NJU13:NJU23 NTQ13:NTQ23 ODM13:ODM23 ONI13:ONI23 OXE13:OXE23 PHA13:PHA23 PQW13:PQW23 QAS13:QAS23 QKO13:QKO23 QUK13:QUK23 REG13:REG23 ROC13:ROC23 RXY13:RXY23 SHU13:SHU23 SRQ13:SRQ23 TBM13:TBM23 TLI13:TLI23 TVE13:TVE23 UFA13:UFA23 UOW13:UOW23 UYS13:UYS23 VIO13:VIO23 VSK13:VSK23 WCG13:WCG23 WMC13:WMC23 WVY13:WVY23 Q65549:Q65559 JM65549:JM65559 TI65549:TI65559 ADE65549:ADE65559 ANA65549:ANA65559 AWW65549:AWW65559 BGS65549:BGS65559 BQO65549:BQO65559 CAK65549:CAK65559 CKG65549:CKG65559 CUC65549:CUC65559 DDY65549:DDY65559 DNU65549:DNU65559 DXQ65549:DXQ65559 EHM65549:EHM65559 ERI65549:ERI65559 FBE65549:FBE65559 FLA65549:FLA65559 FUW65549:FUW65559 GES65549:GES65559 GOO65549:GOO65559 GYK65549:GYK65559 HIG65549:HIG65559 HSC65549:HSC65559 IBY65549:IBY65559 ILU65549:ILU65559 IVQ65549:IVQ65559 JFM65549:JFM65559 JPI65549:JPI65559 JZE65549:JZE65559 KJA65549:KJA65559 KSW65549:KSW65559 LCS65549:LCS65559 LMO65549:LMO65559 LWK65549:LWK65559 MGG65549:MGG65559 MQC65549:MQC65559 MZY65549:MZY65559 NJU65549:NJU65559 NTQ65549:NTQ65559 ODM65549:ODM65559 ONI65549:ONI65559 OXE65549:OXE65559 PHA65549:PHA65559 PQW65549:PQW65559 QAS65549:QAS65559 QKO65549:QKO65559 QUK65549:QUK65559 REG65549:REG65559 ROC65549:ROC65559 RXY65549:RXY65559 SHU65549:SHU65559 SRQ65549:SRQ65559 TBM65549:TBM65559 TLI65549:TLI65559 TVE65549:TVE65559 UFA65549:UFA65559 UOW65549:UOW65559 UYS65549:UYS65559 VIO65549:VIO65559 VSK65549:VSK65559 WCG65549:WCG65559 WMC65549:WMC65559 WVY65549:WVY65559 Q131085:Q131095 JM131085:JM131095 TI131085:TI131095 ADE131085:ADE131095 ANA131085:ANA131095 AWW131085:AWW131095 BGS131085:BGS131095 BQO131085:BQO131095 CAK131085:CAK131095 CKG131085:CKG131095 CUC131085:CUC131095 DDY131085:DDY131095 DNU131085:DNU131095 DXQ131085:DXQ131095 EHM131085:EHM131095 ERI131085:ERI131095 FBE131085:FBE131095 FLA131085:FLA131095 FUW131085:FUW131095 GES131085:GES131095 GOO131085:GOO131095 GYK131085:GYK131095 HIG131085:HIG131095 HSC131085:HSC131095 IBY131085:IBY131095 ILU131085:ILU131095 IVQ131085:IVQ131095 JFM131085:JFM131095 JPI131085:JPI131095 JZE131085:JZE131095 KJA131085:KJA131095 KSW131085:KSW131095 LCS131085:LCS131095 LMO131085:LMO131095 LWK131085:LWK131095 MGG131085:MGG131095 MQC131085:MQC131095 MZY131085:MZY131095 NJU131085:NJU131095 NTQ131085:NTQ131095 ODM131085:ODM131095 ONI131085:ONI131095 OXE131085:OXE131095 PHA131085:PHA131095 PQW131085:PQW131095 QAS131085:QAS131095 QKO131085:QKO131095 QUK131085:QUK131095 REG131085:REG131095 ROC131085:ROC131095 RXY131085:RXY131095 SHU131085:SHU131095 SRQ131085:SRQ131095 TBM131085:TBM131095 TLI131085:TLI131095 TVE131085:TVE131095 UFA131085:UFA131095 UOW131085:UOW131095 UYS131085:UYS131095 VIO131085:VIO131095 VSK131085:VSK131095 WCG131085:WCG131095 WMC131085:WMC131095 WVY131085:WVY131095 Q196621:Q196631 JM196621:JM196631 TI196621:TI196631 ADE196621:ADE196631 ANA196621:ANA196631 AWW196621:AWW196631 BGS196621:BGS196631 BQO196621:BQO196631 CAK196621:CAK196631 CKG196621:CKG196631 CUC196621:CUC196631 DDY196621:DDY196631 DNU196621:DNU196631 DXQ196621:DXQ196631 EHM196621:EHM196631 ERI196621:ERI196631 FBE196621:FBE196631 FLA196621:FLA196631 FUW196621:FUW196631 GES196621:GES196631 GOO196621:GOO196631 GYK196621:GYK196631 HIG196621:HIG196631 HSC196621:HSC196631 IBY196621:IBY196631 ILU196621:ILU196631 IVQ196621:IVQ196631 JFM196621:JFM196631 JPI196621:JPI196631 JZE196621:JZE196631 KJA196621:KJA196631 KSW196621:KSW196631 LCS196621:LCS196631 LMO196621:LMO196631 LWK196621:LWK196631 MGG196621:MGG196631 MQC196621:MQC196631 MZY196621:MZY196631 NJU196621:NJU196631 NTQ196621:NTQ196631 ODM196621:ODM196631 ONI196621:ONI196631 OXE196621:OXE196631 PHA196621:PHA196631 PQW196621:PQW196631 QAS196621:QAS196631 QKO196621:QKO196631 QUK196621:QUK196631 REG196621:REG196631 ROC196621:ROC196631 RXY196621:RXY196631 SHU196621:SHU196631 SRQ196621:SRQ196631 TBM196621:TBM196631 TLI196621:TLI196631 TVE196621:TVE196631 UFA196621:UFA196631 UOW196621:UOW196631 UYS196621:UYS196631 VIO196621:VIO196631 VSK196621:VSK196631 WCG196621:WCG196631 WMC196621:WMC196631 WVY196621:WVY196631 Q262157:Q262167 JM262157:JM262167 TI262157:TI262167 ADE262157:ADE262167 ANA262157:ANA262167 AWW262157:AWW262167 BGS262157:BGS262167 BQO262157:BQO262167 CAK262157:CAK262167 CKG262157:CKG262167 CUC262157:CUC262167 DDY262157:DDY262167 DNU262157:DNU262167 DXQ262157:DXQ262167 EHM262157:EHM262167 ERI262157:ERI262167 FBE262157:FBE262167 FLA262157:FLA262167 FUW262157:FUW262167 GES262157:GES262167 GOO262157:GOO262167 GYK262157:GYK262167 HIG262157:HIG262167 HSC262157:HSC262167 IBY262157:IBY262167 ILU262157:ILU262167 IVQ262157:IVQ262167 JFM262157:JFM262167 JPI262157:JPI262167 JZE262157:JZE262167 KJA262157:KJA262167 KSW262157:KSW262167 LCS262157:LCS262167 LMO262157:LMO262167 LWK262157:LWK262167 MGG262157:MGG262167 MQC262157:MQC262167 MZY262157:MZY262167 NJU262157:NJU262167 NTQ262157:NTQ262167 ODM262157:ODM262167 ONI262157:ONI262167 OXE262157:OXE262167 PHA262157:PHA262167 PQW262157:PQW262167 QAS262157:QAS262167 QKO262157:QKO262167 QUK262157:QUK262167 REG262157:REG262167 ROC262157:ROC262167 RXY262157:RXY262167 SHU262157:SHU262167 SRQ262157:SRQ262167 TBM262157:TBM262167 TLI262157:TLI262167 TVE262157:TVE262167 UFA262157:UFA262167 UOW262157:UOW262167 UYS262157:UYS262167 VIO262157:VIO262167 VSK262157:VSK262167 WCG262157:WCG262167 WMC262157:WMC262167 WVY262157:WVY262167 Q327693:Q327703 JM327693:JM327703 TI327693:TI327703 ADE327693:ADE327703 ANA327693:ANA327703 AWW327693:AWW327703 BGS327693:BGS327703 BQO327693:BQO327703 CAK327693:CAK327703 CKG327693:CKG327703 CUC327693:CUC327703 DDY327693:DDY327703 DNU327693:DNU327703 DXQ327693:DXQ327703 EHM327693:EHM327703 ERI327693:ERI327703 FBE327693:FBE327703 FLA327693:FLA327703 FUW327693:FUW327703 GES327693:GES327703 GOO327693:GOO327703 GYK327693:GYK327703 HIG327693:HIG327703 HSC327693:HSC327703 IBY327693:IBY327703 ILU327693:ILU327703 IVQ327693:IVQ327703 JFM327693:JFM327703 JPI327693:JPI327703 JZE327693:JZE327703 KJA327693:KJA327703 KSW327693:KSW327703 LCS327693:LCS327703 LMO327693:LMO327703 LWK327693:LWK327703 MGG327693:MGG327703 MQC327693:MQC327703 MZY327693:MZY327703 NJU327693:NJU327703 NTQ327693:NTQ327703 ODM327693:ODM327703 ONI327693:ONI327703 OXE327693:OXE327703 PHA327693:PHA327703 PQW327693:PQW327703 QAS327693:QAS327703 QKO327693:QKO327703 QUK327693:QUK327703 REG327693:REG327703 ROC327693:ROC327703 RXY327693:RXY327703 SHU327693:SHU327703 SRQ327693:SRQ327703 TBM327693:TBM327703 TLI327693:TLI327703 TVE327693:TVE327703 UFA327693:UFA327703 UOW327693:UOW327703 UYS327693:UYS327703 VIO327693:VIO327703 VSK327693:VSK327703 WCG327693:WCG327703 WMC327693:WMC327703 WVY327693:WVY327703 Q393229:Q393239 JM393229:JM393239 TI393229:TI393239 ADE393229:ADE393239 ANA393229:ANA393239 AWW393229:AWW393239 BGS393229:BGS393239 BQO393229:BQO393239 CAK393229:CAK393239 CKG393229:CKG393239 CUC393229:CUC393239 DDY393229:DDY393239 DNU393229:DNU393239 DXQ393229:DXQ393239 EHM393229:EHM393239 ERI393229:ERI393239 FBE393229:FBE393239 FLA393229:FLA393239 FUW393229:FUW393239 GES393229:GES393239 GOO393229:GOO393239 GYK393229:GYK393239 HIG393229:HIG393239 HSC393229:HSC393239 IBY393229:IBY393239 ILU393229:ILU393239 IVQ393229:IVQ393239 JFM393229:JFM393239 JPI393229:JPI393239 JZE393229:JZE393239 KJA393229:KJA393239 KSW393229:KSW393239 LCS393229:LCS393239 LMO393229:LMO393239 LWK393229:LWK393239 MGG393229:MGG393239 MQC393229:MQC393239 MZY393229:MZY393239 NJU393229:NJU393239 NTQ393229:NTQ393239 ODM393229:ODM393239 ONI393229:ONI393239 OXE393229:OXE393239 PHA393229:PHA393239 PQW393229:PQW393239 QAS393229:QAS393239 QKO393229:QKO393239 QUK393229:QUK393239 REG393229:REG393239 ROC393229:ROC393239 RXY393229:RXY393239 SHU393229:SHU393239 SRQ393229:SRQ393239 TBM393229:TBM393239 TLI393229:TLI393239 TVE393229:TVE393239 UFA393229:UFA393239 UOW393229:UOW393239 UYS393229:UYS393239 VIO393229:VIO393239 VSK393229:VSK393239 WCG393229:WCG393239 WMC393229:WMC393239 WVY393229:WVY393239 Q458765:Q458775 JM458765:JM458775 TI458765:TI458775 ADE458765:ADE458775 ANA458765:ANA458775 AWW458765:AWW458775 BGS458765:BGS458775 BQO458765:BQO458775 CAK458765:CAK458775 CKG458765:CKG458775 CUC458765:CUC458775 DDY458765:DDY458775 DNU458765:DNU458775 DXQ458765:DXQ458775 EHM458765:EHM458775 ERI458765:ERI458775 FBE458765:FBE458775 FLA458765:FLA458775 FUW458765:FUW458775 GES458765:GES458775 GOO458765:GOO458775 GYK458765:GYK458775 HIG458765:HIG458775 HSC458765:HSC458775 IBY458765:IBY458775 ILU458765:ILU458775 IVQ458765:IVQ458775 JFM458765:JFM458775 JPI458765:JPI458775 JZE458765:JZE458775 KJA458765:KJA458775 KSW458765:KSW458775 LCS458765:LCS458775 LMO458765:LMO458775 LWK458765:LWK458775 MGG458765:MGG458775 MQC458765:MQC458775 MZY458765:MZY458775 NJU458765:NJU458775 NTQ458765:NTQ458775 ODM458765:ODM458775 ONI458765:ONI458775 OXE458765:OXE458775 PHA458765:PHA458775 PQW458765:PQW458775 QAS458765:QAS458775 QKO458765:QKO458775 QUK458765:QUK458775 REG458765:REG458775 ROC458765:ROC458775 RXY458765:RXY458775 SHU458765:SHU458775 SRQ458765:SRQ458775 TBM458765:TBM458775 TLI458765:TLI458775 TVE458765:TVE458775 UFA458765:UFA458775 UOW458765:UOW458775 UYS458765:UYS458775 VIO458765:VIO458775 VSK458765:VSK458775 WCG458765:WCG458775 WMC458765:WMC458775 WVY458765:WVY458775 Q524301:Q524311 JM524301:JM524311 TI524301:TI524311 ADE524301:ADE524311 ANA524301:ANA524311 AWW524301:AWW524311 BGS524301:BGS524311 BQO524301:BQO524311 CAK524301:CAK524311 CKG524301:CKG524311 CUC524301:CUC524311 DDY524301:DDY524311 DNU524301:DNU524311 DXQ524301:DXQ524311 EHM524301:EHM524311 ERI524301:ERI524311 FBE524301:FBE524311 FLA524301:FLA524311 FUW524301:FUW524311 GES524301:GES524311 GOO524301:GOO524311 GYK524301:GYK524311 HIG524301:HIG524311 HSC524301:HSC524311 IBY524301:IBY524311 ILU524301:ILU524311 IVQ524301:IVQ524311 JFM524301:JFM524311 JPI524301:JPI524311 JZE524301:JZE524311 KJA524301:KJA524311 KSW524301:KSW524311 LCS524301:LCS524311 LMO524301:LMO524311 LWK524301:LWK524311 MGG524301:MGG524311 MQC524301:MQC524311 MZY524301:MZY524311 NJU524301:NJU524311 NTQ524301:NTQ524311 ODM524301:ODM524311 ONI524301:ONI524311 OXE524301:OXE524311 PHA524301:PHA524311 PQW524301:PQW524311 QAS524301:QAS524311 QKO524301:QKO524311 QUK524301:QUK524311 REG524301:REG524311 ROC524301:ROC524311 RXY524301:RXY524311 SHU524301:SHU524311 SRQ524301:SRQ524311 TBM524301:TBM524311 TLI524301:TLI524311 TVE524301:TVE524311 UFA524301:UFA524311 UOW524301:UOW524311 UYS524301:UYS524311 VIO524301:VIO524311 VSK524301:VSK524311 WCG524301:WCG524311 WMC524301:WMC524311 WVY524301:WVY524311 Q589837:Q589847 JM589837:JM589847 TI589837:TI589847 ADE589837:ADE589847 ANA589837:ANA589847 AWW589837:AWW589847 BGS589837:BGS589847 BQO589837:BQO589847 CAK589837:CAK589847 CKG589837:CKG589847 CUC589837:CUC589847 DDY589837:DDY589847 DNU589837:DNU589847 DXQ589837:DXQ589847 EHM589837:EHM589847 ERI589837:ERI589847 FBE589837:FBE589847 FLA589837:FLA589847 FUW589837:FUW589847 GES589837:GES589847 GOO589837:GOO589847 GYK589837:GYK589847 HIG589837:HIG589847 HSC589837:HSC589847 IBY589837:IBY589847 ILU589837:ILU589847 IVQ589837:IVQ589847 JFM589837:JFM589847 JPI589837:JPI589847 JZE589837:JZE589847 KJA589837:KJA589847 KSW589837:KSW589847 LCS589837:LCS589847 LMO589837:LMO589847 LWK589837:LWK589847 MGG589837:MGG589847 MQC589837:MQC589847 MZY589837:MZY589847 NJU589837:NJU589847 NTQ589837:NTQ589847 ODM589837:ODM589847 ONI589837:ONI589847 OXE589837:OXE589847 PHA589837:PHA589847 PQW589837:PQW589847 QAS589837:QAS589847 QKO589837:QKO589847 QUK589837:QUK589847 REG589837:REG589847 ROC589837:ROC589847 RXY589837:RXY589847 SHU589837:SHU589847 SRQ589837:SRQ589847 TBM589837:TBM589847 TLI589837:TLI589847 TVE589837:TVE589847 UFA589837:UFA589847 UOW589837:UOW589847 UYS589837:UYS589847 VIO589837:VIO589847 VSK589837:VSK589847 WCG589837:WCG589847 WMC589837:WMC589847 WVY589837:WVY589847 Q655373:Q655383 JM655373:JM655383 TI655373:TI655383 ADE655373:ADE655383 ANA655373:ANA655383 AWW655373:AWW655383 BGS655373:BGS655383 BQO655373:BQO655383 CAK655373:CAK655383 CKG655373:CKG655383 CUC655373:CUC655383 DDY655373:DDY655383 DNU655373:DNU655383 DXQ655373:DXQ655383 EHM655373:EHM655383 ERI655373:ERI655383 FBE655373:FBE655383 FLA655373:FLA655383 FUW655373:FUW655383 GES655373:GES655383 GOO655373:GOO655383 GYK655373:GYK655383 HIG655373:HIG655383 HSC655373:HSC655383 IBY655373:IBY655383 ILU655373:ILU655383 IVQ655373:IVQ655383 JFM655373:JFM655383 JPI655373:JPI655383 JZE655373:JZE655383 KJA655373:KJA655383 KSW655373:KSW655383 LCS655373:LCS655383 LMO655373:LMO655383 LWK655373:LWK655383 MGG655373:MGG655383 MQC655373:MQC655383 MZY655373:MZY655383 NJU655373:NJU655383 NTQ655373:NTQ655383 ODM655373:ODM655383 ONI655373:ONI655383 OXE655373:OXE655383 PHA655373:PHA655383 PQW655373:PQW655383 QAS655373:QAS655383 QKO655373:QKO655383 QUK655373:QUK655383 REG655373:REG655383 ROC655373:ROC655383 RXY655373:RXY655383 SHU655373:SHU655383 SRQ655373:SRQ655383 TBM655373:TBM655383 TLI655373:TLI655383 TVE655373:TVE655383 UFA655373:UFA655383 UOW655373:UOW655383 UYS655373:UYS655383 VIO655373:VIO655383 VSK655373:VSK655383 WCG655373:WCG655383 WMC655373:WMC655383 WVY655373:WVY655383 Q720909:Q720919 JM720909:JM720919 TI720909:TI720919 ADE720909:ADE720919 ANA720909:ANA720919 AWW720909:AWW720919 BGS720909:BGS720919 BQO720909:BQO720919 CAK720909:CAK720919 CKG720909:CKG720919 CUC720909:CUC720919 DDY720909:DDY720919 DNU720909:DNU720919 DXQ720909:DXQ720919 EHM720909:EHM720919 ERI720909:ERI720919 FBE720909:FBE720919 FLA720909:FLA720919 FUW720909:FUW720919 GES720909:GES720919 GOO720909:GOO720919 GYK720909:GYK720919 HIG720909:HIG720919 HSC720909:HSC720919 IBY720909:IBY720919 ILU720909:ILU720919 IVQ720909:IVQ720919 JFM720909:JFM720919 JPI720909:JPI720919 JZE720909:JZE720919 KJA720909:KJA720919 KSW720909:KSW720919 LCS720909:LCS720919 LMO720909:LMO720919 LWK720909:LWK720919 MGG720909:MGG720919 MQC720909:MQC720919 MZY720909:MZY720919 NJU720909:NJU720919 NTQ720909:NTQ720919 ODM720909:ODM720919 ONI720909:ONI720919 OXE720909:OXE720919 PHA720909:PHA720919 PQW720909:PQW720919 QAS720909:QAS720919 QKO720909:QKO720919 QUK720909:QUK720919 REG720909:REG720919 ROC720909:ROC720919 RXY720909:RXY720919 SHU720909:SHU720919 SRQ720909:SRQ720919 TBM720909:TBM720919 TLI720909:TLI720919 TVE720909:TVE720919 UFA720909:UFA720919 UOW720909:UOW720919 UYS720909:UYS720919 VIO720909:VIO720919 VSK720909:VSK720919 WCG720909:WCG720919 WMC720909:WMC720919 WVY720909:WVY720919 Q786445:Q786455 JM786445:JM786455 TI786445:TI786455 ADE786445:ADE786455 ANA786445:ANA786455 AWW786445:AWW786455 BGS786445:BGS786455 BQO786445:BQO786455 CAK786445:CAK786455 CKG786445:CKG786455 CUC786445:CUC786455 DDY786445:DDY786455 DNU786445:DNU786455 DXQ786445:DXQ786455 EHM786445:EHM786455 ERI786445:ERI786455 FBE786445:FBE786455 FLA786445:FLA786455 FUW786445:FUW786455 GES786445:GES786455 GOO786445:GOO786455 GYK786445:GYK786455 HIG786445:HIG786455 HSC786445:HSC786455 IBY786445:IBY786455 ILU786445:ILU786455 IVQ786445:IVQ786455 JFM786445:JFM786455 JPI786445:JPI786455 JZE786445:JZE786455 KJA786445:KJA786455 KSW786445:KSW786455 LCS786445:LCS786455 LMO786445:LMO786455 LWK786445:LWK786455 MGG786445:MGG786455 MQC786445:MQC786455 MZY786445:MZY786455 NJU786445:NJU786455 NTQ786445:NTQ786455 ODM786445:ODM786455 ONI786445:ONI786455 OXE786445:OXE786455 PHA786445:PHA786455 PQW786445:PQW786455 QAS786445:QAS786455 QKO786445:QKO786455 QUK786445:QUK786455 REG786445:REG786455 ROC786445:ROC786455 RXY786445:RXY786455 SHU786445:SHU786455 SRQ786445:SRQ786455 TBM786445:TBM786455 TLI786445:TLI786455 TVE786445:TVE786455 UFA786445:UFA786455 UOW786445:UOW786455 UYS786445:UYS786455 VIO786445:VIO786455 VSK786445:VSK786455 WCG786445:WCG786455 WMC786445:WMC786455 WVY786445:WVY786455 Q851981:Q851991 JM851981:JM851991 TI851981:TI851991 ADE851981:ADE851991 ANA851981:ANA851991 AWW851981:AWW851991 BGS851981:BGS851991 BQO851981:BQO851991 CAK851981:CAK851991 CKG851981:CKG851991 CUC851981:CUC851991 DDY851981:DDY851991 DNU851981:DNU851991 DXQ851981:DXQ851991 EHM851981:EHM851991 ERI851981:ERI851991 FBE851981:FBE851991 FLA851981:FLA851991 FUW851981:FUW851991 GES851981:GES851991 GOO851981:GOO851991 GYK851981:GYK851991 HIG851981:HIG851991 HSC851981:HSC851991 IBY851981:IBY851991 ILU851981:ILU851991 IVQ851981:IVQ851991 JFM851981:JFM851991 JPI851981:JPI851991 JZE851981:JZE851991 KJA851981:KJA851991 KSW851981:KSW851991 LCS851981:LCS851991 LMO851981:LMO851991 LWK851981:LWK851991 MGG851981:MGG851991 MQC851981:MQC851991 MZY851981:MZY851991 NJU851981:NJU851991 NTQ851981:NTQ851991 ODM851981:ODM851991 ONI851981:ONI851991 OXE851981:OXE851991 PHA851981:PHA851991 PQW851981:PQW851991 QAS851981:QAS851991 QKO851981:QKO851991 QUK851981:QUK851991 REG851981:REG851991 ROC851981:ROC851991 RXY851981:RXY851991 SHU851981:SHU851991 SRQ851981:SRQ851991 TBM851981:TBM851991 TLI851981:TLI851991 TVE851981:TVE851991 UFA851981:UFA851991 UOW851981:UOW851991 UYS851981:UYS851991 VIO851981:VIO851991 VSK851981:VSK851991 WCG851981:WCG851991 WMC851981:WMC851991 WVY851981:WVY851991 Q917517:Q917527 JM917517:JM917527 TI917517:TI917527 ADE917517:ADE917527 ANA917517:ANA917527 AWW917517:AWW917527 BGS917517:BGS917527 BQO917517:BQO917527 CAK917517:CAK917527 CKG917517:CKG917527 CUC917517:CUC917527 DDY917517:DDY917527 DNU917517:DNU917527 DXQ917517:DXQ917527 EHM917517:EHM917527 ERI917517:ERI917527 FBE917517:FBE917527 FLA917517:FLA917527 FUW917517:FUW917527 GES917517:GES917527 GOO917517:GOO917527 GYK917517:GYK917527 HIG917517:HIG917527 HSC917517:HSC917527 IBY917517:IBY917527 ILU917517:ILU917527 IVQ917517:IVQ917527 JFM917517:JFM917527 JPI917517:JPI917527 JZE917517:JZE917527 KJA917517:KJA917527 KSW917517:KSW917527 LCS917517:LCS917527 LMO917517:LMO917527 LWK917517:LWK917527 MGG917517:MGG917527 MQC917517:MQC917527 MZY917517:MZY917527 NJU917517:NJU917527 NTQ917517:NTQ917527 ODM917517:ODM917527 ONI917517:ONI917527 OXE917517:OXE917527 PHA917517:PHA917527 PQW917517:PQW917527 QAS917517:QAS917527 QKO917517:QKO917527 QUK917517:QUK917527 REG917517:REG917527 ROC917517:ROC917527 RXY917517:RXY917527 SHU917517:SHU917527 SRQ917517:SRQ917527 TBM917517:TBM917527 TLI917517:TLI917527 TVE917517:TVE917527 UFA917517:UFA917527 UOW917517:UOW917527 UYS917517:UYS917527 VIO917517:VIO917527 VSK917517:VSK917527 WCG917517:WCG917527 WMC917517:WMC917527 WVY917517:WVY917527 Q983053:Q983063 JM983053:JM983063 TI983053:TI983063 ADE983053:ADE983063 ANA983053:ANA983063 AWW983053:AWW983063 BGS983053:BGS983063 BQO983053:BQO983063 CAK983053:CAK983063 CKG983053:CKG983063 CUC983053:CUC983063 DDY983053:DDY983063 DNU983053:DNU983063 DXQ983053:DXQ983063 EHM983053:EHM983063 ERI983053:ERI983063 FBE983053:FBE983063 FLA983053:FLA983063 FUW983053:FUW983063 GES983053:GES983063 GOO983053:GOO983063 GYK983053:GYK983063 HIG983053:HIG983063 HSC983053:HSC983063 IBY983053:IBY983063 ILU983053:ILU983063 IVQ983053:IVQ983063 JFM983053:JFM983063 JPI983053:JPI983063 JZE983053:JZE983063 KJA983053:KJA983063 KSW983053:KSW983063 LCS983053:LCS983063 LMO983053:LMO983063 LWK983053:LWK983063 MGG983053:MGG983063 MQC983053:MQC983063 MZY983053:MZY983063 NJU983053:NJU983063 NTQ983053:NTQ983063 ODM983053:ODM983063 ONI983053:ONI983063 OXE983053:OXE983063 PHA983053:PHA983063 PQW983053:PQW983063 QAS983053:QAS983063 QKO983053:QKO983063 QUK983053:QUK983063 REG983053:REG983063 ROC983053:ROC983063 RXY983053:RXY983063 SHU983053:SHU983063 SRQ983053:SRQ983063 TBM983053:TBM983063 TLI983053:TLI983063 TVE983053:TVE983063 UFA983053:UFA983063 UOW983053:UOW983063 UYS983053:UYS983063 VIO983053:VIO983063 VSK983053:VSK983063 WCG983053:WCG983063 WMC983053:WMC983063 WVY983053:WVY983063 Q25:Q47 JM25:JM47 TI25:TI47 ADE25:ADE47 ANA25:ANA47 AWW25:AWW47 BGS25:BGS47 BQO25:BQO47 CAK25:CAK47 CKG25:CKG47 CUC25:CUC47 DDY25:DDY47 DNU25:DNU47 DXQ25:DXQ47 EHM25:EHM47 ERI25:ERI47 FBE25:FBE47 FLA25:FLA47 FUW25:FUW47 GES25:GES47 GOO25:GOO47 GYK25:GYK47 HIG25:HIG47 HSC25:HSC47 IBY25:IBY47 ILU25:ILU47 IVQ25:IVQ47 JFM25:JFM47 JPI25:JPI47 JZE25:JZE47 KJA25:KJA47 KSW25:KSW47 LCS25:LCS47 LMO25:LMO47 LWK25:LWK47 MGG25:MGG47 MQC25:MQC47 MZY25:MZY47 NJU25:NJU47 NTQ25:NTQ47 ODM25:ODM47 ONI25:ONI47 OXE25:OXE47 PHA25:PHA47 PQW25:PQW47 QAS25:QAS47 QKO25:QKO47 QUK25:QUK47 REG25:REG47 ROC25:ROC47 RXY25:RXY47 SHU25:SHU47 SRQ25:SRQ47 TBM25:TBM47 TLI25:TLI47 TVE25:TVE47 UFA25:UFA47 UOW25:UOW47 UYS25:UYS47 VIO25:VIO47 VSK25:VSK47 WCG25:WCG47 WMC25:WMC47 WVY25:WVY47 Q65561:Q65583 JM65561:JM65583 TI65561:TI65583 ADE65561:ADE65583 ANA65561:ANA65583 AWW65561:AWW65583 BGS65561:BGS65583 BQO65561:BQO65583 CAK65561:CAK65583 CKG65561:CKG65583 CUC65561:CUC65583 DDY65561:DDY65583 DNU65561:DNU65583 DXQ65561:DXQ65583 EHM65561:EHM65583 ERI65561:ERI65583 FBE65561:FBE65583 FLA65561:FLA65583 FUW65561:FUW65583 GES65561:GES65583 GOO65561:GOO65583 GYK65561:GYK65583 HIG65561:HIG65583 HSC65561:HSC65583 IBY65561:IBY65583 ILU65561:ILU65583 IVQ65561:IVQ65583 JFM65561:JFM65583 JPI65561:JPI65583 JZE65561:JZE65583 KJA65561:KJA65583 KSW65561:KSW65583 LCS65561:LCS65583 LMO65561:LMO65583 LWK65561:LWK65583 MGG65561:MGG65583 MQC65561:MQC65583 MZY65561:MZY65583 NJU65561:NJU65583 NTQ65561:NTQ65583 ODM65561:ODM65583 ONI65561:ONI65583 OXE65561:OXE65583 PHA65561:PHA65583 PQW65561:PQW65583 QAS65561:QAS65583 QKO65561:QKO65583 QUK65561:QUK65583 REG65561:REG65583 ROC65561:ROC65583 RXY65561:RXY65583 SHU65561:SHU65583 SRQ65561:SRQ65583 TBM65561:TBM65583 TLI65561:TLI65583 TVE65561:TVE65583 UFA65561:UFA65583 UOW65561:UOW65583 UYS65561:UYS65583 VIO65561:VIO65583 VSK65561:VSK65583 WCG65561:WCG65583 WMC65561:WMC65583 WVY65561:WVY65583 Q131097:Q131119 JM131097:JM131119 TI131097:TI131119 ADE131097:ADE131119 ANA131097:ANA131119 AWW131097:AWW131119 BGS131097:BGS131119 BQO131097:BQO131119 CAK131097:CAK131119 CKG131097:CKG131119 CUC131097:CUC131119 DDY131097:DDY131119 DNU131097:DNU131119 DXQ131097:DXQ131119 EHM131097:EHM131119 ERI131097:ERI131119 FBE131097:FBE131119 FLA131097:FLA131119 FUW131097:FUW131119 GES131097:GES131119 GOO131097:GOO131119 GYK131097:GYK131119 HIG131097:HIG131119 HSC131097:HSC131119 IBY131097:IBY131119 ILU131097:ILU131119 IVQ131097:IVQ131119 JFM131097:JFM131119 JPI131097:JPI131119 JZE131097:JZE131119 KJA131097:KJA131119 KSW131097:KSW131119 LCS131097:LCS131119 LMO131097:LMO131119 LWK131097:LWK131119 MGG131097:MGG131119 MQC131097:MQC131119 MZY131097:MZY131119 NJU131097:NJU131119 NTQ131097:NTQ131119 ODM131097:ODM131119 ONI131097:ONI131119 OXE131097:OXE131119 PHA131097:PHA131119 PQW131097:PQW131119 QAS131097:QAS131119 QKO131097:QKO131119 QUK131097:QUK131119 REG131097:REG131119 ROC131097:ROC131119 RXY131097:RXY131119 SHU131097:SHU131119 SRQ131097:SRQ131119 TBM131097:TBM131119 TLI131097:TLI131119 TVE131097:TVE131119 UFA131097:UFA131119 UOW131097:UOW131119 UYS131097:UYS131119 VIO131097:VIO131119 VSK131097:VSK131119 WCG131097:WCG131119 WMC131097:WMC131119 WVY131097:WVY131119 Q196633:Q196655 JM196633:JM196655 TI196633:TI196655 ADE196633:ADE196655 ANA196633:ANA196655 AWW196633:AWW196655 BGS196633:BGS196655 BQO196633:BQO196655 CAK196633:CAK196655 CKG196633:CKG196655 CUC196633:CUC196655 DDY196633:DDY196655 DNU196633:DNU196655 DXQ196633:DXQ196655 EHM196633:EHM196655 ERI196633:ERI196655 FBE196633:FBE196655 FLA196633:FLA196655 FUW196633:FUW196655 GES196633:GES196655 GOO196633:GOO196655 GYK196633:GYK196655 HIG196633:HIG196655 HSC196633:HSC196655 IBY196633:IBY196655 ILU196633:ILU196655 IVQ196633:IVQ196655 JFM196633:JFM196655 JPI196633:JPI196655 JZE196633:JZE196655 KJA196633:KJA196655 KSW196633:KSW196655 LCS196633:LCS196655 LMO196633:LMO196655 LWK196633:LWK196655 MGG196633:MGG196655 MQC196633:MQC196655 MZY196633:MZY196655 NJU196633:NJU196655 NTQ196633:NTQ196655 ODM196633:ODM196655 ONI196633:ONI196655 OXE196633:OXE196655 PHA196633:PHA196655 PQW196633:PQW196655 QAS196633:QAS196655 QKO196633:QKO196655 QUK196633:QUK196655 REG196633:REG196655 ROC196633:ROC196655 RXY196633:RXY196655 SHU196633:SHU196655 SRQ196633:SRQ196655 TBM196633:TBM196655 TLI196633:TLI196655 TVE196633:TVE196655 UFA196633:UFA196655 UOW196633:UOW196655 UYS196633:UYS196655 VIO196633:VIO196655 VSK196633:VSK196655 WCG196633:WCG196655 WMC196633:WMC196655 WVY196633:WVY196655 Q262169:Q262191 JM262169:JM262191 TI262169:TI262191 ADE262169:ADE262191 ANA262169:ANA262191 AWW262169:AWW262191 BGS262169:BGS262191 BQO262169:BQO262191 CAK262169:CAK262191 CKG262169:CKG262191 CUC262169:CUC262191 DDY262169:DDY262191 DNU262169:DNU262191 DXQ262169:DXQ262191 EHM262169:EHM262191 ERI262169:ERI262191 FBE262169:FBE262191 FLA262169:FLA262191 FUW262169:FUW262191 GES262169:GES262191 GOO262169:GOO262191 GYK262169:GYK262191 HIG262169:HIG262191 HSC262169:HSC262191 IBY262169:IBY262191 ILU262169:ILU262191 IVQ262169:IVQ262191 JFM262169:JFM262191 JPI262169:JPI262191 JZE262169:JZE262191 KJA262169:KJA262191 KSW262169:KSW262191 LCS262169:LCS262191 LMO262169:LMO262191 LWK262169:LWK262191 MGG262169:MGG262191 MQC262169:MQC262191 MZY262169:MZY262191 NJU262169:NJU262191 NTQ262169:NTQ262191 ODM262169:ODM262191 ONI262169:ONI262191 OXE262169:OXE262191 PHA262169:PHA262191 PQW262169:PQW262191 QAS262169:QAS262191 QKO262169:QKO262191 QUK262169:QUK262191 REG262169:REG262191 ROC262169:ROC262191 RXY262169:RXY262191 SHU262169:SHU262191 SRQ262169:SRQ262191 TBM262169:TBM262191 TLI262169:TLI262191 TVE262169:TVE262191 UFA262169:UFA262191 UOW262169:UOW262191 UYS262169:UYS262191 VIO262169:VIO262191 VSK262169:VSK262191 WCG262169:WCG262191 WMC262169:WMC262191 WVY262169:WVY262191 Q327705:Q327727 JM327705:JM327727 TI327705:TI327727 ADE327705:ADE327727 ANA327705:ANA327727 AWW327705:AWW327727 BGS327705:BGS327727 BQO327705:BQO327727 CAK327705:CAK327727 CKG327705:CKG327727 CUC327705:CUC327727 DDY327705:DDY327727 DNU327705:DNU327727 DXQ327705:DXQ327727 EHM327705:EHM327727 ERI327705:ERI327727 FBE327705:FBE327727 FLA327705:FLA327727 FUW327705:FUW327727 GES327705:GES327727 GOO327705:GOO327727 GYK327705:GYK327727 HIG327705:HIG327727 HSC327705:HSC327727 IBY327705:IBY327727 ILU327705:ILU327727 IVQ327705:IVQ327727 JFM327705:JFM327727 JPI327705:JPI327727 JZE327705:JZE327727 KJA327705:KJA327727 KSW327705:KSW327727 LCS327705:LCS327727 LMO327705:LMO327727 LWK327705:LWK327727 MGG327705:MGG327727 MQC327705:MQC327727 MZY327705:MZY327727 NJU327705:NJU327727 NTQ327705:NTQ327727 ODM327705:ODM327727 ONI327705:ONI327727 OXE327705:OXE327727 PHA327705:PHA327727 PQW327705:PQW327727 QAS327705:QAS327727 QKO327705:QKO327727 QUK327705:QUK327727 REG327705:REG327727 ROC327705:ROC327727 RXY327705:RXY327727 SHU327705:SHU327727 SRQ327705:SRQ327727 TBM327705:TBM327727 TLI327705:TLI327727 TVE327705:TVE327727 UFA327705:UFA327727 UOW327705:UOW327727 UYS327705:UYS327727 VIO327705:VIO327727 VSK327705:VSK327727 WCG327705:WCG327727 WMC327705:WMC327727 WVY327705:WVY327727 Q393241:Q393263 JM393241:JM393263 TI393241:TI393263 ADE393241:ADE393263 ANA393241:ANA393263 AWW393241:AWW393263 BGS393241:BGS393263 BQO393241:BQO393263 CAK393241:CAK393263 CKG393241:CKG393263 CUC393241:CUC393263 DDY393241:DDY393263 DNU393241:DNU393263 DXQ393241:DXQ393263 EHM393241:EHM393263 ERI393241:ERI393263 FBE393241:FBE393263 FLA393241:FLA393263 FUW393241:FUW393263 GES393241:GES393263 GOO393241:GOO393263 GYK393241:GYK393263 HIG393241:HIG393263 HSC393241:HSC393263 IBY393241:IBY393263 ILU393241:ILU393263 IVQ393241:IVQ393263 JFM393241:JFM393263 JPI393241:JPI393263 JZE393241:JZE393263 KJA393241:KJA393263 KSW393241:KSW393263 LCS393241:LCS393263 LMO393241:LMO393263 LWK393241:LWK393263 MGG393241:MGG393263 MQC393241:MQC393263 MZY393241:MZY393263 NJU393241:NJU393263 NTQ393241:NTQ393263 ODM393241:ODM393263 ONI393241:ONI393263 OXE393241:OXE393263 PHA393241:PHA393263 PQW393241:PQW393263 QAS393241:QAS393263 QKO393241:QKO393263 QUK393241:QUK393263 REG393241:REG393263 ROC393241:ROC393263 RXY393241:RXY393263 SHU393241:SHU393263 SRQ393241:SRQ393263 TBM393241:TBM393263 TLI393241:TLI393263 TVE393241:TVE393263 UFA393241:UFA393263 UOW393241:UOW393263 UYS393241:UYS393263 VIO393241:VIO393263 VSK393241:VSK393263 WCG393241:WCG393263 WMC393241:WMC393263 WVY393241:WVY393263 Q458777:Q458799 JM458777:JM458799 TI458777:TI458799 ADE458777:ADE458799 ANA458777:ANA458799 AWW458777:AWW458799 BGS458777:BGS458799 BQO458777:BQO458799 CAK458777:CAK458799 CKG458777:CKG458799 CUC458777:CUC458799 DDY458777:DDY458799 DNU458777:DNU458799 DXQ458777:DXQ458799 EHM458777:EHM458799 ERI458777:ERI458799 FBE458777:FBE458799 FLA458777:FLA458799 FUW458777:FUW458799 GES458777:GES458799 GOO458777:GOO458799 GYK458777:GYK458799 HIG458777:HIG458799 HSC458777:HSC458799 IBY458777:IBY458799 ILU458777:ILU458799 IVQ458777:IVQ458799 JFM458777:JFM458799 JPI458777:JPI458799 JZE458777:JZE458799 KJA458777:KJA458799 KSW458777:KSW458799 LCS458777:LCS458799 LMO458777:LMO458799 LWK458777:LWK458799 MGG458777:MGG458799 MQC458777:MQC458799 MZY458777:MZY458799 NJU458777:NJU458799 NTQ458777:NTQ458799 ODM458777:ODM458799 ONI458777:ONI458799 OXE458777:OXE458799 PHA458777:PHA458799 PQW458777:PQW458799 QAS458777:QAS458799 QKO458777:QKO458799 QUK458777:QUK458799 REG458777:REG458799 ROC458777:ROC458799 RXY458777:RXY458799 SHU458777:SHU458799 SRQ458777:SRQ458799 TBM458777:TBM458799 TLI458777:TLI458799 TVE458777:TVE458799 UFA458777:UFA458799 UOW458777:UOW458799 UYS458777:UYS458799 VIO458777:VIO458799 VSK458777:VSK458799 WCG458777:WCG458799 WMC458777:WMC458799 WVY458777:WVY458799 Q524313:Q524335 JM524313:JM524335 TI524313:TI524335 ADE524313:ADE524335 ANA524313:ANA524335 AWW524313:AWW524335 BGS524313:BGS524335 BQO524313:BQO524335 CAK524313:CAK524335 CKG524313:CKG524335 CUC524313:CUC524335 DDY524313:DDY524335 DNU524313:DNU524335 DXQ524313:DXQ524335 EHM524313:EHM524335 ERI524313:ERI524335 FBE524313:FBE524335 FLA524313:FLA524335 FUW524313:FUW524335 GES524313:GES524335 GOO524313:GOO524335 GYK524313:GYK524335 HIG524313:HIG524335 HSC524313:HSC524335 IBY524313:IBY524335 ILU524313:ILU524335 IVQ524313:IVQ524335 JFM524313:JFM524335 JPI524313:JPI524335 JZE524313:JZE524335 KJA524313:KJA524335 KSW524313:KSW524335 LCS524313:LCS524335 LMO524313:LMO524335 LWK524313:LWK524335 MGG524313:MGG524335 MQC524313:MQC524335 MZY524313:MZY524335 NJU524313:NJU524335 NTQ524313:NTQ524335 ODM524313:ODM524335 ONI524313:ONI524335 OXE524313:OXE524335 PHA524313:PHA524335 PQW524313:PQW524335 QAS524313:QAS524335 QKO524313:QKO524335 QUK524313:QUK524335 REG524313:REG524335 ROC524313:ROC524335 RXY524313:RXY524335 SHU524313:SHU524335 SRQ524313:SRQ524335 TBM524313:TBM524335 TLI524313:TLI524335 TVE524313:TVE524335 UFA524313:UFA524335 UOW524313:UOW524335 UYS524313:UYS524335 VIO524313:VIO524335 VSK524313:VSK524335 WCG524313:WCG524335 WMC524313:WMC524335 WVY524313:WVY524335 Q589849:Q589871 JM589849:JM589871 TI589849:TI589871 ADE589849:ADE589871 ANA589849:ANA589871 AWW589849:AWW589871 BGS589849:BGS589871 BQO589849:BQO589871 CAK589849:CAK589871 CKG589849:CKG589871 CUC589849:CUC589871 DDY589849:DDY589871 DNU589849:DNU589871 DXQ589849:DXQ589871 EHM589849:EHM589871 ERI589849:ERI589871 FBE589849:FBE589871 FLA589849:FLA589871 FUW589849:FUW589871 GES589849:GES589871 GOO589849:GOO589871 GYK589849:GYK589871 HIG589849:HIG589871 HSC589849:HSC589871 IBY589849:IBY589871 ILU589849:ILU589871 IVQ589849:IVQ589871 JFM589849:JFM589871 JPI589849:JPI589871 JZE589849:JZE589871 KJA589849:KJA589871 KSW589849:KSW589871 LCS589849:LCS589871 LMO589849:LMO589871 LWK589849:LWK589871 MGG589849:MGG589871 MQC589849:MQC589871 MZY589849:MZY589871 NJU589849:NJU589871 NTQ589849:NTQ589871 ODM589849:ODM589871 ONI589849:ONI589871 OXE589849:OXE589871 PHA589849:PHA589871 PQW589849:PQW589871 QAS589849:QAS589871 QKO589849:QKO589871 QUK589849:QUK589871 REG589849:REG589871 ROC589849:ROC589871 RXY589849:RXY589871 SHU589849:SHU589871 SRQ589849:SRQ589871 TBM589849:TBM589871 TLI589849:TLI589871 TVE589849:TVE589871 UFA589849:UFA589871 UOW589849:UOW589871 UYS589849:UYS589871 VIO589849:VIO589871 VSK589849:VSK589871 WCG589849:WCG589871 WMC589849:WMC589871 WVY589849:WVY589871 Q655385:Q655407 JM655385:JM655407 TI655385:TI655407 ADE655385:ADE655407 ANA655385:ANA655407 AWW655385:AWW655407 BGS655385:BGS655407 BQO655385:BQO655407 CAK655385:CAK655407 CKG655385:CKG655407 CUC655385:CUC655407 DDY655385:DDY655407 DNU655385:DNU655407 DXQ655385:DXQ655407 EHM655385:EHM655407 ERI655385:ERI655407 FBE655385:FBE655407 FLA655385:FLA655407 FUW655385:FUW655407 GES655385:GES655407 GOO655385:GOO655407 GYK655385:GYK655407 HIG655385:HIG655407 HSC655385:HSC655407 IBY655385:IBY655407 ILU655385:ILU655407 IVQ655385:IVQ655407 JFM655385:JFM655407 JPI655385:JPI655407 JZE655385:JZE655407 KJA655385:KJA655407 KSW655385:KSW655407 LCS655385:LCS655407 LMO655385:LMO655407 LWK655385:LWK655407 MGG655385:MGG655407 MQC655385:MQC655407 MZY655385:MZY655407 NJU655385:NJU655407 NTQ655385:NTQ655407 ODM655385:ODM655407 ONI655385:ONI655407 OXE655385:OXE655407 PHA655385:PHA655407 PQW655385:PQW655407 QAS655385:QAS655407 QKO655385:QKO655407 QUK655385:QUK655407 REG655385:REG655407 ROC655385:ROC655407 RXY655385:RXY655407 SHU655385:SHU655407 SRQ655385:SRQ655407 TBM655385:TBM655407 TLI655385:TLI655407 TVE655385:TVE655407 UFA655385:UFA655407 UOW655385:UOW655407 UYS655385:UYS655407 VIO655385:VIO655407 VSK655385:VSK655407 WCG655385:WCG655407 WMC655385:WMC655407 WVY655385:WVY655407 Q720921:Q720943 JM720921:JM720943 TI720921:TI720943 ADE720921:ADE720943 ANA720921:ANA720943 AWW720921:AWW720943 BGS720921:BGS720943 BQO720921:BQO720943 CAK720921:CAK720943 CKG720921:CKG720943 CUC720921:CUC720943 DDY720921:DDY720943 DNU720921:DNU720943 DXQ720921:DXQ720943 EHM720921:EHM720943 ERI720921:ERI720943 FBE720921:FBE720943 FLA720921:FLA720943 FUW720921:FUW720943 GES720921:GES720943 GOO720921:GOO720943 GYK720921:GYK720943 HIG720921:HIG720943 HSC720921:HSC720943 IBY720921:IBY720943 ILU720921:ILU720943 IVQ720921:IVQ720943 JFM720921:JFM720943 JPI720921:JPI720943 JZE720921:JZE720943 KJA720921:KJA720943 KSW720921:KSW720943 LCS720921:LCS720943 LMO720921:LMO720943 LWK720921:LWK720943 MGG720921:MGG720943 MQC720921:MQC720943 MZY720921:MZY720943 NJU720921:NJU720943 NTQ720921:NTQ720943 ODM720921:ODM720943 ONI720921:ONI720943 OXE720921:OXE720943 PHA720921:PHA720943 PQW720921:PQW720943 QAS720921:QAS720943 QKO720921:QKO720943 QUK720921:QUK720943 REG720921:REG720943 ROC720921:ROC720943 RXY720921:RXY720943 SHU720921:SHU720943 SRQ720921:SRQ720943 TBM720921:TBM720943 TLI720921:TLI720943 TVE720921:TVE720943 UFA720921:UFA720943 UOW720921:UOW720943 UYS720921:UYS720943 VIO720921:VIO720943 VSK720921:VSK720943 WCG720921:WCG720943 WMC720921:WMC720943 WVY720921:WVY720943 Q786457:Q786479 JM786457:JM786479 TI786457:TI786479 ADE786457:ADE786479 ANA786457:ANA786479 AWW786457:AWW786479 BGS786457:BGS786479 BQO786457:BQO786479 CAK786457:CAK786479 CKG786457:CKG786479 CUC786457:CUC786479 DDY786457:DDY786479 DNU786457:DNU786479 DXQ786457:DXQ786479 EHM786457:EHM786479 ERI786457:ERI786479 FBE786457:FBE786479 FLA786457:FLA786479 FUW786457:FUW786479 GES786457:GES786479 GOO786457:GOO786479 GYK786457:GYK786479 HIG786457:HIG786479 HSC786457:HSC786479 IBY786457:IBY786479 ILU786457:ILU786479 IVQ786457:IVQ786479 JFM786457:JFM786479 JPI786457:JPI786479 JZE786457:JZE786479 KJA786457:KJA786479 KSW786457:KSW786479 LCS786457:LCS786479 LMO786457:LMO786479 LWK786457:LWK786479 MGG786457:MGG786479 MQC786457:MQC786479 MZY786457:MZY786479 NJU786457:NJU786479 NTQ786457:NTQ786479 ODM786457:ODM786479 ONI786457:ONI786479 OXE786457:OXE786479 PHA786457:PHA786479 PQW786457:PQW786479 QAS786457:QAS786479 QKO786457:QKO786479 QUK786457:QUK786479 REG786457:REG786479 ROC786457:ROC786479 RXY786457:RXY786479 SHU786457:SHU786479 SRQ786457:SRQ786479 TBM786457:TBM786479 TLI786457:TLI786479 TVE786457:TVE786479 UFA786457:UFA786479 UOW786457:UOW786479 UYS786457:UYS786479 VIO786457:VIO786479 VSK786457:VSK786479 WCG786457:WCG786479 WMC786457:WMC786479 WVY786457:WVY786479 Q851993:Q852015 JM851993:JM852015 TI851993:TI852015 ADE851993:ADE852015 ANA851993:ANA852015 AWW851993:AWW852015 BGS851993:BGS852015 BQO851993:BQO852015 CAK851993:CAK852015 CKG851993:CKG852015 CUC851993:CUC852015 DDY851993:DDY852015 DNU851993:DNU852015 DXQ851993:DXQ852015 EHM851993:EHM852015 ERI851993:ERI852015 FBE851993:FBE852015 FLA851993:FLA852015 FUW851993:FUW852015 GES851993:GES852015 GOO851993:GOO852015 GYK851993:GYK852015 HIG851993:HIG852015 HSC851993:HSC852015 IBY851993:IBY852015 ILU851993:ILU852015 IVQ851993:IVQ852015 JFM851993:JFM852015 JPI851993:JPI852015 JZE851993:JZE852015 KJA851993:KJA852015 KSW851993:KSW852015 LCS851993:LCS852015 LMO851993:LMO852015 LWK851993:LWK852015 MGG851993:MGG852015 MQC851993:MQC852015 MZY851993:MZY852015 NJU851993:NJU852015 NTQ851993:NTQ852015 ODM851993:ODM852015 ONI851993:ONI852015 OXE851993:OXE852015 PHA851993:PHA852015 PQW851993:PQW852015 QAS851993:QAS852015 QKO851993:QKO852015 QUK851993:QUK852015 REG851993:REG852015 ROC851993:ROC852015 RXY851993:RXY852015 SHU851993:SHU852015 SRQ851993:SRQ852015 TBM851993:TBM852015 TLI851993:TLI852015 TVE851993:TVE852015 UFA851993:UFA852015 UOW851993:UOW852015 UYS851993:UYS852015 VIO851993:VIO852015 VSK851993:VSK852015 WCG851993:WCG852015 WMC851993:WMC852015 WVY851993:WVY852015 Q917529:Q917551 JM917529:JM917551 TI917529:TI917551 ADE917529:ADE917551 ANA917529:ANA917551 AWW917529:AWW917551 BGS917529:BGS917551 BQO917529:BQO917551 CAK917529:CAK917551 CKG917529:CKG917551 CUC917529:CUC917551 DDY917529:DDY917551 DNU917529:DNU917551 DXQ917529:DXQ917551 EHM917529:EHM917551 ERI917529:ERI917551 FBE917529:FBE917551 FLA917529:FLA917551 FUW917529:FUW917551 GES917529:GES917551 GOO917529:GOO917551 GYK917529:GYK917551 HIG917529:HIG917551 HSC917529:HSC917551 IBY917529:IBY917551 ILU917529:ILU917551 IVQ917529:IVQ917551 JFM917529:JFM917551 JPI917529:JPI917551 JZE917529:JZE917551 KJA917529:KJA917551 KSW917529:KSW917551 LCS917529:LCS917551 LMO917529:LMO917551 LWK917529:LWK917551 MGG917529:MGG917551 MQC917529:MQC917551 MZY917529:MZY917551 NJU917529:NJU917551 NTQ917529:NTQ917551 ODM917529:ODM917551 ONI917529:ONI917551 OXE917529:OXE917551 PHA917529:PHA917551 PQW917529:PQW917551 QAS917529:QAS917551 QKO917529:QKO917551 QUK917529:QUK917551 REG917529:REG917551 ROC917529:ROC917551 RXY917529:RXY917551 SHU917529:SHU917551 SRQ917529:SRQ917551 TBM917529:TBM917551 TLI917529:TLI917551 TVE917529:TVE917551 UFA917529:UFA917551 UOW917529:UOW917551 UYS917529:UYS917551 VIO917529:VIO917551 VSK917529:VSK917551 WCG917529:WCG917551 WMC917529:WMC917551 WVY917529:WVY917551 Q983065:Q983087 JM983065:JM983087 TI983065:TI983087 ADE983065:ADE983087 ANA983065:ANA983087 AWW983065:AWW983087 BGS983065:BGS983087 BQO983065:BQO983087 CAK983065:CAK983087 CKG983065:CKG983087 CUC983065:CUC983087 DDY983065:DDY983087 DNU983065:DNU983087 DXQ983065:DXQ983087 EHM983065:EHM983087 ERI983065:ERI983087 FBE983065:FBE983087 FLA983065:FLA983087 FUW983065:FUW983087 GES983065:GES983087 GOO983065:GOO983087 GYK983065:GYK983087 HIG983065:HIG983087 HSC983065:HSC983087 IBY983065:IBY983087 ILU983065:ILU983087 IVQ983065:IVQ983087 JFM983065:JFM983087 JPI983065:JPI983087 JZE983065:JZE983087 KJA983065:KJA983087 KSW983065:KSW983087 LCS983065:LCS983087 LMO983065:LMO983087 LWK983065:LWK983087 MGG983065:MGG983087 MQC983065:MQC983087 MZY983065:MZY983087 NJU983065:NJU983087 NTQ983065:NTQ983087 ODM983065:ODM983087 ONI983065:ONI983087 OXE983065:OXE983087 PHA983065:PHA983087 PQW983065:PQW983087 QAS983065:QAS983087 QKO983065:QKO983087 QUK983065:QUK983087 REG983065:REG983087 ROC983065:ROC983087 RXY983065:RXY983087 SHU983065:SHU983087 SRQ983065:SRQ983087 TBM983065:TBM983087 TLI983065:TLI983087 TVE983065:TVE983087 UFA983065:UFA983087 UOW983065:UOW983087 UYS983065:UYS983087 VIO983065:VIO983087 VSK983065:VSK983087 WCG983065:WCG983087 WMC983065:WMC983087 WVY983065:WVY983087 M85:M131 JI85:JI131 TE85:TE131 ADA85:ADA131 AMW85:AMW131 AWS85:AWS131 BGO85:BGO131 BQK85:BQK131 CAG85:CAG131 CKC85:CKC131 CTY85:CTY131 DDU85:DDU131 DNQ85:DNQ131 DXM85:DXM131 EHI85:EHI131 ERE85:ERE131 FBA85:FBA131 FKW85:FKW131 FUS85:FUS131 GEO85:GEO131 GOK85:GOK131 GYG85:GYG131 HIC85:HIC131 HRY85:HRY131 IBU85:IBU131 ILQ85:ILQ131 IVM85:IVM131 JFI85:JFI131 JPE85:JPE131 JZA85:JZA131 KIW85:KIW131 KSS85:KSS131 LCO85:LCO131 LMK85:LMK131 LWG85:LWG131 MGC85:MGC131 MPY85:MPY131 MZU85:MZU131 NJQ85:NJQ131 NTM85:NTM131 ODI85:ODI131 ONE85:ONE131 OXA85:OXA131 PGW85:PGW131 PQS85:PQS131 QAO85:QAO131 QKK85:QKK131 QUG85:QUG131 REC85:REC131 RNY85:RNY131 RXU85:RXU131 SHQ85:SHQ131 SRM85:SRM131 TBI85:TBI131 TLE85:TLE131 TVA85:TVA131 UEW85:UEW131 UOS85:UOS131 UYO85:UYO131 VIK85:VIK131 VSG85:VSG131 WCC85:WCC131 WLY85:WLY131 WVU85:WVU131 M65621:M65667 JI65621:JI65667 TE65621:TE65667 ADA65621:ADA65667 AMW65621:AMW65667 AWS65621:AWS65667 BGO65621:BGO65667 BQK65621:BQK65667 CAG65621:CAG65667 CKC65621:CKC65667 CTY65621:CTY65667 DDU65621:DDU65667 DNQ65621:DNQ65667 DXM65621:DXM65667 EHI65621:EHI65667 ERE65621:ERE65667 FBA65621:FBA65667 FKW65621:FKW65667 FUS65621:FUS65667 GEO65621:GEO65667 GOK65621:GOK65667 GYG65621:GYG65667 HIC65621:HIC65667 HRY65621:HRY65667 IBU65621:IBU65667 ILQ65621:ILQ65667 IVM65621:IVM65667 JFI65621:JFI65667 JPE65621:JPE65667 JZA65621:JZA65667 KIW65621:KIW65667 KSS65621:KSS65667 LCO65621:LCO65667 LMK65621:LMK65667 LWG65621:LWG65667 MGC65621:MGC65667 MPY65621:MPY65667 MZU65621:MZU65667 NJQ65621:NJQ65667 NTM65621:NTM65667 ODI65621:ODI65667 ONE65621:ONE65667 OXA65621:OXA65667 PGW65621:PGW65667 PQS65621:PQS65667 QAO65621:QAO65667 QKK65621:QKK65667 QUG65621:QUG65667 REC65621:REC65667 RNY65621:RNY65667 RXU65621:RXU65667 SHQ65621:SHQ65667 SRM65621:SRM65667 TBI65621:TBI65667 TLE65621:TLE65667 TVA65621:TVA65667 UEW65621:UEW65667 UOS65621:UOS65667 UYO65621:UYO65667 VIK65621:VIK65667 VSG65621:VSG65667 WCC65621:WCC65667 WLY65621:WLY65667 WVU65621:WVU65667 M131157:M131203 JI131157:JI131203 TE131157:TE131203 ADA131157:ADA131203 AMW131157:AMW131203 AWS131157:AWS131203 BGO131157:BGO131203 BQK131157:BQK131203 CAG131157:CAG131203 CKC131157:CKC131203 CTY131157:CTY131203 DDU131157:DDU131203 DNQ131157:DNQ131203 DXM131157:DXM131203 EHI131157:EHI131203 ERE131157:ERE131203 FBA131157:FBA131203 FKW131157:FKW131203 FUS131157:FUS131203 GEO131157:GEO131203 GOK131157:GOK131203 GYG131157:GYG131203 HIC131157:HIC131203 HRY131157:HRY131203 IBU131157:IBU131203 ILQ131157:ILQ131203 IVM131157:IVM131203 JFI131157:JFI131203 JPE131157:JPE131203 JZA131157:JZA131203 KIW131157:KIW131203 KSS131157:KSS131203 LCO131157:LCO131203 LMK131157:LMK131203 LWG131157:LWG131203 MGC131157:MGC131203 MPY131157:MPY131203 MZU131157:MZU131203 NJQ131157:NJQ131203 NTM131157:NTM131203 ODI131157:ODI131203 ONE131157:ONE131203 OXA131157:OXA131203 PGW131157:PGW131203 PQS131157:PQS131203 QAO131157:QAO131203 QKK131157:QKK131203 QUG131157:QUG131203 REC131157:REC131203 RNY131157:RNY131203 RXU131157:RXU131203 SHQ131157:SHQ131203 SRM131157:SRM131203 TBI131157:TBI131203 TLE131157:TLE131203 TVA131157:TVA131203 UEW131157:UEW131203 UOS131157:UOS131203 UYO131157:UYO131203 VIK131157:VIK131203 VSG131157:VSG131203 WCC131157:WCC131203 WLY131157:WLY131203 WVU131157:WVU131203 M196693:M196739 JI196693:JI196739 TE196693:TE196739 ADA196693:ADA196739 AMW196693:AMW196739 AWS196693:AWS196739 BGO196693:BGO196739 BQK196693:BQK196739 CAG196693:CAG196739 CKC196693:CKC196739 CTY196693:CTY196739 DDU196693:DDU196739 DNQ196693:DNQ196739 DXM196693:DXM196739 EHI196693:EHI196739 ERE196693:ERE196739 FBA196693:FBA196739 FKW196693:FKW196739 FUS196693:FUS196739 GEO196693:GEO196739 GOK196693:GOK196739 GYG196693:GYG196739 HIC196693:HIC196739 HRY196693:HRY196739 IBU196693:IBU196739 ILQ196693:ILQ196739 IVM196693:IVM196739 JFI196693:JFI196739 JPE196693:JPE196739 JZA196693:JZA196739 KIW196693:KIW196739 KSS196693:KSS196739 LCO196693:LCO196739 LMK196693:LMK196739 LWG196693:LWG196739 MGC196693:MGC196739 MPY196693:MPY196739 MZU196693:MZU196739 NJQ196693:NJQ196739 NTM196693:NTM196739 ODI196693:ODI196739 ONE196693:ONE196739 OXA196693:OXA196739 PGW196693:PGW196739 PQS196693:PQS196739 QAO196693:QAO196739 QKK196693:QKK196739 QUG196693:QUG196739 REC196693:REC196739 RNY196693:RNY196739 RXU196693:RXU196739 SHQ196693:SHQ196739 SRM196693:SRM196739 TBI196693:TBI196739 TLE196693:TLE196739 TVA196693:TVA196739 UEW196693:UEW196739 UOS196693:UOS196739 UYO196693:UYO196739 VIK196693:VIK196739 VSG196693:VSG196739 WCC196693:WCC196739 WLY196693:WLY196739 WVU196693:WVU196739 M262229:M262275 JI262229:JI262275 TE262229:TE262275 ADA262229:ADA262275 AMW262229:AMW262275 AWS262229:AWS262275 BGO262229:BGO262275 BQK262229:BQK262275 CAG262229:CAG262275 CKC262229:CKC262275 CTY262229:CTY262275 DDU262229:DDU262275 DNQ262229:DNQ262275 DXM262229:DXM262275 EHI262229:EHI262275 ERE262229:ERE262275 FBA262229:FBA262275 FKW262229:FKW262275 FUS262229:FUS262275 GEO262229:GEO262275 GOK262229:GOK262275 GYG262229:GYG262275 HIC262229:HIC262275 HRY262229:HRY262275 IBU262229:IBU262275 ILQ262229:ILQ262275 IVM262229:IVM262275 JFI262229:JFI262275 JPE262229:JPE262275 JZA262229:JZA262275 KIW262229:KIW262275 KSS262229:KSS262275 LCO262229:LCO262275 LMK262229:LMK262275 LWG262229:LWG262275 MGC262229:MGC262275 MPY262229:MPY262275 MZU262229:MZU262275 NJQ262229:NJQ262275 NTM262229:NTM262275 ODI262229:ODI262275 ONE262229:ONE262275 OXA262229:OXA262275 PGW262229:PGW262275 PQS262229:PQS262275 QAO262229:QAO262275 QKK262229:QKK262275 QUG262229:QUG262275 REC262229:REC262275 RNY262229:RNY262275 RXU262229:RXU262275 SHQ262229:SHQ262275 SRM262229:SRM262275 TBI262229:TBI262275 TLE262229:TLE262275 TVA262229:TVA262275 UEW262229:UEW262275 UOS262229:UOS262275 UYO262229:UYO262275 VIK262229:VIK262275 VSG262229:VSG262275 WCC262229:WCC262275 WLY262229:WLY262275 WVU262229:WVU262275 M327765:M327811 JI327765:JI327811 TE327765:TE327811 ADA327765:ADA327811 AMW327765:AMW327811 AWS327765:AWS327811 BGO327765:BGO327811 BQK327765:BQK327811 CAG327765:CAG327811 CKC327765:CKC327811 CTY327765:CTY327811 DDU327765:DDU327811 DNQ327765:DNQ327811 DXM327765:DXM327811 EHI327765:EHI327811 ERE327765:ERE327811 FBA327765:FBA327811 FKW327765:FKW327811 FUS327765:FUS327811 GEO327765:GEO327811 GOK327765:GOK327811 GYG327765:GYG327811 HIC327765:HIC327811 HRY327765:HRY327811 IBU327765:IBU327811 ILQ327765:ILQ327811 IVM327765:IVM327811 JFI327765:JFI327811 JPE327765:JPE327811 JZA327765:JZA327811 KIW327765:KIW327811 KSS327765:KSS327811 LCO327765:LCO327811 LMK327765:LMK327811 LWG327765:LWG327811 MGC327765:MGC327811 MPY327765:MPY327811 MZU327765:MZU327811 NJQ327765:NJQ327811 NTM327765:NTM327811 ODI327765:ODI327811 ONE327765:ONE327811 OXA327765:OXA327811 PGW327765:PGW327811 PQS327765:PQS327811 QAO327765:QAO327811 QKK327765:QKK327811 QUG327765:QUG327811 REC327765:REC327811 RNY327765:RNY327811 RXU327765:RXU327811 SHQ327765:SHQ327811 SRM327765:SRM327811 TBI327765:TBI327811 TLE327765:TLE327811 TVA327765:TVA327811 UEW327765:UEW327811 UOS327765:UOS327811 UYO327765:UYO327811 VIK327765:VIK327811 VSG327765:VSG327811 WCC327765:WCC327811 WLY327765:WLY327811 WVU327765:WVU327811 M393301:M393347 JI393301:JI393347 TE393301:TE393347 ADA393301:ADA393347 AMW393301:AMW393347 AWS393301:AWS393347 BGO393301:BGO393347 BQK393301:BQK393347 CAG393301:CAG393347 CKC393301:CKC393347 CTY393301:CTY393347 DDU393301:DDU393347 DNQ393301:DNQ393347 DXM393301:DXM393347 EHI393301:EHI393347 ERE393301:ERE393347 FBA393301:FBA393347 FKW393301:FKW393347 FUS393301:FUS393347 GEO393301:GEO393347 GOK393301:GOK393347 GYG393301:GYG393347 HIC393301:HIC393347 HRY393301:HRY393347 IBU393301:IBU393347 ILQ393301:ILQ393347 IVM393301:IVM393347 JFI393301:JFI393347 JPE393301:JPE393347 JZA393301:JZA393347 KIW393301:KIW393347 KSS393301:KSS393347 LCO393301:LCO393347 LMK393301:LMK393347 LWG393301:LWG393347 MGC393301:MGC393347 MPY393301:MPY393347 MZU393301:MZU393347 NJQ393301:NJQ393347 NTM393301:NTM393347 ODI393301:ODI393347 ONE393301:ONE393347 OXA393301:OXA393347 PGW393301:PGW393347 PQS393301:PQS393347 QAO393301:QAO393347 QKK393301:QKK393347 QUG393301:QUG393347 REC393301:REC393347 RNY393301:RNY393347 RXU393301:RXU393347 SHQ393301:SHQ393347 SRM393301:SRM393347 TBI393301:TBI393347 TLE393301:TLE393347 TVA393301:TVA393347 UEW393301:UEW393347 UOS393301:UOS393347 UYO393301:UYO393347 VIK393301:VIK393347 VSG393301:VSG393347 WCC393301:WCC393347 WLY393301:WLY393347 WVU393301:WVU393347 M458837:M458883 JI458837:JI458883 TE458837:TE458883 ADA458837:ADA458883 AMW458837:AMW458883 AWS458837:AWS458883 BGO458837:BGO458883 BQK458837:BQK458883 CAG458837:CAG458883 CKC458837:CKC458883 CTY458837:CTY458883 DDU458837:DDU458883 DNQ458837:DNQ458883 DXM458837:DXM458883 EHI458837:EHI458883 ERE458837:ERE458883 FBA458837:FBA458883 FKW458837:FKW458883 FUS458837:FUS458883 GEO458837:GEO458883 GOK458837:GOK458883 GYG458837:GYG458883 HIC458837:HIC458883 HRY458837:HRY458883 IBU458837:IBU458883 ILQ458837:ILQ458883 IVM458837:IVM458883 JFI458837:JFI458883 JPE458837:JPE458883 JZA458837:JZA458883 KIW458837:KIW458883 KSS458837:KSS458883 LCO458837:LCO458883 LMK458837:LMK458883 LWG458837:LWG458883 MGC458837:MGC458883 MPY458837:MPY458883 MZU458837:MZU458883 NJQ458837:NJQ458883 NTM458837:NTM458883 ODI458837:ODI458883 ONE458837:ONE458883 OXA458837:OXA458883 PGW458837:PGW458883 PQS458837:PQS458883 QAO458837:QAO458883 QKK458837:QKK458883 QUG458837:QUG458883 REC458837:REC458883 RNY458837:RNY458883 RXU458837:RXU458883 SHQ458837:SHQ458883 SRM458837:SRM458883 TBI458837:TBI458883 TLE458837:TLE458883 TVA458837:TVA458883 UEW458837:UEW458883 UOS458837:UOS458883 UYO458837:UYO458883 VIK458837:VIK458883 VSG458837:VSG458883 WCC458837:WCC458883 WLY458837:WLY458883 WVU458837:WVU458883 M524373:M524419 JI524373:JI524419 TE524373:TE524419 ADA524373:ADA524419 AMW524373:AMW524419 AWS524373:AWS524419 BGO524373:BGO524419 BQK524373:BQK524419 CAG524373:CAG524419 CKC524373:CKC524419 CTY524373:CTY524419 DDU524373:DDU524419 DNQ524373:DNQ524419 DXM524373:DXM524419 EHI524373:EHI524419 ERE524373:ERE524419 FBA524373:FBA524419 FKW524373:FKW524419 FUS524373:FUS524419 GEO524373:GEO524419 GOK524373:GOK524419 GYG524373:GYG524419 HIC524373:HIC524419 HRY524373:HRY524419 IBU524373:IBU524419 ILQ524373:ILQ524419 IVM524373:IVM524419 JFI524373:JFI524419 JPE524373:JPE524419 JZA524373:JZA524419 KIW524373:KIW524419 KSS524373:KSS524419 LCO524373:LCO524419 LMK524373:LMK524419 LWG524373:LWG524419 MGC524373:MGC524419 MPY524373:MPY524419 MZU524373:MZU524419 NJQ524373:NJQ524419 NTM524373:NTM524419 ODI524373:ODI524419 ONE524373:ONE524419 OXA524373:OXA524419 PGW524373:PGW524419 PQS524373:PQS524419 QAO524373:QAO524419 QKK524373:QKK524419 QUG524373:QUG524419 REC524373:REC524419 RNY524373:RNY524419 RXU524373:RXU524419 SHQ524373:SHQ524419 SRM524373:SRM524419 TBI524373:TBI524419 TLE524373:TLE524419 TVA524373:TVA524419 UEW524373:UEW524419 UOS524373:UOS524419 UYO524373:UYO524419 VIK524373:VIK524419 VSG524373:VSG524419 WCC524373:WCC524419 WLY524373:WLY524419 WVU524373:WVU524419 M589909:M589955 JI589909:JI589955 TE589909:TE589955 ADA589909:ADA589955 AMW589909:AMW589955 AWS589909:AWS589955 BGO589909:BGO589955 BQK589909:BQK589955 CAG589909:CAG589955 CKC589909:CKC589955 CTY589909:CTY589955 DDU589909:DDU589955 DNQ589909:DNQ589955 DXM589909:DXM589955 EHI589909:EHI589955 ERE589909:ERE589955 FBA589909:FBA589955 FKW589909:FKW589955 FUS589909:FUS589955 GEO589909:GEO589955 GOK589909:GOK589955 GYG589909:GYG589955 HIC589909:HIC589955 HRY589909:HRY589955 IBU589909:IBU589955 ILQ589909:ILQ589955 IVM589909:IVM589955 JFI589909:JFI589955 JPE589909:JPE589955 JZA589909:JZA589955 KIW589909:KIW589955 KSS589909:KSS589955 LCO589909:LCO589955 LMK589909:LMK589955 LWG589909:LWG589955 MGC589909:MGC589955 MPY589909:MPY589955 MZU589909:MZU589955 NJQ589909:NJQ589955 NTM589909:NTM589955 ODI589909:ODI589955 ONE589909:ONE589955 OXA589909:OXA589955 PGW589909:PGW589955 PQS589909:PQS589955 QAO589909:QAO589955 QKK589909:QKK589955 QUG589909:QUG589955 REC589909:REC589955 RNY589909:RNY589955 RXU589909:RXU589955 SHQ589909:SHQ589955 SRM589909:SRM589955 TBI589909:TBI589955 TLE589909:TLE589955 TVA589909:TVA589955 UEW589909:UEW589955 UOS589909:UOS589955 UYO589909:UYO589955 VIK589909:VIK589955 VSG589909:VSG589955 WCC589909:WCC589955 WLY589909:WLY589955 WVU589909:WVU589955 M655445:M655491 JI655445:JI655491 TE655445:TE655491 ADA655445:ADA655491 AMW655445:AMW655491 AWS655445:AWS655491 BGO655445:BGO655491 BQK655445:BQK655491 CAG655445:CAG655491 CKC655445:CKC655491 CTY655445:CTY655491 DDU655445:DDU655491 DNQ655445:DNQ655491 DXM655445:DXM655491 EHI655445:EHI655491 ERE655445:ERE655491 FBA655445:FBA655491 FKW655445:FKW655491 FUS655445:FUS655491 GEO655445:GEO655491 GOK655445:GOK655491 GYG655445:GYG655491 HIC655445:HIC655491 HRY655445:HRY655491 IBU655445:IBU655491 ILQ655445:ILQ655491 IVM655445:IVM655491 JFI655445:JFI655491 JPE655445:JPE655491 JZA655445:JZA655491 KIW655445:KIW655491 KSS655445:KSS655491 LCO655445:LCO655491 LMK655445:LMK655491 LWG655445:LWG655491 MGC655445:MGC655491 MPY655445:MPY655491 MZU655445:MZU655491 NJQ655445:NJQ655491 NTM655445:NTM655491 ODI655445:ODI655491 ONE655445:ONE655491 OXA655445:OXA655491 PGW655445:PGW655491 PQS655445:PQS655491 QAO655445:QAO655491 QKK655445:QKK655491 QUG655445:QUG655491 REC655445:REC655491 RNY655445:RNY655491 RXU655445:RXU655491 SHQ655445:SHQ655491 SRM655445:SRM655491 TBI655445:TBI655491 TLE655445:TLE655491 TVA655445:TVA655491 UEW655445:UEW655491 UOS655445:UOS655491 UYO655445:UYO655491 VIK655445:VIK655491 VSG655445:VSG655491 WCC655445:WCC655491 WLY655445:WLY655491 WVU655445:WVU655491 M720981:M721027 JI720981:JI721027 TE720981:TE721027 ADA720981:ADA721027 AMW720981:AMW721027 AWS720981:AWS721027 BGO720981:BGO721027 BQK720981:BQK721027 CAG720981:CAG721027 CKC720981:CKC721027 CTY720981:CTY721027 DDU720981:DDU721027 DNQ720981:DNQ721027 DXM720981:DXM721027 EHI720981:EHI721027 ERE720981:ERE721027 FBA720981:FBA721027 FKW720981:FKW721027 FUS720981:FUS721027 GEO720981:GEO721027 GOK720981:GOK721027 GYG720981:GYG721027 HIC720981:HIC721027 HRY720981:HRY721027 IBU720981:IBU721027 ILQ720981:ILQ721027 IVM720981:IVM721027 JFI720981:JFI721027 JPE720981:JPE721027 JZA720981:JZA721027 KIW720981:KIW721027 KSS720981:KSS721027 LCO720981:LCO721027 LMK720981:LMK721027 LWG720981:LWG721027 MGC720981:MGC721027 MPY720981:MPY721027 MZU720981:MZU721027 NJQ720981:NJQ721027 NTM720981:NTM721027 ODI720981:ODI721027 ONE720981:ONE721027 OXA720981:OXA721027 PGW720981:PGW721027 PQS720981:PQS721027 QAO720981:QAO721027 QKK720981:QKK721027 QUG720981:QUG721027 REC720981:REC721027 RNY720981:RNY721027 RXU720981:RXU721027 SHQ720981:SHQ721027 SRM720981:SRM721027 TBI720981:TBI721027 TLE720981:TLE721027 TVA720981:TVA721027 UEW720981:UEW721027 UOS720981:UOS721027 UYO720981:UYO721027 VIK720981:VIK721027 VSG720981:VSG721027 WCC720981:WCC721027 WLY720981:WLY721027 WVU720981:WVU721027 M786517:M786563 JI786517:JI786563 TE786517:TE786563 ADA786517:ADA786563 AMW786517:AMW786563 AWS786517:AWS786563 BGO786517:BGO786563 BQK786517:BQK786563 CAG786517:CAG786563 CKC786517:CKC786563 CTY786517:CTY786563 DDU786517:DDU786563 DNQ786517:DNQ786563 DXM786517:DXM786563 EHI786517:EHI786563 ERE786517:ERE786563 FBA786517:FBA786563 FKW786517:FKW786563 FUS786517:FUS786563 GEO786517:GEO786563 GOK786517:GOK786563 GYG786517:GYG786563 HIC786517:HIC786563 HRY786517:HRY786563 IBU786517:IBU786563 ILQ786517:ILQ786563 IVM786517:IVM786563 JFI786517:JFI786563 JPE786517:JPE786563 JZA786517:JZA786563 KIW786517:KIW786563 KSS786517:KSS786563 LCO786517:LCO786563 LMK786517:LMK786563 LWG786517:LWG786563 MGC786517:MGC786563 MPY786517:MPY786563 MZU786517:MZU786563 NJQ786517:NJQ786563 NTM786517:NTM786563 ODI786517:ODI786563 ONE786517:ONE786563 OXA786517:OXA786563 PGW786517:PGW786563 PQS786517:PQS786563 QAO786517:QAO786563 QKK786517:QKK786563 QUG786517:QUG786563 REC786517:REC786563 RNY786517:RNY786563 RXU786517:RXU786563 SHQ786517:SHQ786563 SRM786517:SRM786563 TBI786517:TBI786563 TLE786517:TLE786563 TVA786517:TVA786563 UEW786517:UEW786563 UOS786517:UOS786563 UYO786517:UYO786563 VIK786517:VIK786563 VSG786517:VSG786563 WCC786517:WCC786563 WLY786517:WLY786563 WVU786517:WVU786563 M852053:M852099 JI852053:JI852099 TE852053:TE852099 ADA852053:ADA852099 AMW852053:AMW852099 AWS852053:AWS852099 BGO852053:BGO852099 BQK852053:BQK852099 CAG852053:CAG852099 CKC852053:CKC852099 CTY852053:CTY852099 DDU852053:DDU852099 DNQ852053:DNQ852099 DXM852053:DXM852099 EHI852053:EHI852099 ERE852053:ERE852099 FBA852053:FBA852099 FKW852053:FKW852099 FUS852053:FUS852099 GEO852053:GEO852099 GOK852053:GOK852099 GYG852053:GYG852099 HIC852053:HIC852099 HRY852053:HRY852099 IBU852053:IBU852099 ILQ852053:ILQ852099 IVM852053:IVM852099 JFI852053:JFI852099 JPE852053:JPE852099 JZA852053:JZA852099 KIW852053:KIW852099 KSS852053:KSS852099 LCO852053:LCO852099 LMK852053:LMK852099 LWG852053:LWG852099 MGC852053:MGC852099 MPY852053:MPY852099 MZU852053:MZU852099 NJQ852053:NJQ852099 NTM852053:NTM852099 ODI852053:ODI852099 ONE852053:ONE852099 OXA852053:OXA852099 PGW852053:PGW852099 PQS852053:PQS852099 QAO852053:QAO852099 QKK852053:QKK852099 QUG852053:QUG852099 REC852053:REC852099 RNY852053:RNY852099 RXU852053:RXU852099 SHQ852053:SHQ852099 SRM852053:SRM852099 TBI852053:TBI852099 TLE852053:TLE852099 TVA852053:TVA852099 UEW852053:UEW852099 UOS852053:UOS852099 UYO852053:UYO852099 VIK852053:VIK852099 VSG852053:VSG852099 WCC852053:WCC852099 WLY852053:WLY852099 WVU852053:WVU852099 M917589:M917635 JI917589:JI917635 TE917589:TE917635 ADA917589:ADA917635 AMW917589:AMW917635 AWS917589:AWS917635 BGO917589:BGO917635 BQK917589:BQK917635 CAG917589:CAG917635 CKC917589:CKC917635 CTY917589:CTY917635 DDU917589:DDU917635 DNQ917589:DNQ917635 DXM917589:DXM917635 EHI917589:EHI917635 ERE917589:ERE917635 FBA917589:FBA917635 FKW917589:FKW917635 FUS917589:FUS917635 GEO917589:GEO917635 GOK917589:GOK917635 GYG917589:GYG917635 HIC917589:HIC917635 HRY917589:HRY917635 IBU917589:IBU917635 ILQ917589:ILQ917635 IVM917589:IVM917635 JFI917589:JFI917635 JPE917589:JPE917635 JZA917589:JZA917635 KIW917589:KIW917635 KSS917589:KSS917635 LCO917589:LCO917635 LMK917589:LMK917635 LWG917589:LWG917635 MGC917589:MGC917635 MPY917589:MPY917635 MZU917589:MZU917635 NJQ917589:NJQ917635 NTM917589:NTM917635 ODI917589:ODI917635 ONE917589:ONE917635 OXA917589:OXA917635 PGW917589:PGW917635 PQS917589:PQS917635 QAO917589:QAO917635 QKK917589:QKK917635 QUG917589:QUG917635 REC917589:REC917635 RNY917589:RNY917635 RXU917589:RXU917635 SHQ917589:SHQ917635 SRM917589:SRM917635 TBI917589:TBI917635 TLE917589:TLE917635 TVA917589:TVA917635 UEW917589:UEW917635 UOS917589:UOS917635 UYO917589:UYO917635 VIK917589:VIK917635 VSG917589:VSG917635 WCC917589:WCC917635 WLY917589:WLY917635 WVU917589:WVU917635 M983125:M983171 JI983125:JI983171 TE983125:TE983171 ADA983125:ADA983171 AMW983125:AMW983171 AWS983125:AWS983171 BGO983125:BGO983171 BQK983125:BQK983171 CAG983125:CAG983171 CKC983125:CKC983171 CTY983125:CTY983171 DDU983125:DDU983171 DNQ983125:DNQ983171 DXM983125:DXM983171 EHI983125:EHI983171 ERE983125:ERE983171 FBA983125:FBA983171 FKW983125:FKW983171 FUS983125:FUS983171 GEO983125:GEO983171 GOK983125:GOK983171 GYG983125:GYG983171 HIC983125:HIC983171 HRY983125:HRY983171 IBU983125:IBU983171 ILQ983125:ILQ983171 IVM983125:IVM983171 JFI983125:JFI983171 JPE983125:JPE983171 JZA983125:JZA983171 KIW983125:KIW983171 KSS983125:KSS983171 LCO983125:LCO983171 LMK983125:LMK983171 LWG983125:LWG983171 MGC983125:MGC983171 MPY983125:MPY983171 MZU983125:MZU983171 NJQ983125:NJQ983171 NTM983125:NTM983171 ODI983125:ODI983171 ONE983125:ONE983171 OXA983125:OXA983171 PGW983125:PGW983171 PQS983125:PQS983171 QAO983125:QAO983171 QKK983125:QKK983171 QUG983125:QUG983171 REC983125:REC983171 RNY983125:RNY983171 RXU983125:RXU983171 SHQ983125:SHQ983171 SRM983125:SRM983171 TBI983125:TBI983171 TLE983125:TLE983171 TVA983125:TVA983171 UEW983125:UEW983171 UOS983125:UOS983171 UYO983125:UYO983171 VIK983125:VIK983171 VSG983125:VSG983171 WCC983125:WCC983171 WLY983125:WLY983171 WVU983125:WVU983171 Q85:Q131 JM85:JM131 TI85:TI131 ADE85:ADE131 ANA85:ANA131 AWW85:AWW131 BGS85:BGS131 BQO85:BQO131 CAK85:CAK131 CKG85:CKG131 CUC85:CUC131 DDY85:DDY131 DNU85:DNU131 DXQ85:DXQ131 EHM85:EHM131 ERI85:ERI131 FBE85:FBE131 FLA85:FLA131 FUW85:FUW131 GES85:GES131 GOO85:GOO131 GYK85:GYK131 HIG85:HIG131 HSC85:HSC131 IBY85:IBY131 ILU85:ILU131 IVQ85:IVQ131 JFM85:JFM131 JPI85:JPI131 JZE85:JZE131 KJA85:KJA131 KSW85:KSW131 LCS85:LCS131 LMO85:LMO131 LWK85:LWK131 MGG85:MGG131 MQC85:MQC131 MZY85:MZY131 NJU85:NJU131 NTQ85:NTQ131 ODM85:ODM131 ONI85:ONI131 OXE85:OXE131 PHA85:PHA131 PQW85:PQW131 QAS85:QAS131 QKO85:QKO131 QUK85:QUK131 REG85:REG131 ROC85:ROC131 RXY85:RXY131 SHU85:SHU131 SRQ85:SRQ131 TBM85:TBM131 TLI85:TLI131 TVE85:TVE131 UFA85:UFA131 UOW85:UOW131 UYS85:UYS131 VIO85:VIO131 VSK85:VSK131 WCG85:WCG131 WMC85:WMC131 WVY85:WVY131 Q65621:Q65667 JM65621:JM65667 TI65621:TI65667 ADE65621:ADE65667 ANA65621:ANA65667 AWW65621:AWW65667 BGS65621:BGS65667 BQO65621:BQO65667 CAK65621:CAK65667 CKG65621:CKG65667 CUC65621:CUC65667 DDY65621:DDY65667 DNU65621:DNU65667 DXQ65621:DXQ65667 EHM65621:EHM65667 ERI65621:ERI65667 FBE65621:FBE65667 FLA65621:FLA65667 FUW65621:FUW65667 GES65621:GES65667 GOO65621:GOO65667 GYK65621:GYK65667 HIG65621:HIG65667 HSC65621:HSC65667 IBY65621:IBY65667 ILU65621:ILU65667 IVQ65621:IVQ65667 JFM65621:JFM65667 JPI65621:JPI65667 JZE65621:JZE65667 KJA65621:KJA65667 KSW65621:KSW65667 LCS65621:LCS65667 LMO65621:LMO65667 LWK65621:LWK65667 MGG65621:MGG65667 MQC65621:MQC65667 MZY65621:MZY65667 NJU65621:NJU65667 NTQ65621:NTQ65667 ODM65621:ODM65667 ONI65621:ONI65667 OXE65621:OXE65667 PHA65621:PHA65667 PQW65621:PQW65667 QAS65621:QAS65667 QKO65621:QKO65667 QUK65621:QUK65667 REG65621:REG65667 ROC65621:ROC65667 RXY65621:RXY65667 SHU65621:SHU65667 SRQ65621:SRQ65667 TBM65621:TBM65667 TLI65621:TLI65667 TVE65621:TVE65667 UFA65621:UFA65667 UOW65621:UOW65667 UYS65621:UYS65667 VIO65621:VIO65667 VSK65621:VSK65667 WCG65621:WCG65667 WMC65621:WMC65667 WVY65621:WVY65667 Q131157:Q131203 JM131157:JM131203 TI131157:TI131203 ADE131157:ADE131203 ANA131157:ANA131203 AWW131157:AWW131203 BGS131157:BGS131203 BQO131157:BQO131203 CAK131157:CAK131203 CKG131157:CKG131203 CUC131157:CUC131203 DDY131157:DDY131203 DNU131157:DNU131203 DXQ131157:DXQ131203 EHM131157:EHM131203 ERI131157:ERI131203 FBE131157:FBE131203 FLA131157:FLA131203 FUW131157:FUW131203 GES131157:GES131203 GOO131157:GOO131203 GYK131157:GYK131203 HIG131157:HIG131203 HSC131157:HSC131203 IBY131157:IBY131203 ILU131157:ILU131203 IVQ131157:IVQ131203 JFM131157:JFM131203 JPI131157:JPI131203 JZE131157:JZE131203 KJA131157:KJA131203 KSW131157:KSW131203 LCS131157:LCS131203 LMO131157:LMO131203 LWK131157:LWK131203 MGG131157:MGG131203 MQC131157:MQC131203 MZY131157:MZY131203 NJU131157:NJU131203 NTQ131157:NTQ131203 ODM131157:ODM131203 ONI131157:ONI131203 OXE131157:OXE131203 PHA131157:PHA131203 PQW131157:PQW131203 QAS131157:QAS131203 QKO131157:QKO131203 QUK131157:QUK131203 REG131157:REG131203 ROC131157:ROC131203 RXY131157:RXY131203 SHU131157:SHU131203 SRQ131157:SRQ131203 TBM131157:TBM131203 TLI131157:TLI131203 TVE131157:TVE131203 UFA131157:UFA131203 UOW131157:UOW131203 UYS131157:UYS131203 VIO131157:VIO131203 VSK131157:VSK131203 WCG131157:WCG131203 WMC131157:WMC131203 WVY131157:WVY131203 Q196693:Q196739 JM196693:JM196739 TI196693:TI196739 ADE196693:ADE196739 ANA196693:ANA196739 AWW196693:AWW196739 BGS196693:BGS196739 BQO196693:BQO196739 CAK196693:CAK196739 CKG196693:CKG196739 CUC196693:CUC196739 DDY196693:DDY196739 DNU196693:DNU196739 DXQ196693:DXQ196739 EHM196693:EHM196739 ERI196693:ERI196739 FBE196693:FBE196739 FLA196693:FLA196739 FUW196693:FUW196739 GES196693:GES196739 GOO196693:GOO196739 GYK196693:GYK196739 HIG196693:HIG196739 HSC196693:HSC196739 IBY196693:IBY196739 ILU196693:ILU196739 IVQ196693:IVQ196739 JFM196693:JFM196739 JPI196693:JPI196739 JZE196693:JZE196739 KJA196693:KJA196739 KSW196693:KSW196739 LCS196693:LCS196739 LMO196693:LMO196739 LWK196693:LWK196739 MGG196693:MGG196739 MQC196693:MQC196739 MZY196693:MZY196739 NJU196693:NJU196739 NTQ196693:NTQ196739 ODM196693:ODM196739 ONI196693:ONI196739 OXE196693:OXE196739 PHA196693:PHA196739 PQW196693:PQW196739 QAS196693:QAS196739 QKO196693:QKO196739 QUK196693:QUK196739 REG196693:REG196739 ROC196693:ROC196739 RXY196693:RXY196739 SHU196693:SHU196739 SRQ196693:SRQ196739 TBM196693:TBM196739 TLI196693:TLI196739 TVE196693:TVE196739 UFA196693:UFA196739 UOW196693:UOW196739 UYS196693:UYS196739 VIO196693:VIO196739 VSK196693:VSK196739 WCG196693:WCG196739 WMC196693:WMC196739 WVY196693:WVY196739 Q262229:Q262275 JM262229:JM262275 TI262229:TI262275 ADE262229:ADE262275 ANA262229:ANA262275 AWW262229:AWW262275 BGS262229:BGS262275 BQO262229:BQO262275 CAK262229:CAK262275 CKG262229:CKG262275 CUC262229:CUC262275 DDY262229:DDY262275 DNU262229:DNU262275 DXQ262229:DXQ262275 EHM262229:EHM262275 ERI262229:ERI262275 FBE262229:FBE262275 FLA262229:FLA262275 FUW262229:FUW262275 GES262229:GES262275 GOO262229:GOO262275 GYK262229:GYK262275 HIG262229:HIG262275 HSC262229:HSC262275 IBY262229:IBY262275 ILU262229:ILU262275 IVQ262229:IVQ262275 JFM262229:JFM262275 JPI262229:JPI262275 JZE262229:JZE262275 KJA262229:KJA262275 KSW262229:KSW262275 LCS262229:LCS262275 LMO262229:LMO262275 LWK262229:LWK262275 MGG262229:MGG262275 MQC262229:MQC262275 MZY262229:MZY262275 NJU262229:NJU262275 NTQ262229:NTQ262275 ODM262229:ODM262275 ONI262229:ONI262275 OXE262229:OXE262275 PHA262229:PHA262275 PQW262229:PQW262275 QAS262229:QAS262275 QKO262229:QKO262275 QUK262229:QUK262275 REG262229:REG262275 ROC262229:ROC262275 RXY262229:RXY262275 SHU262229:SHU262275 SRQ262229:SRQ262275 TBM262229:TBM262275 TLI262229:TLI262275 TVE262229:TVE262275 UFA262229:UFA262275 UOW262229:UOW262275 UYS262229:UYS262275 VIO262229:VIO262275 VSK262229:VSK262275 WCG262229:WCG262275 WMC262229:WMC262275 WVY262229:WVY262275 Q327765:Q327811 JM327765:JM327811 TI327765:TI327811 ADE327765:ADE327811 ANA327765:ANA327811 AWW327765:AWW327811 BGS327765:BGS327811 BQO327765:BQO327811 CAK327765:CAK327811 CKG327765:CKG327811 CUC327765:CUC327811 DDY327765:DDY327811 DNU327765:DNU327811 DXQ327765:DXQ327811 EHM327765:EHM327811 ERI327765:ERI327811 FBE327765:FBE327811 FLA327765:FLA327811 FUW327765:FUW327811 GES327765:GES327811 GOO327765:GOO327811 GYK327765:GYK327811 HIG327765:HIG327811 HSC327765:HSC327811 IBY327765:IBY327811 ILU327765:ILU327811 IVQ327765:IVQ327811 JFM327765:JFM327811 JPI327765:JPI327811 JZE327765:JZE327811 KJA327765:KJA327811 KSW327765:KSW327811 LCS327765:LCS327811 LMO327765:LMO327811 LWK327765:LWK327811 MGG327765:MGG327811 MQC327765:MQC327811 MZY327765:MZY327811 NJU327765:NJU327811 NTQ327765:NTQ327811 ODM327765:ODM327811 ONI327765:ONI327811 OXE327765:OXE327811 PHA327765:PHA327811 PQW327765:PQW327811 QAS327765:QAS327811 QKO327765:QKO327811 QUK327765:QUK327811 REG327765:REG327811 ROC327765:ROC327811 RXY327765:RXY327811 SHU327765:SHU327811 SRQ327765:SRQ327811 TBM327765:TBM327811 TLI327765:TLI327811 TVE327765:TVE327811 UFA327765:UFA327811 UOW327765:UOW327811 UYS327765:UYS327811 VIO327765:VIO327811 VSK327765:VSK327811 WCG327765:WCG327811 WMC327765:WMC327811 WVY327765:WVY327811 Q393301:Q393347 JM393301:JM393347 TI393301:TI393347 ADE393301:ADE393347 ANA393301:ANA393347 AWW393301:AWW393347 BGS393301:BGS393347 BQO393301:BQO393347 CAK393301:CAK393347 CKG393301:CKG393347 CUC393301:CUC393347 DDY393301:DDY393347 DNU393301:DNU393347 DXQ393301:DXQ393347 EHM393301:EHM393347 ERI393301:ERI393347 FBE393301:FBE393347 FLA393301:FLA393347 FUW393301:FUW393347 GES393301:GES393347 GOO393301:GOO393347 GYK393301:GYK393347 HIG393301:HIG393347 HSC393301:HSC393347 IBY393301:IBY393347 ILU393301:ILU393347 IVQ393301:IVQ393347 JFM393301:JFM393347 JPI393301:JPI393347 JZE393301:JZE393347 KJA393301:KJA393347 KSW393301:KSW393347 LCS393301:LCS393347 LMO393301:LMO393347 LWK393301:LWK393347 MGG393301:MGG393347 MQC393301:MQC393347 MZY393301:MZY393347 NJU393301:NJU393347 NTQ393301:NTQ393347 ODM393301:ODM393347 ONI393301:ONI393347 OXE393301:OXE393347 PHA393301:PHA393347 PQW393301:PQW393347 QAS393301:QAS393347 QKO393301:QKO393347 QUK393301:QUK393347 REG393301:REG393347 ROC393301:ROC393347 RXY393301:RXY393347 SHU393301:SHU393347 SRQ393301:SRQ393347 TBM393301:TBM393347 TLI393301:TLI393347 TVE393301:TVE393347 UFA393301:UFA393347 UOW393301:UOW393347 UYS393301:UYS393347 VIO393301:VIO393347 VSK393301:VSK393347 WCG393301:WCG393347 WMC393301:WMC393347 WVY393301:WVY393347 Q458837:Q458883 JM458837:JM458883 TI458837:TI458883 ADE458837:ADE458883 ANA458837:ANA458883 AWW458837:AWW458883 BGS458837:BGS458883 BQO458837:BQO458883 CAK458837:CAK458883 CKG458837:CKG458883 CUC458837:CUC458883 DDY458837:DDY458883 DNU458837:DNU458883 DXQ458837:DXQ458883 EHM458837:EHM458883 ERI458837:ERI458883 FBE458837:FBE458883 FLA458837:FLA458883 FUW458837:FUW458883 GES458837:GES458883 GOO458837:GOO458883 GYK458837:GYK458883 HIG458837:HIG458883 HSC458837:HSC458883 IBY458837:IBY458883 ILU458837:ILU458883 IVQ458837:IVQ458883 JFM458837:JFM458883 JPI458837:JPI458883 JZE458837:JZE458883 KJA458837:KJA458883 KSW458837:KSW458883 LCS458837:LCS458883 LMO458837:LMO458883 LWK458837:LWK458883 MGG458837:MGG458883 MQC458837:MQC458883 MZY458837:MZY458883 NJU458837:NJU458883 NTQ458837:NTQ458883 ODM458837:ODM458883 ONI458837:ONI458883 OXE458837:OXE458883 PHA458837:PHA458883 PQW458837:PQW458883 QAS458837:QAS458883 QKO458837:QKO458883 QUK458837:QUK458883 REG458837:REG458883 ROC458837:ROC458883 RXY458837:RXY458883 SHU458837:SHU458883 SRQ458837:SRQ458883 TBM458837:TBM458883 TLI458837:TLI458883 TVE458837:TVE458883 UFA458837:UFA458883 UOW458837:UOW458883 UYS458837:UYS458883 VIO458837:VIO458883 VSK458837:VSK458883 WCG458837:WCG458883 WMC458837:WMC458883 WVY458837:WVY458883 Q524373:Q524419 JM524373:JM524419 TI524373:TI524419 ADE524373:ADE524419 ANA524373:ANA524419 AWW524373:AWW524419 BGS524373:BGS524419 BQO524373:BQO524419 CAK524373:CAK524419 CKG524373:CKG524419 CUC524373:CUC524419 DDY524373:DDY524419 DNU524373:DNU524419 DXQ524373:DXQ524419 EHM524373:EHM524419 ERI524373:ERI524419 FBE524373:FBE524419 FLA524373:FLA524419 FUW524373:FUW524419 GES524373:GES524419 GOO524373:GOO524419 GYK524373:GYK524419 HIG524373:HIG524419 HSC524373:HSC524419 IBY524373:IBY524419 ILU524373:ILU524419 IVQ524373:IVQ524419 JFM524373:JFM524419 JPI524373:JPI524419 JZE524373:JZE524419 KJA524373:KJA524419 KSW524373:KSW524419 LCS524373:LCS524419 LMO524373:LMO524419 LWK524373:LWK524419 MGG524373:MGG524419 MQC524373:MQC524419 MZY524373:MZY524419 NJU524373:NJU524419 NTQ524373:NTQ524419 ODM524373:ODM524419 ONI524373:ONI524419 OXE524373:OXE524419 PHA524373:PHA524419 PQW524373:PQW524419 QAS524373:QAS524419 QKO524373:QKO524419 QUK524373:QUK524419 REG524373:REG524419 ROC524373:ROC524419 RXY524373:RXY524419 SHU524373:SHU524419 SRQ524373:SRQ524419 TBM524373:TBM524419 TLI524373:TLI524419 TVE524373:TVE524419 UFA524373:UFA524419 UOW524373:UOW524419 UYS524373:UYS524419 VIO524373:VIO524419 VSK524373:VSK524419 WCG524373:WCG524419 WMC524373:WMC524419 WVY524373:WVY524419 Q589909:Q589955 JM589909:JM589955 TI589909:TI589955 ADE589909:ADE589955 ANA589909:ANA589955 AWW589909:AWW589955 BGS589909:BGS589955 BQO589909:BQO589955 CAK589909:CAK589955 CKG589909:CKG589955 CUC589909:CUC589955 DDY589909:DDY589955 DNU589909:DNU589955 DXQ589909:DXQ589955 EHM589909:EHM589955 ERI589909:ERI589955 FBE589909:FBE589955 FLA589909:FLA589955 FUW589909:FUW589955 GES589909:GES589955 GOO589909:GOO589955 GYK589909:GYK589955 HIG589909:HIG589955 HSC589909:HSC589955 IBY589909:IBY589955 ILU589909:ILU589955 IVQ589909:IVQ589955 JFM589909:JFM589955 JPI589909:JPI589955 JZE589909:JZE589955 KJA589909:KJA589955 KSW589909:KSW589955 LCS589909:LCS589955 LMO589909:LMO589955 LWK589909:LWK589955 MGG589909:MGG589955 MQC589909:MQC589955 MZY589909:MZY589955 NJU589909:NJU589955 NTQ589909:NTQ589955 ODM589909:ODM589955 ONI589909:ONI589955 OXE589909:OXE589955 PHA589909:PHA589955 PQW589909:PQW589955 QAS589909:QAS589955 QKO589909:QKO589955 QUK589909:QUK589955 REG589909:REG589955 ROC589909:ROC589955 RXY589909:RXY589955 SHU589909:SHU589955 SRQ589909:SRQ589955 TBM589909:TBM589955 TLI589909:TLI589955 TVE589909:TVE589955 UFA589909:UFA589955 UOW589909:UOW589955 UYS589909:UYS589955 VIO589909:VIO589955 VSK589909:VSK589955 WCG589909:WCG589955 WMC589909:WMC589955 WVY589909:WVY589955 Q655445:Q655491 JM655445:JM655491 TI655445:TI655491 ADE655445:ADE655491 ANA655445:ANA655491 AWW655445:AWW655491 BGS655445:BGS655491 BQO655445:BQO655491 CAK655445:CAK655491 CKG655445:CKG655491 CUC655445:CUC655491 DDY655445:DDY655491 DNU655445:DNU655491 DXQ655445:DXQ655491 EHM655445:EHM655491 ERI655445:ERI655491 FBE655445:FBE655491 FLA655445:FLA655491 FUW655445:FUW655491 GES655445:GES655491 GOO655445:GOO655491 GYK655445:GYK655491 HIG655445:HIG655491 HSC655445:HSC655491 IBY655445:IBY655491 ILU655445:ILU655491 IVQ655445:IVQ655491 JFM655445:JFM655491 JPI655445:JPI655491 JZE655445:JZE655491 KJA655445:KJA655491 KSW655445:KSW655491 LCS655445:LCS655491 LMO655445:LMO655491 LWK655445:LWK655491 MGG655445:MGG655491 MQC655445:MQC655491 MZY655445:MZY655491 NJU655445:NJU655491 NTQ655445:NTQ655491 ODM655445:ODM655491 ONI655445:ONI655491 OXE655445:OXE655491 PHA655445:PHA655491 PQW655445:PQW655491 QAS655445:QAS655491 QKO655445:QKO655491 QUK655445:QUK655491 REG655445:REG655491 ROC655445:ROC655491 RXY655445:RXY655491 SHU655445:SHU655491 SRQ655445:SRQ655491 TBM655445:TBM655491 TLI655445:TLI655491 TVE655445:TVE655491 UFA655445:UFA655491 UOW655445:UOW655491 UYS655445:UYS655491 VIO655445:VIO655491 VSK655445:VSK655491 WCG655445:WCG655491 WMC655445:WMC655491 WVY655445:WVY655491 Q720981:Q721027 JM720981:JM721027 TI720981:TI721027 ADE720981:ADE721027 ANA720981:ANA721027 AWW720981:AWW721027 BGS720981:BGS721027 BQO720981:BQO721027 CAK720981:CAK721027 CKG720981:CKG721027 CUC720981:CUC721027 DDY720981:DDY721027 DNU720981:DNU721027 DXQ720981:DXQ721027 EHM720981:EHM721027 ERI720981:ERI721027 FBE720981:FBE721027 FLA720981:FLA721027 FUW720981:FUW721027 GES720981:GES721027 GOO720981:GOO721027 GYK720981:GYK721027 HIG720981:HIG721027 HSC720981:HSC721027 IBY720981:IBY721027 ILU720981:ILU721027 IVQ720981:IVQ721027 JFM720981:JFM721027 JPI720981:JPI721027 JZE720981:JZE721027 KJA720981:KJA721027 KSW720981:KSW721027 LCS720981:LCS721027 LMO720981:LMO721027 LWK720981:LWK721027 MGG720981:MGG721027 MQC720981:MQC721027 MZY720981:MZY721027 NJU720981:NJU721027 NTQ720981:NTQ721027 ODM720981:ODM721027 ONI720981:ONI721027 OXE720981:OXE721027 PHA720981:PHA721027 PQW720981:PQW721027 QAS720981:QAS721027 QKO720981:QKO721027 QUK720981:QUK721027 REG720981:REG721027 ROC720981:ROC721027 RXY720981:RXY721027 SHU720981:SHU721027 SRQ720981:SRQ721027 TBM720981:TBM721027 TLI720981:TLI721027 TVE720981:TVE721027 UFA720981:UFA721027 UOW720981:UOW721027 UYS720981:UYS721027 VIO720981:VIO721027 VSK720981:VSK721027 WCG720981:WCG721027 WMC720981:WMC721027 WVY720981:WVY721027 Q786517:Q786563 JM786517:JM786563 TI786517:TI786563 ADE786517:ADE786563 ANA786517:ANA786563 AWW786517:AWW786563 BGS786517:BGS786563 BQO786517:BQO786563 CAK786517:CAK786563 CKG786517:CKG786563 CUC786517:CUC786563 DDY786517:DDY786563 DNU786517:DNU786563 DXQ786517:DXQ786563 EHM786517:EHM786563 ERI786517:ERI786563 FBE786517:FBE786563 FLA786517:FLA786563 FUW786517:FUW786563 GES786517:GES786563 GOO786517:GOO786563 GYK786517:GYK786563 HIG786517:HIG786563 HSC786517:HSC786563 IBY786517:IBY786563 ILU786517:ILU786563 IVQ786517:IVQ786563 JFM786517:JFM786563 JPI786517:JPI786563 JZE786517:JZE786563 KJA786517:KJA786563 KSW786517:KSW786563 LCS786517:LCS786563 LMO786517:LMO786563 LWK786517:LWK786563 MGG786517:MGG786563 MQC786517:MQC786563 MZY786517:MZY786563 NJU786517:NJU786563 NTQ786517:NTQ786563 ODM786517:ODM786563 ONI786517:ONI786563 OXE786517:OXE786563 PHA786517:PHA786563 PQW786517:PQW786563 QAS786517:QAS786563 QKO786517:QKO786563 QUK786517:QUK786563 REG786517:REG786563 ROC786517:ROC786563 RXY786517:RXY786563 SHU786517:SHU786563 SRQ786517:SRQ786563 TBM786517:TBM786563 TLI786517:TLI786563 TVE786517:TVE786563 UFA786517:UFA786563 UOW786517:UOW786563 UYS786517:UYS786563 VIO786517:VIO786563 VSK786517:VSK786563 WCG786517:WCG786563 WMC786517:WMC786563 WVY786517:WVY786563 Q852053:Q852099 JM852053:JM852099 TI852053:TI852099 ADE852053:ADE852099 ANA852053:ANA852099 AWW852053:AWW852099 BGS852053:BGS852099 BQO852053:BQO852099 CAK852053:CAK852099 CKG852053:CKG852099 CUC852053:CUC852099 DDY852053:DDY852099 DNU852053:DNU852099 DXQ852053:DXQ852099 EHM852053:EHM852099 ERI852053:ERI852099 FBE852053:FBE852099 FLA852053:FLA852099 FUW852053:FUW852099 GES852053:GES852099 GOO852053:GOO852099 GYK852053:GYK852099 HIG852053:HIG852099 HSC852053:HSC852099 IBY852053:IBY852099 ILU852053:ILU852099 IVQ852053:IVQ852099 JFM852053:JFM852099 JPI852053:JPI852099 JZE852053:JZE852099 KJA852053:KJA852099 KSW852053:KSW852099 LCS852053:LCS852099 LMO852053:LMO852099 LWK852053:LWK852099 MGG852053:MGG852099 MQC852053:MQC852099 MZY852053:MZY852099 NJU852053:NJU852099 NTQ852053:NTQ852099 ODM852053:ODM852099 ONI852053:ONI852099 OXE852053:OXE852099 PHA852053:PHA852099 PQW852053:PQW852099 QAS852053:QAS852099 QKO852053:QKO852099 QUK852053:QUK852099 REG852053:REG852099 ROC852053:ROC852099 RXY852053:RXY852099 SHU852053:SHU852099 SRQ852053:SRQ852099 TBM852053:TBM852099 TLI852053:TLI852099 TVE852053:TVE852099 UFA852053:UFA852099 UOW852053:UOW852099 UYS852053:UYS852099 VIO852053:VIO852099 VSK852053:VSK852099 WCG852053:WCG852099 WMC852053:WMC852099 WVY852053:WVY852099 Q917589:Q917635 JM917589:JM917635 TI917589:TI917635 ADE917589:ADE917635 ANA917589:ANA917635 AWW917589:AWW917635 BGS917589:BGS917635 BQO917589:BQO917635 CAK917589:CAK917635 CKG917589:CKG917635 CUC917589:CUC917635 DDY917589:DDY917635 DNU917589:DNU917635 DXQ917589:DXQ917635 EHM917589:EHM917635 ERI917589:ERI917635 FBE917589:FBE917635 FLA917589:FLA917635 FUW917589:FUW917635 GES917589:GES917635 GOO917589:GOO917635 GYK917589:GYK917635 HIG917589:HIG917635 HSC917589:HSC917635 IBY917589:IBY917635 ILU917589:ILU917635 IVQ917589:IVQ917635 JFM917589:JFM917635 JPI917589:JPI917635 JZE917589:JZE917635 KJA917589:KJA917635 KSW917589:KSW917635 LCS917589:LCS917635 LMO917589:LMO917635 LWK917589:LWK917635 MGG917589:MGG917635 MQC917589:MQC917635 MZY917589:MZY917635 NJU917589:NJU917635 NTQ917589:NTQ917635 ODM917589:ODM917635 ONI917589:ONI917635 OXE917589:OXE917635 PHA917589:PHA917635 PQW917589:PQW917635 QAS917589:QAS917635 QKO917589:QKO917635 QUK917589:QUK917635 REG917589:REG917635 ROC917589:ROC917635 RXY917589:RXY917635 SHU917589:SHU917635 SRQ917589:SRQ917635 TBM917589:TBM917635 TLI917589:TLI917635 TVE917589:TVE917635 UFA917589:UFA917635 UOW917589:UOW917635 UYS917589:UYS917635 VIO917589:VIO917635 VSK917589:VSK917635 WCG917589:WCG917635 WMC917589:WMC917635 WVY917589:WVY917635 Q983125:Q983171 JM983125:JM983171 TI983125:TI983171 ADE983125:ADE983171 ANA983125:ANA983171 AWW983125:AWW983171 BGS983125:BGS983171 BQO983125:BQO983171 CAK983125:CAK983171 CKG983125:CKG983171 CUC983125:CUC983171 DDY983125:DDY983171 DNU983125:DNU983171 DXQ983125:DXQ983171 EHM983125:EHM983171 ERI983125:ERI983171 FBE983125:FBE983171 FLA983125:FLA983171 FUW983125:FUW983171 GES983125:GES983171 GOO983125:GOO983171 GYK983125:GYK983171 HIG983125:HIG983171 HSC983125:HSC983171 IBY983125:IBY983171 ILU983125:ILU983171 IVQ983125:IVQ983171 JFM983125:JFM983171 JPI983125:JPI983171 JZE983125:JZE983171 KJA983125:KJA983171 KSW983125:KSW983171 LCS983125:LCS983171 LMO983125:LMO983171 LWK983125:LWK983171 MGG983125:MGG983171 MQC983125:MQC983171 MZY983125:MZY983171 NJU983125:NJU983171 NTQ983125:NTQ983171 ODM983125:ODM983171 ONI983125:ONI983171 OXE983125:OXE983171 PHA983125:PHA983171 PQW983125:PQW983171 QAS983125:QAS983171 QKO983125:QKO983171 QUK983125:QUK983171 REG983125:REG983171 ROC983125:ROC983171 RXY983125:RXY983171 SHU983125:SHU983171 SRQ983125:SRQ983171 TBM983125:TBM983171 TLI983125:TLI983171 TVE983125:TVE983171 UFA983125:UFA983171 UOW983125:UOW983171 UYS983125:UYS983171 VIO983125:VIO983171 VSK983125:VSK983171 WCG983125:WCG983171 WMC983125:WMC983171 WVY983125:WVY983171 Q133:Q143 JM133:JM143 TI133:TI143 ADE133:ADE143 ANA133:ANA143 AWW133:AWW143 BGS133:BGS143 BQO133:BQO143 CAK133:CAK143 CKG133:CKG143 CUC133:CUC143 DDY133:DDY143 DNU133:DNU143 DXQ133:DXQ143 EHM133:EHM143 ERI133:ERI143 FBE133:FBE143 FLA133:FLA143 FUW133:FUW143 GES133:GES143 GOO133:GOO143 GYK133:GYK143 HIG133:HIG143 HSC133:HSC143 IBY133:IBY143 ILU133:ILU143 IVQ133:IVQ143 JFM133:JFM143 JPI133:JPI143 JZE133:JZE143 KJA133:KJA143 KSW133:KSW143 LCS133:LCS143 LMO133:LMO143 LWK133:LWK143 MGG133:MGG143 MQC133:MQC143 MZY133:MZY143 NJU133:NJU143 NTQ133:NTQ143 ODM133:ODM143 ONI133:ONI143 OXE133:OXE143 PHA133:PHA143 PQW133:PQW143 QAS133:QAS143 QKO133:QKO143 QUK133:QUK143 REG133:REG143 ROC133:ROC143 RXY133:RXY143 SHU133:SHU143 SRQ133:SRQ143 TBM133:TBM143 TLI133:TLI143 TVE133:TVE143 UFA133:UFA143 UOW133:UOW143 UYS133:UYS143 VIO133:VIO143 VSK133:VSK143 WCG133:WCG143 WMC133:WMC143 WVY133:WVY143 Q65669:Q65679 JM65669:JM65679 TI65669:TI65679 ADE65669:ADE65679 ANA65669:ANA65679 AWW65669:AWW65679 BGS65669:BGS65679 BQO65669:BQO65679 CAK65669:CAK65679 CKG65669:CKG65679 CUC65669:CUC65679 DDY65669:DDY65679 DNU65669:DNU65679 DXQ65669:DXQ65679 EHM65669:EHM65679 ERI65669:ERI65679 FBE65669:FBE65679 FLA65669:FLA65679 FUW65669:FUW65679 GES65669:GES65679 GOO65669:GOO65679 GYK65669:GYK65679 HIG65669:HIG65679 HSC65669:HSC65679 IBY65669:IBY65679 ILU65669:ILU65679 IVQ65669:IVQ65679 JFM65669:JFM65679 JPI65669:JPI65679 JZE65669:JZE65679 KJA65669:KJA65679 KSW65669:KSW65679 LCS65669:LCS65679 LMO65669:LMO65679 LWK65669:LWK65679 MGG65669:MGG65679 MQC65669:MQC65679 MZY65669:MZY65679 NJU65669:NJU65679 NTQ65669:NTQ65679 ODM65669:ODM65679 ONI65669:ONI65679 OXE65669:OXE65679 PHA65669:PHA65679 PQW65669:PQW65679 QAS65669:QAS65679 QKO65669:QKO65679 QUK65669:QUK65679 REG65669:REG65679 ROC65669:ROC65679 RXY65669:RXY65679 SHU65669:SHU65679 SRQ65669:SRQ65679 TBM65669:TBM65679 TLI65669:TLI65679 TVE65669:TVE65679 UFA65669:UFA65679 UOW65669:UOW65679 UYS65669:UYS65679 VIO65669:VIO65679 VSK65669:VSK65679 WCG65669:WCG65679 WMC65669:WMC65679 WVY65669:WVY65679 Q131205:Q131215 JM131205:JM131215 TI131205:TI131215 ADE131205:ADE131215 ANA131205:ANA131215 AWW131205:AWW131215 BGS131205:BGS131215 BQO131205:BQO131215 CAK131205:CAK131215 CKG131205:CKG131215 CUC131205:CUC131215 DDY131205:DDY131215 DNU131205:DNU131215 DXQ131205:DXQ131215 EHM131205:EHM131215 ERI131205:ERI131215 FBE131205:FBE131215 FLA131205:FLA131215 FUW131205:FUW131215 GES131205:GES131215 GOO131205:GOO131215 GYK131205:GYK131215 HIG131205:HIG131215 HSC131205:HSC131215 IBY131205:IBY131215 ILU131205:ILU131215 IVQ131205:IVQ131215 JFM131205:JFM131215 JPI131205:JPI131215 JZE131205:JZE131215 KJA131205:KJA131215 KSW131205:KSW131215 LCS131205:LCS131215 LMO131205:LMO131215 LWK131205:LWK131215 MGG131205:MGG131215 MQC131205:MQC131215 MZY131205:MZY131215 NJU131205:NJU131215 NTQ131205:NTQ131215 ODM131205:ODM131215 ONI131205:ONI131215 OXE131205:OXE131215 PHA131205:PHA131215 PQW131205:PQW131215 QAS131205:QAS131215 QKO131205:QKO131215 QUK131205:QUK131215 REG131205:REG131215 ROC131205:ROC131215 RXY131205:RXY131215 SHU131205:SHU131215 SRQ131205:SRQ131215 TBM131205:TBM131215 TLI131205:TLI131215 TVE131205:TVE131215 UFA131205:UFA131215 UOW131205:UOW131215 UYS131205:UYS131215 VIO131205:VIO131215 VSK131205:VSK131215 WCG131205:WCG131215 WMC131205:WMC131215 WVY131205:WVY131215 Q196741:Q196751 JM196741:JM196751 TI196741:TI196751 ADE196741:ADE196751 ANA196741:ANA196751 AWW196741:AWW196751 BGS196741:BGS196751 BQO196741:BQO196751 CAK196741:CAK196751 CKG196741:CKG196751 CUC196741:CUC196751 DDY196741:DDY196751 DNU196741:DNU196751 DXQ196741:DXQ196751 EHM196741:EHM196751 ERI196741:ERI196751 FBE196741:FBE196751 FLA196741:FLA196751 FUW196741:FUW196751 GES196741:GES196751 GOO196741:GOO196751 GYK196741:GYK196751 HIG196741:HIG196751 HSC196741:HSC196751 IBY196741:IBY196751 ILU196741:ILU196751 IVQ196741:IVQ196751 JFM196741:JFM196751 JPI196741:JPI196751 JZE196741:JZE196751 KJA196741:KJA196751 KSW196741:KSW196751 LCS196741:LCS196751 LMO196741:LMO196751 LWK196741:LWK196751 MGG196741:MGG196751 MQC196741:MQC196751 MZY196741:MZY196751 NJU196741:NJU196751 NTQ196741:NTQ196751 ODM196741:ODM196751 ONI196741:ONI196751 OXE196741:OXE196751 PHA196741:PHA196751 PQW196741:PQW196751 QAS196741:QAS196751 QKO196741:QKO196751 QUK196741:QUK196751 REG196741:REG196751 ROC196741:ROC196751 RXY196741:RXY196751 SHU196741:SHU196751 SRQ196741:SRQ196751 TBM196741:TBM196751 TLI196741:TLI196751 TVE196741:TVE196751 UFA196741:UFA196751 UOW196741:UOW196751 UYS196741:UYS196751 VIO196741:VIO196751 VSK196741:VSK196751 WCG196741:WCG196751 WMC196741:WMC196751 WVY196741:WVY196751 Q262277:Q262287 JM262277:JM262287 TI262277:TI262287 ADE262277:ADE262287 ANA262277:ANA262287 AWW262277:AWW262287 BGS262277:BGS262287 BQO262277:BQO262287 CAK262277:CAK262287 CKG262277:CKG262287 CUC262277:CUC262287 DDY262277:DDY262287 DNU262277:DNU262287 DXQ262277:DXQ262287 EHM262277:EHM262287 ERI262277:ERI262287 FBE262277:FBE262287 FLA262277:FLA262287 FUW262277:FUW262287 GES262277:GES262287 GOO262277:GOO262287 GYK262277:GYK262287 HIG262277:HIG262287 HSC262277:HSC262287 IBY262277:IBY262287 ILU262277:ILU262287 IVQ262277:IVQ262287 JFM262277:JFM262287 JPI262277:JPI262287 JZE262277:JZE262287 KJA262277:KJA262287 KSW262277:KSW262287 LCS262277:LCS262287 LMO262277:LMO262287 LWK262277:LWK262287 MGG262277:MGG262287 MQC262277:MQC262287 MZY262277:MZY262287 NJU262277:NJU262287 NTQ262277:NTQ262287 ODM262277:ODM262287 ONI262277:ONI262287 OXE262277:OXE262287 PHA262277:PHA262287 PQW262277:PQW262287 QAS262277:QAS262287 QKO262277:QKO262287 QUK262277:QUK262287 REG262277:REG262287 ROC262277:ROC262287 RXY262277:RXY262287 SHU262277:SHU262287 SRQ262277:SRQ262287 TBM262277:TBM262287 TLI262277:TLI262287 TVE262277:TVE262287 UFA262277:UFA262287 UOW262277:UOW262287 UYS262277:UYS262287 VIO262277:VIO262287 VSK262277:VSK262287 WCG262277:WCG262287 WMC262277:WMC262287 WVY262277:WVY262287 Q327813:Q327823 JM327813:JM327823 TI327813:TI327823 ADE327813:ADE327823 ANA327813:ANA327823 AWW327813:AWW327823 BGS327813:BGS327823 BQO327813:BQO327823 CAK327813:CAK327823 CKG327813:CKG327823 CUC327813:CUC327823 DDY327813:DDY327823 DNU327813:DNU327823 DXQ327813:DXQ327823 EHM327813:EHM327823 ERI327813:ERI327823 FBE327813:FBE327823 FLA327813:FLA327823 FUW327813:FUW327823 GES327813:GES327823 GOO327813:GOO327823 GYK327813:GYK327823 HIG327813:HIG327823 HSC327813:HSC327823 IBY327813:IBY327823 ILU327813:ILU327823 IVQ327813:IVQ327823 JFM327813:JFM327823 JPI327813:JPI327823 JZE327813:JZE327823 KJA327813:KJA327823 KSW327813:KSW327823 LCS327813:LCS327823 LMO327813:LMO327823 LWK327813:LWK327823 MGG327813:MGG327823 MQC327813:MQC327823 MZY327813:MZY327823 NJU327813:NJU327823 NTQ327813:NTQ327823 ODM327813:ODM327823 ONI327813:ONI327823 OXE327813:OXE327823 PHA327813:PHA327823 PQW327813:PQW327823 QAS327813:QAS327823 QKO327813:QKO327823 QUK327813:QUK327823 REG327813:REG327823 ROC327813:ROC327823 RXY327813:RXY327823 SHU327813:SHU327823 SRQ327813:SRQ327823 TBM327813:TBM327823 TLI327813:TLI327823 TVE327813:TVE327823 UFA327813:UFA327823 UOW327813:UOW327823 UYS327813:UYS327823 VIO327813:VIO327823 VSK327813:VSK327823 WCG327813:WCG327823 WMC327813:WMC327823 WVY327813:WVY327823 Q393349:Q393359 JM393349:JM393359 TI393349:TI393359 ADE393349:ADE393359 ANA393349:ANA393359 AWW393349:AWW393359 BGS393349:BGS393359 BQO393349:BQO393359 CAK393349:CAK393359 CKG393349:CKG393359 CUC393349:CUC393359 DDY393349:DDY393359 DNU393349:DNU393359 DXQ393349:DXQ393359 EHM393349:EHM393359 ERI393349:ERI393359 FBE393349:FBE393359 FLA393349:FLA393359 FUW393349:FUW393359 GES393349:GES393359 GOO393349:GOO393359 GYK393349:GYK393359 HIG393349:HIG393359 HSC393349:HSC393359 IBY393349:IBY393359 ILU393349:ILU393359 IVQ393349:IVQ393359 JFM393349:JFM393359 JPI393349:JPI393359 JZE393349:JZE393359 KJA393349:KJA393359 KSW393349:KSW393359 LCS393349:LCS393359 LMO393349:LMO393359 LWK393349:LWK393359 MGG393349:MGG393359 MQC393349:MQC393359 MZY393349:MZY393359 NJU393349:NJU393359 NTQ393349:NTQ393359 ODM393349:ODM393359 ONI393349:ONI393359 OXE393349:OXE393359 PHA393349:PHA393359 PQW393349:PQW393359 QAS393349:QAS393359 QKO393349:QKO393359 QUK393349:QUK393359 REG393349:REG393359 ROC393349:ROC393359 RXY393349:RXY393359 SHU393349:SHU393359 SRQ393349:SRQ393359 TBM393349:TBM393359 TLI393349:TLI393359 TVE393349:TVE393359 UFA393349:UFA393359 UOW393349:UOW393359 UYS393349:UYS393359 VIO393349:VIO393359 VSK393349:VSK393359 WCG393349:WCG393359 WMC393349:WMC393359 WVY393349:WVY393359 Q458885:Q458895 JM458885:JM458895 TI458885:TI458895 ADE458885:ADE458895 ANA458885:ANA458895 AWW458885:AWW458895 BGS458885:BGS458895 BQO458885:BQO458895 CAK458885:CAK458895 CKG458885:CKG458895 CUC458885:CUC458895 DDY458885:DDY458895 DNU458885:DNU458895 DXQ458885:DXQ458895 EHM458885:EHM458895 ERI458885:ERI458895 FBE458885:FBE458895 FLA458885:FLA458895 FUW458885:FUW458895 GES458885:GES458895 GOO458885:GOO458895 GYK458885:GYK458895 HIG458885:HIG458895 HSC458885:HSC458895 IBY458885:IBY458895 ILU458885:ILU458895 IVQ458885:IVQ458895 JFM458885:JFM458895 JPI458885:JPI458895 JZE458885:JZE458895 KJA458885:KJA458895 KSW458885:KSW458895 LCS458885:LCS458895 LMO458885:LMO458895 LWK458885:LWK458895 MGG458885:MGG458895 MQC458885:MQC458895 MZY458885:MZY458895 NJU458885:NJU458895 NTQ458885:NTQ458895 ODM458885:ODM458895 ONI458885:ONI458895 OXE458885:OXE458895 PHA458885:PHA458895 PQW458885:PQW458895 QAS458885:QAS458895 QKO458885:QKO458895 QUK458885:QUK458895 REG458885:REG458895 ROC458885:ROC458895 RXY458885:RXY458895 SHU458885:SHU458895 SRQ458885:SRQ458895 TBM458885:TBM458895 TLI458885:TLI458895 TVE458885:TVE458895 UFA458885:UFA458895 UOW458885:UOW458895 UYS458885:UYS458895 VIO458885:VIO458895 VSK458885:VSK458895 WCG458885:WCG458895 WMC458885:WMC458895 WVY458885:WVY458895 Q524421:Q524431 JM524421:JM524431 TI524421:TI524431 ADE524421:ADE524431 ANA524421:ANA524431 AWW524421:AWW524431 BGS524421:BGS524431 BQO524421:BQO524431 CAK524421:CAK524431 CKG524421:CKG524431 CUC524421:CUC524431 DDY524421:DDY524431 DNU524421:DNU524431 DXQ524421:DXQ524431 EHM524421:EHM524431 ERI524421:ERI524431 FBE524421:FBE524431 FLA524421:FLA524431 FUW524421:FUW524431 GES524421:GES524431 GOO524421:GOO524431 GYK524421:GYK524431 HIG524421:HIG524431 HSC524421:HSC524431 IBY524421:IBY524431 ILU524421:ILU524431 IVQ524421:IVQ524431 JFM524421:JFM524431 JPI524421:JPI524431 JZE524421:JZE524431 KJA524421:KJA524431 KSW524421:KSW524431 LCS524421:LCS524431 LMO524421:LMO524431 LWK524421:LWK524431 MGG524421:MGG524431 MQC524421:MQC524431 MZY524421:MZY524431 NJU524421:NJU524431 NTQ524421:NTQ524431 ODM524421:ODM524431 ONI524421:ONI524431 OXE524421:OXE524431 PHA524421:PHA524431 PQW524421:PQW524431 QAS524421:QAS524431 QKO524421:QKO524431 QUK524421:QUK524431 REG524421:REG524431 ROC524421:ROC524431 RXY524421:RXY524431 SHU524421:SHU524431 SRQ524421:SRQ524431 TBM524421:TBM524431 TLI524421:TLI524431 TVE524421:TVE524431 UFA524421:UFA524431 UOW524421:UOW524431 UYS524421:UYS524431 VIO524421:VIO524431 VSK524421:VSK524431 WCG524421:WCG524431 WMC524421:WMC524431 WVY524421:WVY524431 Q589957:Q589967 JM589957:JM589967 TI589957:TI589967 ADE589957:ADE589967 ANA589957:ANA589967 AWW589957:AWW589967 BGS589957:BGS589967 BQO589957:BQO589967 CAK589957:CAK589967 CKG589957:CKG589967 CUC589957:CUC589967 DDY589957:DDY589967 DNU589957:DNU589967 DXQ589957:DXQ589967 EHM589957:EHM589967 ERI589957:ERI589967 FBE589957:FBE589967 FLA589957:FLA589967 FUW589957:FUW589967 GES589957:GES589967 GOO589957:GOO589967 GYK589957:GYK589967 HIG589957:HIG589967 HSC589957:HSC589967 IBY589957:IBY589967 ILU589957:ILU589967 IVQ589957:IVQ589967 JFM589957:JFM589967 JPI589957:JPI589967 JZE589957:JZE589967 KJA589957:KJA589967 KSW589957:KSW589967 LCS589957:LCS589967 LMO589957:LMO589967 LWK589957:LWK589967 MGG589957:MGG589967 MQC589957:MQC589967 MZY589957:MZY589967 NJU589957:NJU589967 NTQ589957:NTQ589967 ODM589957:ODM589967 ONI589957:ONI589967 OXE589957:OXE589967 PHA589957:PHA589967 PQW589957:PQW589967 QAS589957:QAS589967 QKO589957:QKO589967 QUK589957:QUK589967 REG589957:REG589967 ROC589957:ROC589967 RXY589957:RXY589967 SHU589957:SHU589967 SRQ589957:SRQ589967 TBM589957:TBM589967 TLI589957:TLI589967 TVE589957:TVE589967 UFA589957:UFA589967 UOW589957:UOW589967 UYS589957:UYS589967 VIO589957:VIO589967 VSK589957:VSK589967 WCG589957:WCG589967 WMC589957:WMC589967 WVY589957:WVY589967 Q655493:Q655503 JM655493:JM655503 TI655493:TI655503 ADE655493:ADE655503 ANA655493:ANA655503 AWW655493:AWW655503 BGS655493:BGS655503 BQO655493:BQO655503 CAK655493:CAK655503 CKG655493:CKG655503 CUC655493:CUC655503 DDY655493:DDY655503 DNU655493:DNU655503 DXQ655493:DXQ655503 EHM655493:EHM655503 ERI655493:ERI655503 FBE655493:FBE655503 FLA655493:FLA655503 FUW655493:FUW655503 GES655493:GES655503 GOO655493:GOO655503 GYK655493:GYK655503 HIG655493:HIG655503 HSC655493:HSC655503 IBY655493:IBY655503 ILU655493:ILU655503 IVQ655493:IVQ655503 JFM655493:JFM655503 JPI655493:JPI655503 JZE655493:JZE655503 KJA655493:KJA655503 KSW655493:KSW655503 LCS655493:LCS655503 LMO655493:LMO655503 LWK655493:LWK655503 MGG655493:MGG655503 MQC655493:MQC655503 MZY655493:MZY655503 NJU655493:NJU655503 NTQ655493:NTQ655503 ODM655493:ODM655503 ONI655493:ONI655503 OXE655493:OXE655503 PHA655493:PHA655503 PQW655493:PQW655503 QAS655493:QAS655503 QKO655493:QKO655503 QUK655493:QUK655503 REG655493:REG655503 ROC655493:ROC655503 RXY655493:RXY655503 SHU655493:SHU655503 SRQ655493:SRQ655503 TBM655493:TBM655503 TLI655493:TLI655503 TVE655493:TVE655503 UFA655493:UFA655503 UOW655493:UOW655503 UYS655493:UYS655503 VIO655493:VIO655503 VSK655493:VSK655503 WCG655493:WCG655503 WMC655493:WMC655503 WVY655493:WVY655503 Q721029:Q721039 JM721029:JM721039 TI721029:TI721039 ADE721029:ADE721039 ANA721029:ANA721039 AWW721029:AWW721039 BGS721029:BGS721039 BQO721029:BQO721039 CAK721029:CAK721039 CKG721029:CKG721039 CUC721029:CUC721039 DDY721029:DDY721039 DNU721029:DNU721039 DXQ721029:DXQ721039 EHM721029:EHM721039 ERI721029:ERI721039 FBE721029:FBE721039 FLA721029:FLA721039 FUW721029:FUW721039 GES721029:GES721039 GOO721029:GOO721039 GYK721029:GYK721039 HIG721029:HIG721039 HSC721029:HSC721039 IBY721029:IBY721039 ILU721029:ILU721039 IVQ721029:IVQ721039 JFM721029:JFM721039 JPI721029:JPI721039 JZE721029:JZE721039 KJA721029:KJA721039 KSW721029:KSW721039 LCS721029:LCS721039 LMO721029:LMO721039 LWK721029:LWK721039 MGG721029:MGG721039 MQC721029:MQC721039 MZY721029:MZY721039 NJU721029:NJU721039 NTQ721029:NTQ721039 ODM721029:ODM721039 ONI721029:ONI721039 OXE721029:OXE721039 PHA721029:PHA721039 PQW721029:PQW721039 QAS721029:QAS721039 QKO721029:QKO721039 QUK721029:QUK721039 REG721029:REG721039 ROC721029:ROC721039 RXY721029:RXY721039 SHU721029:SHU721039 SRQ721029:SRQ721039 TBM721029:TBM721039 TLI721029:TLI721039 TVE721029:TVE721039 UFA721029:UFA721039 UOW721029:UOW721039 UYS721029:UYS721039 VIO721029:VIO721039 VSK721029:VSK721039 WCG721029:WCG721039 WMC721029:WMC721039 WVY721029:WVY721039 Q786565:Q786575 JM786565:JM786575 TI786565:TI786575 ADE786565:ADE786575 ANA786565:ANA786575 AWW786565:AWW786575 BGS786565:BGS786575 BQO786565:BQO786575 CAK786565:CAK786575 CKG786565:CKG786575 CUC786565:CUC786575 DDY786565:DDY786575 DNU786565:DNU786575 DXQ786565:DXQ786575 EHM786565:EHM786575 ERI786565:ERI786575 FBE786565:FBE786575 FLA786565:FLA786575 FUW786565:FUW786575 GES786565:GES786575 GOO786565:GOO786575 GYK786565:GYK786575 HIG786565:HIG786575 HSC786565:HSC786575 IBY786565:IBY786575 ILU786565:ILU786575 IVQ786565:IVQ786575 JFM786565:JFM786575 JPI786565:JPI786575 JZE786565:JZE786575 KJA786565:KJA786575 KSW786565:KSW786575 LCS786565:LCS786575 LMO786565:LMO786575 LWK786565:LWK786575 MGG786565:MGG786575 MQC786565:MQC786575 MZY786565:MZY786575 NJU786565:NJU786575 NTQ786565:NTQ786575 ODM786565:ODM786575 ONI786565:ONI786575 OXE786565:OXE786575 PHA786565:PHA786575 PQW786565:PQW786575 QAS786565:QAS786575 QKO786565:QKO786575 QUK786565:QUK786575 REG786565:REG786575 ROC786565:ROC786575 RXY786565:RXY786575 SHU786565:SHU786575 SRQ786565:SRQ786575 TBM786565:TBM786575 TLI786565:TLI786575 TVE786565:TVE786575 UFA786565:UFA786575 UOW786565:UOW786575 UYS786565:UYS786575 VIO786565:VIO786575 VSK786565:VSK786575 WCG786565:WCG786575 WMC786565:WMC786575 WVY786565:WVY786575 Q852101:Q852111 JM852101:JM852111 TI852101:TI852111 ADE852101:ADE852111 ANA852101:ANA852111 AWW852101:AWW852111 BGS852101:BGS852111 BQO852101:BQO852111 CAK852101:CAK852111 CKG852101:CKG852111 CUC852101:CUC852111 DDY852101:DDY852111 DNU852101:DNU852111 DXQ852101:DXQ852111 EHM852101:EHM852111 ERI852101:ERI852111 FBE852101:FBE852111 FLA852101:FLA852111 FUW852101:FUW852111 GES852101:GES852111 GOO852101:GOO852111 GYK852101:GYK852111 HIG852101:HIG852111 HSC852101:HSC852111 IBY852101:IBY852111 ILU852101:ILU852111 IVQ852101:IVQ852111 JFM852101:JFM852111 JPI852101:JPI852111 JZE852101:JZE852111 KJA852101:KJA852111 KSW852101:KSW852111 LCS852101:LCS852111 LMO852101:LMO852111 LWK852101:LWK852111 MGG852101:MGG852111 MQC852101:MQC852111 MZY852101:MZY852111 NJU852101:NJU852111 NTQ852101:NTQ852111 ODM852101:ODM852111 ONI852101:ONI852111 OXE852101:OXE852111 PHA852101:PHA852111 PQW852101:PQW852111 QAS852101:QAS852111 QKO852101:QKO852111 QUK852101:QUK852111 REG852101:REG852111 ROC852101:ROC852111 RXY852101:RXY852111 SHU852101:SHU852111 SRQ852101:SRQ852111 TBM852101:TBM852111 TLI852101:TLI852111 TVE852101:TVE852111 UFA852101:UFA852111 UOW852101:UOW852111 UYS852101:UYS852111 VIO852101:VIO852111 VSK852101:VSK852111 WCG852101:WCG852111 WMC852101:WMC852111 WVY852101:WVY852111 Q917637:Q917647 JM917637:JM917647 TI917637:TI917647 ADE917637:ADE917647 ANA917637:ANA917647 AWW917637:AWW917647 BGS917637:BGS917647 BQO917637:BQO917647 CAK917637:CAK917647 CKG917637:CKG917647 CUC917637:CUC917647 DDY917637:DDY917647 DNU917637:DNU917647 DXQ917637:DXQ917647 EHM917637:EHM917647 ERI917637:ERI917647 FBE917637:FBE917647 FLA917637:FLA917647 FUW917637:FUW917647 GES917637:GES917647 GOO917637:GOO917647 GYK917637:GYK917647 HIG917637:HIG917647 HSC917637:HSC917647 IBY917637:IBY917647 ILU917637:ILU917647 IVQ917637:IVQ917647 JFM917637:JFM917647 JPI917637:JPI917647 JZE917637:JZE917647 KJA917637:KJA917647 KSW917637:KSW917647 LCS917637:LCS917647 LMO917637:LMO917647 LWK917637:LWK917647 MGG917637:MGG917647 MQC917637:MQC917647 MZY917637:MZY917647 NJU917637:NJU917647 NTQ917637:NTQ917647 ODM917637:ODM917647 ONI917637:ONI917647 OXE917637:OXE917647 PHA917637:PHA917647 PQW917637:PQW917647 QAS917637:QAS917647 QKO917637:QKO917647 QUK917637:QUK917647 REG917637:REG917647 ROC917637:ROC917647 RXY917637:RXY917647 SHU917637:SHU917647 SRQ917637:SRQ917647 TBM917637:TBM917647 TLI917637:TLI917647 TVE917637:TVE917647 UFA917637:UFA917647 UOW917637:UOW917647 UYS917637:UYS917647 VIO917637:VIO917647 VSK917637:VSK917647 WCG917637:WCG917647 WMC917637:WMC917647 WVY917637:WVY917647 Q983173:Q983183 JM983173:JM983183 TI983173:TI983183 ADE983173:ADE983183 ANA983173:ANA983183 AWW983173:AWW983183 BGS983173:BGS983183 BQO983173:BQO983183 CAK983173:CAK983183 CKG983173:CKG983183 CUC983173:CUC983183 DDY983173:DDY983183 DNU983173:DNU983183 DXQ983173:DXQ983183 EHM983173:EHM983183 ERI983173:ERI983183 FBE983173:FBE983183 FLA983173:FLA983183 FUW983173:FUW983183 GES983173:GES983183 GOO983173:GOO983183 GYK983173:GYK983183 HIG983173:HIG983183 HSC983173:HSC983183 IBY983173:IBY983183 ILU983173:ILU983183 IVQ983173:IVQ983183 JFM983173:JFM983183 JPI983173:JPI983183 JZE983173:JZE983183 KJA983173:KJA983183 KSW983173:KSW983183 LCS983173:LCS983183 LMO983173:LMO983183 LWK983173:LWK983183 MGG983173:MGG983183 MQC983173:MQC983183 MZY983173:MZY983183 NJU983173:NJU983183 NTQ983173:NTQ983183 ODM983173:ODM983183 ONI983173:ONI983183 OXE983173:OXE983183 PHA983173:PHA983183 PQW983173:PQW983183 QAS983173:QAS983183 QKO983173:QKO983183 QUK983173:QUK983183 REG983173:REG983183 ROC983173:ROC983183 RXY983173:RXY983183 SHU983173:SHU983183 SRQ983173:SRQ983183 TBM983173:TBM983183 TLI983173:TLI983183 TVE983173:TVE983183 UFA983173:UFA983183 UOW983173:UOW983183 UYS983173:UYS983183 VIO983173:VIO983183 VSK983173:VSK983183 WCG983173:WCG983183 WMC983173:WMC983183 WVY983173:WVY983183 M145:M155 JI145:JI155 TE145:TE155 ADA145:ADA155 AMW145:AMW155 AWS145:AWS155 BGO145:BGO155 BQK145:BQK155 CAG145:CAG155 CKC145:CKC155 CTY145:CTY155 DDU145:DDU155 DNQ145:DNQ155 DXM145:DXM155 EHI145:EHI155 ERE145:ERE155 FBA145:FBA155 FKW145:FKW155 FUS145:FUS155 GEO145:GEO155 GOK145:GOK155 GYG145:GYG155 HIC145:HIC155 HRY145:HRY155 IBU145:IBU155 ILQ145:ILQ155 IVM145:IVM155 JFI145:JFI155 JPE145:JPE155 JZA145:JZA155 KIW145:KIW155 KSS145:KSS155 LCO145:LCO155 LMK145:LMK155 LWG145:LWG155 MGC145:MGC155 MPY145:MPY155 MZU145:MZU155 NJQ145:NJQ155 NTM145:NTM155 ODI145:ODI155 ONE145:ONE155 OXA145:OXA155 PGW145:PGW155 PQS145:PQS155 QAO145:QAO155 QKK145:QKK155 QUG145:QUG155 REC145:REC155 RNY145:RNY155 RXU145:RXU155 SHQ145:SHQ155 SRM145:SRM155 TBI145:TBI155 TLE145:TLE155 TVA145:TVA155 UEW145:UEW155 UOS145:UOS155 UYO145:UYO155 VIK145:VIK155 VSG145:VSG155 WCC145:WCC155 WLY145:WLY155 WVU145:WVU155 M65681:M65691 JI65681:JI65691 TE65681:TE65691 ADA65681:ADA65691 AMW65681:AMW65691 AWS65681:AWS65691 BGO65681:BGO65691 BQK65681:BQK65691 CAG65681:CAG65691 CKC65681:CKC65691 CTY65681:CTY65691 DDU65681:DDU65691 DNQ65681:DNQ65691 DXM65681:DXM65691 EHI65681:EHI65691 ERE65681:ERE65691 FBA65681:FBA65691 FKW65681:FKW65691 FUS65681:FUS65691 GEO65681:GEO65691 GOK65681:GOK65691 GYG65681:GYG65691 HIC65681:HIC65691 HRY65681:HRY65691 IBU65681:IBU65691 ILQ65681:ILQ65691 IVM65681:IVM65691 JFI65681:JFI65691 JPE65681:JPE65691 JZA65681:JZA65691 KIW65681:KIW65691 KSS65681:KSS65691 LCO65681:LCO65691 LMK65681:LMK65691 LWG65681:LWG65691 MGC65681:MGC65691 MPY65681:MPY65691 MZU65681:MZU65691 NJQ65681:NJQ65691 NTM65681:NTM65691 ODI65681:ODI65691 ONE65681:ONE65691 OXA65681:OXA65691 PGW65681:PGW65691 PQS65681:PQS65691 QAO65681:QAO65691 QKK65681:QKK65691 QUG65681:QUG65691 REC65681:REC65691 RNY65681:RNY65691 RXU65681:RXU65691 SHQ65681:SHQ65691 SRM65681:SRM65691 TBI65681:TBI65691 TLE65681:TLE65691 TVA65681:TVA65691 UEW65681:UEW65691 UOS65681:UOS65691 UYO65681:UYO65691 VIK65681:VIK65691 VSG65681:VSG65691 WCC65681:WCC65691 WLY65681:WLY65691 WVU65681:WVU65691 M131217:M131227 JI131217:JI131227 TE131217:TE131227 ADA131217:ADA131227 AMW131217:AMW131227 AWS131217:AWS131227 BGO131217:BGO131227 BQK131217:BQK131227 CAG131217:CAG131227 CKC131217:CKC131227 CTY131217:CTY131227 DDU131217:DDU131227 DNQ131217:DNQ131227 DXM131217:DXM131227 EHI131217:EHI131227 ERE131217:ERE131227 FBA131217:FBA131227 FKW131217:FKW131227 FUS131217:FUS131227 GEO131217:GEO131227 GOK131217:GOK131227 GYG131217:GYG131227 HIC131217:HIC131227 HRY131217:HRY131227 IBU131217:IBU131227 ILQ131217:ILQ131227 IVM131217:IVM131227 JFI131217:JFI131227 JPE131217:JPE131227 JZA131217:JZA131227 KIW131217:KIW131227 KSS131217:KSS131227 LCO131217:LCO131227 LMK131217:LMK131227 LWG131217:LWG131227 MGC131217:MGC131227 MPY131217:MPY131227 MZU131217:MZU131227 NJQ131217:NJQ131227 NTM131217:NTM131227 ODI131217:ODI131227 ONE131217:ONE131227 OXA131217:OXA131227 PGW131217:PGW131227 PQS131217:PQS131227 QAO131217:QAO131227 QKK131217:QKK131227 QUG131217:QUG131227 REC131217:REC131227 RNY131217:RNY131227 RXU131217:RXU131227 SHQ131217:SHQ131227 SRM131217:SRM131227 TBI131217:TBI131227 TLE131217:TLE131227 TVA131217:TVA131227 UEW131217:UEW131227 UOS131217:UOS131227 UYO131217:UYO131227 VIK131217:VIK131227 VSG131217:VSG131227 WCC131217:WCC131227 WLY131217:WLY131227 WVU131217:WVU131227 M196753:M196763 JI196753:JI196763 TE196753:TE196763 ADA196753:ADA196763 AMW196753:AMW196763 AWS196753:AWS196763 BGO196753:BGO196763 BQK196753:BQK196763 CAG196753:CAG196763 CKC196753:CKC196763 CTY196753:CTY196763 DDU196753:DDU196763 DNQ196753:DNQ196763 DXM196753:DXM196763 EHI196753:EHI196763 ERE196753:ERE196763 FBA196753:FBA196763 FKW196753:FKW196763 FUS196753:FUS196763 GEO196753:GEO196763 GOK196753:GOK196763 GYG196753:GYG196763 HIC196753:HIC196763 HRY196753:HRY196763 IBU196753:IBU196763 ILQ196753:ILQ196763 IVM196753:IVM196763 JFI196753:JFI196763 JPE196753:JPE196763 JZA196753:JZA196763 KIW196753:KIW196763 KSS196753:KSS196763 LCO196753:LCO196763 LMK196753:LMK196763 LWG196753:LWG196763 MGC196753:MGC196763 MPY196753:MPY196763 MZU196753:MZU196763 NJQ196753:NJQ196763 NTM196753:NTM196763 ODI196753:ODI196763 ONE196753:ONE196763 OXA196753:OXA196763 PGW196753:PGW196763 PQS196753:PQS196763 QAO196753:QAO196763 QKK196753:QKK196763 QUG196753:QUG196763 REC196753:REC196763 RNY196753:RNY196763 RXU196753:RXU196763 SHQ196753:SHQ196763 SRM196753:SRM196763 TBI196753:TBI196763 TLE196753:TLE196763 TVA196753:TVA196763 UEW196753:UEW196763 UOS196753:UOS196763 UYO196753:UYO196763 VIK196753:VIK196763 VSG196753:VSG196763 WCC196753:WCC196763 WLY196753:WLY196763 WVU196753:WVU196763 M262289:M262299 JI262289:JI262299 TE262289:TE262299 ADA262289:ADA262299 AMW262289:AMW262299 AWS262289:AWS262299 BGO262289:BGO262299 BQK262289:BQK262299 CAG262289:CAG262299 CKC262289:CKC262299 CTY262289:CTY262299 DDU262289:DDU262299 DNQ262289:DNQ262299 DXM262289:DXM262299 EHI262289:EHI262299 ERE262289:ERE262299 FBA262289:FBA262299 FKW262289:FKW262299 FUS262289:FUS262299 GEO262289:GEO262299 GOK262289:GOK262299 GYG262289:GYG262299 HIC262289:HIC262299 HRY262289:HRY262299 IBU262289:IBU262299 ILQ262289:ILQ262299 IVM262289:IVM262299 JFI262289:JFI262299 JPE262289:JPE262299 JZA262289:JZA262299 KIW262289:KIW262299 KSS262289:KSS262299 LCO262289:LCO262299 LMK262289:LMK262299 LWG262289:LWG262299 MGC262289:MGC262299 MPY262289:MPY262299 MZU262289:MZU262299 NJQ262289:NJQ262299 NTM262289:NTM262299 ODI262289:ODI262299 ONE262289:ONE262299 OXA262289:OXA262299 PGW262289:PGW262299 PQS262289:PQS262299 QAO262289:QAO262299 QKK262289:QKK262299 QUG262289:QUG262299 REC262289:REC262299 RNY262289:RNY262299 RXU262289:RXU262299 SHQ262289:SHQ262299 SRM262289:SRM262299 TBI262289:TBI262299 TLE262289:TLE262299 TVA262289:TVA262299 UEW262289:UEW262299 UOS262289:UOS262299 UYO262289:UYO262299 VIK262289:VIK262299 VSG262289:VSG262299 WCC262289:WCC262299 WLY262289:WLY262299 WVU262289:WVU262299 M327825:M327835 JI327825:JI327835 TE327825:TE327835 ADA327825:ADA327835 AMW327825:AMW327835 AWS327825:AWS327835 BGO327825:BGO327835 BQK327825:BQK327835 CAG327825:CAG327835 CKC327825:CKC327835 CTY327825:CTY327835 DDU327825:DDU327835 DNQ327825:DNQ327835 DXM327825:DXM327835 EHI327825:EHI327835 ERE327825:ERE327835 FBA327825:FBA327835 FKW327825:FKW327835 FUS327825:FUS327835 GEO327825:GEO327835 GOK327825:GOK327835 GYG327825:GYG327835 HIC327825:HIC327835 HRY327825:HRY327835 IBU327825:IBU327835 ILQ327825:ILQ327835 IVM327825:IVM327835 JFI327825:JFI327835 JPE327825:JPE327835 JZA327825:JZA327835 KIW327825:KIW327835 KSS327825:KSS327835 LCO327825:LCO327835 LMK327825:LMK327835 LWG327825:LWG327835 MGC327825:MGC327835 MPY327825:MPY327835 MZU327825:MZU327835 NJQ327825:NJQ327835 NTM327825:NTM327835 ODI327825:ODI327835 ONE327825:ONE327835 OXA327825:OXA327835 PGW327825:PGW327835 PQS327825:PQS327835 QAO327825:QAO327835 QKK327825:QKK327835 QUG327825:QUG327835 REC327825:REC327835 RNY327825:RNY327835 RXU327825:RXU327835 SHQ327825:SHQ327835 SRM327825:SRM327835 TBI327825:TBI327835 TLE327825:TLE327835 TVA327825:TVA327835 UEW327825:UEW327835 UOS327825:UOS327835 UYO327825:UYO327835 VIK327825:VIK327835 VSG327825:VSG327835 WCC327825:WCC327835 WLY327825:WLY327835 WVU327825:WVU327835 M393361:M393371 JI393361:JI393371 TE393361:TE393371 ADA393361:ADA393371 AMW393361:AMW393371 AWS393361:AWS393371 BGO393361:BGO393371 BQK393361:BQK393371 CAG393361:CAG393371 CKC393361:CKC393371 CTY393361:CTY393371 DDU393361:DDU393371 DNQ393361:DNQ393371 DXM393361:DXM393371 EHI393361:EHI393371 ERE393361:ERE393371 FBA393361:FBA393371 FKW393361:FKW393371 FUS393361:FUS393371 GEO393361:GEO393371 GOK393361:GOK393371 GYG393361:GYG393371 HIC393361:HIC393371 HRY393361:HRY393371 IBU393361:IBU393371 ILQ393361:ILQ393371 IVM393361:IVM393371 JFI393361:JFI393371 JPE393361:JPE393371 JZA393361:JZA393371 KIW393361:KIW393371 KSS393361:KSS393371 LCO393361:LCO393371 LMK393361:LMK393371 LWG393361:LWG393371 MGC393361:MGC393371 MPY393361:MPY393371 MZU393361:MZU393371 NJQ393361:NJQ393371 NTM393361:NTM393371 ODI393361:ODI393371 ONE393361:ONE393371 OXA393361:OXA393371 PGW393361:PGW393371 PQS393361:PQS393371 QAO393361:QAO393371 QKK393361:QKK393371 QUG393361:QUG393371 REC393361:REC393371 RNY393361:RNY393371 RXU393361:RXU393371 SHQ393361:SHQ393371 SRM393361:SRM393371 TBI393361:TBI393371 TLE393361:TLE393371 TVA393361:TVA393371 UEW393361:UEW393371 UOS393361:UOS393371 UYO393361:UYO393371 VIK393361:VIK393371 VSG393361:VSG393371 WCC393361:WCC393371 WLY393361:WLY393371 WVU393361:WVU393371 M458897:M458907 JI458897:JI458907 TE458897:TE458907 ADA458897:ADA458907 AMW458897:AMW458907 AWS458897:AWS458907 BGO458897:BGO458907 BQK458897:BQK458907 CAG458897:CAG458907 CKC458897:CKC458907 CTY458897:CTY458907 DDU458897:DDU458907 DNQ458897:DNQ458907 DXM458897:DXM458907 EHI458897:EHI458907 ERE458897:ERE458907 FBA458897:FBA458907 FKW458897:FKW458907 FUS458897:FUS458907 GEO458897:GEO458907 GOK458897:GOK458907 GYG458897:GYG458907 HIC458897:HIC458907 HRY458897:HRY458907 IBU458897:IBU458907 ILQ458897:ILQ458907 IVM458897:IVM458907 JFI458897:JFI458907 JPE458897:JPE458907 JZA458897:JZA458907 KIW458897:KIW458907 KSS458897:KSS458907 LCO458897:LCO458907 LMK458897:LMK458907 LWG458897:LWG458907 MGC458897:MGC458907 MPY458897:MPY458907 MZU458897:MZU458907 NJQ458897:NJQ458907 NTM458897:NTM458907 ODI458897:ODI458907 ONE458897:ONE458907 OXA458897:OXA458907 PGW458897:PGW458907 PQS458897:PQS458907 QAO458897:QAO458907 QKK458897:QKK458907 QUG458897:QUG458907 REC458897:REC458907 RNY458897:RNY458907 RXU458897:RXU458907 SHQ458897:SHQ458907 SRM458897:SRM458907 TBI458897:TBI458907 TLE458897:TLE458907 TVA458897:TVA458907 UEW458897:UEW458907 UOS458897:UOS458907 UYO458897:UYO458907 VIK458897:VIK458907 VSG458897:VSG458907 WCC458897:WCC458907 WLY458897:WLY458907 WVU458897:WVU458907 M524433:M524443 JI524433:JI524443 TE524433:TE524443 ADA524433:ADA524443 AMW524433:AMW524443 AWS524433:AWS524443 BGO524433:BGO524443 BQK524433:BQK524443 CAG524433:CAG524443 CKC524433:CKC524443 CTY524433:CTY524443 DDU524433:DDU524443 DNQ524433:DNQ524443 DXM524433:DXM524443 EHI524433:EHI524443 ERE524433:ERE524443 FBA524433:FBA524443 FKW524433:FKW524443 FUS524433:FUS524443 GEO524433:GEO524443 GOK524433:GOK524443 GYG524433:GYG524443 HIC524433:HIC524443 HRY524433:HRY524443 IBU524433:IBU524443 ILQ524433:ILQ524443 IVM524433:IVM524443 JFI524433:JFI524443 JPE524433:JPE524443 JZA524433:JZA524443 KIW524433:KIW524443 KSS524433:KSS524443 LCO524433:LCO524443 LMK524433:LMK524443 LWG524433:LWG524443 MGC524433:MGC524443 MPY524433:MPY524443 MZU524433:MZU524443 NJQ524433:NJQ524443 NTM524433:NTM524443 ODI524433:ODI524443 ONE524433:ONE524443 OXA524433:OXA524443 PGW524433:PGW524443 PQS524433:PQS524443 QAO524433:QAO524443 QKK524433:QKK524443 QUG524433:QUG524443 REC524433:REC524443 RNY524433:RNY524443 RXU524433:RXU524443 SHQ524433:SHQ524443 SRM524433:SRM524443 TBI524433:TBI524443 TLE524433:TLE524443 TVA524433:TVA524443 UEW524433:UEW524443 UOS524433:UOS524443 UYO524433:UYO524443 VIK524433:VIK524443 VSG524433:VSG524443 WCC524433:WCC524443 WLY524433:WLY524443 WVU524433:WVU524443 M589969:M589979 JI589969:JI589979 TE589969:TE589979 ADA589969:ADA589979 AMW589969:AMW589979 AWS589969:AWS589979 BGO589969:BGO589979 BQK589969:BQK589979 CAG589969:CAG589979 CKC589969:CKC589979 CTY589969:CTY589979 DDU589969:DDU589979 DNQ589969:DNQ589979 DXM589969:DXM589979 EHI589969:EHI589979 ERE589969:ERE589979 FBA589969:FBA589979 FKW589969:FKW589979 FUS589969:FUS589979 GEO589969:GEO589979 GOK589969:GOK589979 GYG589969:GYG589979 HIC589969:HIC589979 HRY589969:HRY589979 IBU589969:IBU589979 ILQ589969:ILQ589979 IVM589969:IVM589979 JFI589969:JFI589979 JPE589969:JPE589979 JZA589969:JZA589979 KIW589969:KIW589979 KSS589969:KSS589979 LCO589969:LCO589979 LMK589969:LMK589979 LWG589969:LWG589979 MGC589969:MGC589979 MPY589969:MPY589979 MZU589969:MZU589979 NJQ589969:NJQ589979 NTM589969:NTM589979 ODI589969:ODI589979 ONE589969:ONE589979 OXA589969:OXA589979 PGW589969:PGW589979 PQS589969:PQS589979 QAO589969:QAO589979 QKK589969:QKK589979 QUG589969:QUG589979 REC589969:REC589979 RNY589969:RNY589979 RXU589969:RXU589979 SHQ589969:SHQ589979 SRM589969:SRM589979 TBI589969:TBI589979 TLE589969:TLE589979 TVA589969:TVA589979 UEW589969:UEW589979 UOS589969:UOS589979 UYO589969:UYO589979 VIK589969:VIK589979 VSG589969:VSG589979 WCC589969:WCC589979 WLY589969:WLY589979 WVU589969:WVU589979 M655505:M655515 JI655505:JI655515 TE655505:TE655515 ADA655505:ADA655515 AMW655505:AMW655515 AWS655505:AWS655515 BGO655505:BGO655515 BQK655505:BQK655515 CAG655505:CAG655515 CKC655505:CKC655515 CTY655505:CTY655515 DDU655505:DDU655515 DNQ655505:DNQ655515 DXM655505:DXM655515 EHI655505:EHI655515 ERE655505:ERE655515 FBA655505:FBA655515 FKW655505:FKW655515 FUS655505:FUS655515 GEO655505:GEO655515 GOK655505:GOK655515 GYG655505:GYG655515 HIC655505:HIC655515 HRY655505:HRY655515 IBU655505:IBU655515 ILQ655505:ILQ655515 IVM655505:IVM655515 JFI655505:JFI655515 JPE655505:JPE655515 JZA655505:JZA655515 KIW655505:KIW655515 KSS655505:KSS655515 LCO655505:LCO655515 LMK655505:LMK655515 LWG655505:LWG655515 MGC655505:MGC655515 MPY655505:MPY655515 MZU655505:MZU655515 NJQ655505:NJQ655515 NTM655505:NTM655515 ODI655505:ODI655515 ONE655505:ONE655515 OXA655505:OXA655515 PGW655505:PGW655515 PQS655505:PQS655515 QAO655505:QAO655515 QKK655505:QKK655515 QUG655505:QUG655515 REC655505:REC655515 RNY655505:RNY655515 RXU655505:RXU655515 SHQ655505:SHQ655515 SRM655505:SRM655515 TBI655505:TBI655515 TLE655505:TLE655515 TVA655505:TVA655515 UEW655505:UEW655515 UOS655505:UOS655515 UYO655505:UYO655515 VIK655505:VIK655515 VSG655505:VSG655515 WCC655505:WCC655515 WLY655505:WLY655515 WVU655505:WVU655515 M721041:M721051 JI721041:JI721051 TE721041:TE721051 ADA721041:ADA721051 AMW721041:AMW721051 AWS721041:AWS721051 BGO721041:BGO721051 BQK721041:BQK721051 CAG721041:CAG721051 CKC721041:CKC721051 CTY721041:CTY721051 DDU721041:DDU721051 DNQ721041:DNQ721051 DXM721041:DXM721051 EHI721041:EHI721051 ERE721041:ERE721051 FBA721041:FBA721051 FKW721041:FKW721051 FUS721041:FUS721051 GEO721041:GEO721051 GOK721041:GOK721051 GYG721041:GYG721051 HIC721041:HIC721051 HRY721041:HRY721051 IBU721041:IBU721051 ILQ721041:ILQ721051 IVM721041:IVM721051 JFI721041:JFI721051 JPE721041:JPE721051 JZA721041:JZA721051 KIW721041:KIW721051 KSS721041:KSS721051 LCO721041:LCO721051 LMK721041:LMK721051 LWG721041:LWG721051 MGC721041:MGC721051 MPY721041:MPY721051 MZU721041:MZU721051 NJQ721041:NJQ721051 NTM721041:NTM721051 ODI721041:ODI721051 ONE721041:ONE721051 OXA721041:OXA721051 PGW721041:PGW721051 PQS721041:PQS721051 QAO721041:QAO721051 QKK721041:QKK721051 QUG721041:QUG721051 REC721041:REC721051 RNY721041:RNY721051 RXU721041:RXU721051 SHQ721041:SHQ721051 SRM721041:SRM721051 TBI721041:TBI721051 TLE721041:TLE721051 TVA721041:TVA721051 UEW721041:UEW721051 UOS721041:UOS721051 UYO721041:UYO721051 VIK721041:VIK721051 VSG721041:VSG721051 WCC721041:WCC721051 WLY721041:WLY721051 WVU721041:WVU721051 M786577:M786587 JI786577:JI786587 TE786577:TE786587 ADA786577:ADA786587 AMW786577:AMW786587 AWS786577:AWS786587 BGO786577:BGO786587 BQK786577:BQK786587 CAG786577:CAG786587 CKC786577:CKC786587 CTY786577:CTY786587 DDU786577:DDU786587 DNQ786577:DNQ786587 DXM786577:DXM786587 EHI786577:EHI786587 ERE786577:ERE786587 FBA786577:FBA786587 FKW786577:FKW786587 FUS786577:FUS786587 GEO786577:GEO786587 GOK786577:GOK786587 GYG786577:GYG786587 HIC786577:HIC786587 HRY786577:HRY786587 IBU786577:IBU786587 ILQ786577:ILQ786587 IVM786577:IVM786587 JFI786577:JFI786587 JPE786577:JPE786587 JZA786577:JZA786587 KIW786577:KIW786587 KSS786577:KSS786587 LCO786577:LCO786587 LMK786577:LMK786587 LWG786577:LWG786587 MGC786577:MGC786587 MPY786577:MPY786587 MZU786577:MZU786587 NJQ786577:NJQ786587 NTM786577:NTM786587 ODI786577:ODI786587 ONE786577:ONE786587 OXA786577:OXA786587 PGW786577:PGW786587 PQS786577:PQS786587 QAO786577:QAO786587 QKK786577:QKK786587 QUG786577:QUG786587 REC786577:REC786587 RNY786577:RNY786587 RXU786577:RXU786587 SHQ786577:SHQ786587 SRM786577:SRM786587 TBI786577:TBI786587 TLE786577:TLE786587 TVA786577:TVA786587 UEW786577:UEW786587 UOS786577:UOS786587 UYO786577:UYO786587 VIK786577:VIK786587 VSG786577:VSG786587 WCC786577:WCC786587 WLY786577:WLY786587 WVU786577:WVU786587 M852113:M852123 JI852113:JI852123 TE852113:TE852123 ADA852113:ADA852123 AMW852113:AMW852123 AWS852113:AWS852123 BGO852113:BGO852123 BQK852113:BQK852123 CAG852113:CAG852123 CKC852113:CKC852123 CTY852113:CTY852123 DDU852113:DDU852123 DNQ852113:DNQ852123 DXM852113:DXM852123 EHI852113:EHI852123 ERE852113:ERE852123 FBA852113:FBA852123 FKW852113:FKW852123 FUS852113:FUS852123 GEO852113:GEO852123 GOK852113:GOK852123 GYG852113:GYG852123 HIC852113:HIC852123 HRY852113:HRY852123 IBU852113:IBU852123 ILQ852113:ILQ852123 IVM852113:IVM852123 JFI852113:JFI852123 JPE852113:JPE852123 JZA852113:JZA852123 KIW852113:KIW852123 KSS852113:KSS852123 LCO852113:LCO852123 LMK852113:LMK852123 LWG852113:LWG852123 MGC852113:MGC852123 MPY852113:MPY852123 MZU852113:MZU852123 NJQ852113:NJQ852123 NTM852113:NTM852123 ODI852113:ODI852123 ONE852113:ONE852123 OXA852113:OXA852123 PGW852113:PGW852123 PQS852113:PQS852123 QAO852113:QAO852123 QKK852113:QKK852123 QUG852113:QUG852123 REC852113:REC852123 RNY852113:RNY852123 RXU852113:RXU852123 SHQ852113:SHQ852123 SRM852113:SRM852123 TBI852113:TBI852123 TLE852113:TLE852123 TVA852113:TVA852123 UEW852113:UEW852123 UOS852113:UOS852123 UYO852113:UYO852123 VIK852113:VIK852123 VSG852113:VSG852123 WCC852113:WCC852123 WLY852113:WLY852123 WVU852113:WVU852123 M917649:M917659 JI917649:JI917659 TE917649:TE917659 ADA917649:ADA917659 AMW917649:AMW917659 AWS917649:AWS917659 BGO917649:BGO917659 BQK917649:BQK917659 CAG917649:CAG917659 CKC917649:CKC917659 CTY917649:CTY917659 DDU917649:DDU917659 DNQ917649:DNQ917659 DXM917649:DXM917659 EHI917649:EHI917659 ERE917649:ERE917659 FBA917649:FBA917659 FKW917649:FKW917659 FUS917649:FUS917659 GEO917649:GEO917659 GOK917649:GOK917659 GYG917649:GYG917659 HIC917649:HIC917659 HRY917649:HRY917659 IBU917649:IBU917659 ILQ917649:ILQ917659 IVM917649:IVM917659 JFI917649:JFI917659 JPE917649:JPE917659 JZA917649:JZA917659 KIW917649:KIW917659 KSS917649:KSS917659 LCO917649:LCO917659 LMK917649:LMK917659 LWG917649:LWG917659 MGC917649:MGC917659 MPY917649:MPY917659 MZU917649:MZU917659 NJQ917649:NJQ917659 NTM917649:NTM917659 ODI917649:ODI917659 ONE917649:ONE917659 OXA917649:OXA917659 PGW917649:PGW917659 PQS917649:PQS917659 QAO917649:QAO917659 QKK917649:QKK917659 QUG917649:QUG917659 REC917649:REC917659 RNY917649:RNY917659 RXU917649:RXU917659 SHQ917649:SHQ917659 SRM917649:SRM917659 TBI917649:TBI917659 TLE917649:TLE917659 TVA917649:TVA917659 UEW917649:UEW917659 UOS917649:UOS917659 UYO917649:UYO917659 VIK917649:VIK917659 VSG917649:VSG917659 WCC917649:WCC917659 WLY917649:WLY917659 WVU917649:WVU917659 M983185:M983195 JI983185:JI983195 TE983185:TE983195 ADA983185:ADA983195 AMW983185:AMW983195 AWS983185:AWS983195 BGO983185:BGO983195 BQK983185:BQK983195 CAG983185:CAG983195 CKC983185:CKC983195 CTY983185:CTY983195 DDU983185:DDU983195 DNQ983185:DNQ983195 DXM983185:DXM983195 EHI983185:EHI983195 ERE983185:ERE983195 FBA983185:FBA983195 FKW983185:FKW983195 FUS983185:FUS983195 GEO983185:GEO983195 GOK983185:GOK983195 GYG983185:GYG983195 HIC983185:HIC983195 HRY983185:HRY983195 IBU983185:IBU983195 ILQ983185:ILQ983195 IVM983185:IVM983195 JFI983185:JFI983195 JPE983185:JPE983195 JZA983185:JZA983195 KIW983185:KIW983195 KSS983185:KSS983195 LCO983185:LCO983195 LMK983185:LMK983195 LWG983185:LWG983195 MGC983185:MGC983195 MPY983185:MPY983195 MZU983185:MZU983195 NJQ983185:NJQ983195 NTM983185:NTM983195 ODI983185:ODI983195 ONE983185:ONE983195 OXA983185:OXA983195 PGW983185:PGW983195 PQS983185:PQS983195 QAO983185:QAO983195 QKK983185:QKK983195 QUG983185:QUG983195 REC983185:REC983195 RNY983185:RNY983195 RXU983185:RXU983195 SHQ983185:SHQ983195 SRM983185:SRM983195 TBI983185:TBI983195 TLE983185:TLE983195 TVA983185:TVA983195 UEW983185:UEW983195 UOS983185:UOS983195 UYO983185:UYO983195 VIK983185:VIK983195 VSG983185:VSG983195 WCC983185:WCC983195 WLY983185:WLY983195 WVU983185:WVU983195 Q145:Q155 JM145:JM155 TI145:TI155 ADE145:ADE155 ANA145:ANA155 AWW145:AWW155 BGS145:BGS155 BQO145:BQO155 CAK145:CAK155 CKG145:CKG155 CUC145:CUC155 DDY145:DDY155 DNU145:DNU155 DXQ145:DXQ155 EHM145:EHM155 ERI145:ERI155 FBE145:FBE155 FLA145:FLA155 FUW145:FUW155 GES145:GES155 GOO145:GOO155 GYK145:GYK155 HIG145:HIG155 HSC145:HSC155 IBY145:IBY155 ILU145:ILU155 IVQ145:IVQ155 JFM145:JFM155 JPI145:JPI155 JZE145:JZE155 KJA145:KJA155 KSW145:KSW155 LCS145:LCS155 LMO145:LMO155 LWK145:LWK155 MGG145:MGG155 MQC145:MQC155 MZY145:MZY155 NJU145:NJU155 NTQ145:NTQ155 ODM145:ODM155 ONI145:ONI155 OXE145:OXE155 PHA145:PHA155 PQW145:PQW155 QAS145:QAS155 QKO145:QKO155 QUK145:QUK155 REG145:REG155 ROC145:ROC155 RXY145:RXY155 SHU145:SHU155 SRQ145:SRQ155 TBM145:TBM155 TLI145:TLI155 TVE145:TVE155 UFA145:UFA155 UOW145:UOW155 UYS145:UYS155 VIO145:VIO155 VSK145:VSK155 WCG145:WCG155 WMC145:WMC155 WVY145:WVY155 Q65681:Q65691 JM65681:JM65691 TI65681:TI65691 ADE65681:ADE65691 ANA65681:ANA65691 AWW65681:AWW65691 BGS65681:BGS65691 BQO65681:BQO65691 CAK65681:CAK65691 CKG65681:CKG65691 CUC65681:CUC65691 DDY65681:DDY65691 DNU65681:DNU65691 DXQ65681:DXQ65691 EHM65681:EHM65691 ERI65681:ERI65691 FBE65681:FBE65691 FLA65681:FLA65691 FUW65681:FUW65691 GES65681:GES65691 GOO65681:GOO65691 GYK65681:GYK65691 HIG65681:HIG65691 HSC65681:HSC65691 IBY65681:IBY65691 ILU65681:ILU65691 IVQ65681:IVQ65691 JFM65681:JFM65691 JPI65681:JPI65691 JZE65681:JZE65691 KJA65681:KJA65691 KSW65681:KSW65691 LCS65681:LCS65691 LMO65681:LMO65691 LWK65681:LWK65691 MGG65681:MGG65691 MQC65681:MQC65691 MZY65681:MZY65691 NJU65681:NJU65691 NTQ65681:NTQ65691 ODM65681:ODM65691 ONI65681:ONI65691 OXE65681:OXE65691 PHA65681:PHA65691 PQW65681:PQW65691 QAS65681:QAS65691 QKO65681:QKO65691 QUK65681:QUK65691 REG65681:REG65691 ROC65681:ROC65691 RXY65681:RXY65691 SHU65681:SHU65691 SRQ65681:SRQ65691 TBM65681:TBM65691 TLI65681:TLI65691 TVE65681:TVE65691 UFA65681:UFA65691 UOW65681:UOW65691 UYS65681:UYS65691 VIO65681:VIO65691 VSK65681:VSK65691 WCG65681:WCG65691 WMC65681:WMC65691 WVY65681:WVY65691 Q131217:Q131227 JM131217:JM131227 TI131217:TI131227 ADE131217:ADE131227 ANA131217:ANA131227 AWW131217:AWW131227 BGS131217:BGS131227 BQO131217:BQO131227 CAK131217:CAK131227 CKG131217:CKG131227 CUC131217:CUC131227 DDY131217:DDY131227 DNU131217:DNU131227 DXQ131217:DXQ131227 EHM131217:EHM131227 ERI131217:ERI131227 FBE131217:FBE131227 FLA131217:FLA131227 FUW131217:FUW131227 GES131217:GES131227 GOO131217:GOO131227 GYK131217:GYK131227 HIG131217:HIG131227 HSC131217:HSC131227 IBY131217:IBY131227 ILU131217:ILU131227 IVQ131217:IVQ131227 JFM131217:JFM131227 JPI131217:JPI131227 JZE131217:JZE131227 KJA131217:KJA131227 KSW131217:KSW131227 LCS131217:LCS131227 LMO131217:LMO131227 LWK131217:LWK131227 MGG131217:MGG131227 MQC131217:MQC131227 MZY131217:MZY131227 NJU131217:NJU131227 NTQ131217:NTQ131227 ODM131217:ODM131227 ONI131217:ONI131227 OXE131217:OXE131227 PHA131217:PHA131227 PQW131217:PQW131227 QAS131217:QAS131227 QKO131217:QKO131227 QUK131217:QUK131227 REG131217:REG131227 ROC131217:ROC131227 RXY131217:RXY131227 SHU131217:SHU131227 SRQ131217:SRQ131227 TBM131217:TBM131227 TLI131217:TLI131227 TVE131217:TVE131227 UFA131217:UFA131227 UOW131217:UOW131227 UYS131217:UYS131227 VIO131217:VIO131227 VSK131217:VSK131227 WCG131217:WCG131227 WMC131217:WMC131227 WVY131217:WVY131227 Q196753:Q196763 JM196753:JM196763 TI196753:TI196763 ADE196753:ADE196763 ANA196753:ANA196763 AWW196753:AWW196763 BGS196753:BGS196763 BQO196753:BQO196763 CAK196753:CAK196763 CKG196753:CKG196763 CUC196753:CUC196763 DDY196753:DDY196763 DNU196753:DNU196763 DXQ196753:DXQ196763 EHM196753:EHM196763 ERI196753:ERI196763 FBE196753:FBE196763 FLA196753:FLA196763 FUW196753:FUW196763 GES196753:GES196763 GOO196753:GOO196763 GYK196753:GYK196763 HIG196753:HIG196763 HSC196753:HSC196763 IBY196753:IBY196763 ILU196753:ILU196763 IVQ196753:IVQ196763 JFM196753:JFM196763 JPI196753:JPI196763 JZE196753:JZE196763 KJA196753:KJA196763 KSW196753:KSW196763 LCS196753:LCS196763 LMO196753:LMO196763 LWK196753:LWK196763 MGG196753:MGG196763 MQC196753:MQC196763 MZY196753:MZY196763 NJU196753:NJU196763 NTQ196753:NTQ196763 ODM196753:ODM196763 ONI196753:ONI196763 OXE196753:OXE196763 PHA196753:PHA196763 PQW196753:PQW196763 QAS196753:QAS196763 QKO196753:QKO196763 QUK196753:QUK196763 REG196753:REG196763 ROC196753:ROC196763 RXY196753:RXY196763 SHU196753:SHU196763 SRQ196753:SRQ196763 TBM196753:TBM196763 TLI196753:TLI196763 TVE196753:TVE196763 UFA196753:UFA196763 UOW196753:UOW196763 UYS196753:UYS196763 VIO196753:VIO196763 VSK196753:VSK196763 WCG196753:WCG196763 WMC196753:WMC196763 WVY196753:WVY196763 Q262289:Q262299 JM262289:JM262299 TI262289:TI262299 ADE262289:ADE262299 ANA262289:ANA262299 AWW262289:AWW262299 BGS262289:BGS262299 BQO262289:BQO262299 CAK262289:CAK262299 CKG262289:CKG262299 CUC262289:CUC262299 DDY262289:DDY262299 DNU262289:DNU262299 DXQ262289:DXQ262299 EHM262289:EHM262299 ERI262289:ERI262299 FBE262289:FBE262299 FLA262289:FLA262299 FUW262289:FUW262299 GES262289:GES262299 GOO262289:GOO262299 GYK262289:GYK262299 HIG262289:HIG262299 HSC262289:HSC262299 IBY262289:IBY262299 ILU262289:ILU262299 IVQ262289:IVQ262299 JFM262289:JFM262299 JPI262289:JPI262299 JZE262289:JZE262299 KJA262289:KJA262299 KSW262289:KSW262299 LCS262289:LCS262299 LMO262289:LMO262299 LWK262289:LWK262299 MGG262289:MGG262299 MQC262289:MQC262299 MZY262289:MZY262299 NJU262289:NJU262299 NTQ262289:NTQ262299 ODM262289:ODM262299 ONI262289:ONI262299 OXE262289:OXE262299 PHA262289:PHA262299 PQW262289:PQW262299 QAS262289:QAS262299 QKO262289:QKO262299 QUK262289:QUK262299 REG262289:REG262299 ROC262289:ROC262299 RXY262289:RXY262299 SHU262289:SHU262299 SRQ262289:SRQ262299 TBM262289:TBM262299 TLI262289:TLI262299 TVE262289:TVE262299 UFA262289:UFA262299 UOW262289:UOW262299 UYS262289:UYS262299 VIO262289:VIO262299 VSK262289:VSK262299 WCG262289:WCG262299 WMC262289:WMC262299 WVY262289:WVY262299 Q327825:Q327835 JM327825:JM327835 TI327825:TI327835 ADE327825:ADE327835 ANA327825:ANA327835 AWW327825:AWW327835 BGS327825:BGS327835 BQO327825:BQO327835 CAK327825:CAK327835 CKG327825:CKG327835 CUC327825:CUC327835 DDY327825:DDY327835 DNU327825:DNU327835 DXQ327825:DXQ327835 EHM327825:EHM327835 ERI327825:ERI327835 FBE327825:FBE327835 FLA327825:FLA327835 FUW327825:FUW327835 GES327825:GES327835 GOO327825:GOO327835 GYK327825:GYK327835 HIG327825:HIG327835 HSC327825:HSC327835 IBY327825:IBY327835 ILU327825:ILU327835 IVQ327825:IVQ327835 JFM327825:JFM327835 JPI327825:JPI327835 JZE327825:JZE327835 KJA327825:KJA327835 KSW327825:KSW327835 LCS327825:LCS327835 LMO327825:LMO327835 LWK327825:LWK327835 MGG327825:MGG327835 MQC327825:MQC327835 MZY327825:MZY327835 NJU327825:NJU327835 NTQ327825:NTQ327835 ODM327825:ODM327835 ONI327825:ONI327835 OXE327825:OXE327835 PHA327825:PHA327835 PQW327825:PQW327835 QAS327825:QAS327835 QKO327825:QKO327835 QUK327825:QUK327835 REG327825:REG327835 ROC327825:ROC327835 RXY327825:RXY327835 SHU327825:SHU327835 SRQ327825:SRQ327835 TBM327825:TBM327835 TLI327825:TLI327835 TVE327825:TVE327835 UFA327825:UFA327835 UOW327825:UOW327835 UYS327825:UYS327835 VIO327825:VIO327835 VSK327825:VSK327835 WCG327825:WCG327835 WMC327825:WMC327835 WVY327825:WVY327835 Q393361:Q393371 JM393361:JM393371 TI393361:TI393371 ADE393361:ADE393371 ANA393361:ANA393371 AWW393361:AWW393371 BGS393361:BGS393371 BQO393361:BQO393371 CAK393361:CAK393371 CKG393361:CKG393371 CUC393361:CUC393371 DDY393361:DDY393371 DNU393361:DNU393371 DXQ393361:DXQ393371 EHM393361:EHM393371 ERI393361:ERI393371 FBE393361:FBE393371 FLA393361:FLA393371 FUW393361:FUW393371 GES393361:GES393371 GOO393361:GOO393371 GYK393361:GYK393371 HIG393361:HIG393371 HSC393361:HSC393371 IBY393361:IBY393371 ILU393361:ILU393371 IVQ393361:IVQ393371 JFM393361:JFM393371 JPI393361:JPI393371 JZE393361:JZE393371 KJA393361:KJA393371 KSW393361:KSW393371 LCS393361:LCS393371 LMO393361:LMO393371 LWK393361:LWK393371 MGG393361:MGG393371 MQC393361:MQC393371 MZY393361:MZY393371 NJU393361:NJU393371 NTQ393361:NTQ393371 ODM393361:ODM393371 ONI393361:ONI393371 OXE393361:OXE393371 PHA393361:PHA393371 PQW393361:PQW393371 QAS393361:QAS393371 QKO393361:QKO393371 QUK393361:QUK393371 REG393361:REG393371 ROC393361:ROC393371 RXY393361:RXY393371 SHU393361:SHU393371 SRQ393361:SRQ393371 TBM393361:TBM393371 TLI393361:TLI393371 TVE393361:TVE393371 UFA393361:UFA393371 UOW393361:UOW393371 UYS393361:UYS393371 VIO393361:VIO393371 VSK393361:VSK393371 WCG393361:WCG393371 WMC393361:WMC393371 WVY393361:WVY393371 Q458897:Q458907 JM458897:JM458907 TI458897:TI458907 ADE458897:ADE458907 ANA458897:ANA458907 AWW458897:AWW458907 BGS458897:BGS458907 BQO458897:BQO458907 CAK458897:CAK458907 CKG458897:CKG458907 CUC458897:CUC458907 DDY458897:DDY458907 DNU458897:DNU458907 DXQ458897:DXQ458907 EHM458897:EHM458907 ERI458897:ERI458907 FBE458897:FBE458907 FLA458897:FLA458907 FUW458897:FUW458907 GES458897:GES458907 GOO458897:GOO458907 GYK458897:GYK458907 HIG458897:HIG458907 HSC458897:HSC458907 IBY458897:IBY458907 ILU458897:ILU458907 IVQ458897:IVQ458907 JFM458897:JFM458907 JPI458897:JPI458907 JZE458897:JZE458907 KJA458897:KJA458907 KSW458897:KSW458907 LCS458897:LCS458907 LMO458897:LMO458907 LWK458897:LWK458907 MGG458897:MGG458907 MQC458897:MQC458907 MZY458897:MZY458907 NJU458897:NJU458907 NTQ458897:NTQ458907 ODM458897:ODM458907 ONI458897:ONI458907 OXE458897:OXE458907 PHA458897:PHA458907 PQW458897:PQW458907 QAS458897:QAS458907 QKO458897:QKO458907 QUK458897:QUK458907 REG458897:REG458907 ROC458897:ROC458907 RXY458897:RXY458907 SHU458897:SHU458907 SRQ458897:SRQ458907 TBM458897:TBM458907 TLI458897:TLI458907 TVE458897:TVE458907 UFA458897:UFA458907 UOW458897:UOW458907 UYS458897:UYS458907 VIO458897:VIO458907 VSK458897:VSK458907 WCG458897:WCG458907 WMC458897:WMC458907 WVY458897:WVY458907 Q524433:Q524443 JM524433:JM524443 TI524433:TI524443 ADE524433:ADE524443 ANA524433:ANA524443 AWW524433:AWW524443 BGS524433:BGS524443 BQO524433:BQO524443 CAK524433:CAK524443 CKG524433:CKG524443 CUC524433:CUC524443 DDY524433:DDY524443 DNU524433:DNU524443 DXQ524433:DXQ524443 EHM524433:EHM524443 ERI524433:ERI524443 FBE524433:FBE524443 FLA524433:FLA524443 FUW524433:FUW524443 GES524433:GES524443 GOO524433:GOO524443 GYK524433:GYK524443 HIG524433:HIG524443 HSC524433:HSC524443 IBY524433:IBY524443 ILU524433:ILU524443 IVQ524433:IVQ524443 JFM524433:JFM524443 JPI524433:JPI524443 JZE524433:JZE524443 KJA524433:KJA524443 KSW524433:KSW524443 LCS524433:LCS524443 LMO524433:LMO524443 LWK524433:LWK524443 MGG524433:MGG524443 MQC524433:MQC524443 MZY524433:MZY524443 NJU524433:NJU524443 NTQ524433:NTQ524443 ODM524433:ODM524443 ONI524433:ONI524443 OXE524433:OXE524443 PHA524433:PHA524443 PQW524433:PQW524443 QAS524433:QAS524443 QKO524433:QKO524443 QUK524433:QUK524443 REG524433:REG524443 ROC524433:ROC524443 RXY524433:RXY524443 SHU524433:SHU524443 SRQ524433:SRQ524443 TBM524433:TBM524443 TLI524433:TLI524443 TVE524433:TVE524443 UFA524433:UFA524443 UOW524433:UOW524443 UYS524433:UYS524443 VIO524433:VIO524443 VSK524433:VSK524443 WCG524433:WCG524443 WMC524433:WMC524443 WVY524433:WVY524443 Q589969:Q589979 JM589969:JM589979 TI589969:TI589979 ADE589969:ADE589979 ANA589969:ANA589979 AWW589969:AWW589979 BGS589969:BGS589979 BQO589969:BQO589979 CAK589969:CAK589979 CKG589969:CKG589979 CUC589969:CUC589979 DDY589969:DDY589979 DNU589969:DNU589979 DXQ589969:DXQ589979 EHM589969:EHM589979 ERI589969:ERI589979 FBE589969:FBE589979 FLA589969:FLA589979 FUW589969:FUW589979 GES589969:GES589979 GOO589969:GOO589979 GYK589969:GYK589979 HIG589969:HIG589979 HSC589969:HSC589979 IBY589969:IBY589979 ILU589969:ILU589979 IVQ589969:IVQ589979 JFM589969:JFM589979 JPI589969:JPI589979 JZE589969:JZE589979 KJA589969:KJA589979 KSW589969:KSW589979 LCS589969:LCS589979 LMO589969:LMO589979 LWK589969:LWK589979 MGG589969:MGG589979 MQC589969:MQC589979 MZY589969:MZY589979 NJU589969:NJU589979 NTQ589969:NTQ589979 ODM589969:ODM589979 ONI589969:ONI589979 OXE589969:OXE589979 PHA589969:PHA589979 PQW589969:PQW589979 QAS589969:QAS589979 QKO589969:QKO589979 QUK589969:QUK589979 REG589969:REG589979 ROC589969:ROC589979 RXY589969:RXY589979 SHU589969:SHU589979 SRQ589969:SRQ589979 TBM589969:TBM589979 TLI589969:TLI589979 TVE589969:TVE589979 UFA589969:UFA589979 UOW589969:UOW589979 UYS589969:UYS589979 VIO589969:VIO589979 VSK589969:VSK589979 WCG589969:WCG589979 WMC589969:WMC589979 WVY589969:WVY589979 Q655505:Q655515 JM655505:JM655515 TI655505:TI655515 ADE655505:ADE655515 ANA655505:ANA655515 AWW655505:AWW655515 BGS655505:BGS655515 BQO655505:BQO655515 CAK655505:CAK655515 CKG655505:CKG655515 CUC655505:CUC655515 DDY655505:DDY655515 DNU655505:DNU655515 DXQ655505:DXQ655515 EHM655505:EHM655515 ERI655505:ERI655515 FBE655505:FBE655515 FLA655505:FLA655515 FUW655505:FUW655515 GES655505:GES655515 GOO655505:GOO655515 GYK655505:GYK655515 HIG655505:HIG655515 HSC655505:HSC655515 IBY655505:IBY655515 ILU655505:ILU655515 IVQ655505:IVQ655515 JFM655505:JFM655515 JPI655505:JPI655515 JZE655505:JZE655515 KJA655505:KJA655515 KSW655505:KSW655515 LCS655505:LCS655515 LMO655505:LMO655515 LWK655505:LWK655515 MGG655505:MGG655515 MQC655505:MQC655515 MZY655505:MZY655515 NJU655505:NJU655515 NTQ655505:NTQ655515 ODM655505:ODM655515 ONI655505:ONI655515 OXE655505:OXE655515 PHA655505:PHA655515 PQW655505:PQW655515 QAS655505:QAS655515 QKO655505:QKO655515 QUK655505:QUK655515 REG655505:REG655515 ROC655505:ROC655515 RXY655505:RXY655515 SHU655505:SHU655515 SRQ655505:SRQ655515 TBM655505:TBM655515 TLI655505:TLI655515 TVE655505:TVE655515 UFA655505:UFA655515 UOW655505:UOW655515 UYS655505:UYS655515 VIO655505:VIO655515 VSK655505:VSK655515 WCG655505:WCG655515 WMC655505:WMC655515 WVY655505:WVY655515 Q721041:Q721051 JM721041:JM721051 TI721041:TI721051 ADE721041:ADE721051 ANA721041:ANA721051 AWW721041:AWW721051 BGS721041:BGS721051 BQO721041:BQO721051 CAK721041:CAK721051 CKG721041:CKG721051 CUC721041:CUC721051 DDY721041:DDY721051 DNU721041:DNU721051 DXQ721041:DXQ721051 EHM721041:EHM721051 ERI721041:ERI721051 FBE721041:FBE721051 FLA721041:FLA721051 FUW721041:FUW721051 GES721041:GES721051 GOO721041:GOO721051 GYK721041:GYK721051 HIG721041:HIG721051 HSC721041:HSC721051 IBY721041:IBY721051 ILU721041:ILU721051 IVQ721041:IVQ721051 JFM721041:JFM721051 JPI721041:JPI721051 JZE721041:JZE721051 KJA721041:KJA721051 KSW721041:KSW721051 LCS721041:LCS721051 LMO721041:LMO721051 LWK721041:LWK721051 MGG721041:MGG721051 MQC721041:MQC721051 MZY721041:MZY721051 NJU721041:NJU721051 NTQ721041:NTQ721051 ODM721041:ODM721051 ONI721041:ONI721051 OXE721041:OXE721051 PHA721041:PHA721051 PQW721041:PQW721051 QAS721041:QAS721051 QKO721041:QKO721051 QUK721041:QUK721051 REG721041:REG721051 ROC721041:ROC721051 RXY721041:RXY721051 SHU721041:SHU721051 SRQ721041:SRQ721051 TBM721041:TBM721051 TLI721041:TLI721051 TVE721041:TVE721051 UFA721041:UFA721051 UOW721041:UOW721051 UYS721041:UYS721051 VIO721041:VIO721051 VSK721041:VSK721051 WCG721041:WCG721051 WMC721041:WMC721051 WVY721041:WVY721051 Q786577:Q786587 JM786577:JM786587 TI786577:TI786587 ADE786577:ADE786587 ANA786577:ANA786587 AWW786577:AWW786587 BGS786577:BGS786587 BQO786577:BQO786587 CAK786577:CAK786587 CKG786577:CKG786587 CUC786577:CUC786587 DDY786577:DDY786587 DNU786577:DNU786587 DXQ786577:DXQ786587 EHM786577:EHM786587 ERI786577:ERI786587 FBE786577:FBE786587 FLA786577:FLA786587 FUW786577:FUW786587 GES786577:GES786587 GOO786577:GOO786587 GYK786577:GYK786587 HIG786577:HIG786587 HSC786577:HSC786587 IBY786577:IBY786587 ILU786577:ILU786587 IVQ786577:IVQ786587 JFM786577:JFM786587 JPI786577:JPI786587 JZE786577:JZE786587 KJA786577:KJA786587 KSW786577:KSW786587 LCS786577:LCS786587 LMO786577:LMO786587 LWK786577:LWK786587 MGG786577:MGG786587 MQC786577:MQC786587 MZY786577:MZY786587 NJU786577:NJU786587 NTQ786577:NTQ786587 ODM786577:ODM786587 ONI786577:ONI786587 OXE786577:OXE786587 PHA786577:PHA786587 PQW786577:PQW786587 QAS786577:QAS786587 QKO786577:QKO786587 QUK786577:QUK786587 REG786577:REG786587 ROC786577:ROC786587 RXY786577:RXY786587 SHU786577:SHU786587 SRQ786577:SRQ786587 TBM786577:TBM786587 TLI786577:TLI786587 TVE786577:TVE786587 UFA786577:UFA786587 UOW786577:UOW786587 UYS786577:UYS786587 VIO786577:VIO786587 VSK786577:VSK786587 WCG786577:WCG786587 WMC786577:WMC786587 WVY786577:WVY786587 Q852113:Q852123 JM852113:JM852123 TI852113:TI852123 ADE852113:ADE852123 ANA852113:ANA852123 AWW852113:AWW852123 BGS852113:BGS852123 BQO852113:BQO852123 CAK852113:CAK852123 CKG852113:CKG852123 CUC852113:CUC852123 DDY852113:DDY852123 DNU852113:DNU852123 DXQ852113:DXQ852123 EHM852113:EHM852123 ERI852113:ERI852123 FBE852113:FBE852123 FLA852113:FLA852123 FUW852113:FUW852123 GES852113:GES852123 GOO852113:GOO852123 GYK852113:GYK852123 HIG852113:HIG852123 HSC852113:HSC852123 IBY852113:IBY852123 ILU852113:ILU852123 IVQ852113:IVQ852123 JFM852113:JFM852123 JPI852113:JPI852123 JZE852113:JZE852123 KJA852113:KJA852123 KSW852113:KSW852123 LCS852113:LCS852123 LMO852113:LMO852123 LWK852113:LWK852123 MGG852113:MGG852123 MQC852113:MQC852123 MZY852113:MZY852123 NJU852113:NJU852123 NTQ852113:NTQ852123 ODM852113:ODM852123 ONI852113:ONI852123 OXE852113:OXE852123 PHA852113:PHA852123 PQW852113:PQW852123 QAS852113:QAS852123 QKO852113:QKO852123 QUK852113:QUK852123 REG852113:REG852123 ROC852113:ROC852123 RXY852113:RXY852123 SHU852113:SHU852123 SRQ852113:SRQ852123 TBM852113:TBM852123 TLI852113:TLI852123 TVE852113:TVE852123 UFA852113:UFA852123 UOW852113:UOW852123 UYS852113:UYS852123 VIO852113:VIO852123 VSK852113:VSK852123 WCG852113:WCG852123 WMC852113:WMC852123 WVY852113:WVY852123 Q917649:Q917659 JM917649:JM917659 TI917649:TI917659 ADE917649:ADE917659 ANA917649:ANA917659 AWW917649:AWW917659 BGS917649:BGS917659 BQO917649:BQO917659 CAK917649:CAK917659 CKG917649:CKG917659 CUC917649:CUC917659 DDY917649:DDY917659 DNU917649:DNU917659 DXQ917649:DXQ917659 EHM917649:EHM917659 ERI917649:ERI917659 FBE917649:FBE917659 FLA917649:FLA917659 FUW917649:FUW917659 GES917649:GES917659 GOO917649:GOO917659 GYK917649:GYK917659 HIG917649:HIG917659 HSC917649:HSC917659 IBY917649:IBY917659 ILU917649:ILU917659 IVQ917649:IVQ917659 JFM917649:JFM917659 JPI917649:JPI917659 JZE917649:JZE917659 KJA917649:KJA917659 KSW917649:KSW917659 LCS917649:LCS917659 LMO917649:LMO917659 LWK917649:LWK917659 MGG917649:MGG917659 MQC917649:MQC917659 MZY917649:MZY917659 NJU917649:NJU917659 NTQ917649:NTQ917659 ODM917649:ODM917659 ONI917649:ONI917659 OXE917649:OXE917659 PHA917649:PHA917659 PQW917649:PQW917659 QAS917649:QAS917659 QKO917649:QKO917659 QUK917649:QUK917659 REG917649:REG917659 ROC917649:ROC917659 RXY917649:RXY917659 SHU917649:SHU917659 SRQ917649:SRQ917659 TBM917649:TBM917659 TLI917649:TLI917659 TVE917649:TVE917659 UFA917649:UFA917659 UOW917649:UOW917659 UYS917649:UYS917659 VIO917649:VIO917659 VSK917649:VSK917659 WCG917649:WCG917659 WMC917649:WMC917659 WVY917649:WVY917659 Q983185:Q983195 JM983185:JM983195 TI983185:TI983195 ADE983185:ADE983195 ANA983185:ANA983195 AWW983185:AWW983195 BGS983185:BGS983195 BQO983185:BQO983195 CAK983185:CAK983195 CKG983185:CKG983195 CUC983185:CUC983195 DDY983185:DDY983195 DNU983185:DNU983195 DXQ983185:DXQ983195 EHM983185:EHM983195 ERI983185:ERI983195 FBE983185:FBE983195 FLA983185:FLA983195 FUW983185:FUW983195 GES983185:GES983195 GOO983185:GOO983195 GYK983185:GYK983195 HIG983185:HIG983195 HSC983185:HSC983195 IBY983185:IBY983195 ILU983185:ILU983195 IVQ983185:IVQ983195 JFM983185:JFM983195 JPI983185:JPI983195 JZE983185:JZE983195 KJA983185:KJA983195 KSW983185:KSW983195 LCS983185:LCS983195 LMO983185:LMO983195 LWK983185:LWK983195 MGG983185:MGG983195 MQC983185:MQC983195 MZY983185:MZY983195 NJU983185:NJU983195 NTQ983185:NTQ983195 ODM983185:ODM983195 ONI983185:ONI983195 OXE983185:OXE983195 PHA983185:PHA983195 PQW983185:PQW983195 QAS983185:QAS983195 QKO983185:QKO983195 QUK983185:QUK983195 REG983185:REG983195 ROC983185:ROC983195 RXY983185:RXY983195 SHU983185:SHU983195 SRQ983185:SRQ983195 TBM983185:TBM983195 TLI983185:TLI983195 TVE983185:TVE983195 UFA983185:UFA983195 UOW983185:UOW983195 UYS983185:UYS983195 VIO983185:VIO983195 VSK983185:VSK983195 WCG983185:WCG983195 WMC983185:WMC983195 WVY983185:WVY983195 M157:M167 JI157:JI167 TE157:TE167 ADA157:ADA167 AMW157:AMW167 AWS157:AWS167 BGO157:BGO167 BQK157:BQK167 CAG157:CAG167 CKC157:CKC167 CTY157:CTY167 DDU157:DDU167 DNQ157:DNQ167 DXM157:DXM167 EHI157:EHI167 ERE157:ERE167 FBA157:FBA167 FKW157:FKW167 FUS157:FUS167 GEO157:GEO167 GOK157:GOK167 GYG157:GYG167 HIC157:HIC167 HRY157:HRY167 IBU157:IBU167 ILQ157:ILQ167 IVM157:IVM167 JFI157:JFI167 JPE157:JPE167 JZA157:JZA167 KIW157:KIW167 KSS157:KSS167 LCO157:LCO167 LMK157:LMK167 LWG157:LWG167 MGC157:MGC167 MPY157:MPY167 MZU157:MZU167 NJQ157:NJQ167 NTM157:NTM167 ODI157:ODI167 ONE157:ONE167 OXA157:OXA167 PGW157:PGW167 PQS157:PQS167 QAO157:QAO167 QKK157:QKK167 QUG157:QUG167 REC157:REC167 RNY157:RNY167 RXU157:RXU167 SHQ157:SHQ167 SRM157:SRM167 TBI157:TBI167 TLE157:TLE167 TVA157:TVA167 UEW157:UEW167 UOS157:UOS167 UYO157:UYO167 VIK157:VIK167 VSG157:VSG167 WCC157:WCC167 WLY157:WLY167 WVU157:WVU167 M65693:M65703 JI65693:JI65703 TE65693:TE65703 ADA65693:ADA65703 AMW65693:AMW65703 AWS65693:AWS65703 BGO65693:BGO65703 BQK65693:BQK65703 CAG65693:CAG65703 CKC65693:CKC65703 CTY65693:CTY65703 DDU65693:DDU65703 DNQ65693:DNQ65703 DXM65693:DXM65703 EHI65693:EHI65703 ERE65693:ERE65703 FBA65693:FBA65703 FKW65693:FKW65703 FUS65693:FUS65703 GEO65693:GEO65703 GOK65693:GOK65703 GYG65693:GYG65703 HIC65693:HIC65703 HRY65693:HRY65703 IBU65693:IBU65703 ILQ65693:ILQ65703 IVM65693:IVM65703 JFI65693:JFI65703 JPE65693:JPE65703 JZA65693:JZA65703 KIW65693:KIW65703 KSS65693:KSS65703 LCO65693:LCO65703 LMK65693:LMK65703 LWG65693:LWG65703 MGC65693:MGC65703 MPY65693:MPY65703 MZU65693:MZU65703 NJQ65693:NJQ65703 NTM65693:NTM65703 ODI65693:ODI65703 ONE65693:ONE65703 OXA65693:OXA65703 PGW65693:PGW65703 PQS65693:PQS65703 QAO65693:QAO65703 QKK65693:QKK65703 QUG65693:QUG65703 REC65693:REC65703 RNY65693:RNY65703 RXU65693:RXU65703 SHQ65693:SHQ65703 SRM65693:SRM65703 TBI65693:TBI65703 TLE65693:TLE65703 TVA65693:TVA65703 UEW65693:UEW65703 UOS65693:UOS65703 UYO65693:UYO65703 VIK65693:VIK65703 VSG65693:VSG65703 WCC65693:WCC65703 WLY65693:WLY65703 WVU65693:WVU65703 M131229:M131239 JI131229:JI131239 TE131229:TE131239 ADA131229:ADA131239 AMW131229:AMW131239 AWS131229:AWS131239 BGO131229:BGO131239 BQK131229:BQK131239 CAG131229:CAG131239 CKC131229:CKC131239 CTY131229:CTY131239 DDU131229:DDU131239 DNQ131229:DNQ131239 DXM131229:DXM131239 EHI131229:EHI131239 ERE131229:ERE131239 FBA131229:FBA131239 FKW131229:FKW131239 FUS131229:FUS131239 GEO131229:GEO131239 GOK131229:GOK131239 GYG131229:GYG131239 HIC131229:HIC131239 HRY131229:HRY131239 IBU131229:IBU131239 ILQ131229:ILQ131239 IVM131229:IVM131239 JFI131229:JFI131239 JPE131229:JPE131239 JZA131229:JZA131239 KIW131229:KIW131239 KSS131229:KSS131239 LCO131229:LCO131239 LMK131229:LMK131239 LWG131229:LWG131239 MGC131229:MGC131239 MPY131229:MPY131239 MZU131229:MZU131239 NJQ131229:NJQ131239 NTM131229:NTM131239 ODI131229:ODI131239 ONE131229:ONE131239 OXA131229:OXA131239 PGW131229:PGW131239 PQS131229:PQS131239 QAO131229:QAO131239 QKK131229:QKK131239 QUG131229:QUG131239 REC131229:REC131239 RNY131229:RNY131239 RXU131229:RXU131239 SHQ131229:SHQ131239 SRM131229:SRM131239 TBI131229:TBI131239 TLE131229:TLE131239 TVA131229:TVA131239 UEW131229:UEW131239 UOS131229:UOS131239 UYO131229:UYO131239 VIK131229:VIK131239 VSG131229:VSG131239 WCC131229:WCC131239 WLY131229:WLY131239 WVU131229:WVU131239 M196765:M196775 JI196765:JI196775 TE196765:TE196775 ADA196765:ADA196775 AMW196765:AMW196775 AWS196765:AWS196775 BGO196765:BGO196775 BQK196765:BQK196775 CAG196765:CAG196775 CKC196765:CKC196775 CTY196765:CTY196775 DDU196765:DDU196775 DNQ196765:DNQ196775 DXM196765:DXM196775 EHI196765:EHI196775 ERE196765:ERE196775 FBA196765:FBA196775 FKW196765:FKW196775 FUS196765:FUS196775 GEO196765:GEO196775 GOK196765:GOK196775 GYG196765:GYG196775 HIC196765:HIC196775 HRY196765:HRY196775 IBU196765:IBU196775 ILQ196765:ILQ196775 IVM196765:IVM196775 JFI196765:JFI196775 JPE196765:JPE196775 JZA196765:JZA196775 KIW196765:KIW196775 KSS196765:KSS196775 LCO196765:LCO196775 LMK196765:LMK196775 LWG196765:LWG196775 MGC196765:MGC196775 MPY196765:MPY196775 MZU196765:MZU196775 NJQ196765:NJQ196775 NTM196765:NTM196775 ODI196765:ODI196775 ONE196765:ONE196775 OXA196765:OXA196775 PGW196765:PGW196775 PQS196765:PQS196775 QAO196765:QAO196775 QKK196765:QKK196775 QUG196765:QUG196775 REC196765:REC196775 RNY196765:RNY196775 RXU196765:RXU196775 SHQ196765:SHQ196775 SRM196765:SRM196775 TBI196765:TBI196775 TLE196765:TLE196775 TVA196765:TVA196775 UEW196765:UEW196775 UOS196765:UOS196775 UYO196765:UYO196775 VIK196765:VIK196775 VSG196765:VSG196775 WCC196765:WCC196775 WLY196765:WLY196775 WVU196765:WVU196775 M262301:M262311 JI262301:JI262311 TE262301:TE262311 ADA262301:ADA262311 AMW262301:AMW262311 AWS262301:AWS262311 BGO262301:BGO262311 BQK262301:BQK262311 CAG262301:CAG262311 CKC262301:CKC262311 CTY262301:CTY262311 DDU262301:DDU262311 DNQ262301:DNQ262311 DXM262301:DXM262311 EHI262301:EHI262311 ERE262301:ERE262311 FBA262301:FBA262311 FKW262301:FKW262311 FUS262301:FUS262311 GEO262301:GEO262311 GOK262301:GOK262311 GYG262301:GYG262311 HIC262301:HIC262311 HRY262301:HRY262311 IBU262301:IBU262311 ILQ262301:ILQ262311 IVM262301:IVM262311 JFI262301:JFI262311 JPE262301:JPE262311 JZA262301:JZA262311 KIW262301:KIW262311 KSS262301:KSS262311 LCO262301:LCO262311 LMK262301:LMK262311 LWG262301:LWG262311 MGC262301:MGC262311 MPY262301:MPY262311 MZU262301:MZU262311 NJQ262301:NJQ262311 NTM262301:NTM262311 ODI262301:ODI262311 ONE262301:ONE262311 OXA262301:OXA262311 PGW262301:PGW262311 PQS262301:PQS262311 QAO262301:QAO262311 QKK262301:QKK262311 QUG262301:QUG262311 REC262301:REC262311 RNY262301:RNY262311 RXU262301:RXU262311 SHQ262301:SHQ262311 SRM262301:SRM262311 TBI262301:TBI262311 TLE262301:TLE262311 TVA262301:TVA262311 UEW262301:UEW262311 UOS262301:UOS262311 UYO262301:UYO262311 VIK262301:VIK262311 VSG262301:VSG262311 WCC262301:WCC262311 WLY262301:WLY262311 WVU262301:WVU262311 M327837:M327847 JI327837:JI327847 TE327837:TE327847 ADA327837:ADA327847 AMW327837:AMW327847 AWS327837:AWS327847 BGO327837:BGO327847 BQK327837:BQK327847 CAG327837:CAG327847 CKC327837:CKC327847 CTY327837:CTY327847 DDU327837:DDU327847 DNQ327837:DNQ327847 DXM327837:DXM327847 EHI327837:EHI327847 ERE327837:ERE327847 FBA327837:FBA327847 FKW327837:FKW327847 FUS327837:FUS327847 GEO327837:GEO327847 GOK327837:GOK327847 GYG327837:GYG327847 HIC327837:HIC327847 HRY327837:HRY327847 IBU327837:IBU327847 ILQ327837:ILQ327847 IVM327837:IVM327847 JFI327837:JFI327847 JPE327837:JPE327847 JZA327837:JZA327847 KIW327837:KIW327847 KSS327837:KSS327847 LCO327837:LCO327847 LMK327837:LMK327847 LWG327837:LWG327847 MGC327837:MGC327847 MPY327837:MPY327847 MZU327837:MZU327847 NJQ327837:NJQ327847 NTM327837:NTM327847 ODI327837:ODI327847 ONE327837:ONE327847 OXA327837:OXA327847 PGW327837:PGW327847 PQS327837:PQS327847 QAO327837:QAO327847 QKK327837:QKK327847 QUG327837:QUG327847 REC327837:REC327847 RNY327837:RNY327847 RXU327837:RXU327847 SHQ327837:SHQ327847 SRM327837:SRM327847 TBI327837:TBI327847 TLE327837:TLE327847 TVA327837:TVA327847 UEW327837:UEW327847 UOS327837:UOS327847 UYO327837:UYO327847 VIK327837:VIK327847 VSG327837:VSG327847 WCC327837:WCC327847 WLY327837:WLY327847 WVU327837:WVU327847 M393373:M393383 JI393373:JI393383 TE393373:TE393383 ADA393373:ADA393383 AMW393373:AMW393383 AWS393373:AWS393383 BGO393373:BGO393383 BQK393373:BQK393383 CAG393373:CAG393383 CKC393373:CKC393383 CTY393373:CTY393383 DDU393373:DDU393383 DNQ393373:DNQ393383 DXM393373:DXM393383 EHI393373:EHI393383 ERE393373:ERE393383 FBA393373:FBA393383 FKW393373:FKW393383 FUS393373:FUS393383 GEO393373:GEO393383 GOK393373:GOK393383 GYG393373:GYG393383 HIC393373:HIC393383 HRY393373:HRY393383 IBU393373:IBU393383 ILQ393373:ILQ393383 IVM393373:IVM393383 JFI393373:JFI393383 JPE393373:JPE393383 JZA393373:JZA393383 KIW393373:KIW393383 KSS393373:KSS393383 LCO393373:LCO393383 LMK393373:LMK393383 LWG393373:LWG393383 MGC393373:MGC393383 MPY393373:MPY393383 MZU393373:MZU393383 NJQ393373:NJQ393383 NTM393373:NTM393383 ODI393373:ODI393383 ONE393373:ONE393383 OXA393373:OXA393383 PGW393373:PGW393383 PQS393373:PQS393383 QAO393373:QAO393383 QKK393373:QKK393383 QUG393373:QUG393383 REC393373:REC393383 RNY393373:RNY393383 RXU393373:RXU393383 SHQ393373:SHQ393383 SRM393373:SRM393383 TBI393373:TBI393383 TLE393373:TLE393383 TVA393373:TVA393383 UEW393373:UEW393383 UOS393373:UOS393383 UYO393373:UYO393383 VIK393373:VIK393383 VSG393373:VSG393383 WCC393373:WCC393383 WLY393373:WLY393383 WVU393373:WVU393383 M458909:M458919 JI458909:JI458919 TE458909:TE458919 ADA458909:ADA458919 AMW458909:AMW458919 AWS458909:AWS458919 BGO458909:BGO458919 BQK458909:BQK458919 CAG458909:CAG458919 CKC458909:CKC458919 CTY458909:CTY458919 DDU458909:DDU458919 DNQ458909:DNQ458919 DXM458909:DXM458919 EHI458909:EHI458919 ERE458909:ERE458919 FBA458909:FBA458919 FKW458909:FKW458919 FUS458909:FUS458919 GEO458909:GEO458919 GOK458909:GOK458919 GYG458909:GYG458919 HIC458909:HIC458919 HRY458909:HRY458919 IBU458909:IBU458919 ILQ458909:ILQ458919 IVM458909:IVM458919 JFI458909:JFI458919 JPE458909:JPE458919 JZA458909:JZA458919 KIW458909:KIW458919 KSS458909:KSS458919 LCO458909:LCO458919 LMK458909:LMK458919 LWG458909:LWG458919 MGC458909:MGC458919 MPY458909:MPY458919 MZU458909:MZU458919 NJQ458909:NJQ458919 NTM458909:NTM458919 ODI458909:ODI458919 ONE458909:ONE458919 OXA458909:OXA458919 PGW458909:PGW458919 PQS458909:PQS458919 QAO458909:QAO458919 QKK458909:QKK458919 QUG458909:QUG458919 REC458909:REC458919 RNY458909:RNY458919 RXU458909:RXU458919 SHQ458909:SHQ458919 SRM458909:SRM458919 TBI458909:TBI458919 TLE458909:TLE458919 TVA458909:TVA458919 UEW458909:UEW458919 UOS458909:UOS458919 UYO458909:UYO458919 VIK458909:VIK458919 VSG458909:VSG458919 WCC458909:WCC458919 WLY458909:WLY458919 WVU458909:WVU458919 M524445:M524455 JI524445:JI524455 TE524445:TE524455 ADA524445:ADA524455 AMW524445:AMW524455 AWS524445:AWS524455 BGO524445:BGO524455 BQK524445:BQK524455 CAG524445:CAG524455 CKC524445:CKC524455 CTY524445:CTY524455 DDU524445:DDU524455 DNQ524445:DNQ524455 DXM524445:DXM524455 EHI524445:EHI524455 ERE524445:ERE524455 FBA524445:FBA524455 FKW524445:FKW524455 FUS524445:FUS524455 GEO524445:GEO524455 GOK524445:GOK524455 GYG524445:GYG524455 HIC524445:HIC524455 HRY524445:HRY524455 IBU524445:IBU524455 ILQ524445:ILQ524455 IVM524445:IVM524455 JFI524445:JFI524455 JPE524445:JPE524455 JZA524445:JZA524455 KIW524445:KIW524455 KSS524445:KSS524455 LCO524445:LCO524455 LMK524445:LMK524455 LWG524445:LWG524455 MGC524445:MGC524455 MPY524445:MPY524455 MZU524445:MZU524455 NJQ524445:NJQ524455 NTM524445:NTM524455 ODI524445:ODI524455 ONE524445:ONE524455 OXA524445:OXA524455 PGW524445:PGW524455 PQS524445:PQS524455 QAO524445:QAO524455 QKK524445:QKK524455 QUG524445:QUG524455 REC524445:REC524455 RNY524445:RNY524455 RXU524445:RXU524455 SHQ524445:SHQ524455 SRM524445:SRM524455 TBI524445:TBI524455 TLE524445:TLE524455 TVA524445:TVA524455 UEW524445:UEW524455 UOS524445:UOS524455 UYO524445:UYO524455 VIK524445:VIK524455 VSG524445:VSG524455 WCC524445:WCC524455 WLY524445:WLY524455 WVU524445:WVU524455 M589981:M589991 JI589981:JI589991 TE589981:TE589991 ADA589981:ADA589991 AMW589981:AMW589991 AWS589981:AWS589991 BGO589981:BGO589991 BQK589981:BQK589991 CAG589981:CAG589991 CKC589981:CKC589991 CTY589981:CTY589991 DDU589981:DDU589991 DNQ589981:DNQ589991 DXM589981:DXM589991 EHI589981:EHI589991 ERE589981:ERE589991 FBA589981:FBA589991 FKW589981:FKW589991 FUS589981:FUS589991 GEO589981:GEO589991 GOK589981:GOK589991 GYG589981:GYG589991 HIC589981:HIC589991 HRY589981:HRY589991 IBU589981:IBU589991 ILQ589981:ILQ589991 IVM589981:IVM589991 JFI589981:JFI589991 JPE589981:JPE589991 JZA589981:JZA589991 KIW589981:KIW589991 KSS589981:KSS589991 LCO589981:LCO589991 LMK589981:LMK589991 LWG589981:LWG589991 MGC589981:MGC589991 MPY589981:MPY589991 MZU589981:MZU589991 NJQ589981:NJQ589991 NTM589981:NTM589991 ODI589981:ODI589991 ONE589981:ONE589991 OXA589981:OXA589991 PGW589981:PGW589991 PQS589981:PQS589991 QAO589981:QAO589991 QKK589981:QKK589991 QUG589981:QUG589991 REC589981:REC589991 RNY589981:RNY589991 RXU589981:RXU589991 SHQ589981:SHQ589991 SRM589981:SRM589991 TBI589981:TBI589991 TLE589981:TLE589991 TVA589981:TVA589991 UEW589981:UEW589991 UOS589981:UOS589991 UYO589981:UYO589991 VIK589981:VIK589991 VSG589981:VSG589991 WCC589981:WCC589991 WLY589981:WLY589991 WVU589981:WVU589991 M655517:M655527 JI655517:JI655527 TE655517:TE655527 ADA655517:ADA655527 AMW655517:AMW655527 AWS655517:AWS655527 BGO655517:BGO655527 BQK655517:BQK655527 CAG655517:CAG655527 CKC655517:CKC655527 CTY655517:CTY655527 DDU655517:DDU655527 DNQ655517:DNQ655527 DXM655517:DXM655527 EHI655517:EHI655527 ERE655517:ERE655527 FBA655517:FBA655527 FKW655517:FKW655527 FUS655517:FUS655527 GEO655517:GEO655527 GOK655517:GOK655527 GYG655517:GYG655527 HIC655517:HIC655527 HRY655517:HRY655527 IBU655517:IBU655527 ILQ655517:ILQ655527 IVM655517:IVM655527 JFI655517:JFI655527 JPE655517:JPE655527 JZA655517:JZA655527 KIW655517:KIW655527 KSS655517:KSS655527 LCO655517:LCO655527 LMK655517:LMK655527 LWG655517:LWG655527 MGC655517:MGC655527 MPY655517:MPY655527 MZU655517:MZU655527 NJQ655517:NJQ655527 NTM655517:NTM655527 ODI655517:ODI655527 ONE655517:ONE655527 OXA655517:OXA655527 PGW655517:PGW655527 PQS655517:PQS655527 QAO655517:QAO655527 QKK655517:QKK655527 QUG655517:QUG655527 REC655517:REC655527 RNY655517:RNY655527 RXU655517:RXU655527 SHQ655517:SHQ655527 SRM655517:SRM655527 TBI655517:TBI655527 TLE655517:TLE655527 TVA655517:TVA655527 UEW655517:UEW655527 UOS655517:UOS655527 UYO655517:UYO655527 VIK655517:VIK655527 VSG655517:VSG655527 WCC655517:WCC655527 WLY655517:WLY655527 WVU655517:WVU655527 M721053:M721063 JI721053:JI721063 TE721053:TE721063 ADA721053:ADA721063 AMW721053:AMW721063 AWS721053:AWS721063 BGO721053:BGO721063 BQK721053:BQK721063 CAG721053:CAG721063 CKC721053:CKC721063 CTY721053:CTY721063 DDU721053:DDU721063 DNQ721053:DNQ721063 DXM721053:DXM721063 EHI721053:EHI721063 ERE721053:ERE721063 FBA721053:FBA721063 FKW721053:FKW721063 FUS721053:FUS721063 GEO721053:GEO721063 GOK721053:GOK721063 GYG721053:GYG721063 HIC721053:HIC721063 HRY721053:HRY721063 IBU721053:IBU721063 ILQ721053:ILQ721063 IVM721053:IVM721063 JFI721053:JFI721063 JPE721053:JPE721063 JZA721053:JZA721063 KIW721053:KIW721063 KSS721053:KSS721063 LCO721053:LCO721063 LMK721053:LMK721063 LWG721053:LWG721063 MGC721053:MGC721063 MPY721053:MPY721063 MZU721053:MZU721063 NJQ721053:NJQ721063 NTM721053:NTM721063 ODI721053:ODI721063 ONE721053:ONE721063 OXA721053:OXA721063 PGW721053:PGW721063 PQS721053:PQS721063 QAO721053:QAO721063 QKK721053:QKK721063 QUG721053:QUG721063 REC721053:REC721063 RNY721053:RNY721063 RXU721053:RXU721063 SHQ721053:SHQ721063 SRM721053:SRM721063 TBI721053:TBI721063 TLE721053:TLE721063 TVA721053:TVA721063 UEW721053:UEW721063 UOS721053:UOS721063 UYO721053:UYO721063 VIK721053:VIK721063 VSG721053:VSG721063 WCC721053:WCC721063 WLY721053:WLY721063 WVU721053:WVU721063 M786589:M786599 JI786589:JI786599 TE786589:TE786599 ADA786589:ADA786599 AMW786589:AMW786599 AWS786589:AWS786599 BGO786589:BGO786599 BQK786589:BQK786599 CAG786589:CAG786599 CKC786589:CKC786599 CTY786589:CTY786599 DDU786589:DDU786599 DNQ786589:DNQ786599 DXM786589:DXM786599 EHI786589:EHI786599 ERE786589:ERE786599 FBA786589:FBA786599 FKW786589:FKW786599 FUS786589:FUS786599 GEO786589:GEO786599 GOK786589:GOK786599 GYG786589:GYG786599 HIC786589:HIC786599 HRY786589:HRY786599 IBU786589:IBU786599 ILQ786589:ILQ786599 IVM786589:IVM786599 JFI786589:JFI786599 JPE786589:JPE786599 JZA786589:JZA786599 KIW786589:KIW786599 KSS786589:KSS786599 LCO786589:LCO786599 LMK786589:LMK786599 LWG786589:LWG786599 MGC786589:MGC786599 MPY786589:MPY786599 MZU786589:MZU786599 NJQ786589:NJQ786599 NTM786589:NTM786599 ODI786589:ODI786599 ONE786589:ONE786599 OXA786589:OXA786599 PGW786589:PGW786599 PQS786589:PQS786599 QAO786589:QAO786599 QKK786589:QKK786599 QUG786589:QUG786599 REC786589:REC786599 RNY786589:RNY786599 RXU786589:RXU786599 SHQ786589:SHQ786599 SRM786589:SRM786599 TBI786589:TBI786599 TLE786589:TLE786599 TVA786589:TVA786599 UEW786589:UEW786599 UOS786589:UOS786599 UYO786589:UYO786599 VIK786589:VIK786599 VSG786589:VSG786599 WCC786589:WCC786599 WLY786589:WLY786599 WVU786589:WVU786599 M852125:M852135 JI852125:JI852135 TE852125:TE852135 ADA852125:ADA852135 AMW852125:AMW852135 AWS852125:AWS852135 BGO852125:BGO852135 BQK852125:BQK852135 CAG852125:CAG852135 CKC852125:CKC852135 CTY852125:CTY852135 DDU852125:DDU852135 DNQ852125:DNQ852135 DXM852125:DXM852135 EHI852125:EHI852135 ERE852125:ERE852135 FBA852125:FBA852135 FKW852125:FKW852135 FUS852125:FUS852135 GEO852125:GEO852135 GOK852125:GOK852135 GYG852125:GYG852135 HIC852125:HIC852135 HRY852125:HRY852135 IBU852125:IBU852135 ILQ852125:ILQ852135 IVM852125:IVM852135 JFI852125:JFI852135 JPE852125:JPE852135 JZA852125:JZA852135 KIW852125:KIW852135 KSS852125:KSS852135 LCO852125:LCO852135 LMK852125:LMK852135 LWG852125:LWG852135 MGC852125:MGC852135 MPY852125:MPY852135 MZU852125:MZU852135 NJQ852125:NJQ852135 NTM852125:NTM852135 ODI852125:ODI852135 ONE852125:ONE852135 OXA852125:OXA852135 PGW852125:PGW852135 PQS852125:PQS852135 QAO852125:QAO852135 QKK852125:QKK852135 QUG852125:QUG852135 REC852125:REC852135 RNY852125:RNY852135 RXU852125:RXU852135 SHQ852125:SHQ852135 SRM852125:SRM852135 TBI852125:TBI852135 TLE852125:TLE852135 TVA852125:TVA852135 UEW852125:UEW852135 UOS852125:UOS852135 UYO852125:UYO852135 VIK852125:VIK852135 VSG852125:VSG852135 WCC852125:WCC852135 WLY852125:WLY852135 WVU852125:WVU852135 M917661:M917671 JI917661:JI917671 TE917661:TE917671 ADA917661:ADA917671 AMW917661:AMW917671 AWS917661:AWS917671 BGO917661:BGO917671 BQK917661:BQK917671 CAG917661:CAG917671 CKC917661:CKC917671 CTY917661:CTY917671 DDU917661:DDU917671 DNQ917661:DNQ917671 DXM917661:DXM917671 EHI917661:EHI917671 ERE917661:ERE917671 FBA917661:FBA917671 FKW917661:FKW917671 FUS917661:FUS917671 GEO917661:GEO917671 GOK917661:GOK917671 GYG917661:GYG917671 HIC917661:HIC917671 HRY917661:HRY917671 IBU917661:IBU917671 ILQ917661:ILQ917671 IVM917661:IVM917671 JFI917661:JFI917671 JPE917661:JPE917671 JZA917661:JZA917671 KIW917661:KIW917671 KSS917661:KSS917671 LCO917661:LCO917671 LMK917661:LMK917671 LWG917661:LWG917671 MGC917661:MGC917671 MPY917661:MPY917671 MZU917661:MZU917671 NJQ917661:NJQ917671 NTM917661:NTM917671 ODI917661:ODI917671 ONE917661:ONE917671 OXA917661:OXA917671 PGW917661:PGW917671 PQS917661:PQS917671 QAO917661:QAO917671 QKK917661:QKK917671 QUG917661:QUG917671 REC917661:REC917671 RNY917661:RNY917671 RXU917661:RXU917671 SHQ917661:SHQ917671 SRM917661:SRM917671 TBI917661:TBI917671 TLE917661:TLE917671 TVA917661:TVA917671 UEW917661:UEW917671 UOS917661:UOS917671 UYO917661:UYO917671 VIK917661:VIK917671 VSG917661:VSG917671 WCC917661:WCC917671 WLY917661:WLY917671 WVU917661:WVU917671 M983197:M983207 JI983197:JI983207 TE983197:TE983207 ADA983197:ADA983207 AMW983197:AMW983207 AWS983197:AWS983207 BGO983197:BGO983207 BQK983197:BQK983207 CAG983197:CAG983207 CKC983197:CKC983207 CTY983197:CTY983207 DDU983197:DDU983207 DNQ983197:DNQ983207 DXM983197:DXM983207 EHI983197:EHI983207 ERE983197:ERE983207 FBA983197:FBA983207 FKW983197:FKW983207 FUS983197:FUS983207 GEO983197:GEO983207 GOK983197:GOK983207 GYG983197:GYG983207 HIC983197:HIC983207 HRY983197:HRY983207 IBU983197:IBU983207 ILQ983197:ILQ983207 IVM983197:IVM983207 JFI983197:JFI983207 JPE983197:JPE983207 JZA983197:JZA983207 KIW983197:KIW983207 KSS983197:KSS983207 LCO983197:LCO983207 LMK983197:LMK983207 LWG983197:LWG983207 MGC983197:MGC983207 MPY983197:MPY983207 MZU983197:MZU983207 NJQ983197:NJQ983207 NTM983197:NTM983207 ODI983197:ODI983207 ONE983197:ONE983207 OXA983197:OXA983207 PGW983197:PGW983207 PQS983197:PQS983207 QAO983197:QAO983207 QKK983197:QKK983207 QUG983197:QUG983207 REC983197:REC983207 RNY983197:RNY983207 RXU983197:RXU983207 SHQ983197:SHQ983207 SRM983197:SRM983207 TBI983197:TBI983207 TLE983197:TLE983207 TVA983197:TVA983207 UEW983197:UEW983207 UOS983197:UOS983207 UYO983197:UYO983207 VIK983197:VIK983207 VSG983197:VSG983207 WCC983197:WCC983207 WLY983197:WLY983207 WVU983197:WVU983207 Q157:Q167 JM157:JM167 TI157:TI167 ADE157:ADE167 ANA157:ANA167 AWW157:AWW167 BGS157:BGS167 BQO157:BQO167 CAK157:CAK167 CKG157:CKG167 CUC157:CUC167 DDY157:DDY167 DNU157:DNU167 DXQ157:DXQ167 EHM157:EHM167 ERI157:ERI167 FBE157:FBE167 FLA157:FLA167 FUW157:FUW167 GES157:GES167 GOO157:GOO167 GYK157:GYK167 HIG157:HIG167 HSC157:HSC167 IBY157:IBY167 ILU157:ILU167 IVQ157:IVQ167 JFM157:JFM167 JPI157:JPI167 JZE157:JZE167 KJA157:KJA167 KSW157:KSW167 LCS157:LCS167 LMO157:LMO167 LWK157:LWK167 MGG157:MGG167 MQC157:MQC167 MZY157:MZY167 NJU157:NJU167 NTQ157:NTQ167 ODM157:ODM167 ONI157:ONI167 OXE157:OXE167 PHA157:PHA167 PQW157:PQW167 QAS157:QAS167 QKO157:QKO167 QUK157:QUK167 REG157:REG167 ROC157:ROC167 RXY157:RXY167 SHU157:SHU167 SRQ157:SRQ167 TBM157:TBM167 TLI157:TLI167 TVE157:TVE167 UFA157:UFA167 UOW157:UOW167 UYS157:UYS167 VIO157:VIO167 VSK157:VSK167 WCG157:WCG167 WMC157:WMC167 WVY157:WVY167 Q65693:Q65703 JM65693:JM65703 TI65693:TI65703 ADE65693:ADE65703 ANA65693:ANA65703 AWW65693:AWW65703 BGS65693:BGS65703 BQO65693:BQO65703 CAK65693:CAK65703 CKG65693:CKG65703 CUC65693:CUC65703 DDY65693:DDY65703 DNU65693:DNU65703 DXQ65693:DXQ65703 EHM65693:EHM65703 ERI65693:ERI65703 FBE65693:FBE65703 FLA65693:FLA65703 FUW65693:FUW65703 GES65693:GES65703 GOO65693:GOO65703 GYK65693:GYK65703 HIG65693:HIG65703 HSC65693:HSC65703 IBY65693:IBY65703 ILU65693:ILU65703 IVQ65693:IVQ65703 JFM65693:JFM65703 JPI65693:JPI65703 JZE65693:JZE65703 KJA65693:KJA65703 KSW65693:KSW65703 LCS65693:LCS65703 LMO65693:LMO65703 LWK65693:LWK65703 MGG65693:MGG65703 MQC65693:MQC65703 MZY65693:MZY65703 NJU65693:NJU65703 NTQ65693:NTQ65703 ODM65693:ODM65703 ONI65693:ONI65703 OXE65693:OXE65703 PHA65693:PHA65703 PQW65693:PQW65703 QAS65693:QAS65703 QKO65693:QKO65703 QUK65693:QUK65703 REG65693:REG65703 ROC65693:ROC65703 RXY65693:RXY65703 SHU65693:SHU65703 SRQ65693:SRQ65703 TBM65693:TBM65703 TLI65693:TLI65703 TVE65693:TVE65703 UFA65693:UFA65703 UOW65693:UOW65703 UYS65693:UYS65703 VIO65693:VIO65703 VSK65693:VSK65703 WCG65693:WCG65703 WMC65693:WMC65703 WVY65693:WVY65703 Q131229:Q131239 JM131229:JM131239 TI131229:TI131239 ADE131229:ADE131239 ANA131229:ANA131239 AWW131229:AWW131239 BGS131229:BGS131239 BQO131229:BQO131239 CAK131229:CAK131239 CKG131229:CKG131239 CUC131229:CUC131239 DDY131229:DDY131239 DNU131229:DNU131239 DXQ131229:DXQ131239 EHM131229:EHM131239 ERI131229:ERI131239 FBE131229:FBE131239 FLA131229:FLA131239 FUW131229:FUW131239 GES131229:GES131239 GOO131229:GOO131239 GYK131229:GYK131239 HIG131229:HIG131239 HSC131229:HSC131239 IBY131229:IBY131239 ILU131229:ILU131239 IVQ131229:IVQ131239 JFM131229:JFM131239 JPI131229:JPI131239 JZE131229:JZE131239 KJA131229:KJA131239 KSW131229:KSW131239 LCS131229:LCS131239 LMO131229:LMO131239 LWK131229:LWK131239 MGG131229:MGG131239 MQC131229:MQC131239 MZY131229:MZY131239 NJU131229:NJU131239 NTQ131229:NTQ131239 ODM131229:ODM131239 ONI131229:ONI131239 OXE131229:OXE131239 PHA131229:PHA131239 PQW131229:PQW131239 QAS131229:QAS131239 QKO131229:QKO131239 QUK131229:QUK131239 REG131229:REG131239 ROC131229:ROC131239 RXY131229:RXY131239 SHU131229:SHU131239 SRQ131229:SRQ131239 TBM131229:TBM131239 TLI131229:TLI131239 TVE131229:TVE131239 UFA131229:UFA131239 UOW131229:UOW131239 UYS131229:UYS131239 VIO131229:VIO131239 VSK131229:VSK131239 WCG131229:WCG131239 WMC131229:WMC131239 WVY131229:WVY131239 Q196765:Q196775 JM196765:JM196775 TI196765:TI196775 ADE196765:ADE196775 ANA196765:ANA196775 AWW196765:AWW196775 BGS196765:BGS196775 BQO196765:BQO196775 CAK196765:CAK196775 CKG196765:CKG196775 CUC196765:CUC196775 DDY196765:DDY196775 DNU196765:DNU196775 DXQ196765:DXQ196775 EHM196765:EHM196775 ERI196765:ERI196775 FBE196765:FBE196775 FLA196765:FLA196775 FUW196765:FUW196775 GES196765:GES196775 GOO196765:GOO196775 GYK196765:GYK196775 HIG196765:HIG196775 HSC196765:HSC196775 IBY196765:IBY196775 ILU196765:ILU196775 IVQ196765:IVQ196775 JFM196765:JFM196775 JPI196765:JPI196775 JZE196765:JZE196775 KJA196765:KJA196775 KSW196765:KSW196775 LCS196765:LCS196775 LMO196765:LMO196775 LWK196765:LWK196775 MGG196765:MGG196775 MQC196765:MQC196775 MZY196765:MZY196775 NJU196765:NJU196775 NTQ196765:NTQ196775 ODM196765:ODM196775 ONI196765:ONI196775 OXE196765:OXE196775 PHA196765:PHA196775 PQW196765:PQW196775 QAS196765:QAS196775 QKO196765:QKO196775 QUK196765:QUK196775 REG196765:REG196775 ROC196765:ROC196775 RXY196765:RXY196775 SHU196765:SHU196775 SRQ196765:SRQ196775 TBM196765:TBM196775 TLI196765:TLI196775 TVE196765:TVE196775 UFA196765:UFA196775 UOW196765:UOW196775 UYS196765:UYS196775 VIO196765:VIO196775 VSK196765:VSK196775 WCG196765:WCG196775 WMC196765:WMC196775 WVY196765:WVY196775 Q262301:Q262311 JM262301:JM262311 TI262301:TI262311 ADE262301:ADE262311 ANA262301:ANA262311 AWW262301:AWW262311 BGS262301:BGS262311 BQO262301:BQO262311 CAK262301:CAK262311 CKG262301:CKG262311 CUC262301:CUC262311 DDY262301:DDY262311 DNU262301:DNU262311 DXQ262301:DXQ262311 EHM262301:EHM262311 ERI262301:ERI262311 FBE262301:FBE262311 FLA262301:FLA262311 FUW262301:FUW262311 GES262301:GES262311 GOO262301:GOO262311 GYK262301:GYK262311 HIG262301:HIG262311 HSC262301:HSC262311 IBY262301:IBY262311 ILU262301:ILU262311 IVQ262301:IVQ262311 JFM262301:JFM262311 JPI262301:JPI262311 JZE262301:JZE262311 KJA262301:KJA262311 KSW262301:KSW262311 LCS262301:LCS262311 LMO262301:LMO262311 LWK262301:LWK262311 MGG262301:MGG262311 MQC262301:MQC262311 MZY262301:MZY262311 NJU262301:NJU262311 NTQ262301:NTQ262311 ODM262301:ODM262311 ONI262301:ONI262311 OXE262301:OXE262311 PHA262301:PHA262311 PQW262301:PQW262311 QAS262301:QAS262311 QKO262301:QKO262311 QUK262301:QUK262311 REG262301:REG262311 ROC262301:ROC262311 RXY262301:RXY262311 SHU262301:SHU262311 SRQ262301:SRQ262311 TBM262301:TBM262311 TLI262301:TLI262311 TVE262301:TVE262311 UFA262301:UFA262311 UOW262301:UOW262311 UYS262301:UYS262311 VIO262301:VIO262311 VSK262301:VSK262311 WCG262301:WCG262311 WMC262301:WMC262311 WVY262301:WVY262311 Q327837:Q327847 JM327837:JM327847 TI327837:TI327847 ADE327837:ADE327847 ANA327837:ANA327847 AWW327837:AWW327847 BGS327837:BGS327847 BQO327837:BQO327847 CAK327837:CAK327847 CKG327837:CKG327847 CUC327837:CUC327847 DDY327837:DDY327847 DNU327837:DNU327847 DXQ327837:DXQ327847 EHM327837:EHM327847 ERI327837:ERI327847 FBE327837:FBE327847 FLA327837:FLA327847 FUW327837:FUW327847 GES327837:GES327847 GOO327837:GOO327847 GYK327837:GYK327847 HIG327837:HIG327847 HSC327837:HSC327847 IBY327837:IBY327847 ILU327837:ILU327847 IVQ327837:IVQ327847 JFM327837:JFM327847 JPI327837:JPI327847 JZE327837:JZE327847 KJA327837:KJA327847 KSW327837:KSW327847 LCS327837:LCS327847 LMO327837:LMO327847 LWK327837:LWK327847 MGG327837:MGG327847 MQC327837:MQC327847 MZY327837:MZY327847 NJU327837:NJU327847 NTQ327837:NTQ327847 ODM327837:ODM327847 ONI327837:ONI327847 OXE327837:OXE327847 PHA327837:PHA327847 PQW327837:PQW327847 QAS327837:QAS327847 QKO327837:QKO327847 QUK327837:QUK327847 REG327837:REG327847 ROC327837:ROC327847 RXY327837:RXY327847 SHU327837:SHU327847 SRQ327837:SRQ327847 TBM327837:TBM327847 TLI327837:TLI327847 TVE327837:TVE327847 UFA327837:UFA327847 UOW327837:UOW327847 UYS327837:UYS327847 VIO327837:VIO327847 VSK327837:VSK327847 WCG327837:WCG327847 WMC327837:WMC327847 WVY327837:WVY327847 Q393373:Q393383 JM393373:JM393383 TI393373:TI393383 ADE393373:ADE393383 ANA393373:ANA393383 AWW393373:AWW393383 BGS393373:BGS393383 BQO393373:BQO393383 CAK393373:CAK393383 CKG393373:CKG393383 CUC393373:CUC393383 DDY393373:DDY393383 DNU393373:DNU393383 DXQ393373:DXQ393383 EHM393373:EHM393383 ERI393373:ERI393383 FBE393373:FBE393383 FLA393373:FLA393383 FUW393373:FUW393383 GES393373:GES393383 GOO393373:GOO393383 GYK393373:GYK393383 HIG393373:HIG393383 HSC393373:HSC393383 IBY393373:IBY393383 ILU393373:ILU393383 IVQ393373:IVQ393383 JFM393373:JFM393383 JPI393373:JPI393383 JZE393373:JZE393383 KJA393373:KJA393383 KSW393373:KSW393383 LCS393373:LCS393383 LMO393373:LMO393383 LWK393373:LWK393383 MGG393373:MGG393383 MQC393373:MQC393383 MZY393373:MZY393383 NJU393373:NJU393383 NTQ393373:NTQ393383 ODM393373:ODM393383 ONI393373:ONI393383 OXE393373:OXE393383 PHA393373:PHA393383 PQW393373:PQW393383 QAS393373:QAS393383 QKO393373:QKO393383 QUK393373:QUK393383 REG393373:REG393383 ROC393373:ROC393383 RXY393373:RXY393383 SHU393373:SHU393383 SRQ393373:SRQ393383 TBM393373:TBM393383 TLI393373:TLI393383 TVE393373:TVE393383 UFA393373:UFA393383 UOW393373:UOW393383 UYS393373:UYS393383 VIO393373:VIO393383 VSK393373:VSK393383 WCG393373:WCG393383 WMC393373:WMC393383 WVY393373:WVY393383 Q458909:Q458919 JM458909:JM458919 TI458909:TI458919 ADE458909:ADE458919 ANA458909:ANA458919 AWW458909:AWW458919 BGS458909:BGS458919 BQO458909:BQO458919 CAK458909:CAK458919 CKG458909:CKG458919 CUC458909:CUC458919 DDY458909:DDY458919 DNU458909:DNU458919 DXQ458909:DXQ458919 EHM458909:EHM458919 ERI458909:ERI458919 FBE458909:FBE458919 FLA458909:FLA458919 FUW458909:FUW458919 GES458909:GES458919 GOO458909:GOO458919 GYK458909:GYK458919 HIG458909:HIG458919 HSC458909:HSC458919 IBY458909:IBY458919 ILU458909:ILU458919 IVQ458909:IVQ458919 JFM458909:JFM458919 JPI458909:JPI458919 JZE458909:JZE458919 KJA458909:KJA458919 KSW458909:KSW458919 LCS458909:LCS458919 LMO458909:LMO458919 LWK458909:LWK458919 MGG458909:MGG458919 MQC458909:MQC458919 MZY458909:MZY458919 NJU458909:NJU458919 NTQ458909:NTQ458919 ODM458909:ODM458919 ONI458909:ONI458919 OXE458909:OXE458919 PHA458909:PHA458919 PQW458909:PQW458919 QAS458909:QAS458919 QKO458909:QKO458919 QUK458909:QUK458919 REG458909:REG458919 ROC458909:ROC458919 RXY458909:RXY458919 SHU458909:SHU458919 SRQ458909:SRQ458919 TBM458909:TBM458919 TLI458909:TLI458919 TVE458909:TVE458919 UFA458909:UFA458919 UOW458909:UOW458919 UYS458909:UYS458919 VIO458909:VIO458919 VSK458909:VSK458919 WCG458909:WCG458919 WMC458909:WMC458919 WVY458909:WVY458919 Q524445:Q524455 JM524445:JM524455 TI524445:TI524455 ADE524445:ADE524455 ANA524445:ANA524455 AWW524445:AWW524455 BGS524445:BGS524455 BQO524445:BQO524455 CAK524445:CAK524455 CKG524445:CKG524455 CUC524445:CUC524455 DDY524445:DDY524455 DNU524445:DNU524455 DXQ524445:DXQ524455 EHM524445:EHM524455 ERI524445:ERI524455 FBE524445:FBE524455 FLA524445:FLA524455 FUW524445:FUW524455 GES524445:GES524455 GOO524445:GOO524455 GYK524445:GYK524455 HIG524445:HIG524455 HSC524445:HSC524455 IBY524445:IBY524455 ILU524445:ILU524455 IVQ524445:IVQ524455 JFM524445:JFM524455 JPI524445:JPI524455 JZE524445:JZE524455 KJA524445:KJA524455 KSW524445:KSW524455 LCS524445:LCS524455 LMO524445:LMO524455 LWK524445:LWK524455 MGG524445:MGG524455 MQC524445:MQC524455 MZY524445:MZY524455 NJU524445:NJU524455 NTQ524445:NTQ524455 ODM524445:ODM524455 ONI524445:ONI524455 OXE524445:OXE524455 PHA524445:PHA524455 PQW524445:PQW524455 QAS524445:QAS524455 QKO524445:QKO524455 QUK524445:QUK524455 REG524445:REG524455 ROC524445:ROC524455 RXY524445:RXY524455 SHU524445:SHU524455 SRQ524445:SRQ524455 TBM524445:TBM524455 TLI524445:TLI524455 TVE524445:TVE524455 UFA524445:UFA524455 UOW524445:UOW524455 UYS524445:UYS524455 VIO524445:VIO524455 VSK524445:VSK524455 WCG524445:WCG524455 WMC524445:WMC524455 WVY524445:WVY524455 Q589981:Q589991 JM589981:JM589991 TI589981:TI589991 ADE589981:ADE589991 ANA589981:ANA589991 AWW589981:AWW589991 BGS589981:BGS589991 BQO589981:BQO589991 CAK589981:CAK589991 CKG589981:CKG589991 CUC589981:CUC589991 DDY589981:DDY589991 DNU589981:DNU589991 DXQ589981:DXQ589991 EHM589981:EHM589991 ERI589981:ERI589991 FBE589981:FBE589991 FLA589981:FLA589991 FUW589981:FUW589991 GES589981:GES589991 GOO589981:GOO589991 GYK589981:GYK589991 HIG589981:HIG589991 HSC589981:HSC589991 IBY589981:IBY589991 ILU589981:ILU589991 IVQ589981:IVQ589991 JFM589981:JFM589991 JPI589981:JPI589991 JZE589981:JZE589991 KJA589981:KJA589991 KSW589981:KSW589991 LCS589981:LCS589991 LMO589981:LMO589991 LWK589981:LWK589991 MGG589981:MGG589991 MQC589981:MQC589991 MZY589981:MZY589991 NJU589981:NJU589991 NTQ589981:NTQ589991 ODM589981:ODM589991 ONI589981:ONI589991 OXE589981:OXE589991 PHA589981:PHA589991 PQW589981:PQW589991 QAS589981:QAS589991 QKO589981:QKO589991 QUK589981:QUK589991 REG589981:REG589991 ROC589981:ROC589991 RXY589981:RXY589991 SHU589981:SHU589991 SRQ589981:SRQ589991 TBM589981:TBM589991 TLI589981:TLI589991 TVE589981:TVE589991 UFA589981:UFA589991 UOW589981:UOW589991 UYS589981:UYS589991 VIO589981:VIO589991 VSK589981:VSK589991 WCG589981:WCG589991 WMC589981:WMC589991 WVY589981:WVY589991 Q655517:Q655527 JM655517:JM655527 TI655517:TI655527 ADE655517:ADE655527 ANA655517:ANA655527 AWW655517:AWW655527 BGS655517:BGS655527 BQO655517:BQO655527 CAK655517:CAK655527 CKG655517:CKG655527 CUC655517:CUC655527 DDY655517:DDY655527 DNU655517:DNU655527 DXQ655517:DXQ655527 EHM655517:EHM655527 ERI655517:ERI655527 FBE655517:FBE655527 FLA655517:FLA655527 FUW655517:FUW655527 GES655517:GES655527 GOO655517:GOO655527 GYK655517:GYK655527 HIG655517:HIG655527 HSC655517:HSC655527 IBY655517:IBY655527 ILU655517:ILU655527 IVQ655517:IVQ655527 JFM655517:JFM655527 JPI655517:JPI655527 JZE655517:JZE655527 KJA655517:KJA655527 KSW655517:KSW655527 LCS655517:LCS655527 LMO655517:LMO655527 LWK655517:LWK655527 MGG655517:MGG655527 MQC655517:MQC655527 MZY655517:MZY655527 NJU655517:NJU655527 NTQ655517:NTQ655527 ODM655517:ODM655527 ONI655517:ONI655527 OXE655517:OXE655527 PHA655517:PHA655527 PQW655517:PQW655527 QAS655517:QAS655527 QKO655517:QKO655527 QUK655517:QUK655527 REG655517:REG655527 ROC655517:ROC655527 RXY655517:RXY655527 SHU655517:SHU655527 SRQ655517:SRQ655527 TBM655517:TBM655527 TLI655517:TLI655527 TVE655517:TVE655527 UFA655517:UFA655527 UOW655517:UOW655527 UYS655517:UYS655527 VIO655517:VIO655527 VSK655517:VSK655527 WCG655517:WCG655527 WMC655517:WMC655527 WVY655517:WVY655527 Q721053:Q721063 JM721053:JM721063 TI721053:TI721063 ADE721053:ADE721063 ANA721053:ANA721063 AWW721053:AWW721063 BGS721053:BGS721063 BQO721053:BQO721063 CAK721053:CAK721063 CKG721053:CKG721063 CUC721053:CUC721063 DDY721053:DDY721063 DNU721053:DNU721063 DXQ721053:DXQ721063 EHM721053:EHM721063 ERI721053:ERI721063 FBE721053:FBE721063 FLA721053:FLA721063 FUW721053:FUW721063 GES721053:GES721063 GOO721053:GOO721063 GYK721053:GYK721063 HIG721053:HIG721063 HSC721053:HSC721063 IBY721053:IBY721063 ILU721053:ILU721063 IVQ721053:IVQ721063 JFM721053:JFM721063 JPI721053:JPI721063 JZE721053:JZE721063 KJA721053:KJA721063 KSW721053:KSW721063 LCS721053:LCS721063 LMO721053:LMO721063 LWK721053:LWK721063 MGG721053:MGG721063 MQC721053:MQC721063 MZY721053:MZY721063 NJU721053:NJU721063 NTQ721053:NTQ721063 ODM721053:ODM721063 ONI721053:ONI721063 OXE721053:OXE721063 PHA721053:PHA721063 PQW721053:PQW721063 QAS721053:QAS721063 QKO721053:QKO721063 QUK721053:QUK721063 REG721053:REG721063 ROC721053:ROC721063 RXY721053:RXY721063 SHU721053:SHU721063 SRQ721053:SRQ721063 TBM721053:TBM721063 TLI721053:TLI721063 TVE721053:TVE721063 UFA721053:UFA721063 UOW721053:UOW721063 UYS721053:UYS721063 VIO721053:VIO721063 VSK721053:VSK721063 WCG721053:WCG721063 WMC721053:WMC721063 WVY721053:WVY721063 Q786589:Q786599 JM786589:JM786599 TI786589:TI786599 ADE786589:ADE786599 ANA786589:ANA786599 AWW786589:AWW786599 BGS786589:BGS786599 BQO786589:BQO786599 CAK786589:CAK786599 CKG786589:CKG786599 CUC786589:CUC786599 DDY786589:DDY786599 DNU786589:DNU786599 DXQ786589:DXQ786599 EHM786589:EHM786599 ERI786589:ERI786599 FBE786589:FBE786599 FLA786589:FLA786599 FUW786589:FUW786599 GES786589:GES786599 GOO786589:GOO786599 GYK786589:GYK786599 HIG786589:HIG786599 HSC786589:HSC786599 IBY786589:IBY786599 ILU786589:ILU786599 IVQ786589:IVQ786599 JFM786589:JFM786599 JPI786589:JPI786599 JZE786589:JZE786599 KJA786589:KJA786599 KSW786589:KSW786599 LCS786589:LCS786599 LMO786589:LMO786599 LWK786589:LWK786599 MGG786589:MGG786599 MQC786589:MQC786599 MZY786589:MZY786599 NJU786589:NJU786599 NTQ786589:NTQ786599 ODM786589:ODM786599 ONI786589:ONI786599 OXE786589:OXE786599 PHA786589:PHA786599 PQW786589:PQW786599 QAS786589:QAS786599 QKO786589:QKO786599 QUK786589:QUK786599 REG786589:REG786599 ROC786589:ROC786599 RXY786589:RXY786599 SHU786589:SHU786599 SRQ786589:SRQ786599 TBM786589:TBM786599 TLI786589:TLI786599 TVE786589:TVE786599 UFA786589:UFA786599 UOW786589:UOW786599 UYS786589:UYS786599 VIO786589:VIO786599 VSK786589:VSK786599 WCG786589:WCG786599 WMC786589:WMC786599 WVY786589:WVY786599 Q852125:Q852135 JM852125:JM852135 TI852125:TI852135 ADE852125:ADE852135 ANA852125:ANA852135 AWW852125:AWW852135 BGS852125:BGS852135 BQO852125:BQO852135 CAK852125:CAK852135 CKG852125:CKG852135 CUC852125:CUC852135 DDY852125:DDY852135 DNU852125:DNU852135 DXQ852125:DXQ852135 EHM852125:EHM852135 ERI852125:ERI852135 FBE852125:FBE852135 FLA852125:FLA852135 FUW852125:FUW852135 GES852125:GES852135 GOO852125:GOO852135 GYK852125:GYK852135 HIG852125:HIG852135 HSC852125:HSC852135 IBY852125:IBY852135 ILU852125:ILU852135 IVQ852125:IVQ852135 JFM852125:JFM852135 JPI852125:JPI852135 JZE852125:JZE852135 KJA852125:KJA852135 KSW852125:KSW852135 LCS852125:LCS852135 LMO852125:LMO852135 LWK852125:LWK852135 MGG852125:MGG852135 MQC852125:MQC852135 MZY852125:MZY852135 NJU852125:NJU852135 NTQ852125:NTQ852135 ODM852125:ODM852135 ONI852125:ONI852135 OXE852125:OXE852135 PHA852125:PHA852135 PQW852125:PQW852135 QAS852125:QAS852135 QKO852125:QKO852135 QUK852125:QUK852135 REG852125:REG852135 ROC852125:ROC852135 RXY852125:RXY852135 SHU852125:SHU852135 SRQ852125:SRQ852135 TBM852125:TBM852135 TLI852125:TLI852135 TVE852125:TVE852135 UFA852125:UFA852135 UOW852125:UOW852135 UYS852125:UYS852135 VIO852125:VIO852135 VSK852125:VSK852135 WCG852125:WCG852135 WMC852125:WMC852135 WVY852125:WVY852135 Q917661:Q917671 JM917661:JM917671 TI917661:TI917671 ADE917661:ADE917671 ANA917661:ANA917671 AWW917661:AWW917671 BGS917661:BGS917671 BQO917661:BQO917671 CAK917661:CAK917671 CKG917661:CKG917671 CUC917661:CUC917671 DDY917661:DDY917671 DNU917661:DNU917671 DXQ917661:DXQ917671 EHM917661:EHM917671 ERI917661:ERI917671 FBE917661:FBE917671 FLA917661:FLA917671 FUW917661:FUW917671 GES917661:GES917671 GOO917661:GOO917671 GYK917661:GYK917671 HIG917661:HIG917671 HSC917661:HSC917671 IBY917661:IBY917671 ILU917661:ILU917671 IVQ917661:IVQ917671 JFM917661:JFM917671 JPI917661:JPI917671 JZE917661:JZE917671 KJA917661:KJA917671 KSW917661:KSW917671 LCS917661:LCS917671 LMO917661:LMO917671 LWK917661:LWK917671 MGG917661:MGG917671 MQC917661:MQC917671 MZY917661:MZY917671 NJU917661:NJU917671 NTQ917661:NTQ917671 ODM917661:ODM917671 ONI917661:ONI917671 OXE917661:OXE917671 PHA917661:PHA917671 PQW917661:PQW917671 QAS917661:QAS917671 QKO917661:QKO917671 QUK917661:QUK917671 REG917661:REG917671 ROC917661:ROC917671 RXY917661:RXY917671 SHU917661:SHU917671 SRQ917661:SRQ917671 TBM917661:TBM917671 TLI917661:TLI917671 TVE917661:TVE917671 UFA917661:UFA917671 UOW917661:UOW917671 UYS917661:UYS917671 VIO917661:VIO917671 VSK917661:VSK917671 WCG917661:WCG917671 WMC917661:WMC917671 WVY917661:WVY917671 Q983197:Q983207 JM983197:JM983207 TI983197:TI983207 ADE983197:ADE983207 ANA983197:ANA983207 AWW983197:AWW983207 BGS983197:BGS983207 BQO983197:BQO983207 CAK983197:CAK983207 CKG983197:CKG983207 CUC983197:CUC983207 DDY983197:DDY983207 DNU983197:DNU983207 DXQ983197:DXQ983207 EHM983197:EHM983207 ERI983197:ERI983207 FBE983197:FBE983207 FLA983197:FLA983207 FUW983197:FUW983207 GES983197:GES983207 GOO983197:GOO983207 GYK983197:GYK983207 HIG983197:HIG983207 HSC983197:HSC983207 IBY983197:IBY983207 ILU983197:ILU983207 IVQ983197:IVQ983207 JFM983197:JFM983207 JPI983197:JPI983207 JZE983197:JZE983207 KJA983197:KJA983207 KSW983197:KSW983207 LCS983197:LCS983207 LMO983197:LMO983207 LWK983197:LWK983207 MGG983197:MGG983207 MQC983197:MQC983207 MZY983197:MZY983207 NJU983197:NJU983207 NTQ983197:NTQ983207 ODM983197:ODM983207 ONI983197:ONI983207 OXE983197:OXE983207 PHA983197:PHA983207 PQW983197:PQW983207 QAS983197:QAS983207 QKO983197:QKO983207 QUK983197:QUK983207 REG983197:REG983207 ROC983197:ROC983207 RXY983197:RXY983207 SHU983197:SHU983207 SRQ983197:SRQ983207 TBM983197:TBM983207 TLI983197:TLI983207 TVE983197:TVE983207 UFA983197:UFA983207 UOW983197:UOW983207 UYS983197:UYS983207 VIO983197:VIO983207 VSK983197:VSK983207 WCG983197:WCG983207 WMC983197:WMC983207 WVY983197:WVY983207 M169:M179 JI169:JI179 TE169:TE179 ADA169:ADA179 AMW169:AMW179 AWS169:AWS179 BGO169:BGO179 BQK169:BQK179 CAG169:CAG179 CKC169:CKC179 CTY169:CTY179 DDU169:DDU179 DNQ169:DNQ179 DXM169:DXM179 EHI169:EHI179 ERE169:ERE179 FBA169:FBA179 FKW169:FKW179 FUS169:FUS179 GEO169:GEO179 GOK169:GOK179 GYG169:GYG179 HIC169:HIC179 HRY169:HRY179 IBU169:IBU179 ILQ169:ILQ179 IVM169:IVM179 JFI169:JFI179 JPE169:JPE179 JZA169:JZA179 KIW169:KIW179 KSS169:KSS179 LCO169:LCO179 LMK169:LMK179 LWG169:LWG179 MGC169:MGC179 MPY169:MPY179 MZU169:MZU179 NJQ169:NJQ179 NTM169:NTM179 ODI169:ODI179 ONE169:ONE179 OXA169:OXA179 PGW169:PGW179 PQS169:PQS179 QAO169:QAO179 QKK169:QKK179 QUG169:QUG179 REC169:REC179 RNY169:RNY179 RXU169:RXU179 SHQ169:SHQ179 SRM169:SRM179 TBI169:TBI179 TLE169:TLE179 TVA169:TVA179 UEW169:UEW179 UOS169:UOS179 UYO169:UYO179 VIK169:VIK179 VSG169:VSG179 WCC169:WCC179 WLY169:WLY179 WVU169:WVU179 M65705:M65715 JI65705:JI65715 TE65705:TE65715 ADA65705:ADA65715 AMW65705:AMW65715 AWS65705:AWS65715 BGO65705:BGO65715 BQK65705:BQK65715 CAG65705:CAG65715 CKC65705:CKC65715 CTY65705:CTY65715 DDU65705:DDU65715 DNQ65705:DNQ65715 DXM65705:DXM65715 EHI65705:EHI65715 ERE65705:ERE65715 FBA65705:FBA65715 FKW65705:FKW65715 FUS65705:FUS65715 GEO65705:GEO65715 GOK65705:GOK65715 GYG65705:GYG65715 HIC65705:HIC65715 HRY65705:HRY65715 IBU65705:IBU65715 ILQ65705:ILQ65715 IVM65705:IVM65715 JFI65705:JFI65715 JPE65705:JPE65715 JZA65705:JZA65715 KIW65705:KIW65715 KSS65705:KSS65715 LCO65705:LCO65715 LMK65705:LMK65715 LWG65705:LWG65715 MGC65705:MGC65715 MPY65705:MPY65715 MZU65705:MZU65715 NJQ65705:NJQ65715 NTM65705:NTM65715 ODI65705:ODI65715 ONE65705:ONE65715 OXA65705:OXA65715 PGW65705:PGW65715 PQS65705:PQS65715 QAO65705:QAO65715 QKK65705:QKK65715 QUG65705:QUG65715 REC65705:REC65715 RNY65705:RNY65715 RXU65705:RXU65715 SHQ65705:SHQ65715 SRM65705:SRM65715 TBI65705:TBI65715 TLE65705:TLE65715 TVA65705:TVA65715 UEW65705:UEW65715 UOS65705:UOS65715 UYO65705:UYO65715 VIK65705:VIK65715 VSG65705:VSG65715 WCC65705:WCC65715 WLY65705:WLY65715 WVU65705:WVU65715 M131241:M131251 JI131241:JI131251 TE131241:TE131251 ADA131241:ADA131251 AMW131241:AMW131251 AWS131241:AWS131251 BGO131241:BGO131251 BQK131241:BQK131251 CAG131241:CAG131251 CKC131241:CKC131251 CTY131241:CTY131251 DDU131241:DDU131251 DNQ131241:DNQ131251 DXM131241:DXM131251 EHI131241:EHI131251 ERE131241:ERE131251 FBA131241:FBA131251 FKW131241:FKW131251 FUS131241:FUS131251 GEO131241:GEO131251 GOK131241:GOK131251 GYG131241:GYG131251 HIC131241:HIC131251 HRY131241:HRY131251 IBU131241:IBU131251 ILQ131241:ILQ131251 IVM131241:IVM131251 JFI131241:JFI131251 JPE131241:JPE131251 JZA131241:JZA131251 KIW131241:KIW131251 KSS131241:KSS131251 LCO131241:LCO131251 LMK131241:LMK131251 LWG131241:LWG131251 MGC131241:MGC131251 MPY131241:MPY131251 MZU131241:MZU131251 NJQ131241:NJQ131251 NTM131241:NTM131251 ODI131241:ODI131251 ONE131241:ONE131251 OXA131241:OXA131251 PGW131241:PGW131251 PQS131241:PQS131251 QAO131241:QAO131251 QKK131241:QKK131251 QUG131241:QUG131251 REC131241:REC131251 RNY131241:RNY131251 RXU131241:RXU131251 SHQ131241:SHQ131251 SRM131241:SRM131251 TBI131241:TBI131251 TLE131241:TLE131251 TVA131241:TVA131251 UEW131241:UEW131251 UOS131241:UOS131251 UYO131241:UYO131251 VIK131241:VIK131251 VSG131241:VSG131251 WCC131241:WCC131251 WLY131241:WLY131251 WVU131241:WVU131251 M196777:M196787 JI196777:JI196787 TE196777:TE196787 ADA196777:ADA196787 AMW196777:AMW196787 AWS196777:AWS196787 BGO196777:BGO196787 BQK196777:BQK196787 CAG196777:CAG196787 CKC196777:CKC196787 CTY196777:CTY196787 DDU196777:DDU196787 DNQ196777:DNQ196787 DXM196777:DXM196787 EHI196777:EHI196787 ERE196777:ERE196787 FBA196777:FBA196787 FKW196777:FKW196787 FUS196777:FUS196787 GEO196777:GEO196787 GOK196777:GOK196787 GYG196777:GYG196787 HIC196777:HIC196787 HRY196777:HRY196787 IBU196777:IBU196787 ILQ196777:ILQ196787 IVM196777:IVM196787 JFI196777:JFI196787 JPE196777:JPE196787 JZA196777:JZA196787 KIW196777:KIW196787 KSS196777:KSS196787 LCO196777:LCO196787 LMK196777:LMK196787 LWG196777:LWG196787 MGC196777:MGC196787 MPY196777:MPY196787 MZU196777:MZU196787 NJQ196777:NJQ196787 NTM196777:NTM196787 ODI196777:ODI196787 ONE196777:ONE196787 OXA196777:OXA196787 PGW196777:PGW196787 PQS196777:PQS196787 QAO196777:QAO196787 QKK196777:QKK196787 QUG196777:QUG196787 REC196777:REC196787 RNY196777:RNY196787 RXU196777:RXU196787 SHQ196777:SHQ196787 SRM196777:SRM196787 TBI196777:TBI196787 TLE196777:TLE196787 TVA196777:TVA196787 UEW196777:UEW196787 UOS196777:UOS196787 UYO196777:UYO196787 VIK196777:VIK196787 VSG196777:VSG196787 WCC196777:WCC196787 WLY196777:WLY196787 WVU196777:WVU196787 M262313:M262323 JI262313:JI262323 TE262313:TE262323 ADA262313:ADA262323 AMW262313:AMW262323 AWS262313:AWS262323 BGO262313:BGO262323 BQK262313:BQK262323 CAG262313:CAG262323 CKC262313:CKC262323 CTY262313:CTY262323 DDU262313:DDU262323 DNQ262313:DNQ262323 DXM262313:DXM262323 EHI262313:EHI262323 ERE262313:ERE262323 FBA262313:FBA262323 FKW262313:FKW262323 FUS262313:FUS262323 GEO262313:GEO262323 GOK262313:GOK262323 GYG262313:GYG262323 HIC262313:HIC262323 HRY262313:HRY262323 IBU262313:IBU262323 ILQ262313:ILQ262323 IVM262313:IVM262323 JFI262313:JFI262323 JPE262313:JPE262323 JZA262313:JZA262323 KIW262313:KIW262323 KSS262313:KSS262323 LCO262313:LCO262323 LMK262313:LMK262323 LWG262313:LWG262323 MGC262313:MGC262323 MPY262313:MPY262323 MZU262313:MZU262323 NJQ262313:NJQ262323 NTM262313:NTM262323 ODI262313:ODI262323 ONE262313:ONE262323 OXA262313:OXA262323 PGW262313:PGW262323 PQS262313:PQS262323 QAO262313:QAO262323 QKK262313:QKK262323 QUG262313:QUG262323 REC262313:REC262323 RNY262313:RNY262323 RXU262313:RXU262323 SHQ262313:SHQ262323 SRM262313:SRM262323 TBI262313:TBI262323 TLE262313:TLE262323 TVA262313:TVA262323 UEW262313:UEW262323 UOS262313:UOS262323 UYO262313:UYO262323 VIK262313:VIK262323 VSG262313:VSG262323 WCC262313:WCC262323 WLY262313:WLY262323 WVU262313:WVU262323 M327849:M327859 JI327849:JI327859 TE327849:TE327859 ADA327849:ADA327859 AMW327849:AMW327859 AWS327849:AWS327859 BGO327849:BGO327859 BQK327849:BQK327859 CAG327849:CAG327859 CKC327849:CKC327859 CTY327849:CTY327859 DDU327849:DDU327859 DNQ327849:DNQ327859 DXM327849:DXM327859 EHI327849:EHI327859 ERE327849:ERE327859 FBA327849:FBA327859 FKW327849:FKW327859 FUS327849:FUS327859 GEO327849:GEO327859 GOK327849:GOK327859 GYG327849:GYG327859 HIC327849:HIC327859 HRY327849:HRY327859 IBU327849:IBU327859 ILQ327849:ILQ327859 IVM327849:IVM327859 JFI327849:JFI327859 JPE327849:JPE327859 JZA327849:JZA327859 KIW327849:KIW327859 KSS327849:KSS327859 LCO327849:LCO327859 LMK327849:LMK327859 LWG327849:LWG327859 MGC327849:MGC327859 MPY327849:MPY327859 MZU327849:MZU327859 NJQ327849:NJQ327859 NTM327849:NTM327859 ODI327849:ODI327859 ONE327849:ONE327859 OXA327849:OXA327859 PGW327849:PGW327859 PQS327849:PQS327859 QAO327849:QAO327859 QKK327849:QKK327859 QUG327849:QUG327859 REC327849:REC327859 RNY327849:RNY327859 RXU327849:RXU327859 SHQ327849:SHQ327859 SRM327849:SRM327859 TBI327849:TBI327859 TLE327849:TLE327859 TVA327849:TVA327859 UEW327849:UEW327859 UOS327849:UOS327859 UYO327849:UYO327859 VIK327849:VIK327859 VSG327849:VSG327859 WCC327849:WCC327859 WLY327849:WLY327859 WVU327849:WVU327859 M393385:M393395 JI393385:JI393395 TE393385:TE393395 ADA393385:ADA393395 AMW393385:AMW393395 AWS393385:AWS393395 BGO393385:BGO393395 BQK393385:BQK393395 CAG393385:CAG393395 CKC393385:CKC393395 CTY393385:CTY393395 DDU393385:DDU393395 DNQ393385:DNQ393395 DXM393385:DXM393395 EHI393385:EHI393395 ERE393385:ERE393395 FBA393385:FBA393395 FKW393385:FKW393395 FUS393385:FUS393395 GEO393385:GEO393395 GOK393385:GOK393395 GYG393385:GYG393395 HIC393385:HIC393395 HRY393385:HRY393395 IBU393385:IBU393395 ILQ393385:ILQ393395 IVM393385:IVM393395 JFI393385:JFI393395 JPE393385:JPE393395 JZA393385:JZA393395 KIW393385:KIW393395 KSS393385:KSS393395 LCO393385:LCO393395 LMK393385:LMK393395 LWG393385:LWG393395 MGC393385:MGC393395 MPY393385:MPY393395 MZU393385:MZU393395 NJQ393385:NJQ393395 NTM393385:NTM393395 ODI393385:ODI393395 ONE393385:ONE393395 OXA393385:OXA393395 PGW393385:PGW393395 PQS393385:PQS393395 QAO393385:QAO393395 QKK393385:QKK393395 QUG393385:QUG393395 REC393385:REC393395 RNY393385:RNY393395 RXU393385:RXU393395 SHQ393385:SHQ393395 SRM393385:SRM393395 TBI393385:TBI393395 TLE393385:TLE393395 TVA393385:TVA393395 UEW393385:UEW393395 UOS393385:UOS393395 UYO393385:UYO393395 VIK393385:VIK393395 VSG393385:VSG393395 WCC393385:WCC393395 WLY393385:WLY393395 WVU393385:WVU393395 M458921:M458931 JI458921:JI458931 TE458921:TE458931 ADA458921:ADA458931 AMW458921:AMW458931 AWS458921:AWS458931 BGO458921:BGO458931 BQK458921:BQK458931 CAG458921:CAG458931 CKC458921:CKC458931 CTY458921:CTY458931 DDU458921:DDU458931 DNQ458921:DNQ458931 DXM458921:DXM458931 EHI458921:EHI458931 ERE458921:ERE458931 FBA458921:FBA458931 FKW458921:FKW458931 FUS458921:FUS458931 GEO458921:GEO458931 GOK458921:GOK458931 GYG458921:GYG458931 HIC458921:HIC458931 HRY458921:HRY458931 IBU458921:IBU458931 ILQ458921:ILQ458931 IVM458921:IVM458931 JFI458921:JFI458931 JPE458921:JPE458931 JZA458921:JZA458931 KIW458921:KIW458931 KSS458921:KSS458931 LCO458921:LCO458931 LMK458921:LMK458931 LWG458921:LWG458931 MGC458921:MGC458931 MPY458921:MPY458931 MZU458921:MZU458931 NJQ458921:NJQ458931 NTM458921:NTM458931 ODI458921:ODI458931 ONE458921:ONE458931 OXA458921:OXA458931 PGW458921:PGW458931 PQS458921:PQS458931 QAO458921:QAO458931 QKK458921:QKK458931 QUG458921:QUG458931 REC458921:REC458931 RNY458921:RNY458931 RXU458921:RXU458931 SHQ458921:SHQ458931 SRM458921:SRM458931 TBI458921:TBI458931 TLE458921:TLE458931 TVA458921:TVA458931 UEW458921:UEW458931 UOS458921:UOS458931 UYO458921:UYO458931 VIK458921:VIK458931 VSG458921:VSG458931 WCC458921:WCC458931 WLY458921:WLY458931 WVU458921:WVU458931 M524457:M524467 JI524457:JI524467 TE524457:TE524467 ADA524457:ADA524467 AMW524457:AMW524467 AWS524457:AWS524467 BGO524457:BGO524467 BQK524457:BQK524467 CAG524457:CAG524467 CKC524457:CKC524467 CTY524457:CTY524467 DDU524457:DDU524467 DNQ524457:DNQ524467 DXM524457:DXM524467 EHI524457:EHI524467 ERE524457:ERE524467 FBA524457:FBA524467 FKW524457:FKW524467 FUS524457:FUS524467 GEO524457:GEO524467 GOK524457:GOK524467 GYG524457:GYG524467 HIC524457:HIC524467 HRY524457:HRY524467 IBU524457:IBU524467 ILQ524457:ILQ524467 IVM524457:IVM524467 JFI524457:JFI524467 JPE524457:JPE524467 JZA524457:JZA524467 KIW524457:KIW524467 KSS524457:KSS524467 LCO524457:LCO524467 LMK524457:LMK524467 LWG524457:LWG524467 MGC524457:MGC524467 MPY524457:MPY524467 MZU524457:MZU524467 NJQ524457:NJQ524467 NTM524457:NTM524467 ODI524457:ODI524467 ONE524457:ONE524467 OXA524457:OXA524467 PGW524457:PGW524467 PQS524457:PQS524467 QAO524457:QAO524467 QKK524457:QKK524467 QUG524457:QUG524467 REC524457:REC524467 RNY524457:RNY524467 RXU524457:RXU524467 SHQ524457:SHQ524467 SRM524457:SRM524467 TBI524457:TBI524467 TLE524457:TLE524467 TVA524457:TVA524467 UEW524457:UEW524467 UOS524457:UOS524467 UYO524457:UYO524467 VIK524457:VIK524467 VSG524457:VSG524467 WCC524457:WCC524467 WLY524457:WLY524467 WVU524457:WVU524467 M589993:M590003 JI589993:JI590003 TE589993:TE590003 ADA589993:ADA590003 AMW589993:AMW590003 AWS589993:AWS590003 BGO589993:BGO590003 BQK589993:BQK590003 CAG589993:CAG590003 CKC589993:CKC590003 CTY589993:CTY590003 DDU589993:DDU590003 DNQ589993:DNQ590003 DXM589993:DXM590003 EHI589993:EHI590003 ERE589993:ERE590003 FBA589993:FBA590003 FKW589993:FKW590003 FUS589993:FUS590003 GEO589993:GEO590003 GOK589993:GOK590003 GYG589993:GYG590003 HIC589993:HIC590003 HRY589993:HRY590003 IBU589993:IBU590003 ILQ589993:ILQ590003 IVM589993:IVM590003 JFI589993:JFI590003 JPE589993:JPE590003 JZA589993:JZA590003 KIW589993:KIW590003 KSS589993:KSS590003 LCO589993:LCO590003 LMK589993:LMK590003 LWG589993:LWG590003 MGC589993:MGC590003 MPY589993:MPY590003 MZU589993:MZU590003 NJQ589993:NJQ590003 NTM589993:NTM590003 ODI589993:ODI590003 ONE589993:ONE590003 OXA589993:OXA590003 PGW589993:PGW590003 PQS589993:PQS590003 QAO589993:QAO590003 QKK589993:QKK590003 QUG589993:QUG590003 REC589993:REC590003 RNY589993:RNY590003 RXU589993:RXU590003 SHQ589993:SHQ590003 SRM589993:SRM590003 TBI589993:TBI590003 TLE589993:TLE590003 TVA589993:TVA590003 UEW589993:UEW590003 UOS589993:UOS590003 UYO589993:UYO590003 VIK589993:VIK590003 VSG589993:VSG590003 WCC589993:WCC590003 WLY589993:WLY590003 WVU589993:WVU590003 M655529:M655539 JI655529:JI655539 TE655529:TE655539 ADA655529:ADA655539 AMW655529:AMW655539 AWS655529:AWS655539 BGO655529:BGO655539 BQK655529:BQK655539 CAG655529:CAG655539 CKC655529:CKC655539 CTY655529:CTY655539 DDU655529:DDU655539 DNQ655529:DNQ655539 DXM655529:DXM655539 EHI655529:EHI655539 ERE655529:ERE655539 FBA655529:FBA655539 FKW655529:FKW655539 FUS655529:FUS655539 GEO655529:GEO655539 GOK655529:GOK655539 GYG655529:GYG655539 HIC655529:HIC655539 HRY655529:HRY655539 IBU655529:IBU655539 ILQ655529:ILQ655539 IVM655529:IVM655539 JFI655529:JFI655539 JPE655529:JPE655539 JZA655529:JZA655539 KIW655529:KIW655539 KSS655529:KSS655539 LCO655529:LCO655539 LMK655529:LMK655539 LWG655529:LWG655539 MGC655529:MGC655539 MPY655529:MPY655539 MZU655529:MZU655539 NJQ655529:NJQ655539 NTM655529:NTM655539 ODI655529:ODI655539 ONE655529:ONE655539 OXA655529:OXA655539 PGW655529:PGW655539 PQS655529:PQS655539 QAO655529:QAO655539 QKK655529:QKK655539 QUG655529:QUG655539 REC655529:REC655539 RNY655529:RNY655539 RXU655529:RXU655539 SHQ655529:SHQ655539 SRM655529:SRM655539 TBI655529:TBI655539 TLE655529:TLE655539 TVA655529:TVA655539 UEW655529:UEW655539 UOS655529:UOS655539 UYO655529:UYO655539 VIK655529:VIK655539 VSG655529:VSG655539 WCC655529:WCC655539 WLY655529:WLY655539 WVU655529:WVU655539 M721065:M721075 JI721065:JI721075 TE721065:TE721075 ADA721065:ADA721075 AMW721065:AMW721075 AWS721065:AWS721075 BGO721065:BGO721075 BQK721065:BQK721075 CAG721065:CAG721075 CKC721065:CKC721075 CTY721065:CTY721075 DDU721065:DDU721075 DNQ721065:DNQ721075 DXM721065:DXM721075 EHI721065:EHI721075 ERE721065:ERE721075 FBA721065:FBA721075 FKW721065:FKW721075 FUS721065:FUS721075 GEO721065:GEO721075 GOK721065:GOK721075 GYG721065:GYG721075 HIC721065:HIC721075 HRY721065:HRY721075 IBU721065:IBU721075 ILQ721065:ILQ721075 IVM721065:IVM721075 JFI721065:JFI721075 JPE721065:JPE721075 JZA721065:JZA721075 KIW721065:KIW721075 KSS721065:KSS721075 LCO721065:LCO721075 LMK721065:LMK721075 LWG721065:LWG721075 MGC721065:MGC721075 MPY721065:MPY721075 MZU721065:MZU721075 NJQ721065:NJQ721075 NTM721065:NTM721075 ODI721065:ODI721075 ONE721065:ONE721075 OXA721065:OXA721075 PGW721065:PGW721075 PQS721065:PQS721075 QAO721065:QAO721075 QKK721065:QKK721075 QUG721065:QUG721075 REC721065:REC721075 RNY721065:RNY721075 RXU721065:RXU721075 SHQ721065:SHQ721075 SRM721065:SRM721075 TBI721065:TBI721075 TLE721065:TLE721075 TVA721065:TVA721075 UEW721065:UEW721075 UOS721065:UOS721075 UYO721065:UYO721075 VIK721065:VIK721075 VSG721065:VSG721075 WCC721065:WCC721075 WLY721065:WLY721075 WVU721065:WVU721075 M786601:M786611 JI786601:JI786611 TE786601:TE786611 ADA786601:ADA786611 AMW786601:AMW786611 AWS786601:AWS786611 BGO786601:BGO786611 BQK786601:BQK786611 CAG786601:CAG786611 CKC786601:CKC786611 CTY786601:CTY786611 DDU786601:DDU786611 DNQ786601:DNQ786611 DXM786601:DXM786611 EHI786601:EHI786611 ERE786601:ERE786611 FBA786601:FBA786611 FKW786601:FKW786611 FUS786601:FUS786611 GEO786601:GEO786611 GOK786601:GOK786611 GYG786601:GYG786611 HIC786601:HIC786611 HRY786601:HRY786611 IBU786601:IBU786611 ILQ786601:ILQ786611 IVM786601:IVM786611 JFI786601:JFI786611 JPE786601:JPE786611 JZA786601:JZA786611 KIW786601:KIW786611 KSS786601:KSS786611 LCO786601:LCO786611 LMK786601:LMK786611 LWG786601:LWG786611 MGC786601:MGC786611 MPY786601:MPY786611 MZU786601:MZU786611 NJQ786601:NJQ786611 NTM786601:NTM786611 ODI786601:ODI786611 ONE786601:ONE786611 OXA786601:OXA786611 PGW786601:PGW786611 PQS786601:PQS786611 QAO786601:QAO786611 QKK786601:QKK786611 QUG786601:QUG786611 REC786601:REC786611 RNY786601:RNY786611 RXU786601:RXU786611 SHQ786601:SHQ786611 SRM786601:SRM786611 TBI786601:TBI786611 TLE786601:TLE786611 TVA786601:TVA786611 UEW786601:UEW786611 UOS786601:UOS786611 UYO786601:UYO786611 VIK786601:VIK786611 VSG786601:VSG786611 WCC786601:WCC786611 WLY786601:WLY786611 WVU786601:WVU786611 M852137:M852147 JI852137:JI852147 TE852137:TE852147 ADA852137:ADA852147 AMW852137:AMW852147 AWS852137:AWS852147 BGO852137:BGO852147 BQK852137:BQK852147 CAG852137:CAG852147 CKC852137:CKC852147 CTY852137:CTY852147 DDU852137:DDU852147 DNQ852137:DNQ852147 DXM852137:DXM852147 EHI852137:EHI852147 ERE852137:ERE852147 FBA852137:FBA852147 FKW852137:FKW852147 FUS852137:FUS852147 GEO852137:GEO852147 GOK852137:GOK852147 GYG852137:GYG852147 HIC852137:HIC852147 HRY852137:HRY852147 IBU852137:IBU852147 ILQ852137:ILQ852147 IVM852137:IVM852147 JFI852137:JFI852147 JPE852137:JPE852147 JZA852137:JZA852147 KIW852137:KIW852147 KSS852137:KSS852147 LCO852137:LCO852147 LMK852137:LMK852147 LWG852137:LWG852147 MGC852137:MGC852147 MPY852137:MPY852147 MZU852137:MZU852147 NJQ852137:NJQ852147 NTM852137:NTM852147 ODI852137:ODI852147 ONE852137:ONE852147 OXA852137:OXA852147 PGW852137:PGW852147 PQS852137:PQS852147 QAO852137:QAO852147 QKK852137:QKK852147 QUG852137:QUG852147 REC852137:REC852147 RNY852137:RNY852147 RXU852137:RXU852147 SHQ852137:SHQ852147 SRM852137:SRM852147 TBI852137:TBI852147 TLE852137:TLE852147 TVA852137:TVA852147 UEW852137:UEW852147 UOS852137:UOS852147 UYO852137:UYO852147 VIK852137:VIK852147 VSG852137:VSG852147 WCC852137:WCC852147 WLY852137:WLY852147 WVU852137:WVU852147 M917673:M917683 JI917673:JI917683 TE917673:TE917683 ADA917673:ADA917683 AMW917673:AMW917683 AWS917673:AWS917683 BGO917673:BGO917683 BQK917673:BQK917683 CAG917673:CAG917683 CKC917673:CKC917683 CTY917673:CTY917683 DDU917673:DDU917683 DNQ917673:DNQ917683 DXM917673:DXM917683 EHI917673:EHI917683 ERE917673:ERE917683 FBA917673:FBA917683 FKW917673:FKW917683 FUS917673:FUS917683 GEO917673:GEO917683 GOK917673:GOK917683 GYG917673:GYG917683 HIC917673:HIC917683 HRY917673:HRY917683 IBU917673:IBU917683 ILQ917673:ILQ917683 IVM917673:IVM917683 JFI917673:JFI917683 JPE917673:JPE917683 JZA917673:JZA917683 KIW917673:KIW917683 KSS917673:KSS917683 LCO917673:LCO917683 LMK917673:LMK917683 LWG917673:LWG917683 MGC917673:MGC917683 MPY917673:MPY917683 MZU917673:MZU917683 NJQ917673:NJQ917683 NTM917673:NTM917683 ODI917673:ODI917683 ONE917673:ONE917683 OXA917673:OXA917683 PGW917673:PGW917683 PQS917673:PQS917683 QAO917673:QAO917683 QKK917673:QKK917683 QUG917673:QUG917683 REC917673:REC917683 RNY917673:RNY917683 RXU917673:RXU917683 SHQ917673:SHQ917683 SRM917673:SRM917683 TBI917673:TBI917683 TLE917673:TLE917683 TVA917673:TVA917683 UEW917673:UEW917683 UOS917673:UOS917683 UYO917673:UYO917683 VIK917673:VIK917683 VSG917673:VSG917683 WCC917673:WCC917683 WLY917673:WLY917683 WVU917673:WVU917683 M983209:M983219 JI983209:JI983219 TE983209:TE983219 ADA983209:ADA983219 AMW983209:AMW983219 AWS983209:AWS983219 BGO983209:BGO983219 BQK983209:BQK983219 CAG983209:CAG983219 CKC983209:CKC983219 CTY983209:CTY983219 DDU983209:DDU983219 DNQ983209:DNQ983219 DXM983209:DXM983219 EHI983209:EHI983219 ERE983209:ERE983219 FBA983209:FBA983219 FKW983209:FKW983219 FUS983209:FUS983219 GEO983209:GEO983219 GOK983209:GOK983219 GYG983209:GYG983219 HIC983209:HIC983219 HRY983209:HRY983219 IBU983209:IBU983219 ILQ983209:ILQ983219 IVM983209:IVM983219 JFI983209:JFI983219 JPE983209:JPE983219 JZA983209:JZA983219 KIW983209:KIW983219 KSS983209:KSS983219 LCO983209:LCO983219 LMK983209:LMK983219 LWG983209:LWG983219 MGC983209:MGC983219 MPY983209:MPY983219 MZU983209:MZU983219 NJQ983209:NJQ983219 NTM983209:NTM983219 ODI983209:ODI983219 ONE983209:ONE983219 OXA983209:OXA983219 PGW983209:PGW983219 PQS983209:PQS983219 QAO983209:QAO983219 QKK983209:QKK983219 QUG983209:QUG983219 REC983209:REC983219 RNY983209:RNY983219 RXU983209:RXU983219 SHQ983209:SHQ983219 SRM983209:SRM983219 TBI983209:TBI983219 TLE983209:TLE983219 TVA983209:TVA983219 UEW983209:UEW983219 UOS983209:UOS983219 UYO983209:UYO983219 VIK983209:VIK983219 VSG983209:VSG983219 WCC983209:WCC983219 WLY983209:WLY983219 WVU983209:WVU983219 Q169:Q179 JM169:JM179 TI169:TI179 ADE169:ADE179 ANA169:ANA179 AWW169:AWW179 BGS169:BGS179 BQO169:BQO179 CAK169:CAK179 CKG169:CKG179 CUC169:CUC179 DDY169:DDY179 DNU169:DNU179 DXQ169:DXQ179 EHM169:EHM179 ERI169:ERI179 FBE169:FBE179 FLA169:FLA179 FUW169:FUW179 GES169:GES179 GOO169:GOO179 GYK169:GYK179 HIG169:HIG179 HSC169:HSC179 IBY169:IBY179 ILU169:ILU179 IVQ169:IVQ179 JFM169:JFM179 JPI169:JPI179 JZE169:JZE179 KJA169:KJA179 KSW169:KSW179 LCS169:LCS179 LMO169:LMO179 LWK169:LWK179 MGG169:MGG179 MQC169:MQC179 MZY169:MZY179 NJU169:NJU179 NTQ169:NTQ179 ODM169:ODM179 ONI169:ONI179 OXE169:OXE179 PHA169:PHA179 PQW169:PQW179 QAS169:QAS179 QKO169:QKO179 QUK169:QUK179 REG169:REG179 ROC169:ROC179 RXY169:RXY179 SHU169:SHU179 SRQ169:SRQ179 TBM169:TBM179 TLI169:TLI179 TVE169:TVE179 UFA169:UFA179 UOW169:UOW179 UYS169:UYS179 VIO169:VIO179 VSK169:VSK179 WCG169:WCG179 WMC169:WMC179 WVY169:WVY179 Q65705:Q65715 JM65705:JM65715 TI65705:TI65715 ADE65705:ADE65715 ANA65705:ANA65715 AWW65705:AWW65715 BGS65705:BGS65715 BQO65705:BQO65715 CAK65705:CAK65715 CKG65705:CKG65715 CUC65705:CUC65715 DDY65705:DDY65715 DNU65705:DNU65715 DXQ65705:DXQ65715 EHM65705:EHM65715 ERI65705:ERI65715 FBE65705:FBE65715 FLA65705:FLA65715 FUW65705:FUW65715 GES65705:GES65715 GOO65705:GOO65715 GYK65705:GYK65715 HIG65705:HIG65715 HSC65705:HSC65715 IBY65705:IBY65715 ILU65705:ILU65715 IVQ65705:IVQ65715 JFM65705:JFM65715 JPI65705:JPI65715 JZE65705:JZE65715 KJA65705:KJA65715 KSW65705:KSW65715 LCS65705:LCS65715 LMO65705:LMO65715 LWK65705:LWK65715 MGG65705:MGG65715 MQC65705:MQC65715 MZY65705:MZY65715 NJU65705:NJU65715 NTQ65705:NTQ65715 ODM65705:ODM65715 ONI65705:ONI65715 OXE65705:OXE65715 PHA65705:PHA65715 PQW65705:PQW65715 QAS65705:QAS65715 QKO65705:QKO65715 QUK65705:QUK65715 REG65705:REG65715 ROC65705:ROC65715 RXY65705:RXY65715 SHU65705:SHU65715 SRQ65705:SRQ65715 TBM65705:TBM65715 TLI65705:TLI65715 TVE65705:TVE65715 UFA65705:UFA65715 UOW65705:UOW65715 UYS65705:UYS65715 VIO65705:VIO65715 VSK65705:VSK65715 WCG65705:WCG65715 WMC65705:WMC65715 WVY65705:WVY65715 Q131241:Q131251 JM131241:JM131251 TI131241:TI131251 ADE131241:ADE131251 ANA131241:ANA131251 AWW131241:AWW131251 BGS131241:BGS131251 BQO131241:BQO131251 CAK131241:CAK131251 CKG131241:CKG131251 CUC131241:CUC131251 DDY131241:DDY131251 DNU131241:DNU131251 DXQ131241:DXQ131251 EHM131241:EHM131251 ERI131241:ERI131251 FBE131241:FBE131251 FLA131241:FLA131251 FUW131241:FUW131251 GES131241:GES131251 GOO131241:GOO131251 GYK131241:GYK131251 HIG131241:HIG131251 HSC131241:HSC131251 IBY131241:IBY131251 ILU131241:ILU131251 IVQ131241:IVQ131251 JFM131241:JFM131251 JPI131241:JPI131251 JZE131241:JZE131251 KJA131241:KJA131251 KSW131241:KSW131251 LCS131241:LCS131251 LMO131241:LMO131251 LWK131241:LWK131251 MGG131241:MGG131251 MQC131241:MQC131251 MZY131241:MZY131251 NJU131241:NJU131251 NTQ131241:NTQ131251 ODM131241:ODM131251 ONI131241:ONI131251 OXE131241:OXE131251 PHA131241:PHA131251 PQW131241:PQW131251 QAS131241:QAS131251 QKO131241:QKO131251 QUK131241:QUK131251 REG131241:REG131251 ROC131241:ROC131251 RXY131241:RXY131251 SHU131241:SHU131251 SRQ131241:SRQ131251 TBM131241:TBM131251 TLI131241:TLI131251 TVE131241:TVE131251 UFA131241:UFA131251 UOW131241:UOW131251 UYS131241:UYS131251 VIO131241:VIO131251 VSK131241:VSK131251 WCG131241:WCG131251 WMC131241:WMC131251 WVY131241:WVY131251 Q196777:Q196787 JM196777:JM196787 TI196777:TI196787 ADE196777:ADE196787 ANA196777:ANA196787 AWW196777:AWW196787 BGS196777:BGS196787 BQO196777:BQO196787 CAK196777:CAK196787 CKG196777:CKG196787 CUC196777:CUC196787 DDY196777:DDY196787 DNU196777:DNU196787 DXQ196777:DXQ196787 EHM196777:EHM196787 ERI196777:ERI196787 FBE196777:FBE196787 FLA196777:FLA196787 FUW196777:FUW196787 GES196777:GES196787 GOO196777:GOO196787 GYK196777:GYK196787 HIG196777:HIG196787 HSC196777:HSC196787 IBY196777:IBY196787 ILU196777:ILU196787 IVQ196777:IVQ196787 JFM196777:JFM196787 JPI196777:JPI196787 JZE196777:JZE196787 KJA196777:KJA196787 KSW196777:KSW196787 LCS196777:LCS196787 LMO196777:LMO196787 LWK196777:LWK196787 MGG196777:MGG196787 MQC196777:MQC196787 MZY196777:MZY196787 NJU196777:NJU196787 NTQ196777:NTQ196787 ODM196777:ODM196787 ONI196777:ONI196787 OXE196777:OXE196787 PHA196777:PHA196787 PQW196777:PQW196787 QAS196777:QAS196787 QKO196777:QKO196787 QUK196777:QUK196787 REG196777:REG196787 ROC196777:ROC196787 RXY196777:RXY196787 SHU196777:SHU196787 SRQ196777:SRQ196787 TBM196777:TBM196787 TLI196777:TLI196787 TVE196777:TVE196787 UFA196777:UFA196787 UOW196777:UOW196787 UYS196777:UYS196787 VIO196777:VIO196787 VSK196777:VSK196787 WCG196777:WCG196787 WMC196777:WMC196787 WVY196777:WVY196787 Q262313:Q262323 JM262313:JM262323 TI262313:TI262323 ADE262313:ADE262323 ANA262313:ANA262323 AWW262313:AWW262323 BGS262313:BGS262323 BQO262313:BQO262323 CAK262313:CAK262323 CKG262313:CKG262323 CUC262313:CUC262323 DDY262313:DDY262323 DNU262313:DNU262323 DXQ262313:DXQ262323 EHM262313:EHM262323 ERI262313:ERI262323 FBE262313:FBE262323 FLA262313:FLA262323 FUW262313:FUW262323 GES262313:GES262323 GOO262313:GOO262323 GYK262313:GYK262323 HIG262313:HIG262323 HSC262313:HSC262323 IBY262313:IBY262323 ILU262313:ILU262323 IVQ262313:IVQ262323 JFM262313:JFM262323 JPI262313:JPI262323 JZE262313:JZE262323 KJA262313:KJA262323 KSW262313:KSW262323 LCS262313:LCS262323 LMO262313:LMO262323 LWK262313:LWK262323 MGG262313:MGG262323 MQC262313:MQC262323 MZY262313:MZY262323 NJU262313:NJU262323 NTQ262313:NTQ262323 ODM262313:ODM262323 ONI262313:ONI262323 OXE262313:OXE262323 PHA262313:PHA262323 PQW262313:PQW262323 QAS262313:QAS262323 QKO262313:QKO262323 QUK262313:QUK262323 REG262313:REG262323 ROC262313:ROC262323 RXY262313:RXY262323 SHU262313:SHU262323 SRQ262313:SRQ262323 TBM262313:TBM262323 TLI262313:TLI262323 TVE262313:TVE262323 UFA262313:UFA262323 UOW262313:UOW262323 UYS262313:UYS262323 VIO262313:VIO262323 VSK262313:VSK262323 WCG262313:WCG262323 WMC262313:WMC262323 WVY262313:WVY262323 Q327849:Q327859 JM327849:JM327859 TI327849:TI327859 ADE327849:ADE327859 ANA327849:ANA327859 AWW327849:AWW327859 BGS327849:BGS327859 BQO327849:BQO327859 CAK327849:CAK327859 CKG327849:CKG327859 CUC327849:CUC327859 DDY327849:DDY327859 DNU327849:DNU327859 DXQ327849:DXQ327859 EHM327849:EHM327859 ERI327849:ERI327859 FBE327849:FBE327859 FLA327849:FLA327859 FUW327849:FUW327859 GES327849:GES327859 GOO327849:GOO327859 GYK327849:GYK327859 HIG327849:HIG327859 HSC327849:HSC327859 IBY327849:IBY327859 ILU327849:ILU327859 IVQ327849:IVQ327859 JFM327849:JFM327859 JPI327849:JPI327859 JZE327849:JZE327859 KJA327849:KJA327859 KSW327849:KSW327859 LCS327849:LCS327859 LMO327849:LMO327859 LWK327849:LWK327859 MGG327849:MGG327859 MQC327849:MQC327859 MZY327849:MZY327859 NJU327849:NJU327859 NTQ327849:NTQ327859 ODM327849:ODM327859 ONI327849:ONI327859 OXE327849:OXE327859 PHA327849:PHA327859 PQW327849:PQW327859 QAS327849:QAS327859 QKO327849:QKO327859 QUK327849:QUK327859 REG327849:REG327859 ROC327849:ROC327859 RXY327849:RXY327859 SHU327849:SHU327859 SRQ327849:SRQ327859 TBM327849:TBM327859 TLI327849:TLI327859 TVE327849:TVE327859 UFA327849:UFA327859 UOW327849:UOW327859 UYS327849:UYS327859 VIO327849:VIO327859 VSK327849:VSK327859 WCG327849:WCG327859 WMC327849:WMC327859 WVY327849:WVY327859 Q393385:Q393395 JM393385:JM393395 TI393385:TI393395 ADE393385:ADE393395 ANA393385:ANA393395 AWW393385:AWW393395 BGS393385:BGS393395 BQO393385:BQO393395 CAK393385:CAK393395 CKG393385:CKG393395 CUC393385:CUC393395 DDY393385:DDY393395 DNU393385:DNU393395 DXQ393385:DXQ393395 EHM393385:EHM393395 ERI393385:ERI393395 FBE393385:FBE393395 FLA393385:FLA393395 FUW393385:FUW393395 GES393385:GES393395 GOO393385:GOO393395 GYK393385:GYK393395 HIG393385:HIG393395 HSC393385:HSC393395 IBY393385:IBY393395 ILU393385:ILU393395 IVQ393385:IVQ393395 JFM393385:JFM393395 JPI393385:JPI393395 JZE393385:JZE393395 KJA393385:KJA393395 KSW393385:KSW393395 LCS393385:LCS393395 LMO393385:LMO393395 LWK393385:LWK393395 MGG393385:MGG393395 MQC393385:MQC393395 MZY393385:MZY393395 NJU393385:NJU393395 NTQ393385:NTQ393395 ODM393385:ODM393395 ONI393385:ONI393395 OXE393385:OXE393395 PHA393385:PHA393395 PQW393385:PQW393395 QAS393385:QAS393395 QKO393385:QKO393395 QUK393385:QUK393395 REG393385:REG393395 ROC393385:ROC393395 RXY393385:RXY393395 SHU393385:SHU393395 SRQ393385:SRQ393395 TBM393385:TBM393395 TLI393385:TLI393395 TVE393385:TVE393395 UFA393385:UFA393395 UOW393385:UOW393395 UYS393385:UYS393395 VIO393385:VIO393395 VSK393385:VSK393395 WCG393385:WCG393395 WMC393385:WMC393395 WVY393385:WVY393395 Q458921:Q458931 JM458921:JM458931 TI458921:TI458931 ADE458921:ADE458931 ANA458921:ANA458931 AWW458921:AWW458931 BGS458921:BGS458931 BQO458921:BQO458931 CAK458921:CAK458931 CKG458921:CKG458931 CUC458921:CUC458931 DDY458921:DDY458931 DNU458921:DNU458931 DXQ458921:DXQ458931 EHM458921:EHM458931 ERI458921:ERI458931 FBE458921:FBE458931 FLA458921:FLA458931 FUW458921:FUW458931 GES458921:GES458931 GOO458921:GOO458931 GYK458921:GYK458931 HIG458921:HIG458931 HSC458921:HSC458931 IBY458921:IBY458931 ILU458921:ILU458931 IVQ458921:IVQ458931 JFM458921:JFM458931 JPI458921:JPI458931 JZE458921:JZE458931 KJA458921:KJA458931 KSW458921:KSW458931 LCS458921:LCS458931 LMO458921:LMO458931 LWK458921:LWK458931 MGG458921:MGG458931 MQC458921:MQC458931 MZY458921:MZY458931 NJU458921:NJU458931 NTQ458921:NTQ458931 ODM458921:ODM458931 ONI458921:ONI458931 OXE458921:OXE458931 PHA458921:PHA458931 PQW458921:PQW458931 QAS458921:QAS458931 QKO458921:QKO458931 QUK458921:QUK458931 REG458921:REG458931 ROC458921:ROC458931 RXY458921:RXY458931 SHU458921:SHU458931 SRQ458921:SRQ458931 TBM458921:TBM458931 TLI458921:TLI458931 TVE458921:TVE458931 UFA458921:UFA458931 UOW458921:UOW458931 UYS458921:UYS458931 VIO458921:VIO458931 VSK458921:VSK458931 WCG458921:WCG458931 WMC458921:WMC458931 WVY458921:WVY458931 Q524457:Q524467 JM524457:JM524467 TI524457:TI524467 ADE524457:ADE524467 ANA524457:ANA524467 AWW524457:AWW524467 BGS524457:BGS524467 BQO524457:BQO524467 CAK524457:CAK524467 CKG524457:CKG524467 CUC524457:CUC524467 DDY524457:DDY524467 DNU524457:DNU524467 DXQ524457:DXQ524467 EHM524457:EHM524467 ERI524457:ERI524467 FBE524457:FBE524467 FLA524457:FLA524467 FUW524457:FUW524467 GES524457:GES524467 GOO524457:GOO524467 GYK524457:GYK524467 HIG524457:HIG524467 HSC524457:HSC524467 IBY524457:IBY524467 ILU524457:ILU524467 IVQ524457:IVQ524467 JFM524457:JFM524467 JPI524457:JPI524467 JZE524457:JZE524467 KJA524457:KJA524467 KSW524457:KSW524467 LCS524457:LCS524467 LMO524457:LMO524467 LWK524457:LWK524467 MGG524457:MGG524467 MQC524457:MQC524467 MZY524457:MZY524467 NJU524457:NJU524467 NTQ524457:NTQ524467 ODM524457:ODM524467 ONI524457:ONI524467 OXE524457:OXE524467 PHA524457:PHA524467 PQW524457:PQW524467 QAS524457:QAS524467 QKO524457:QKO524467 QUK524457:QUK524467 REG524457:REG524467 ROC524457:ROC524467 RXY524457:RXY524467 SHU524457:SHU524467 SRQ524457:SRQ524467 TBM524457:TBM524467 TLI524457:TLI524467 TVE524457:TVE524467 UFA524457:UFA524467 UOW524457:UOW524467 UYS524457:UYS524467 VIO524457:VIO524467 VSK524457:VSK524467 WCG524457:WCG524467 WMC524457:WMC524467 WVY524457:WVY524467 Q589993:Q590003 JM589993:JM590003 TI589993:TI590003 ADE589993:ADE590003 ANA589993:ANA590003 AWW589993:AWW590003 BGS589993:BGS590003 BQO589993:BQO590003 CAK589993:CAK590003 CKG589993:CKG590003 CUC589993:CUC590003 DDY589993:DDY590003 DNU589993:DNU590003 DXQ589993:DXQ590003 EHM589993:EHM590003 ERI589993:ERI590003 FBE589993:FBE590003 FLA589993:FLA590003 FUW589993:FUW590003 GES589993:GES590003 GOO589993:GOO590003 GYK589993:GYK590003 HIG589993:HIG590003 HSC589993:HSC590003 IBY589993:IBY590003 ILU589993:ILU590003 IVQ589993:IVQ590003 JFM589993:JFM590003 JPI589993:JPI590003 JZE589993:JZE590003 KJA589993:KJA590003 KSW589993:KSW590003 LCS589993:LCS590003 LMO589993:LMO590003 LWK589993:LWK590003 MGG589993:MGG590003 MQC589993:MQC590003 MZY589993:MZY590003 NJU589993:NJU590003 NTQ589993:NTQ590003 ODM589993:ODM590003 ONI589993:ONI590003 OXE589993:OXE590003 PHA589993:PHA590003 PQW589993:PQW590003 QAS589993:QAS590003 QKO589993:QKO590003 QUK589993:QUK590003 REG589993:REG590003 ROC589993:ROC590003 RXY589993:RXY590003 SHU589993:SHU590003 SRQ589993:SRQ590003 TBM589993:TBM590003 TLI589993:TLI590003 TVE589993:TVE590003 UFA589993:UFA590003 UOW589993:UOW590003 UYS589993:UYS590003 VIO589993:VIO590003 VSK589993:VSK590003 WCG589993:WCG590003 WMC589993:WMC590003 WVY589993:WVY590003 Q655529:Q655539 JM655529:JM655539 TI655529:TI655539 ADE655529:ADE655539 ANA655529:ANA655539 AWW655529:AWW655539 BGS655529:BGS655539 BQO655529:BQO655539 CAK655529:CAK655539 CKG655529:CKG655539 CUC655529:CUC655539 DDY655529:DDY655539 DNU655529:DNU655539 DXQ655529:DXQ655539 EHM655529:EHM655539 ERI655529:ERI655539 FBE655529:FBE655539 FLA655529:FLA655539 FUW655529:FUW655539 GES655529:GES655539 GOO655529:GOO655539 GYK655529:GYK655539 HIG655529:HIG655539 HSC655529:HSC655539 IBY655529:IBY655539 ILU655529:ILU655539 IVQ655529:IVQ655539 JFM655529:JFM655539 JPI655529:JPI655539 JZE655529:JZE655539 KJA655529:KJA655539 KSW655529:KSW655539 LCS655529:LCS655539 LMO655529:LMO655539 LWK655529:LWK655539 MGG655529:MGG655539 MQC655529:MQC655539 MZY655529:MZY655539 NJU655529:NJU655539 NTQ655529:NTQ655539 ODM655529:ODM655539 ONI655529:ONI655539 OXE655529:OXE655539 PHA655529:PHA655539 PQW655529:PQW655539 QAS655529:QAS655539 QKO655529:QKO655539 QUK655529:QUK655539 REG655529:REG655539 ROC655529:ROC655539 RXY655529:RXY655539 SHU655529:SHU655539 SRQ655529:SRQ655539 TBM655529:TBM655539 TLI655529:TLI655539 TVE655529:TVE655539 UFA655529:UFA655539 UOW655529:UOW655539 UYS655529:UYS655539 VIO655529:VIO655539 VSK655529:VSK655539 WCG655529:WCG655539 WMC655529:WMC655539 WVY655529:WVY655539 Q721065:Q721075 JM721065:JM721075 TI721065:TI721075 ADE721065:ADE721075 ANA721065:ANA721075 AWW721065:AWW721075 BGS721065:BGS721075 BQO721065:BQO721075 CAK721065:CAK721075 CKG721065:CKG721075 CUC721065:CUC721075 DDY721065:DDY721075 DNU721065:DNU721075 DXQ721065:DXQ721075 EHM721065:EHM721075 ERI721065:ERI721075 FBE721065:FBE721075 FLA721065:FLA721075 FUW721065:FUW721075 GES721065:GES721075 GOO721065:GOO721075 GYK721065:GYK721075 HIG721065:HIG721075 HSC721065:HSC721075 IBY721065:IBY721075 ILU721065:ILU721075 IVQ721065:IVQ721075 JFM721065:JFM721075 JPI721065:JPI721075 JZE721065:JZE721075 KJA721065:KJA721075 KSW721065:KSW721075 LCS721065:LCS721075 LMO721065:LMO721075 LWK721065:LWK721075 MGG721065:MGG721075 MQC721065:MQC721075 MZY721065:MZY721075 NJU721065:NJU721075 NTQ721065:NTQ721075 ODM721065:ODM721075 ONI721065:ONI721075 OXE721065:OXE721075 PHA721065:PHA721075 PQW721065:PQW721075 QAS721065:QAS721075 QKO721065:QKO721075 QUK721065:QUK721075 REG721065:REG721075 ROC721065:ROC721075 RXY721065:RXY721075 SHU721065:SHU721075 SRQ721065:SRQ721075 TBM721065:TBM721075 TLI721065:TLI721075 TVE721065:TVE721075 UFA721065:UFA721075 UOW721065:UOW721075 UYS721065:UYS721075 VIO721065:VIO721075 VSK721065:VSK721075 WCG721065:WCG721075 WMC721065:WMC721075 WVY721065:WVY721075 Q786601:Q786611 JM786601:JM786611 TI786601:TI786611 ADE786601:ADE786611 ANA786601:ANA786611 AWW786601:AWW786611 BGS786601:BGS786611 BQO786601:BQO786611 CAK786601:CAK786611 CKG786601:CKG786611 CUC786601:CUC786611 DDY786601:DDY786611 DNU786601:DNU786611 DXQ786601:DXQ786611 EHM786601:EHM786611 ERI786601:ERI786611 FBE786601:FBE786611 FLA786601:FLA786611 FUW786601:FUW786611 GES786601:GES786611 GOO786601:GOO786611 GYK786601:GYK786611 HIG786601:HIG786611 HSC786601:HSC786611 IBY786601:IBY786611 ILU786601:ILU786611 IVQ786601:IVQ786611 JFM786601:JFM786611 JPI786601:JPI786611 JZE786601:JZE786611 KJA786601:KJA786611 KSW786601:KSW786611 LCS786601:LCS786611 LMO786601:LMO786611 LWK786601:LWK786611 MGG786601:MGG786611 MQC786601:MQC786611 MZY786601:MZY786611 NJU786601:NJU786611 NTQ786601:NTQ786611 ODM786601:ODM786611 ONI786601:ONI786611 OXE786601:OXE786611 PHA786601:PHA786611 PQW786601:PQW786611 QAS786601:QAS786611 QKO786601:QKO786611 QUK786601:QUK786611 REG786601:REG786611 ROC786601:ROC786611 RXY786601:RXY786611 SHU786601:SHU786611 SRQ786601:SRQ786611 TBM786601:TBM786611 TLI786601:TLI786611 TVE786601:TVE786611 UFA786601:UFA786611 UOW786601:UOW786611 UYS786601:UYS786611 VIO786601:VIO786611 VSK786601:VSK786611 WCG786601:WCG786611 WMC786601:WMC786611 WVY786601:WVY786611 Q852137:Q852147 JM852137:JM852147 TI852137:TI852147 ADE852137:ADE852147 ANA852137:ANA852147 AWW852137:AWW852147 BGS852137:BGS852147 BQO852137:BQO852147 CAK852137:CAK852147 CKG852137:CKG852147 CUC852137:CUC852147 DDY852137:DDY852147 DNU852137:DNU852147 DXQ852137:DXQ852147 EHM852137:EHM852147 ERI852137:ERI852147 FBE852137:FBE852147 FLA852137:FLA852147 FUW852137:FUW852147 GES852137:GES852147 GOO852137:GOO852147 GYK852137:GYK852147 HIG852137:HIG852147 HSC852137:HSC852147 IBY852137:IBY852147 ILU852137:ILU852147 IVQ852137:IVQ852147 JFM852137:JFM852147 JPI852137:JPI852147 JZE852137:JZE852147 KJA852137:KJA852147 KSW852137:KSW852147 LCS852137:LCS852147 LMO852137:LMO852147 LWK852137:LWK852147 MGG852137:MGG852147 MQC852137:MQC852147 MZY852137:MZY852147 NJU852137:NJU852147 NTQ852137:NTQ852147 ODM852137:ODM852147 ONI852137:ONI852147 OXE852137:OXE852147 PHA852137:PHA852147 PQW852137:PQW852147 QAS852137:QAS852147 QKO852137:QKO852147 QUK852137:QUK852147 REG852137:REG852147 ROC852137:ROC852147 RXY852137:RXY852147 SHU852137:SHU852147 SRQ852137:SRQ852147 TBM852137:TBM852147 TLI852137:TLI852147 TVE852137:TVE852147 UFA852137:UFA852147 UOW852137:UOW852147 UYS852137:UYS852147 VIO852137:VIO852147 VSK852137:VSK852147 WCG852137:WCG852147 WMC852137:WMC852147 WVY852137:WVY852147 Q917673:Q917683 JM917673:JM917683 TI917673:TI917683 ADE917673:ADE917683 ANA917673:ANA917683 AWW917673:AWW917683 BGS917673:BGS917683 BQO917673:BQO917683 CAK917673:CAK917683 CKG917673:CKG917683 CUC917673:CUC917683 DDY917673:DDY917683 DNU917673:DNU917683 DXQ917673:DXQ917683 EHM917673:EHM917683 ERI917673:ERI917683 FBE917673:FBE917683 FLA917673:FLA917683 FUW917673:FUW917683 GES917673:GES917683 GOO917673:GOO917683 GYK917673:GYK917683 HIG917673:HIG917683 HSC917673:HSC917683 IBY917673:IBY917683 ILU917673:ILU917683 IVQ917673:IVQ917683 JFM917673:JFM917683 JPI917673:JPI917683 JZE917673:JZE917683 KJA917673:KJA917683 KSW917673:KSW917683 LCS917673:LCS917683 LMO917673:LMO917683 LWK917673:LWK917683 MGG917673:MGG917683 MQC917673:MQC917683 MZY917673:MZY917683 NJU917673:NJU917683 NTQ917673:NTQ917683 ODM917673:ODM917683 ONI917673:ONI917683 OXE917673:OXE917683 PHA917673:PHA917683 PQW917673:PQW917683 QAS917673:QAS917683 QKO917673:QKO917683 QUK917673:QUK917683 REG917673:REG917683 ROC917673:ROC917683 RXY917673:RXY917683 SHU917673:SHU917683 SRQ917673:SRQ917683 TBM917673:TBM917683 TLI917673:TLI917683 TVE917673:TVE917683 UFA917673:UFA917683 UOW917673:UOW917683 UYS917673:UYS917683 VIO917673:VIO917683 VSK917673:VSK917683 WCG917673:WCG917683 WMC917673:WMC917683 WVY917673:WVY917683 Q983209:Q983219 JM983209:JM983219 TI983209:TI983219 ADE983209:ADE983219 ANA983209:ANA983219 AWW983209:AWW983219 BGS983209:BGS983219 BQO983209:BQO983219 CAK983209:CAK983219 CKG983209:CKG983219 CUC983209:CUC983219 DDY983209:DDY983219 DNU983209:DNU983219 DXQ983209:DXQ983219 EHM983209:EHM983219 ERI983209:ERI983219 FBE983209:FBE983219 FLA983209:FLA983219 FUW983209:FUW983219 GES983209:GES983219 GOO983209:GOO983219 GYK983209:GYK983219 HIG983209:HIG983219 HSC983209:HSC983219 IBY983209:IBY983219 ILU983209:ILU983219 IVQ983209:IVQ983219 JFM983209:JFM983219 JPI983209:JPI983219 JZE983209:JZE983219 KJA983209:KJA983219 KSW983209:KSW983219 LCS983209:LCS983219 LMO983209:LMO983219 LWK983209:LWK983219 MGG983209:MGG983219 MQC983209:MQC983219 MZY983209:MZY983219 NJU983209:NJU983219 NTQ983209:NTQ983219 ODM983209:ODM983219 ONI983209:ONI983219 OXE983209:OXE983219 PHA983209:PHA983219 PQW983209:PQW983219 QAS983209:QAS983219 QKO983209:QKO983219 QUK983209:QUK983219 REG983209:REG983219 ROC983209:ROC983219 RXY983209:RXY983219 SHU983209:SHU983219 SRQ983209:SRQ983219 TBM983209:TBM983219 TLI983209:TLI983219 TVE983209:TVE983219 UFA983209:UFA983219 UOW983209:UOW983219 UYS983209:UYS983219 VIO983209:VIO983219 VSK983209:VSK983219 WCG983209:WCG983219 WMC983209:WMC983219 WVY983209:WVY983219 M181:M191 JI181:JI191 TE181:TE191 ADA181:ADA191 AMW181:AMW191 AWS181:AWS191 BGO181:BGO191 BQK181:BQK191 CAG181:CAG191 CKC181:CKC191 CTY181:CTY191 DDU181:DDU191 DNQ181:DNQ191 DXM181:DXM191 EHI181:EHI191 ERE181:ERE191 FBA181:FBA191 FKW181:FKW191 FUS181:FUS191 GEO181:GEO191 GOK181:GOK191 GYG181:GYG191 HIC181:HIC191 HRY181:HRY191 IBU181:IBU191 ILQ181:ILQ191 IVM181:IVM191 JFI181:JFI191 JPE181:JPE191 JZA181:JZA191 KIW181:KIW191 KSS181:KSS191 LCO181:LCO191 LMK181:LMK191 LWG181:LWG191 MGC181:MGC191 MPY181:MPY191 MZU181:MZU191 NJQ181:NJQ191 NTM181:NTM191 ODI181:ODI191 ONE181:ONE191 OXA181:OXA191 PGW181:PGW191 PQS181:PQS191 QAO181:QAO191 QKK181:QKK191 QUG181:QUG191 REC181:REC191 RNY181:RNY191 RXU181:RXU191 SHQ181:SHQ191 SRM181:SRM191 TBI181:TBI191 TLE181:TLE191 TVA181:TVA191 UEW181:UEW191 UOS181:UOS191 UYO181:UYO191 VIK181:VIK191 VSG181:VSG191 WCC181:WCC191 WLY181:WLY191 WVU181:WVU191 M65717:M65727 JI65717:JI65727 TE65717:TE65727 ADA65717:ADA65727 AMW65717:AMW65727 AWS65717:AWS65727 BGO65717:BGO65727 BQK65717:BQK65727 CAG65717:CAG65727 CKC65717:CKC65727 CTY65717:CTY65727 DDU65717:DDU65727 DNQ65717:DNQ65727 DXM65717:DXM65727 EHI65717:EHI65727 ERE65717:ERE65727 FBA65717:FBA65727 FKW65717:FKW65727 FUS65717:FUS65727 GEO65717:GEO65727 GOK65717:GOK65727 GYG65717:GYG65727 HIC65717:HIC65727 HRY65717:HRY65727 IBU65717:IBU65727 ILQ65717:ILQ65727 IVM65717:IVM65727 JFI65717:JFI65727 JPE65717:JPE65727 JZA65717:JZA65727 KIW65717:KIW65727 KSS65717:KSS65727 LCO65717:LCO65727 LMK65717:LMK65727 LWG65717:LWG65727 MGC65717:MGC65727 MPY65717:MPY65727 MZU65717:MZU65727 NJQ65717:NJQ65727 NTM65717:NTM65727 ODI65717:ODI65727 ONE65717:ONE65727 OXA65717:OXA65727 PGW65717:PGW65727 PQS65717:PQS65727 QAO65717:QAO65727 QKK65717:QKK65727 QUG65717:QUG65727 REC65717:REC65727 RNY65717:RNY65727 RXU65717:RXU65727 SHQ65717:SHQ65727 SRM65717:SRM65727 TBI65717:TBI65727 TLE65717:TLE65727 TVA65717:TVA65727 UEW65717:UEW65727 UOS65717:UOS65727 UYO65717:UYO65727 VIK65717:VIK65727 VSG65717:VSG65727 WCC65717:WCC65727 WLY65717:WLY65727 WVU65717:WVU65727 M131253:M131263 JI131253:JI131263 TE131253:TE131263 ADA131253:ADA131263 AMW131253:AMW131263 AWS131253:AWS131263 BGO131253:BGO131263 BQK131253:BQK131263 CAG131253:CAG131263 CKC131253:CKC131263 CTY131253:CTY131263 DDU131253:DDU131263 DNQ131253:DNQ131263 DXM131253:DXM131263 EHI131253:EHI131263 ERE131253:ERE131263 FBA131253:FBA131263 FKW131253:FKW131263 FUS131253:FUS131263 GEO131253:GEO131263 GOK131253:GOK131263 GYG131253:GYG131263 HIC131253:HIC131263 HRY131253:HRY131263 IBU131253:IBU131263 ILQ131253:ILQ131263 IVM131253:IVM131263 JFI131253:JFI131263 JPE131253:JPE131263 JZA131253:JZA131263 KIW131253:KIW131263 KSS131253:KSS131263 LCO131253:LCO131263 LMK131253:LMK131263 LWG131253:LWG131263 MGC131253:MGC131263 MPY131253:MPY131263 MZU131253:MZU131263 NJQ131253:NJQ131263 NTM131253:NTM131263 ODI131253:ODI131263 ONE131253:ONE131263 OXA131253:OXA131263 PGW131253:PGW131263 PQS131253:PQS131263 QAO131253:QAO131263 QKK131253:QKK131263 QUG131253:QUG131263 REC131253:REC131263 RNY131253:RNY131263 RXU131253:RXU131263 SHQ131253:SHQ131263 SRM131253:SRM131263 TBI131253:TBI131263 TLE131253:TLE131263 TVA131253:TVA131263 UEW131253:UEW131263 UOS131253:UOS131263 UYO131253:UYO131263 VIK131253:VIK131263 VSG131253:VSG131263 WCC131253:WCC131263 WLY131253:WLY131263 WVU131253:WVU131263 M196789:M196799 JI196789:JI196799 TE196789:TE196799 ADA196789:ADA196799 AMW196789:AMW196799 AWS196789:AWS196799 BGO196789:BGO196799 BQK196789:BQK196799 CAG196789:CAG196799 CKC196789:CKC196799 CTY196789:CTY196799 DDU196789:DDU196799 DNQ196789:DNQ196799 DXM196789:DXM196799 EHI196789:EHI196799 ERE196789:ERE196799 FBA196789:FBA196799 FKW196789:FKW196799 FUS196789:FUS196799 GEO196789:GEO196799 GOK196789:GOK196799 GYG196789:GYG196799 HIC196789:HIC196799 HRY196789:HRY196799 IBU196789:IBU196799 ILQ196789:ILQ196799 IVM196789:IVM196799 JFI196789:JFI196799 JPE196789:JPE196799 JZA196789:JZA196799 KIW196789:KIW196799 KSS196789:KSS196799 LCO196789:LCO196799 LMK196789:LMK196799 LWG196789:LWG196799 MGC196789:MGC196799 MPY196789:MPY196799 MZU196789:MZU196799 NJQ196789:NJQ196799 NTM196789:NTM196799 ODI196789:ODI196799 ONE196789:ONE196799 OXA196789:OXA196799 PGW196789:PGW196799 PQS196789:PQS196799 QAO196789:QAO196799 QKK196789:QKK196799 QUG196789:QUG196799 REC196789:REC196799 RNY196789:RNY196799 RXU196789:RXU196799 SHQ196789:SHQ196799 SRM196789:SRM196799 TBI196789:TBI196799 TLE196789:TLE196799 TVA196789:TVA196799 UEW196789:UEW196799 UOS196789:UOS196799 UYO196789:UYO196799 VIK196789:VIK196799 VSG196789:VSG196799 WCC196789:WCC196799 WLY196789:WLY196799 WVU196789:WVU196799 M262325:M262335 JI262325:JI262335 TE262325:TE262335 ADA262325:ADA262335 AMW262325:AMW262335 AWS262325:AWS262335 BGO262325:BGO262335 BQK262325:BQK262335 CAG262325:CAG262335 CKC262325:CKC262335 CTY262325:CTY262335 DDU262325:DDU262335 DNQ262325:DNQ262335 DXM262325:DXM262335 EHI262325:EHI262335 ERE262325:ERE262335 FBA262325:FBA262335 FKW262325:FKW262335 FUS262325:FUS262335 GEO262325:GEO262335 GOK262325:GOK262335 GYG262325:GYG262335 HIC262325:HIC262335 HRY262325:HRY262335 IBU262325:IBU262335 ILQ262325:ILQ262335 IVM262325:IVM262335 JFI262325:JFI262335 JPE262325:JPE262335 JZA262325:JZA262335 KIW262325:KIW262335 KSS262325:KSS262335 LCO262325:LCO262335 LMK262325:LMK262335 LWG262325:LWG262335 MGC262325:MGC262335 MPY262325:MPY262335 MZU262325:MZU262335 NJQ262325:NJQ262335 NTM262325:NTM262335 ODI262325:ODI262335 ONE262325:ONE262335 OXA262325:OXA262335 PGW262325:PGW262335 PQS262325:PQS262335 QAO262325:QAO262335 QKK262325:QKK262335 QUG262325:QUG262335 REC262325:REC262335 RNY262325:RNY262335 RXU262325:RXU262335 SHQ262325:SHQ262335 SRM262325:SRM262335 TBI262325:TBI262335 TLE262325:TLE262335 TVA262325:TVA262335 UEW262325:UEW262335 UOS262325:UOS262335 UYO262325:UYO262335 VIK262325:VIK262335 VSG262325:VSG262335 WCC262325:WCC262335 WLY262325:WLY262335 WVU262325:WVU262335 M327861:M327871 JI327861:JI327871 TE327861:TE327871 ADA327861:ADA327871 AMW327861:AMW327871 AWS327861:AWS327871 BGO327861:BGO327871 BQK327861:BQK327871 CAG327861:CAG327871 CKC327861:CKC327871 CTY327861:CTY327871 DDU327861:DDU327871 DNQ327861:DNQ327871 DXM327861:DXM327871 EHI327861:EHI327871 ERE327861:ERE327871 FBA327861:FBA327871 FKW327861:FKW327871 FUS327861:FUS327871 GEO327861:GEO327871 GOK327861:GOK327871 GYG327861:GYG327871 HIC327861:HIC327871 HRY327861:HRY327871 IBU327861:IBU327871 ILQ327861:ILQ327871 IVM327861:IVM327871 JFI327861:JFI327871 JPE327861:JPE327871 JZA327861:JZA327871 KIW327861:KIW327871 KSS327861:KSS327871 LCO327861:LCO327871 LMK327861:LMK327871 LWG327861:LWG327871 MGC327861:MGC327871 MPY327861:MPY327871 MZU327861:MZU327871 NJQ327861:NJQ327871 NTM327861:NTM327871 ODI327861:ODI327871 ONE327861:ONE327871 OXA327861:OXA327871 PGW327861:PGW327871 PQS327861:PQS327871 QAO327861:QAO327871 QKK327861:QKK327871 QUG327861:QUG327871 REC327861:REC327871 RNY327861:RNY327871 RXU327861:RXU327871 SHQ327861:SHQ327871 SRM327861:SRM327871 TBI327861:TBI327871 TLE327861:TLE327871 TVA327861:TVA327871 UEW327861:UEW327871 UOS327861:UOS327871 UYO327861:UYO327871 VIK327861:VIK327871 VSG327861:VSG327871 WCC327861:WCC327871 WLY327861:WLY327871 WVU327861:WVU327871 M393397:M393407 JI393397:JI393407 TE393397:TE393407 ADA393397:ADA393407 AMW393397:AMW393407 AWS393397:AWS393407 BGO393397:BGO393407 BQK393397:BQK393407 CAG393397:CAG393407 CKC393397:CKC393407 CTY393397:CTY393407 DDU393397:DDU393407 DNQ393397:DNQ393407 DXM393397:DXM393407 EHI393397:EHI393407 ERE393397:ERE393407 FBA393397:FBA393407 FKW393397:FKW393407 FUS393397:FUS393407 GEO393397:GEO393407 GOK393397:GOK393407 GYG393397:GYG393407 HIC393397:HIC393407 HRY393397:HRY393407 IBU393397:IBU393407 ILQ393397:ILQ393407 IVM393397:IVM393407 JFI393397:JFI393407 JPE393397:JPE393407 JZA393397:JZA393407 KIW393397:KIW393407 KSS393397:KSS393407 LCO393397:LCO393407 LMK393397:LMK393407 LWG393397:LWG393407 MGC393397:MGC393407 MPY393397:MPY393407 MZU393397:MZU393407 NJQ393397:NJQ393407 NTM393397:NTM393407 ODI393397:ODI393407 ONE393397:ONE393407 OXA393397:OXA393407 PGW393397:PGW393407 PQS393397:PQS393407 QAO393397:QAO393407 QKK393397:QKK393407 QUG393397:QUG393407 REC393397:REC393407 RNY393397:RNY393407 RXU393397:RXU393407 SHQ393397:SHQ393407 SRM393397:SRM393407 TBI393397:TBI393407 TLE393397:TLE393407 TVA393397:TVA393407 UEW393397:UEW393407 UOS393397:UOS393407 UYO393397:UYO393407 VIK393397:VIK393407 VSG393397:VSG393407 WCC393397:WCC393407 WLY393397:WLY393407 WVU393397:WVU393407 M458933:M458943 JI458933:JI458943 TE458933:TE458943 ADA458933:ADA458943 AMW458933:AMW458943 AWS458933:AWS458943 BGO458933:BGO458943 BQK458933:BQK458943 CAG458933:CAG458943 CKC458933:CKC458943 CTY458933:CTY458943 DDU458933:DDU458943 DNQ458933:DNQ458943 DXM458933:DXM458943 EHI458933:EHI458943 ERE458933:ERE458943 FBA458933:FBA458943 FKW458933:FKW458943 FUS458933:FUS458943 GEO458933:GEO458943 GOK458933:GOK458943 GYG458933:GYG458943 HIC458933:HIC458943 HRY458933:HRY458943 IBU458933:IBU458943 ILQ458933:ILQ458943 IVM458933:IVM458943 JFI458933:JFI458943 JPE458933:JPE458943 JZA458933:JZA458943 KIW458933:KIW458943 KSS458933:KSS458943 LCO458933:LCO458943 LMK458933:LMK458943 LWG458933:LWG458943 MGC458933:MGC458943 MPY458933:MPY458943 MZU458933:MZU458943 NJQ458933:NJQ458943 NTM458933:NTM458943 ODI458933:ODI458943 ONE458933:ONE458943 OXA458933:OXA458943 PGW458933:PGW458943 PQS458933:PQS458943 QAO458933:QAO458943 QKK458933:QKK458943 QUG458933:QUG458943 REC458933:REC458943 RNY458933:RNY458943 RXU458933:RXU458943 SHQ458933:SHQ458943 SRM458933:SRM458943 TBI458933:TBI458943 TLE458933:TLE458943 TVA458933:TVA458943 UEW458933:UEW458943 UOS458933:UOS458943 UYO458933:UYO458943 VIK458933:VIK458943 VSG458933:VSG458943 WCC458933:WCC458943 WLY458933:WLY458943 WVU458933:WVU458943 M524469:M524479 JI524469:JI524479 TE524469:TE524479 ADA524469:ADA524479 AMW524469:AMW524479 AWS524469:AWS524479 BGO524469:BGO524479 BQK524469:BQK524479 CAG524469:CAG524479 CKC524469:CKC524479 CTY524469:CTY524479 DDU524469:DDU524479 DNQ524469:DNQ524479 DXM524469:DXM524479 EHI524469:EHI524479 ERE524469:ERE524479 FBA524469:FBA524479 FKW524469:FKW524479 FUS524469:FUS524479 GEO524469:GEO524479 GOK524469:GOK524479 GYG524469:GYG524479 HIC524469:HIC524479 HRY524469:HRY524479 IBU524469:IBU524479 ILQ524469:ILQ524479 IVM524469:IVM524479 JFI524469:JFI524479 JPE524469:JPE524479 JZA524469:JZA524479 KIW524469:KIW524479 KSS524469:KSS524479 LCO524469:LCO524479 LMK524469:LMK524479 LWG524469:LWG524479 MGC524469:MGC524479 MPY524469:MPY524479 MZU524469:MZU524479 NJQ524469:NJQ524479 NTM524469:NTM524479 ODI524469:ODI524479 ONE524469:ONE524479 OXA524469:OXA524479 PGW524469:PGW524479 PQS524469:PQS524479 QAO524469:QAO524479 QKK524469:QKK524479 QUG524469:QUG524479 REC524469:REC524479 RNY524469:RNY524479 RXU524469:RXU524479 SHQ524469:SHQ524479 SRM524469:SRM524479 TBI524469:TBI524479 TLE524469:TLE524479 TVA524469:TVA524479 UEW524469:UEW524479 UOS524469:UOS524479 UYO524469:UYO524479 VIK524469:VIK524479 VSG524469:VSG524479 WCC524469:WCC524479 WLY524469:WLY524479 WVU524469:WVU524479 M590005:M590015 JI590005:JI590015 TE590005:TE590015 ADA590005:ADA590015 AMW590005:AMW590015 AWS590005:AWS590015 BGO590005:BGO590015 BQK590005:BQK590015 CAG590005:CAG590015 CKC590005:CKC590015 CTY590005:CTY590015 DDU590005:DDU590015 DNQ590005:DNQ590015 DXM590005:DXM590015 EHI590005:EHI590015 ERE590005:ERE590015 FBA590005:FBA590015 FKW590005:FKW590015 FUS590005:FUS590015 GEO590005:GEO590015 GOK590005:GOK590015 GYG590005:GYG590015 HIC590005:HIC590015 HRY590005:HRY590015 IBU590005:IBU590015 ILQ590005:ILQ590015 IVM590005:IVM590015 JFI590005:JFI590015 JPE590005:JPE590015 JZA590005:JZA590015 KIW590005:KIW590015 KSS590005:KSS590015 LCO590005:LCO590015 LMK590005:LMK590015 LWG590005:LWG590015 MGC590005:MGC590015 MPY590005:MPY590015 MZU590005:MZU590015 NJQ590005:NJQ590015 NTM590005:NTM590015 ODI590005:ODI590015 ONE590005:ONE590015 OXA590005:OXA590015 PGW590005:PGW590015 PQS590005:PQS590015 QAO590005:QAO590015 QKK590005:QKK590015 QUG590005:QUG590015 REC590005:REC590015 RNY590005:RNY590015 RXU590005:RXU590015 SHQ590005:SHQ590015 SRM590005:SRM590015 TBI590005:TBI590015 TLE590005:TLE590015 TVA590005:TVA590015 UEW590005:UEW590015 UOS590005:UOS590015 UYO590005:UYO590015 VIK590005:VIK590015 VSG590005:VSG590015 WCC590005:WCC590015 WLY590005:WLY590015 WVU590005:WVU590015 M655541:M655551 JI655541:JI655551 TE655541:TE655551 ADA655541:ADA655551 AMW655541:AMW655551 AWS655541:AWS655551 BGO655541:BGO655551 BQK655541:BQK655551 CAG655541:CAG655551 CKC655541:CKC655551 CTY655541:CTY655551 DDU655541:DDU655551 DNQ655541:DNQ655551 DXM655541:DXM655551 EHI655541:EHI655551 ERE655541:ERE655551 FBA655541:FBA655551 FKW655541:FKW655551 FUS655541:FUS655551 GEO655541:GEO655551 GOK655541:GOK655551 GYG655541:GYG655551 HIC655541:HIC655551 HRY655541:HRY655551 IBU655541:IBU655551 ILQ655541:ILQ655551 IVM655541:IVM655551 JFI655541:JFI655551 JPE655541:JPE655551 JZA655541:JZA655551 KIW655541:KIW655551 KSS655541:KSS655551 LCO655541:LCO655551 LMK655541:LMK655551 LWG655541:LWG655551 MGC655541:MGC655551 MPY655541:MPY655551 MZU655541:MZU655551 NJQ655541:NJQ655551 NTM655541:NTM655551 ODI655541:ODI655551 ONE655541:ONE655551 OXA655541:OXA655551 PGW655541:PGW655551 PQS655541:PQS655551 QAO655541:QAO655551 QKK655541:QKK655551 QUG655541:QUG655551 REC655541:REC655551 RNY655541:RNY655551 RXU655541:RXU655551 SHQ655541:SHQ655551 SRM655541:SRM655551 TBI655541:TBI655551 TLE655541:TLE655551 TVA655541:TVA655551 UEW655541:UEW655551 UOS655541:UOS655551 UYO655541:UYO655551 VIK655541:VIK655551 VSG655541:VSG655551 WCC655541:WCC655551 WLY655541:WLY655551 WVU655541:WVU655551 M721077:M721087 JI721077:JI721087 TE721077:TE721087 ADA721077:ADA721087 AMW721077:AMW721087 AWS721077:AWS721087 BGO721077:BGO721087 BQK721077:BQK721087 CAG721077:CAG721087 CKC721077:CKC721087 CTY721077:CTY721087 DDU721077:DDU721087 DNQ721077:DNQ721087 DXM721077:DXM721087 EHI721077:EHI721087 ERE721077:ERE721087 FBA721077:FBA721087 FKW721077:FKW721087 FUS721077:FUS721087 GEO721077:GEO721087 GOK721077:GOK721087 GYG721077:GYG721087 HIC721077:HIC721087 HRY721077:HRY721087 IBU721077:IBU721087 ILQ721077:ILQ721087 IVM721077:IVM721087 JFI721077:JFI721087 JPE721077:JPE721087 JZA721077:JZA721087 KIW721077:KIW721087 KSS721077:KSS721087 LCO721077:LCO721087 LMK721077:LMK721087 LWG721077:LWG721087 MGC721077:MGC721087 MPY721077:MPY721087 MZU721077:MZU721087 NJQ721077:NJQ721087 NTM721077:NTM721087 ODI721077:ODI721087 ONE721077:ONE721087 OXA721077:OXA721087 PGW721077:PGW721087 PQS721077:PQS721087 QAO721077:QAO721087 QKK721077:QKK721087 QUG721077:QUG721087 REC721077:REC721087 RNY721077:RNY721087 RXU721077:RXU721087 SHQ721077:SHQ721087 SRM721077:SRM721087 TBI721077:TBI721087 TLE721077:TLE721087 TVA721077:TVA721087 UEW721077:UEW721087 UOS721077:UOS721087 UYO721077:UYO721087 VIK721077:VIK721087 VSG721077:VSG721087 WCC721077:WCC721087 WLY721077:WLY721087 WVU721077:WVU721087 M786613:M786623 JI786613:JI786623 TE786613:TE786623 ADA786613:ADA786623 AMW786613:AMW786623 AWS786613:AWS786623 BGO786613:BGO786623 BQK786613:BQK786623 CAG786613:CAG786623 CKC786613:CKC786623 CTY786613:CTY786623 DDU786613:DDU786623 DNQ786613:DNQ786623 DXM786613:DXM786623 EHI786613:EHI786623 ERE786613:ERE786623 FBA786613:FBA786623 FKW786613:FKW786623 FUS786613:FUS786623 GEO786613:GEO786623 GOK786613:GOK786623 GYG786613:GYG786623 HIC786613:HIC786623 HRY786613:HRY786623 IBU786613:IBU786623 ILQ786613:ILQ786623 IVM786613:IVM786623 JFI786613:JFI786623 JPE786613:JPE786623 JZA786613:JZA786623 KIW786613:KIW786623 KSS786613:KSS786623 LCO786613:LCO786623 LMK786613:LMK786623 LWG786613:LWG786623 MGC786613:MGC786623 MPY786613:MPY786623 MZU786613:MZU786623 NJQ786613:NJQ786623 NTM786613:NTM786623 ODI786613:ODI786623 ONE786613:ONE786623 OXA786613:OXA786623 PGW786613:PGW786623 PQS786613:PQS786623 QAO786613:QAO786623 QKK786613:QKK786623 QUG786613:QUG786623 REC786613:REC786623 RNY786613:RNY786623 RXU786613:RXU786623 SHQ786613:SHQ786623 SRM786613:SRM786623 TBI786613:TBI786623 TLE786613:TLE786623 TVA786613:TVA786623 UEW786613:UEW786623 UOS786613:UOS786623 UYO786613:UYO786623 VIK786613:VIK786623 VSG786613:VSG786623 WCC786613:WCC786623 WLY786613:WLY786623 WVU786613:WVU786623 M852149:M852159 JI852149:JI852159 TE852149:TE852159 ADA852149:ADA852159 AMW852149:AMW852159 AWS852149:AWS852159 BGO852149:BGO852159 BQK852149:BQK852159 CAG852149:CAG852159 CKC852149:CKC852159 CTY852149:CTY852159 DDU852149:DDU852159 DNQ852149:DNQ852159 DXM852149:DXM852159 EHI852149:EHI852159 ERE852149:ERE852159 FBA852149:FBA852159 FKW852149:FKW852159 FUS852149:FUS852159 GEO852149:GEO852159 GOK852149:GOK852159 GYG852149:GYG852159 HIC852149:HIC852159 HRY852149:HRY852159 IBU852149:IBU852159 ILQ852149:ILQ852159 IVM852149:IVM852159 JFI852149:JFI852159 JPE852149:JPE852159 JZA852149:JZA852159 KIW852149:KIW852159 KSS852149:KSS852159 LCO852149:LCO852159 LMK852149:LMK852159 LWG852149:LWG852159 MGC852149:MGC852159 MPY852149:MPY852159 MZU852149:MZU852159 NJQ852149:NJQ852159 NTM852149:NTM852159 ODI852149:ODI852159 ONE852149:ONE852159 OXA852149:OXA852159 PGW852149:PGW852159 PQS852149:PQS852159 QAO852149:QAO852159 QKK852149:QKK852159 QUG852149:QUG852159 REC852149:REC852159 RNY852149:RNY852159 RXU852149:RXU852159 SHQ852149:SHQ852159 SRM852149:SRM852159 TBI852149:TBI852159 TLE852149:TLE852159 TVA852149:TVA852159 UEW852149:UEW852159 UOS852149:UOS852159 UYO852149:UYO852159 VIK852149:VIK852159 VSG852149:VSG852159 WCC852149:WCC852159 WLY852149:WLY852159 WVU852149:WVU852159 M917685:M917695 JI917685:JI917695 TE917685:TE917695 ADA917685:ADA917695 AMW917685:AMW917695 AWS917685:AWS917695 BGO917685:BGO917695 BQK917685:BQK917695 CAG917685:CAG917695 CKC917685:CKC917695 CTY917685:CTY917695 DDU917685:DDU917695 DNQ917685:DNQ917695 DXM917685:DXM917695 EHI917685:EHI917695 ERE917685:ERE917695 FBA917685:FBA917695 FKW917685:FKW917695 FUS917685:FUS917695 GEO917685:GEO917695 GOK917685:GOK917695 GYG917685:GYG917695 HIC917685:HIC917695 HRY917685:HRY917695 IBU917685:IBU917695 ILQ917685:ILQ917695 IVM917685:IVM917695 JFI917685:JFI917695 JPE917685:JPE917695 JZA917685:JZA917695 KIW917685:KIW917695 KSS917685:KSS917695 LCO917685:LCO917695 LMK917685:LMK917695 LWG917685:LWG917695 MGC917685:MGC917695 MPY917685:MPY917695 MZU917685:MZU917695 NJQ917685:NJQ917695 NTM917685:NTM917695 ODI917685:ODI917695 ONE917685:ONE917695 OXA917685:OXA917695 PGW917685:PGW917695 PQS917685:PQS917695 QAO917685:QAO917695 QKK917685:QKK917695 QUG917685:QUG917695 REC917685:REC917695 RNY917685:RNY917695 RXU917685:RXU917695 SHQ917685:SHQ917695 SRM917685:SRM917695 TBI917685:TBI917695 TLE917685:TLE917695 TVA917685:TVA917695 UEW917685:UEW917695 UOS917685:UOS917695 UYO917685:UYO917695 VIK917685:VIK917695 VSG917685:VSG917695 WCC917685:WCC917695 WLY917685:WLY917695 WVU917685:WVU917695 M983221:M983231 JI983221:JI983231 TE983221:TE983231 ADA983221:ADA983231 AMW983221:AMW983231 AWS983221:AWS983231 BGO983221:BGO983231 BQK983221:BQK983231 CAG983221:CAG983231 CKC983221:CKC983231 CTY983221:CTY983231 DDU983221:DDU983231 DNQ983221:DNQ983231 DXM983221:DXM983231 EHI983221:EHI983231 ERE983221:ERE983231 FBA983221:FBA983231 FKW983221:FKW983231 FUS983221:FUS983231 GEO983221:GEO983231 GOK983221:GOK983231 GYG983221:GYG983231 HIC983221:HIC983231 HRY983221:HRY983231 IBU983221:IBU983231 ILQ983221:ILQ983231 IVM983221:IVM983231 JFI983221:JFI983231 JPE983221:JPE983231 JZA983221:JZA983231 KIW983221:KIW983231 KSS983221:KSS983231 LCO983221:LCO983231 LMK983221:LMK983231 LWG983221:LWG983231 MGC983221:MGC983231 MPY983221:MPY983231 MZU983221:MZU983231 NJQ983221:NJQ983231 NTM983221:NTM983231 ODI983221:ODI983231 ONE983221:ONE983231 OXA983221:OXA983231 PGW983221:PGW983231 PQS983221:PQS983231 QAO983221:QAO983231 QKK983221:QKK983231 QUG983221:QUG983231 REC983221:REC983231 RNY983221:RNY983231 RXU983221:RXU983231 SHQ983221:SHQ983231 SRM983221:SRM983231 TBI983221:TBI983231 TLE983221:TLE983231 TVA983221:TVA983231 UEW983221:UEW983231 UOS983221:UOS983231 UYO983221:UYO983231 VIK983221:VIK983231 VSG983221:VSG983231 WCC983221:WCC983231 WLY983221:WLY983231 WVU983221:WVU983231 Q181:Q191 JM181:JM191 TI181:TI191 ADE181:ADE191 ANA181:ANA191 AWW181:AWW191 BGS181:BGS191 BQO181:BQO191 CAK181:CAK191 CKG181:CKG191 CUC181:CUC191 DDY181:DDY191 DNU181:DNU191 DXQ181:DXQ191 EHM181:EHM191 ERI181:ERI191 FBE181:FBE191 FLA181:FLA191 FUW181:FUW191 GES181:GES191 GOO181:GOO191 GYK181:GYK191 HIG181:HIG191 HSC181:HSC191 IBY181:IBY191 ILU181:ILU191 IVQ181:IVQ191 JFM181:JFM191 JPI181:JPI191 JZE181:JZE191 KJA181:KJA191 KSW181:KSW191 LCS181:LCS191 LMO181:LMO191 LWK181:LWK191 MGG181:MGG191 MQC181:MQC191 MZY181:MZY191 NJU181:NJU191 NTQ181:NTQ191 ODM181:ODM191 ONI181:ONI191 OXE181:OXE191 PHA181:PHA191 PQW181:PQW191 QAS181:QAS191 QKO181:QKO191 QUK181:QUK191 REG181:REG191 ROC181:ROC191 RXY181:RXY191 SHU181:SHU191 SRQ181:SRQ191 TBM181:TBM191 TLI181:TLI191 TVE181:TVE191 UFA181:UFA191 UOW181:UOW191 UYS181:UYS191 VIO181:VIO191 VSK181:VSK191 WCG181:WCG191 WMC181:WMC191 WVY181:WVY191 Q65717:Q65727 JM65717:JM65727 TI65717:TI65727 ADE65717:ADE65727 ANA65717:ANA65727 AWW65717:AWW65727 BGS65717:BGS65727 BQO65717:BQO65727 CAK65717:CAK65727 CKG65717:CKG65727 CUC65717:CUC65727 DDY65717:DDY65727 DNU65717:DNU65727 DXQ65717:DXQ65727 EHM65717:EHM65727 ERI65717:ERI65727 FBE65717:FBE65727 FLA65717:FLA65727 FUW65717:FUW65727 GES65717:GES65727 GOO65717:GOO65727 GYK65717:GYK65727 HIG65717:HIG65727 HSC65717:HSC65727 IBY65717:IBY65727 ILU65717:ILU65727 IVQ65717:IVQ65727 JFM65717:JFM65727 JPI65717:JPI65727 JZE65717:JZE65727 KJA65717:KJA65727 KSW65717:KSW65727 LCS65717:LCS65727 LMO65717:LMO65727 LWK65717:LWK65727 MGG65717:MGG65727 MQC65717:MQC65727 MZY65717:MZY65727 NJU65717:NJU65727 NTQ65717:NTQ65727 ODM65717:ODM65727 ONI65717:ONI65727 OXE65717:OXE65727 PHA65717:PHA65727 PQW65717:PQW65727 QAS65717:QAS65727 QKO65717:QKO65727 QUK65717:QUK65727 REG65717:REG65727 ROC65717:ROC65727 RXY65717:RXY65727 SHU65717:SHU65727 SRQ65717:SRQ65727 TBM65717:TBM65727 TLI65717:TLI65727 TVE65717:TVE65727 UFA65717:UFA65727 UOW65717:UOW65727 UYS65717:UYS65727 VIO65717:VIO65727 VSK65717:VSK65727 WCG65717:WCG65727 WMC65717:WMC65727 WVY65717:WVY65727 Q131253:Q131263 JM131253:JM131263 TI131253:TI131263 ADE131253:ADE131263 ANA131253:ANA131263 AWW131253:AWW131263 BGS131253:BGS131263 BQO131253:BQO131263 CAK131253:CAK131263 CKG131253:CKG131263 CUC131253:CUC131263 DDY131253:DDY131263 DNU131253:DNU131263 DXQ131253:DXQ131263 EHM131253:EHM131263 ERI131253:ERI131263 FBE131253:FBE131263 FLA131253:FLA131263 FUW131253:FUW131263 GES131253:GES131263 GOO131253:GOO131263 GYK131253:GYK131263 HIG131253:HIG131263 HSC131253:HSC131263 IBY131253:IBY131263 ILU131253:ILU131263 IVQ131253:IVQ131263 JFM131253:JFM131263 JPI131253:JPI131263 JZE131253:JZE131263 KJA131253:KJA131263 KSW131253:KSW131263 LCS131253:LCS131263 LMO131253:LMO131263 LWK131253:LWK131263 MGG131253:MGG131263 MQC131253:MQC131263 MZY131253:MZY131263 NJU131253:NJU131263 NTQ131253:NTQ131263 ODM131253:ODM131263 ONI131253:ONI131263 OXE131253:OXE131263 PHA131253:PHA131263 PQW131253:PQW131263 QAS131253:QAS131263 QKO131253:QKO131263 QUK131253:QUK131263 REG131253:REG131263 ROC131253:ROC131263 RXY131253:RXY131263 SHU131253:SHU131263 SRQ131253:SRQ131263 TBM131253:TBM131263 TLI131253:TLI131263 TVE131253:TVE131263 UFA131253:UFA131263 UOW131253:UOW131263 UYS131253:UYS131263 VIO131253:VIO131263 VSK131253:VSK131263 WCG131253:WCG131263 WMC131253:WMC131263 WVY131253:WVY131263 Q196789:Q196799 JM196789:JM196799 TI196789:TI196799 ADE196789:ADE196799 ANA196789:ANA196799 AWW196789:AWW196799 BGS196789:BGS196799 BQO196789:BQO196799 CAK196789:CAK196799 CKG196789:CKG196799 CUC196789:CUC196799 DDY196789:DDY196799 DNU196789:DNU196799 DXQ196789:DXQ196799 EHM196789:EHM196799 ERI196789:ERI196799 FBE196789:FBE196799 FLA196789:FLA196799 FUW196789:FUW196799 GES196789:GES196799 GOO196789:GOO196799 GYK196789:GYK196799 HIG196789:HIG196799 HSC196789:HSC196799 IBY196789:IBY196799 ILU196789:ILU196799 IVQ196789:IVQ196799 JFM196789:JFM196799 JPI196789:JPI196799 JZE196789:JZE196799 KJA196789:KJA196799 KSW196789:KSW196799 LCS196789:LCS196799 LMO196789:LMO196799 LWK196789:LWK196799 MGG196789:MGG196799 MQC196789:MQC196799 MZY196789:MZY196799 NJU196789:NJU196799 NTQ196789:NTQ196799 ODM196789:ODM196799 ONI196789:ONI196799 OXE196789:OXE196799 PHA196789:PHA196799 PQW196789:PQW196799 QAS196789:QAS196799 QKO196789:QKO196799 QUK196789:QUK196799 REG196789:REG196799 ROC196789:ROC196799 RXY196789:RXY196799 SHU196789:SHU196799 SRQ196789:SRQ196799 TBM196789:TBM196799 TLI196789:TLI196799 TVE196789:TVE196799 UFA196789:UFA196799 UOW196789:UOW196799 UYS196789:UYS196799 VIO196789:VIO196799 VSK196789:VSK196799 WCG196789:WCG196799 WMC196789:WMC196799 WVY196789:WVY196799 Q262325:Q262335 JM262325:JM262335 TI262325:TI262335 ADE262325:ADE262335 ANA262325:ANA262335 AWW262325:AWW262335 BGS262325:BGS262335 BQO262325:BQO262335 CAK262325:CAK262335 CKG262325:CKG262335 CUC262325:CUC262335 DDY262325:DDY262335 DNU262325:DNU262335 DXQ262325:DXQ262335 EHM262325:EHM262335 ERI262325:ERI262335 FBE262325:FBE262335 FLA262325:FLA262335 FUW262325:FUW262335 GES262325:GES262335 GOO262325:GOO262335 GYK262325:GYK262335 HIG262325:HIG262335 HSC262325:HSC262335 IBY262325:IBY262335 ILU262325:ILU262335 IVQ262325:IVQ262335 JFM262325:JFM262335 JPI262325:JPI262335 JZE262325:JZE262335 KJA262325:KJA262335 KSW262325:KSW262335 LCS262325:LCS262335 LMO262325:LMO262335 LWK262325:LWK262335 MGG262325:MGG262335 MQC262325:MQC262335 MZY262325:MZY262335 NJU262325:NJU262335 NTQ262325:NTQ262335 ODM262325:ODM262335 ONI262325:ONI262335 OXE262325:OXE262335 PHA262325:PHA262335 PQW262325:PQW262335 QAS262325:QAS262335 QKO262325:QKO262335 QUK262325:QUK262335 REG262325:REG262335 ROC262325:ROC262335 RXY262325:RXY262335 SHU262325:SHU262335 SRQ262325:SRQ262335 TBM262325:TBM262335 TLI262325:TLI262335 TVE262325:TVE262335 UFA262325:UFA262335 UOW262325:UOW262335 UYS262325:UYS262335 VIO262325:VIO262335 VSK262325:VSK262335 WCG262325:WCG262335 WMC262325:WMC262335 WVY262325:WVY262335 Q327861:Q327871 JM327861:JM327871 TI327861:TI327871 ADE327861:ADE327871 ANA327861:ANA327871 AWW327861:AWW327871 BGS327861:BGS327871 BQO327861:BQO327871 CAK327861:CAK327871 CKG327861:CKG327871 CUC327861:CUC327871 DDY327861:DDY327871 DNU327861:DNU327871 DXQ327861:DXQ327871 EHM327861:EHM327871 ERI327861:ERI327871 FBE327861:FBE327871 FLA327861:FLA327871 FUW327861:FUW327871 GES327861:GES327871 GOO327861:GOO327871 GYK327861:GYK327871 HIG327861:HIG327871 HSC327861:HSC327871 IBY327861:IBY327871 ILU327861:ILU327871 IVQ327861:IVQ327871 JFM327861:JFM327871 JPI327861:JPI327871 JZE327861:JZE327871 KJA327861:KJA327871 KSW327861:KSW327871 LCS327861:LCS327871 LMO327861:LMO327871 LWK327861:LWK327871 MGG327861:MGG327871 MQC327861:MQC327871 MZY327861:MZY327871 NJU327861:NJU327871 NTQ327861:NTQ327871 ODM327861:ODM327871 ONI327861:ONI327871 OXE327861:OXE327871 PHA327861:PHA327871 PQW327861:PQW327871 QAS327861:QAS327871 QKO327861:QKO327871 QUK327861:QUK327871 REG327861:REG327871 ROC327861:ROC327871 RXY327861:RXY327871 SHU327861:SHU327871 SRQ327861:SRQ327871 TBM327861:TBM327871 TLI327861:TLI327871 TVE327861:TVE327871 UFA327861:UFA327871 UOW327861:UOW327871 UYS327861:UYS327871 VIO327861:VIO327871 VSK327861:VSK327871 WCG327861:WCG327871 WMC327861:WMC327871 WVY327861:WVY327871 Q393397:Q393407 JM393397:JM393407 TI393397:TI393407 ADE393397:ADE393407 ANA393397:ANA393407 AWW393397:AWW393407 BGS393397:BGS393407 BQO393397:BQO393407 CAK393397:CAK393407 CKG393397:CKG393407 CUC393397:CUC393407 DDY393397:DDY393407 DNU393397:DNU393407 DXQ393397:DXQ393407 EHM393397:EHM393407 ERI393397:ERI393407 FBE393397:FBE393407 FLA393397:FLA393407 FUW393397:FUW393407 GES393397:GES393407 GOO393397:GOO393407 GYK393397:GYK393407 HIG393397:HIG393407 HSC393397:HSC393407 IBY393397:IBY393407 ILU393397:ILU393407 IVQ393397:IVQ393407 JFM393397:JFM393407 JPI393397:JPI393407 JZE393397:JZE393407 KJA393397:KJA393407 KSW393397:KSW393407 LCS393397:LCS393407 LMO393397:LMO393407 LWK393397:LWK393407 MGG393397:MGG393407 MQC393397:MQC393407 MZY393397:MZY393407 NJU393397:NJU393407 NTQ393397:NTQ393407 ODM393397:ODM393407 ONI393397:ONI393407 OXE393397:OXE393407 PHA393397:PHA393407 PQW393397:PQW393407 QAS393397:QAS393407 QKO393397:QKO393407 QUK393397:QUK393407 REG393397:REG393407 ROC393397:ROC393407 RXY393397:RXY393407 SHU393397:SHU393407 SRQ393397:SRQ393407 TBM393397:TBM393407 TLI393397:TLI393407 TVE393397:TVE393407 UFA393397:UFA393407 UOW393397:UOW393407 UYS393397:UYS393407 VIO393397:VIO393407 VSK393397:VSK393407 WCG393397:WCG393407 WMC393397:WMC393407 WVY393397:WVY393407 Q458933:Q458943 JM458933:JM458943 TI458933:TI458943 ADE458933:ADE458943 ANA458933:ANA458943 AWW458933:AWW458943 BGS458933:BGS458943 BQO458933:BQO458943 CAK458933:CAK458943 CKG458933:CKG458943 CUC458933:CUC458943 DDY458933:DDY458943 DNU458933:DNU458943 DXQ458933:DXQ458943 EHM458933:EHM458943 ERI458933:ERI458943 FBE458933:FBE458943 FLA458933:FLA458943 FUW458933:FUW458943 GES458933:GES458943 GOO458933:GOO458943 GYK458933:GYK458943 HIG458933:HIG458943 HSC458933:HSC458943 IBY458933:IBY458943 ILU458933:ILU458943 IVQ458933:IVQ458943 JFM458933:JFM458943 JPI458933:JPI458943 JZE458933:JZE458943 KJA458933:KJA458943 KSW458933:KSW458943 LCS458933:LCS458943 LMO458933:LMO458943 LWK458933:LWK458943 MGG458933:MGG458943 MQC458933:MQC458943 MZY458933:MZY458943 NJU458933:NJU458943 NTQ458933:NTQ458943 ODM458933:ODM458943 ONI458933:ONI458943 OXE458933:OXE458943 PHA458933:PHA458943 PQW458933:PQW458943 QAS458933:QAS458943 QKO458933:QKO458943 QUK458933:QUK458943 REG458933:REG458943 ROC458933:ROC458943 RXY458933:RXY458943 SHU458933:SHU458943 SRQ458933:SRQ458943 TBM458933:TBM458943 TLI458933:TLI458943 TVE458933:TVE458943 UFA458933:UFA458943 UOW458933:UOW458943 UYS458933:UYS458943 VIO458933:VIO458943 VSK458933:VSK458943 WCG458933:WCG458943 WMC458933:WMC458943 WVY458933:WVY458943 Q524469:Q524479 JM524469:JM524479 TI524469:TI524479 ADE524469:ADE524479 ANA524469:ANA524479 AWW524469:AWW524479 BGS524469:BGS524479 BQO524469:BQO524479 CAK524469:CAK524479 CKG524469:CKG524479 CUC524469:CUC524479 DDY524469:DDY524479 DNU524469:DNU524479 DXQ524469:DXQ524479 EHM524469:EHM524479 ERI524469:ERI524479 FBE524469:FBE524479 FLA524469:FLA524479 FUW524469:FUW524479 GES524469:GES524479 GOO524469:GOO524479 GYK524469:GYK524479 HIG524469:HIG524479 HSC524469:HSC524479 IBY524469:IBY524479 ILU524469:ILU524479 IVQ524469:IVQ524479 JFM524469:JFM524479 JPI524469:JPI524479 JZE524469:JZE524479 KJA524469:KJA524479 KSW524469:KSW524479 LCS524469:LCS524479 LMO524469:LMO524479 LWK524469:LWK524479 MGG524469:MGG524479 MQC524469:MQC524479 MZY524469:MZY524479 NJU524469:NJU524479 NTQ524469:NTQ524479 ODM524469:ODM524479 ONI524469:ONI524479 OXE524469:OXE524479 PHA524469:PHA524479 PQW524469:PQW524479 QAS524469:QAS524479 QKO524469:QKO524479 QUK524469:QUK524479 REG524469:REG524479 ROC524469:ROC524479 RXY524469:RXY524479 SHU524469:SHU524479 SRQ524469:SRQ524479 TBM524469:TBM524479 TLI524469:TLI524479 TVE524469:TVE524479 UFA524469:UFA524479 UOW524469:UOW524479 UYS524469:UYS524479 VIO524469:VIO524479 VSK524469:VSK524479 WCG524469:WCG524479 WMC524469:WMC524479 WVY524469:WVY524479 Q590005:Q590015 JM590005:JM590015 TI590005:TI590015 ADE590005:ADE590015 ANA590005:ANA590015 AWW590005:AWW590015 BGS590005:BGS590015 BQO590005:BQO590015 CAK590005:CAK590015 CKG590005:CKG590015 CUC590005:CUC590015 DDY590005:DDY590015 DNU590005:DNU590015 DXQ590005:DXQ590015 EHM590005:EHM590015 ERI590005:ERI590015 FBE590005:FBE590015 FLA590005:FLA590015 FUW590005:FUW590015 GES590005:GES590015 GOO590005:GOO590015 GYK590005:GYK590015 HIG590005:HIG590015 HSC590005:HSC590015 IBY590005:IBY590015 ILU590005:ILU590015 IVQ590005:IVQ590015 JFM590005:JFM590015 JPI590005:JPI590015 JZE590005:JZE590015 KJA590005:KJA590015 KSW590005:KSW590015 LCS590005:LCS590015 LMO590005:LMO590015 LWK590005:LWK590015 MGG590005:MGG590015 MQC590005:MQC590015 MZY590005:MZY590015 NJU590005:NJU590015 NTQ590005:NTQ590015 ODM590005:ODM590015 ONI590005:ONI590015 OXE590005:OXE590015 PHA590005:PHA590015 PQW590005:PQW590015 QAS590005:QAS590015 QKO590005:QKO590015 QUK590005:QUK590015 REG590005:REG590015 ROC590005:ROC590015 RXY590005:RXY590015 SHU590005:SHU590015 SRQ590005:SRQ590015 TBM590005:TBM590015 TLI590005:TLI590015 TVE590005:TVE590015 UFA590005:UFA590015 UOW590005:UOW590015 UYS590005:UYS590015 VIO590005:VIO590015 VSK590005:VSK590015 WCG590005:WCG590015 WMC590005:WMC590015 WVY590005:WVY590015 Q655541:Q655551 JM655541:JM655551 TI655541:TI655551 ADE655541:ADE655551 ANA655541:ANA655551 AWW655541:AWW655551 BGS655541:BGS655551 BQO655541:BQO655551 CAK655541:CAK655551 CKG655541:CKG655551 CUC655541:CUC655551 DDY655541:DDY655551 DNU655541:DNU655551 DXQ655541:DXQ655551 EHM655541:EHM655551 ERI655541:ERI655551 FBE655541:FBE655551 FLA655541:FLA655551 FUW655541:FUW655551 GES655541:GES655551 GOO655541:GOO655551 GYK655541:GYK655551 HIG655541:HIG655551 HSC655541:HSC655551 IBY655541:IBY655551 ILU655541:ILU655551 IVQ655541:IVQ655551 JFM655541:JFM655551 JPI655541:JPI655551 JZE655541:JZE655551 KJA655541:KJA655551 KSW655541:KSW655551 LCS655541:LCS655551 LMO655541:LMO655551 LWK655541:LWK655551 MGG655541:MGG655551 MQC655541:MQC655551 MZY655541:MZY655551 NJU655541:NJU655551 NTQ655541:NTQ655551 ODM655541:ODM655551 ONI655541:ONI655551 OXE655541:OXE655551 PHA655541:PHA655551 PQW655541:PQW655551 QAS655541:QAS655551 QKO655541:QKO655551 QUK655541:QUK655551 REG655541:REG655551 ROC655541:ROC655551 RXY655541:RXY655551 SHU655541:SHU655551 SRQ655541:SRQ655551 TBM655541:TBM655551 TLI655541:TLI655551 TVE655541:TVE655551 UFA655541:UFA655551 UOW655541:UOW655551 UYS655541:UYS655551 VIO655541:VIO655551 VSK655541:VSK655551 WCG655541:WCG655551 WMC655541:WMC655551 WVY655541:WVY655551 Q721077:Q721087 JM721077:JM721087 TI721077:TI721087 ADE721077:ADE721087 ANA721077:ANA721087 AWW721077:AWW721087 BGS721077:BGS721087 BQO721077:BQO721087 CAK721077:CAK721087 CKG721077:CKG721087 CUC721077:CUC721087 DDY721077:DDY721087 DNU721077:DNU721087 DXQ721077:DXQ721087 EHM721077:EHM721087 ERI721077:ERI721087 FBE721077:FBE721087 FLA721077:FLA721087 FUW721077:FUW721087 GES721077:GES721087 GOO721077:GOO721087 GYK721077:GYK721087 HIG721077:HIG721087 HSC721077:HSC721087 IBY721077:IBY721087 ILU721077:ILU721087 IVQ721077:IVQ721087 JFM721077:JFM721087 JPI721077:JPI721087 JZE721077:JZE721087 KJA721077:KJA721087 KSW721077:KSW721087 LCS721077:LCS721087 LMO721077:LMO721087 LWK721077:LWK721087 MGG721077:MGG721087 MQC721077:MQC721087 MZY721077:MZY721087 NJU721077:NJU721087 NTQ721077:NTQ721087 ODM721077:ODM721087 ONI721077:ONI721087 OXE721077:OXE721087 PHA721077:PHA721087 PQW721077:PQW721087 QAS721077:QAS721087 QKO721077:QKO721087 QUK721077:QUK721087 REG721077:REG721087 ROC721077:ROC721087 RXY721077:RXY721087 SHU721077:SHU721087 SRQ721077:SRQ721087 TBM721077:TBM721087 TLI721077:TLI721087 TVE721077:TVE721087 UFA721077:UFA721087 UOW721077:UOW721087 UYS721077:UYS721087 VIO721077:VIO721087 VSK721077:VSK721087 WCG721077:WCG721087 WMC721077:WMC721087 WVY721077:WVY721087 Q786613:Q786623 JM786613:JM786623 TI786613:TI786623 ADE786613:ADE786623 ANA786613:ANA786623 AWW786613:AWW786623 BGS786613:BGS786623 BQO786613:BQO786623 CAK786613:CAK786623 CKG786613:CKG786623 CUC786613:CUC786623 DDY786613:DDY786623 DNU786613:DNU786623 DXQ786613:DXQ786623 EHM786613:EHM786623 ERI786613:ERI786623 FBE786613:FBE786623 FLA786613:FLA786623 FUW786613:FUW786623 GES786613:GES786623 GOO786613:GOO786623 GYK786613:GYK786623 HIG786613:HIG786623 HSC786613:HSC786623 IBY786613:IBY786623 ILU786613:ILU786623 IVQ786613:IVQ786623 JFM786613:JFM786623 JPI786613:JPI786623 JZE786613:JZE786623 KJA786613:KJA786623 KSW786613:KSW786623 LCS786613:LCS786623 LMO786613:LMO786623 LWK786613:LWK786623 MGG786613:MGG786623 MQC786613:MQC786623 MZY786613:MZY786623 NJU786613:NJU786623 NTQ786613:NTQ786623 ODM786613:ODM786623 ONI786613:ONI786623 OXE786613:OXE786623 PHA786613:PHA786623 PQW786613:PQW786623 QAS786613:QAS786623 QKO786613:QKO786623 QUK786613:QUK786623 REG786613:REG786623 ROC786613:ROC786623 RXY786613:RXY786623 SHU786613:SHU786623 SRQ786613:SRQ786623 TBM786613:TBM786623 TLI786613:TLI786623 TVE786613:TVE786623 UFA786613:UFA786623 UOW786613:UOW786623 UYS786613:UYS786623 VIO786613:VIO786623 VSK786613:VSK786623 WCG786613:WCG786623 WMC786613:WMC786623 WVY786613:WVY786623 Q852149:Q852159 JM852149:JM852159 TI852149:TI852159 ADE852149:ADE852159 ANA852149:ANA852159 AWW852149:AWW852159 BGS852149:BGS852159 BQO852149:BQO852159 CAK852149:CAK852159 CKG852149:CKG852159 CUC852149:CUC852159 DDY852149:DDY852159 DNU852149:DNU852159 DXQ852149:DXQ852159 EHM852149:EHM852159 ERI852149:ERI852159 FBE852149:FBE852159 FLA852149:FLA852159 FUW852149:FUW852159 GES852149:GES852159 GOO852149:GOO852159 GYK852149:GYK852159 HIG852149:HIG852159 HSC852149:HSC852159 IBY852149:IBY852159 ILU852149:ILU852159 IVQ852149:IVQ852159 JFM852149:JFM852159 JPI852149:JPI852159 JZE852149:JZE852159 KJA852149:KJA852159 KSW852149:KSW852159 LCS852149:LCS852159 LMO852149:LMO852159 LWK852149:LWK852159 MGG852149:MGG852159 MQC852149:MQC852159 MZY852149:MZY852159 NJU852149:NJU852159 NTQ852149:NTQ852159 ODM852149:ODM852159 ONI852149:ONI852159 OXE852149:OXE852159 PHA852149:PHA852159 PQW852149:PQW852159 QAS852149:QAS852159 QKO852149:QKO852159 QUK852149:QUK852159 REG852149:REG852159 ROC852149:ROC852159 RXY852149:RXY852159 SHU852149:SHU852159 SRQ852149:SRQ852159 TBM852149:TBM852159 TLI852149:TLI852159 TVE852149:TVE852159 UFA852149:UFA852159 UOW852149:UOW852159 UYS852149:UYS852159 VIO852149:VIO852159 VSK852149:VSK852159 WCG852149:WCG852159 WMC852149:WMC852159 WVY852149:WVY852159 Q917685:Q917695 JM917685:JM917695 TI917685:TI917695 ADE917685:ADE917695 ANA917685:ANA917695 AWW917685:AWW917695 BGS917685:BGS917695 BQO917685:BQO917695 CAK917685:CAK917695 CKG917685:CKG917695 CUC917685:CUC917695 DDY917685:DDY917695 DNU917685:DNU917695 DXQ917685:DXQ917695 EHM917685:EHM917695 ERI917685:ERI917695 FBE917685:FBE917695 FLA917685:FLA917695 FUW917685:FUW917695 GES917685:GES917695 GOO917685:GOO917695 GYK917685:GYK917695 HIG917685:HIG917695 HSC917685:HSC917695 IBY917685:IBY917695 ILU917685:ILU917695 IVQ917685:IVQ917695 JFM917685:JFM917695 JPI917685:JPI917695 JZE917685:JZE917695 KJA917685:KJA917695 KSW917685:KSW917695 LCS917685:LCS917695 LMO917685:LMO917695 LWK917685:LWK917695 MGG917685:MGG917695 MQC917685:MQC917695 MZY917685:MZY917695 NJU917685:NJU917695 NTQ917685:NTQ917695 ODM917685:ODM917695 ONI917685:ONI917695 OXE917685:OXE917695 PHA917685:PHA917695 PQW917685:PQW917695 QAS917685:QAS917695 QKO917685:QKO917695 QUK917685:QUK917695 REG917685:REG917695 ROC917685:ROC917695 RXY917685:RXY917695 SHU917685:SHU917695 SRQ917685:SRQ917695 TBM917685:TBM917695 TLI917685:TLI917695 TVE917685:TVE917695 UFA917685:UFA917695 UOW917685:UOW917695 UYS917685:UYS917695 VIO917685:VIO917695 VSK917685:VSK917695 WCG917685:WCG917695 WMC917685:WMC917695 WVY917685:WVY917695 Q983221:Q983231 JM983221:JM983231 TI983221:TI983231 ADE983221:ADE983231 ANA983221:ANA983231 AWW983221:AWW983231 BGS983221:BGS983231 BQO983221:BQO983231 CAK983221:CAK983231 CKG983221:CKG983231 CUC983221:CUC983231 DDY983221:DDY983231 DNU983221:DNU983231 DXQ983221:DXQ983231 EHM983221:EHM983231 ERI983221:ERI983231 FBE983221:FBE983231 FLA983221:FLA983231 FUW983221:FUW983231 GES983221:GES983231 GOO983221:GOO983231 GYK983221:GYK983231 HIG983221:HIG983231 HSC983221:HSC983231 IBY983221:IBY983231 ILU983221:ILU983231 IVQ983221:IVQ983231 JFM983221:JFM983231 JPI983221:JPI983231 JZE983221:JZE983231 KJA983221:KJA983231 KSW983221:KSW983231 LCS983221:LCS983231 LMO983221:LMO983231 LWK983221:LWK983231 MGG983221:MGG983231 MQC983221:MQC983231 MZY983221:MZY983231 NJU983221:NJU983231 NTQ983221:NTQ983231 ODM983221:ODM983231 ONI983221:ONI983231 OXE983221:OXE983231 PHA983221:PHA983231 PQW983221:PQW983231 QAS983221:QAS983231 QKO983221:QKO983231 QUK983221:QUK983231 REG983221:REG983231 ROC983221:ROC983231 RXY983221:RXY983231 SHU983221:SHU983231 SRQ983221:SRQ983231 TBM983221:TBM983231 TLI983221:TLI983231 TVE983221:TVE983231 UFA983221:UFA983231 UOW983221:UOW983231 UYS983221:UYS983231 VIO983221:VIO983231 VSK983221:VSK983231 WCG983221:WCG983231 WMC983221:WMC983231 WVY983221:WVY983231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B162"/>
  <sheetViews>
    <sheetView tabSelected="1" view="pageBreakPreview" topLeftCell="A6" zoomScaleNormal="120" zoomScaleSheetLayoutView="120" workbookViewId="0">
      <pane ySplit="6" topLeftCell="A12" activePane="bottomLeft" state="frozen"/>
      <selection activeCell="A6" sqref="A6"/>
      <selection pane="bottomLeft" activeCell="G8" sqref="G8"/>
    </sheetView>
  </sheetViews>
  <sheetFormatPr defaultColWidth="9" defaultRowHeight="12.75"/>
  <cols>
    <col min="1" max="1" width="15.7109375" style="95" customWidth="1"/>
    <col min="2" max="2" width="10.7109375" style="96" customWidth="1"/>
    <col min="3" max="3" width="40.7109375" style="97" customWidth="1"/>
    <col min="4" max="4" width="10.7109375" style="98" customWidth="1"/>
    <col min="5" max="5" width="20.7109375" style="95" customWidth="1"/>
    <col min="6" max="7" width="12.7109375" style="99" customWidth="1"/>
    <col min="8" max="8" width="10.7109375" style="99" customWidth="1"/>
    <col min="9" max="9" width="20.7109375" style="99" customWidth="1"/>
    <col min="10" max="10" width="10.7109375" style="100" customWidth="1"/>
    <col min="11" max="11" width="8.7109375" style="101" customWidth="1"/>
    <col min="12" max="12" width="4.7109375" style="100" customWidth="1"/>
    <col min="13" max="13" width="5.7109375" style="102" customWidth="1"/>
    <col min="14" max="14" width="11.7109375" style="103" customWidth="1"/>
    <col min="15" max="15" width="8.7109375" style="104" customWidth="1"/>
    <col min="16" max="16" width="4.7109375" style="105" customWidth="1"/>
    <col min="17" max="17" width="5.7109375" style="105" customWidth="1"/>
    <col min="18" max="20" width="11.7109375" style="103" customWidth="1"/>
    <col min="21" max="21" width="7.7109375" style="106" customWidth="1"/>
    <col min="22" max="22" width="15.7109375" style="107" customWidth="1"/>
    <col min="23" max="26" width="11.7109375" style="103" customWidth="1"/>
    <col min="27" max="27" width="8.7109375" style="108" customWidth="1"/>
    <col min="28" max="28" width="4.7109375" style="4" customWidth="1"/>
    <col min="29" max="256" width="9" style="4"/>
    <col min="257" max="257" width="15.7109375" style="4" customWidth="1"/>
    <col min="258" max="258" width="10.7109375" style="4" customWidth="1"/>
    <col min="259" max="259" width="40.7109375" style="4" customWidth="1"/>
    <col min="260" max="260" width="10.7109375" style="4" customWidth="1"/>
    <col min="261" max="261" width="20.7109375" style="4" customWidth="1"/>
    <col min="262" max="263" width="12.7109375" style="4" customWidth="1"/>
    <col min="264" max="264" width="10.7109375" style="4" customWidth="1"/>
    <col min="265" max="265" width="20.7109375" style="4" customWidth="1"/>
    <col min="266" max="266" width="10.7109375" style="4" customWidth="1"/>
    <col min="267" max="267" width="8.7109375" style="4" customWidth="1"/>
    <col min="268" max="268" width="4.7109375" style="4" customWidth="1"/>
    <col min="269" max="269" width="5.7109375" style="4" customWidth="1"/>
    <col min="270" max="270" width="11.7109375" style="4" customWidth="1"/>
    <col min="271" max="271" width="8.7109375" style="4" customWidth="1"/>
    <col min="272" max="272" width="4.7109375" style="4" customWidth="1"/>
    <col min="273" max="273" width="5.7109375" style="4" customWidth="1"/>
    <col min="274" max="276" width="11.7109375" style="4" customWidth="1"/>
    <col min="277" max="277" width="7.7109375" style="4" customWidth="1"/>
    <col min="278" max="278" width="15.7109375" style="4" customWidth="1"/>
    <col min="279" max="282" width="11.7109375" style="4" customWidth="1"/>
    <col min="283" max="283" width="8.7109375" style="4" customWidth="1"/>
    <col min="284" max="284" width="4.7109375" style="4" customWidth="1"/>
    <col min="285" max="512" width="9" style="4"/>
    <col min="513" max="513" width="15.7109375" style="4" customWidth="1"/>
    <col min="514" max="514" width="10.7109375" style="4" customWidth="1"/>
    <col min="515" max="515" width="40.7109375" style="4" customWidth="1"/>
    <col min="516" max="516" width="10.7109375" style="4" customWidth="1"/>
    <col min="517" max="517" width="20.7109375" style="4" customWidth="1"/>
    <col min="518" max="519" width="12.7109375" style="4" customWidth="1"/>
    <col min="520" max="520" width="10.7109375" style="4" customWidth="1"/>
    <col min="521" max="521" width="20.7109375" style="4" customWidth="1"/>
    <col min="522" max="522" width="10.7109375" style="4" customWidth="1"/>
    <col min="523" max="523" width="8.7109375" style="4" customWidth="1"/>
    <col min="524" max="524" width="4.7109375" style="4" customWidth="1"/>
    <col min="525" max="525" width="5.7109375" style="4" customWidth="1"/>
    <col min="526" max="526" width="11.7109375" style="4" customWidth="1"/>
    <col min="527" max="527" width="8.7109375" style="4" customWidth="1"/>
    <col min="528" max="528" width="4.7109375" style="4" customWidth="1"/>
    <col min="529" max="529" width="5.7109375" style="4" customWidth="1"/>
    <col min="530" max="532" width="11.7109375" style="4" customWidth="1"/>
    <col min="533" max="533" width="7.7109375" style="4" customWidth="1"/>
    <col min="534" max="534" width="15.7109375" style="4" customWidth="1"/>
    <col min="535" max="538" width="11.7109375" style="4" customWidth="1"/>
    <col min="539" max="539" width="8.7109375" style="4" customWidth="1"/>
    <col min="540" max="540" width="4.7109375" style="4" customWidth="1"/>
    <col min="541" max="768" width="9" style="4"/>
    <col min="769" max="769" width="15.7109375" style="4" customWidth="1"/>
    <col min="770" max="770" width="10.7109375" style="4" customWidth="1"/>
    <col min="771" max="771" width="40.7109375" style="4" customWidth="1"/>
    <col min="772" max="772" width="10.7109375" style="4" customWidth="1"/>
    <col min="773" max="773" width="20.7109375" style="4" customWidth="1"/>
    <col min="774" max="775" width="12.7109375" style="4" customWidth="1"/>
    <col min="776" max="776" width="10.7109375" style="4" customWidth="1"/>
    <col min="777" max="777" width="20.7109375" style="4" customWidth="1"/>
    <col min="778" max="778" width="10.7109375" style="4" customWidth="1"/>
    <col min="779" max="779" width="8.7109375" style="4" customWidth="1"/>
    <col min="780" max="780" width="4.7109375" style="4" customWidth="1"/>
    <col min="781" max="781" width="5.7109375" style="4" customWidth="1"/>
    <col min="782" max="782" width="11.7109375" style="4" customWidth="1"/>
    <col min="783" max="783" width="8.7109375" style="4" customWidth="1"/>
    <col min="784" max="784" width="4.7109375" style="4" customWidth="1"/>
    <col min="785" max="785" width="5.7109375" style="4" customWidth="1"/>
    <col min="786" max="788" width="11.7109375" style="4" customWidth="1"/>
    <col min="789" max="789" width="7.7109375" style="4" customWidth="1"/>
    <col min="790" max="790" width="15.7109375" style="4" customWidth="1"/>
    <col min="791" max="794" width="11.7109375" style="4" customWidth="1"/>
    <col min="795" max="795" width="8.7109375" style="4" customWidth="1"/>
    <col min="796" max="796" width="4.7109375" style="4" customWidth="1"/>
    <col min="797" max="1024" width="9" style="4"/>
    <col min="1025" max="1025" width="15.7109375" style="4" customWidth="1"/>
    <col min="1026" max="1026" width="10.7109375" style="4" customWidth="1"/>
    <col min="1027" max="1027" width="40.7109375" style="4" customWidth="1"/>
    <col min="1028" max="1028" width="10.7109375" style="4" customWidth="1"/>
    <col min="1029" max="1029" width="20.7109375" style="4" customWidth="1"/>
    <col min="1030" max="1031" width="12.7109375" style="4" customWidth="1"/>
    <col min="1032" max="1032" width="10.7109375" style="4" customWidth="1"/>
    <col min="1033" max="1033" width="20.7109375" style="4" customWidth="1"/>
    <col min="1034" max="1034" width="10.7109375" style="4" customWidth="1"/>
    <col min="1035" max="1035" width="8.7109375" style="4" customWidth="1"/>
    <col min="1036" max="1036" width="4.7109375" style="4" customWidth="1"/>
    <col min="1037" max="1037" width="5.7109375" style="4" customWidth="1"/>
    <col min="1038" max="1038" width="11.7109375" style="4" customWidth="1"/>
    <col min="1039" max="1039" width="8.7109375" style="4" customWidth="1"/>
    <col min="1040" max="1040" width="4.7109375" style="4" customWidth="1"/>
    <col min="1041" max="1041" width="5.7109375" style="4" customWidth="1"/>
    <col min="1042" max="1044" width="11.7109375" style="4" customWidth="1"/>
    <col min="1045" max="1045" width="7.7109375" style="4" customWidth="1"/>
    <col min="1046" max="1046" width="15.7109375" style="4" customWidth="1"/>
    <col min="1047" max="1050" width="11.7109375" style="4" customWidth="1"/>
    <col min="1051" max="1051" width="8.7109375" style="4" customWidth="1"/>
    <col min="1052" max="1052" width="4.7109375" style="4" customWidth="1"/>
    <col min="1053" max="1280" width="9" style="4"/>
    <col min="1281" max="1281" width="15.7109375" style="4" customWidth="1"/>
    <col min="1282" max="1282" width="10.7109375" style="4" customWidth="1"/>
    <col min="1283" max="1283" width="40.7109375" style="4" customWidth="1"/>
    <col min="1284" max="1284" width="10.7109375" style="4" customWidth="1"/>
    <col min="1285" max="1285" width="20.7109375" style="4" customWidth="1"/>
    <col min="1286" max="1287" width="12.7109375" style="4" customWidth="1"/>
    <col min="1288" max="1288" width="10.7109375" style="4" customWidth="1"/>
    <col min="1289" max="1289" width="20.7109375" style="4" customWidth="1"/>
    <col min="1290" max="1290" width="10.7109375" style="4" customWidth="1"/>
    <col min="1291" max="1291" width="8.7109375" style="4" customWidth="1"/>
    <col min="1292" max="1292" width="4.7109375" style="4" customWidth="1"/>
    <col min="1293" max="1293" width="5.7109375" style="4" customWidth="1"/>
    <col min="1294" max="1294" width="11.7109375" style="4" customWidth="1"/>
    <col min="1295" max="1295" width="8.7109375" style="4" customWidth="1"/>
    <col min="1296" max="1296" width="4.7109375" style="4" customWidth="1"/>
    <col min="1297" max="1297" width="5.7109375" style="4" customWidth="1"/>
    <col min="1298" max="1300" width="11.7109375" style="4" customWidth="1"/>
    <col min="1301" max="1301" width="7.7109375" style="4" customWidth="1"/>
    <col min="1302" max="1302" width="15.7109375" style="4" customWidth="1"/>
    <col min="1303" max="1306" width="11.7109375" style="4" customWidth="1"/>
    <col min="1307" max="1307" width="8.7109375" style="4" customWidth="1"/>
    <col min="1308" max="1308" width="4.7109375" style="4" customWidth="1"/>
    <col min="1309" max="1536" width="9" style="4"/>
    <col min="1537" max="1537" width="15.7109375" style="4" customWidth="1"/>
    <col min="1538" max="1538" width="10.7109375" style="4" customWidth="1"/>
    <col min="1539" max="1539" width="40.7109375" style="4" customWidth="1"/>
    <col min="1540" max="1540" width="10.7109375" style="4" customWidth="1"/>
    <col min="1541" max="1541" width="20.7109375" style="4" customWidth="1"/>
    <col min="1542" max="1543" width="12.7109375" style="4" customWidth="1"/>
    <col min="1544" max="1544" width="10.7109375" style="4" customWidth="1"/>
    <col min="1545" max="1545" width="20.7109375" style="4" customWidth="1"/>
    <col min="1546" max="1546" width="10.7109375" style="4" customWidth="1"/>
    <col min="1547" max="1547" width="8.7109375" style="4" customWidth="1"/>
    <col min="1548" max="1548" width="4.7109375" style="4" customWidth="1"/>
    <col min="1549" max="1549" width="5.7109375" style="4" customWidth="1"/>
    <col min="1550" max="1550" width="11.7109375" style="4" customWidth="1"/>
    <col min="1551" max="1551" width="8.7109375" style="4" customWidth="1"/>
    <col min="1552" max="1552" width="4.7109375" style="4" customWidth="1"/>
    <col min="1553" max="1553" width="5.7109375" style="4" customWidth="1"/>
    <col min="1554" max="1556" width="11.7109375" style="4" customWidth="1"/>
    <col min="1557" max="1557" width="7.7109375" style="4" customWidth="1"/>
    <col min="1558" max="1558" width="15.7109375" style="4" customWidth="1"/>
    <col min="1559" max="1562" width="11.7109375" style="4" customWidth="1"/>
    <col min="1563" max="1563" width="8.7109375" style="4" customWidth="1"/>
    <col min="1564" max="1564" width="4.7109375" style="4" customWidth="1"/>
    <col min="1565" max="1792" width="9" style="4"/>
    <col min="1793" max="1793" width="15.7109375" style="4" customWidth="1"/>
    <col min="1794" max="1794" width="10.7109375" style="4" customWidth="1"/>
    <col min="1795" max="1795" width="40.7109375" style="4" customWidth="1"/>
    <col min="1796" max="1796" width="10.7109375" style="4" customWidth="1"/>
    <col min="1797" max="1797" width="20.7109375" style="4" customWidth="1"/>
    <col min="1798" max="1799" width="12.7109375" style="4" customWidth="1"/>
    <col min="1800" max="1800" width="10.7109375" style="4" customWidth="1"/>
    <col min="1801" max="1801" width="20.7109375" style="4" customWidth="1"/>
    <col min="1802" max="1802" width="10.7109375" style="4" customWidth="1"/>
    <col min="1803" max="1803" width="8.7109375" style="4" customWidth="1"/>
    <col min="1804" max="1804" width="4.7109375" style="4" customWidth="1"/>
    <col min="1805" max="1805" width="5.7109375" style="4" customWidth="1"/>
    <col min="1806" max="1806" width="11.7109375" style="4" customWidth="1"/>
    <col min="1807" max="1807" width="8.7109375" style="4" customWidth="1"/>
    <col min="1808" max="1808" width="4.7109375" style="4" customWidth="1"/>
    <col min="1809" max="1809" width="5.7109375" style="4" customWidth="1"/>
    <col min="1810" max="1812" width="11.7109375" style="4" customWidth="1"/>
    <col min="1813" max="1813" width="7.7109375" style="4" customWidth="1"/>
    <col min="1814" max="1814" width="15.7109375" style="4" customWidth="1"/>
    <col min="1815" max="1818" width="11.7109375" style="4" customWidth="1"/>
    <col min="1819" max="1819" width="8.7109375" style="4" customWidth="1"/>
    <col min="1820" max="1820" width="4.7109375" style="4" customWidth="1"/>
    <col min="1821" max="2048" width="9" style="4"/>
    <col min="2049" max="2049" width="15.7109375" style="4" customWidth="1"/>
    <col min="2050" max="2050" width="10.7109375" style="4" customWidth="1"/>
    <col min="2051" max="2051" width="40.7109375" style="4" customWidth="1"/>
    <col min="2052" max="2052" width="10.7109375" style="4" customWidth="1"/>
    <col min="2053" max="2053" width="20.7109375" style="4" customWidth="1"/>
    <col min="2054" max="2055" width="12.7109375" style="4" customWidth="1"/>
    <col min="2056" max="2056" width="10.7109375" style="4" customWidth="1"/>
    <col min="2057" max="2057" width="20.7109375" style="4" customWidth="1"/>
    <col min="2058" max="2058" width="10.7109375" style="4" customWidth="1"/>
    <col min="2059" max="2059" width="8.7109375" style="4" customWidth="1"/>
    <col min="2060" max="2060" width="4.7109375" style="4" customWidth="1"/>
    <col min="2061" max="2061" width="5.7109375" style="4" customWidth="1"/>
    <col min="2062" max="2062" width="11.7109375" style="4" customWidth="1"/>
    <col min="2063" max="2063" width="8.7109375" style="4" customWidth="1"/>
    <col min="2064" max="2064" width="4.7109375" style="4" customWidth="1"/>
    <col min="2065" max="2065" width="5.7109375" style="4" customWidth="1"/>
    <col min="2066" max="2068" width="11.7109375" style="4" customWidth="1"/>
    <col min="2069" max="2069" width="7.7109375" style="4" customWidth="1"/>
    <col min="2070" max="2070" width="15.7109375" style="4" customWidth="1"/>
    <col min="2071" max="2074" width="11.7109375" style="4" customWidth="1"/>
    <col min="2075" max="2075" width="8.7109375" style="4" customWidth="1"/>
    <col min="2076" max="2076" width="4.7109375" style="4" customWidth="1"/>
    <col min="2077" max="2304" width="9" style="4"/>
    <col min="2305" max="2305" width="15.7109375" style="4" customWidth="1"/>
    <col min="2306" max="2306" width="10.7109375" style="4" customWidth="1"/>
    <col min="2307" max="2307" width="40.7109375" style="4" customWidth="1"/>
    <col min="2308" max="2308" width="10.7109375" style="4" customWidth="1"/>
    <col min="2309" max="2309" width="20.7109375" style="4" customWidth="1"/>
    <col min="2310" max="2311" width="12.7109375" style="4" customWidth="1"/>
    <col min="2312" max="2312" width="10.7109375" style="4" customWidth="1"/>
    <col min="2313" max="2313" width="20.7109375" style="4" customWidth="1"/>
    <col min="2314" max="2314" width="10.7109375" style="4" customWidth="1"/>
    <col min="2315" max="2315" width="8.7109375" style="4" customWidth="1"/>
    <col min="2316" max="2316" width="4.7109375" style="4" customWidth="1"/>
    <col min="2317" max="2317" width="5.7109375" style="4" customWidth="1"/>
    <col min="2318" max="2318" width="11.7109375" style="4" customWidth="1"/>
    <col min="2319" max="2319" width="8.7109375" style="4" customWidth="1"/>
    <col min="2320" max="2320" width="4.7109375" style="4" customWidth="1"/>
    <col min="2321" max="2321" width="5.7109375" style="4" customWidth="1"/>
    <col min="2322" max="2324" width="11.7109375" style="4" customWidth="1"/>
    <col min="2325" max="2325" width="7.7109375" style="4" customWidth="1"/>
    <col min="2326" max="2326" width="15.7109375" style="4" customWidth="1"/>
    <col min="2327" max="2330" width="11.7109375" style="4" customWidth="1"/>
    <col min="2331" max="2331" width="8.7109375" style="4" customWidth="1"/>
    <col min="2332" max="2332" width="4.7109375" style="4" customWidth="1"/>
    <col min="2333" max="2560" width="9" style="4"/>
    <col min="2561" max="2561" width="15.7109375" style="4" customWidth="1"/>
    <col min="2562" max="2562" width="10.7109375" style="4" customWidth="1"/>
    <col min="2563" max="2563" width="40.7109375" style="4" customWidth="1"/>
    <col min="2564" max="2564" width="10.7109375" style="4" customWidth="1"/>
    <col min="2565" max="2565" width="20.7109375" style="4" customWidth="1"/>
    <col min="2566" max="2567" width="12.7109375" style="4" customWidth="1"/>
    <col min="2568" max="2568" width="10.7109375" style="4" customWidth="1"/>
    <col min="2569" max="2569" width="20.7109375" style="4" customWidth="1"/>
    <col min="2570" max="2570" width="10.7109375" style="4" customWidth="1"/>
    <col min="2571" max="2571" width="8.7109375" style="4" customWidth="1"/>
    <col min="2572" max="2572" width="4.7109375" style="4" customWidth="1"/>
    <col min="2573" max="2573" width="5.7109375" style="4" customWidth="1"/>
    <col min="2574" max="2574" width="11.7109375" style="4" customWidth="1"/>
    <col min="2575" max="2575" width="8.7109375" style="4" customWidth="1"/>
    <col min="2576" max="2576" width="4.7109375" style="4" customWidth="1"/>
    <col min="2577" max="2577" width="5.7109375" style="4" customWidth="1"/>
    <col min="2578" max="2580" width="11.7109375" style="4" customWidth="1"/>
    <col min="2581" max="2581" width="7.7109375" style="4" customWidth="1"/>
    <col min="2582" max="2582" width="15.7109375" style="4" customWidth="1"/>
    <col min="2583" max="2586" width="11.7109375" style="4" customWidth="1"/>
    <col min="2587" max="2587" width="8.7109375" style="4" customWidth="1"/>
    <col min="2588" max="2588" width="4.7109375" style="4" customWidth="1"/>
    <col min="2589" max="2816" width="9" style="4"/>
    <col min="2817" max="2817" width="15.7109375" style="4" customWidth="1"/>
    <col min="2818" max="2818" width="10.7109375" style="4" customWidth="1"/>
    <col min="2819" max="2819" width="40.7109375" style="4" customWidth="1"/>
    <col min="2820" max="2820" width="10.7109375" style="4" customWidth="1"/>
    <col min="2821" max="2821" width="20.7109375" style="4" customWidth="1"/>
    <col min="2822" max="2823" width="12.7109375" style="4" customWidth="1"/>
    <col min="2824" max="2824" width="10.7109375" style="4" customWidth="1"/>
    <col min="2825" max="2825" width="20.7109375" style="4" customWidth="1"/>
    <col min="2826" max="2826" width="10.7109375" style="4" customWidth="1"/>
    <col min="2827" max="2827" width="8.7109375" style="4" customWidth="1"/>
    <col min="2828" max="2828" width="4.7109375" style="4" customWidth="1"/>
    <col min="2829" max="2829" width="5.7109375" style="4" customWidth="1"/>
    <col min="2830" max="2830" width="11.7109375" style="4" customWidth="1"/>
    <col min="2831" max="2831" width="8.7109375" style="4" customWidth="1"/>
    <col min="2832" max="2832" width="4.7109375" style="4" customWidth="1"/>
    <col min="2833" max="2833" width="5.7109375" style="4" customWidth="1"/>
    <col min="2834" max="2836" width="11.7109375" style="4" customWidth="1"/>
    <col min="2837" max="2837" width="7.7109375" style="4" customWidth="1"/>
    <col min="2838" max="2838" width="15.7109375" style="4" customWidth="1"/>
    <col min="2839" max="2842" width="11.7109375" style="4" customWidth="1"/>
    <col min="2843" max="2843" width="8.7109375" style="4" customWidth="1"/>
    <col min="2844" max="2844" width="4.7109375" style="4" customWidth="1"/>
    <col min="2845" max="3072" width="9" style="4"/>
    <col min="3073" max="3073" width="15.7109375" style="4" customWidth="1"/>
    <col min="3074" max="3074" width="10.7109375" style="4" customWidth="1"/>
    <col min="3075" max="3075" width="40.7109375" style="4" customWidth="1"/>
    <col min="3076" max="3076" width="10.7109375" style="4" customWidth="1"/>
    <col min="3077" max="3077" width="20.7109375" style="4" customWidth="1"/>
    <col min="3078" max="3079" width="12.7109375" style="4" customWidth="1"/>
    <col min="3080" max="3080" width="10.7109375" style="4" customWidth="1"/>
    <col min="3081" max="3081" width="20.7109375" style="4" customWidth="1"/>
    <col min="3082" max="3082" width="10.7109375" style="4" customWidth="1"/>
    <col min="3083" max="3083" width="8.7109375" style="4" customWidth="1"/>
    <col min="3084" max="3084" width="4.7109375" style="4" customWidth="1"/>
    <col min="3085" max="3085" width="5.7109375" style="4" customWidth="1"/>
    <col min="3086" max="3086" width="11.7109375" style="4" customWidth="1"/>
    <col min="3087" max="3087" width="8.7109375" style="4" customWidth="1"/>
    <col min="3088" max="3088" width="4.7109375" style="4" customWidth="1"/>
    <col min="3089" max="3089" width="5.7109375" style="4" customWidth="1"/>
    <col min="3090" max="3092" width="11.7109375" style="4" customWidth="1"/>
    <col min="3093" max="3093" width="7.7109375" style="4" customWidth="1"/>
    <col min="3094" max="3094" width="15.7109375" style="4" customWidth="1"/>
    <col min="3095" max="3098" width="11.7109375" style="4" customWidth="1"/>
    <col min="3099" max="3099" width="8.7109375" style="4" customWidth="1"/>
    <col min="3100" max="3100" width="4.7109375" style="4" customWidth="1"/>
    <col min="3101" max="3328" width="9" style="4"/>
    <col min="3329" max="3329" width="15.7109375" style="4" customWidth="1"/>
    <col min="3330" max="3330" width="10.7109375" style="4" customWidth="1"/>
    <col min="3331" max="3331" width="40.7109375" style="4" customWidth="1"/>
    <col min="3332" max="3332" width="10.7109375" style="4" customWidth="1"/>
    <col min="3333" max="3333" width="20.7109375" style="4" customWidth="1"/>
    <col min="3334" max="3335" width="12.7109375" style="4" customWidth="1"/>
    <col min="3336" max="3336" width="10.7109375" style="4" customWidth="1"/>
    <col min="3337" max="3337" width="20.7109375" style="4" customWidth="1"/>
    <col min="3338" max="3338" width="10.7109375" style="4" customWidth="1"/>
    <col min="3339" max="3339" width="8.7109375" style="4" customWidth="1"/>
    <col min="3340" max="3340" width="4.7109375" style="4" customWidth="1"/>
    <col min="3341" max="3341" width="5.7109375" style="4" customWidth="1"/>
    <col min="3342" max="3342" width="11.7109375" style="4" customWidth="1"/>
    <col min="3343" max="3343" width="8.7109375" style="4" customWidth="1"/>
    <col min="3344" max="3344" width="4.7109375" style="4" customWidth="1"/>
    <col min="3345" max="3345" width="5.7109375" style="4" customWidth="1"/>
    <col min="3346" max="3348" width="11.7109375" style="4" customWidth="1"/>
    <col min="3349" max="3349" width="7.7109375" style="4" customWidth="1"/>
    <col min="3350" max="3350" width="15.7109375" style="4" customWidth="1"/>
    <col min="3351" max="3354" width="11.7109375" style="4" customWidth="1"/>
    <col min="3355" max="3355" width="8.7109375" style="4" customWidth="1"/>
    <col min="3356" max="3356" width="4.7109375" style="4" customWidth="1"/>
    <col min="3357" max="3584" width="9" style="4"/>
    <col min="3585" max="3585" width="15.7109375" style="4" customWidth="1"/>
    <col min="3586" max="3586" width="10.7109375" style="4" customWidth="1"/>
    <col min="3587" max="3587" width="40.7109375" style="4" customWidth="1"/>
    <col min="3588" max="3588" width="10.7109375" style="4" customWidth="1"/>
    <col min="3589" max="3589" width="20.7109375" style="4" customWidth="1"/>
    <col min="3590" max="3591" width="12.7109375" style="4" customWidth="1"/>
    <col min="3592" max="3592" width="10.7109375" style="4" customWidth="1"/>
    <col min="3593" max="3593" width="20.7109375" style="4" customWidth="1"/>
    <col min="3594" max="3594" width="10.7109375" style="4" customWidth="1"/>
    <col min="3595" max="3595" width="8.7109375" style="4" customWidth="1"/>
    <col min="3596" max="3596" width="4.7109375" style="4" customWidth="1"/>
    <col min="3597" max="3597" width="5.7109375" style="4" customWidth="1"/>
    <col min="3598" max="3598" width="11.7109375" style="4" customWidth="1"/>
    <col min="3599" max="3599" width="8.7109375" style="4" customWidth="1"/>
    <col min="3600" max="3600" width="4.7109375" style="4" customWidth="1"/>
    <col min="3601" max="3601" width="5.7109375" style="4" customWidth="1"/>
    <col min="3602" max="3604" width="11.7109375" style="4" customWidth="1"/>
    <col min="3605" max="3605" width="7.7109375" style="4" customWidth="1"/>
    <col min="3606" max="3606" width="15.7109375" style="4" customWidth="1"/>
    <col min="3607" max="3610" width="11.7109375" style="4" customWidth="1"/>
    <col min="3611" max="3611" width="8.7109375" style="4" customWidth="1"/>
    <col min="3612" max="3612" width="4.7109375" style="4" customWidth="1"/>
    <col min="3613" max="3840" width="9" style="4"/>
    <col min="3841" max="3841" width="15.7109375" style="4" customWidth="1"/>
    <col min="3842" max="3842" width="10.7109375" style="4" customWidth="1"/>
    <col min="3843" max="3843" width="40.7109375" style="4" customWidth="1"/>
    <col min="3844" max="3844" width="10.7109375" style="4" customWidth="1"/>
    <col min="3845" max="3845" width="20.7109375" style="4" customWidth="1"/>
    <col min="3846" max="3847" width="12.7109375" style="4" customWidth="1"/>
    <col min="3848" max="3848" width="10.7109375" style="4" customWidth="1"/>
    <col min="3849" max="3849" width="20.7109375" style="4" customWidth="1"/>
    <col min="3850" max="3850" width="10.7109375" style="4" customWidth="1"/>
    <col min="3851" max="3851" width="8.7109375" style="4" customWidth="1"/>
    <col min="3852" max="3852" width="4.7109375" style="4" customWidth="1"/>
    <col min="3853" max="3853" width="5.7109375" style="4" customWidth="1"/>
    <col min="3854" max="3854" width="11.7109375" style="4" customWidth="1"/>
    <col min="3855" max="3855" width="8.7109375" style="4" customWidth="1"/>
    <col min="3856" max="3856" width="4.7109375" style="4" customWidth="1"/>
    <col min="3857" max="3857" width="5.7109375" style="4" customWidth="1"/>
    <col min="3858" max="3860" width="11.7109375" style="4" customWidth="1"/>
    <col min="3861" max="3861" width="7.7109375" style="4" customWidth="1"/>
    <col min="3862" max="3862" width="15.7109375" style="4" customWidth="1"/>
    <col min="3863" max="3866" width="11.7109375" style="4" customWidth="1"/>
    <col min="3867" max="3867" width="8.7109375" style="4" customWidth="1"/>
    <col min="3868" max="3868" width="4.7109375" style="4" customWidth="1"/>
    <col min="3869" max="4096" width="9" style="4"/>
    <col min="4097" max="4097" width="15.7109375" style="4" customWidth="1"/>
    <col min="4098" max="4098" width="10.7109375" style="4" customWidth="1"/>
    <col min="4099" max="4099" width="40.7109375" style="4" customWidth="1"/>
    <col min="4100" max="4100" width="10.7109375" style="4" customWidth="1"/>
    <col min="4101" max="4101" width="20.7109375" style="4" customWidth="1"/>
    <col min="4102" max="4103" width="12.7109375" style="4" customWidth="1"/>
    <col min="4104" max="4104" width="10.7109375" style="4" customWidth="1"/>
    <col min="4105" max="4105" width="20.7109375" style="4" customWidth="1"/>
    <col min="4106" max="4106" width="10.7109375" style="4" customWidth="1"/>
    <col min="4107" max="4107" width="8.7109375" style="4" customWidth="1"/>
    <col min="4108" max="4108" width="4.7109375" style="4" customWidth="1"/>
    <col min="4109" max="4109" width="5.7109375" style="4" customWidth="1"/>
    <col min="4110" max="4110" width="11.7109375" style="4" customWidth="1"/>
    <col min="4111" max="4111" width="8.7109375" style="4" customWidth="1"/>
    <col min="4112" max="4112" width="4.7109375" style="4" customWidth="1"/>
    <col min="4113" max="4113" width="5.7109375" style="4" customWidth="1"/>
    <col min="4114" max="4116" width="11.7109375" style="4" customWidth="1"/>
    <col min="4117" max="4117" width="7.7109375" style="4" customWidth="1"/>
    <col min="4118" max="4118" width="15.7109375" style="4" customWidth="1"/>
    <col min="4119" max="4122" width="11.7109375" style="4" customWidth="1"/>
    <col min="4123" max="4123" width="8.7109375" style="4" customWidth="1"/>
    <col min="4124" max="4124" width="4.7109375" style="4" customWidth="1"/>
    <col min="4125" max="4352" width="9" style="4"/>
    <col min="4353" max="4353" width="15.7109375" style="4" customWidth="1"/>
    <col min="4354" max="4354" width="10.7109375" style="4" customWidth="1"/>
    <col min="4355" max="4355" width="40.7109375" style="4" customWidth="1"/>
    <col min="4356" max="4356" width="10.7109375" style="4" customWidth="1"/>
    <col min="4357" max="4357" width="20.7109375" style="4" customWidth="1"/>
    <col min="4358" max="4359" width="12.7109375" style="4" customWidth="1"/>
    <col min="4360" max="4360" width="10.7109375" style="4" customWidth="1"/>
    <col min="4361" max="4361" width="20.7109375" style="4" customWidth="1"/>
    <col min="4362" max="4362" width="10.7109375" style="4" customWidth="1"/>
    <col min="4363" max="4363" width="8.7109375" style="4" customWidth="1"/>
    <col min="4364" max="4364" width="4.7109375" style="4" customWidth="1"/>
    <col min="4365" max="4365" width="5.7109375" style="4" customWidth="1"/>
    <col min="4366" max="4366" width="11.7109375" style="4" customWidth="1"/>
    <col min="4367" max="4367" width="8.7109375" style="4" customWidth="1"/>
    <col min="4368" max="4368" width="4.7109375" style="4" customWidth="1"/>
    <col min="4369" max="4369" width="5.7109375" style="4" customWidth="1"/>
    <col min="4370" max="4372" width="11.7109375" style="4" customWidth="1"/>
    <col min="4373" max="4373" width="7.7109375" style="4" customWidth="1"/>
    <col min="4374" max="4374" width="15.7109375" style="4" customWidth="1"/>
    <col min="4375" max="4378" width="11.7109375" style="4" customWidth="1"/>
    <col min="4379" max="4379" width="8.7109375" style="4" customWidth="1"/>
    <col min="4380" max="4380" width="4.7109375" style="4" customWidth="1"/>
    <col min="4381" max="4608" width="9" style="4"/>
    <col min="4609" max="4609" width="15.7109375" style="4" customWidth="1"/>
    <col min="4610" max="4610" width="10.7109375" style="4" customWidth="1"/>
    <col min="4611" max="4611" width="40.7109375" style="4" customWidth="1"/>
    <col min="4612" max="4612" width="10.7109375" style="4" customWidth="1"/>
    <col min="4613" max="4613" width="20.7109375" style="4" customWidth="1"/>
    <col min="4614" max="4615" width="12.7109375" style="4" customWidth="1"/>
    <col min="4616" max="4616" width="10.7109375" style="4" customWidth="1"/>
    <col min="4617" max="4617" width="20.7109375" style="4" customWidth="1"/>
    <col min="4618" max="4618" width="10.7109375" style="4" customWidth="1"/>
    <col min="4619" max="4619" width="8.7109375" style="4" customWidth="1"/>
    <col min="4620" max="4620" width="4.7109375" style="4" customWidth="1"/>
    <col min="4621" max="4621" width="5.7109375" style="4" customWidth="1"/>
    <col min="4622" max="4622" width="11.7109375" style="4" customWidth="1"/>
    <col min="4623" max="4623" width="8.7109375" style="4" customWidth="1"/>
    <col min="4624" max="4624" width="4.7109375" style="4" customWidth="1"/>
    <col min="4625" max="4625" width="5.7109375" style="4" customWidth="1"/>
    <col min="4626" max="4628" width="11.7109375" style="4" customWidth="1"/>
    <col min="4629" max="4629" width="7.7109375" style="4" customWidth="1"/>
    <col min="4630" max="4630" width="15.7109375" style="4" customWidth="1"/>
    <col min="4631" max="4634" width="11.7109375" style="4" customWidth="1"/>
    <col min="4635" max="4635" width="8.7109375" style="4" customWidth="1"/>
    <col min="4636" max="4636" width="4.7109375" style="4" customWidth="1"/>
    <col min="4637" max="4864" width="9" style="4"/>
    <col min="4865" max="4865" width="15.7109375" style="4" customWidth="1"/>
    <col min="4866" max="4866" width="10.7109375" style="4" customWidth="1"/>
    <col min="4867" max="4867" width="40.7109375" style="4" customWidth="1"/>
    <col min="4868" max="4868" width="10.7109375" style="4" customWidth="1"/>
    <col min="4869" max="4869" width="20.7109375" style="4" customWidth="1"/>
    <col min="4870" max="4871" width="12.7109375" style="4" customWidth="1"/>
    <col min="4872" max="4872" width="10.7109375" style="4" customWidth="1"/>
    <col min="4873" max="4873" width="20.7109375" style="4" customWidth="1"/>
    <col min="4874" max="4874" width="10.7109375" style="4" customWidth="1"/>
    <col min="4875" max="4875" width="8.7109375" style="4" customWidth="1"/>
    <col min="4876" max="4876" width="4.7109375" style="4" customWidth="1"/>
    <col min="4877" max="4877" width="5.7109375" style="4" customWidth="1"/>
    <col min="4878" max="4878" width="11.7109375" style="4" customWidth="1"/>
    <col min="4879" max="4879" width="8.7109375" style="4" customWidth="1"/>
    <col min="4880" max="4880" width="4.7109375" style="4" customWidth="1"/>
    <col min="4881" max="4881" width="5.7109375" style="4" customWidth="1"/>
    <col min="4882" max="4884" width="11.7109375" style="4" customWidth="1"/>
    <col min="4885" max="4885" width="7.7109375" style="4" customWidth="1"/>
    <col min="4886" max="4886" width="15.7109375" style="4" customWidth="1"/>
    <col min="4887" max="4890" width="11.7109375" style="4" customWidth="1"/>
    <col min="4891" max="4891" width="8.7109375" style="4" customWidth="1"/>
    <col min="4892" max="4892" width="4.7109375" style="4" customWidth="1"/>
    <col min="4893" max="5120" width="9" style="4"/>
    <col min="5121" max="5121" width="15.7109375" style="4" customWidth="1"/>
    <col min="5122" max="5122" width="10.7109375" style="4" customWidth="1"/>
    <col min="5123" max="5123" width="40.7109375" style="4" customWidth="1"/>
    <col min="5124" max="5124" width="10.7109375" style="4" customWidth="1"/>
    <col min="5125" max="5125" width="20.7109375" style="4" customWidth="1"/>
    <col min="5126" max="5127" width="12.7109375" style="4" customWidth="1"/>
    <col min="5128" max="5128" width="10.7109375" style="4" customWidth="1"/>
    <col min="5129" max="5129" width="20.7109375" style="4" customWidth="1"/>
    <col min="5130" max="5130" width="10.7109375" style="4" customWidth="1"/>
    <col min="5131" max="5131" width="8.7109375" style="4" customWidth="1"/>
    <col min="5132" max="5132" width="4.7109375" style="4" customWidth="1"/>
    <col min="5133" max="5133" width="5.7109375" style="4" customWidth="1"/>
    <col min="5134" max="5134" width="11.7109375" style="4" customWidth="1"/>
    <col min="5135" max="5135" width="8.7109375" style="4" customWidth="1"/>
    <col min="5136" max="5136" width="4.7109375" style="4" customWidth="1"/>
    <col min="5137" max="5137" width="5.7109375" style="4" customWidth="1"/>
    <col min="5138" max="5140" width="11.7109375" style="4" customWidth="1"/>
    <col min="5141" max="5141" width="7.7109375" style="4" customWidth="1"/>
    <col min="5142" max="5142" width="15.7109375" style="4" customWidth="1"/>
    <col min="5143" max="5146" width="11.7109375" style="4" customWidth="1"/>
    <col min="5147" max="5147" width="8.7109375" style="4" customWidth="1"/>
    <col min="5148" max="5148" width="4.7109375" style="4" customWidth="1"/>
    <col min="5149" max="5376" width="9" style="4"/>
    <col min="5377" max="5377" width="15.7109375" style="4" customWidth="1"/>
    <col min="5378" max="5378" width="10.7109375" style="4" customWidth="1"/>
    <col min="5379" max="5379" width="40.7109375" style="4" customWidth="1"/>
    <col min="5380" max="5380" width="10.7109375" style="4" customWidth="1"/>
    <col min="5381" max="5381" width="20.7109375" style="4" customWidth="1"/>
    <col min="5382" max="5383" width="12.7109375" style="4" customWidth="1"/>
    <col min="5384" max="5384" width="10.7109375" style="4" customWidth="1"/>
    <col min="5385" max="5385" width="20.7109375" style="4" customWidth="1"/>
    <col min="5386" max="5386" width="10.7109375" style="4" customWidth="1"/>
    <col min="5387" max="5387" width="8.7109375" style="4" customWidth="1"/>
    <col min="5388" max="5388" width="4.7109375" style="4" customWidth="1"/>
    <col min="5389" max="5389" width="5.7109375" style="4" customWidth="1"/>
    <col min="5390" max="5390" width="11.7109375" style="4" customWidth="1"/>
    <col min="5391" max="5391" width="8.7109375" style="4" customWidth="1"/>
    <col min="5392" max="5392" width="4.7109375" style="4" customWidth="1"/>
    <col min="5393" max="5393" width="5.7109375" style="4" customWidth="1"/>
    <col min="5394" max="5396" width="11.7109375" style="4" customWidth="1"/>
    <col min="5397" max="5397" width="7.7109375" style="4" customWidth="1"/>
    <col min="5398" max="5398" width="15.7109375" style="4" customWidth="1"/>
    <col min="5399" max="5402" width="11.7109375" style="4" customWidth="1"/>
    <col min="5403" max="5403" width="8.7109375" style="4" customWidth="1"/>
    <col min="5404" max="5404" width="4.7109375" style="4" customWidth="1"/>
    <col min="5405" max="5632" width="9" style="4"/>
    <col min="5633" max="5633" width="15.7109375" style="4" customWidth="1"/>
    <col min="5634" max="5634" width="10.7109375" style="4" customWidth="1"/>
    <col min="5635" max="5635" width="40.7109375" style="4" customWidth="1"/>
    <col min="5636" max="5636" width="10.7109375" style="4" customWidth="1"/>
    <col min="5637" max="5637" width="20.7109375" style="4" customWidth="1"/>
    <col min="5638" max="5639" width="12.7109375" style="4" customWidth="1"/>
    <col min="5640" max="5640" width="10.7109375" style="4" customWidth="1"/>
    <col min="5641" max="5641" width="20.7109375" style="4" customWidth="1"/>
    <col min="5642" max="5642" width="10.7109375" style="4" customWidth="1"/>
    <col min="5643" max="5643" width="8.7109375" style="4" customWidth="1"/>
    <col min="5644" max="5644" width="4.7109375" style="4" customWidth="1"/>
    <col min="5645" max="5645" width="5.7109375" style="4" customWidth="1"/>
    <col min="5646" max="5646" width="11.7109375" style="4" customWidth="1"/>
    <col min="5647" max="5647" width="8.7109375" style="4" customWidth="1"/>
    <col min="5648" max="5648" width="4.7109375" style="4" customWidth="1"/>
    <col min="5649" max="5649" width="5.7109375" style="4" customWidth="1"/>
    <col min="5650" max="5652" width="11.7109375" style="4" customWidth="1"/>
    <col min="5653" max="5653" width="7.7109375" style="4" customWidth="1"/>
    <col min="5654" max="5654" width="15.7109375" style="4" customWidth="1"/>
    <col min="5655" max="5658" width="11.7109375" style="4" customWidth="1"/>
    <col min="5659" max="5659" width="8.7109375" style="4" customWidth="1"/>
    <col min="5660" max="5660" width="4.7109375" style="4" customWidth="1"/>
    <col min="5661" max="5888" width="9" style="4"/>
    <col min="5889" max="5889" width="15.7109375" style="4" customWidth="1"/>
    <col min="5890" max="5890" width="10.7109375" style="4" customWidth="1"/>
    <col min="5891" max="5891" width="40.7109375" style="4" customWidth="1"/>
    <col min="5892" max="5892" width="10.7109375" style="4" customWidth="1"/>
    <col min="5893" max="5893" width="20.7109375" style="4" customWidth="1"/>
    <col min="5894" max="5895" width="12.7109375" style="4" customWidth="1"/>
    <col min="5896" max="5896" width="10.7109375" style="4" customWidth="1"/>
    <col min="5897" max="5897" width="20.7109375" style="4" customWidth="1"/>
    <col min="5898" max="5898" width="10.7109375" style="4" customWidth="1"/>
    <col min="5899" max="5899" width="8.7109375" style="4" customWidth="1"/>
    <col min="5900" max="5900" width="4.7109375" style="4" customWidth="1"/>
    <col min="5901" max="5901" width="5.7109375" style="4" customWidth="1"/>
    <col min="5902" max="5902" width="11.7109375" style="4" customWidth="1"/>
    <col min="5903" max="5903" width="8.7109375" style="4" customWidth="1"/>
    <col min="5904" max="5904" width="4.7109375" style="4" customWidth="1"/>
    <col min="5905" max="5905" width="5.7109375" style="4" customWidth="1"/>
    <col min="5906" max="5908" width="11.7109375" style="4" customWidth="1"/>
    <col min="5909" max="5909" width="7.7109375" style="4" customWidth="1"/>
    <col min="5910" max="5910" width="15.7109375" style="4" customWidth="1"/>
    <col min="5911" max="5914" width="11.7109375" style="4" customWidth="1"/>
    <col min="5915" max="5915" width="8.7109375" style="4" customWidth="1"/>
    <col min="5916" max="5916" width="4.7109375" style="4" customWidth="1"/>
    <col min="5917" max="6144" width="9" style="4"/>
    <col min="6145" max="6145" width="15.7109375" style="4" customWidth="1"/>
    <col min="6146" max="6146" width="10.7109375" style="4" customWidth="1"/>
    <col min="6147" max="6147" width="40.7109375" style="4" customWidth="1"/>
    <col min="6148" max="6148" width="10.7109375" style="4" customWidth="1"/>
    <col min="6149" max="6149" width="20.7109375" style="4" customWidth="1"/>
    <col min="6150" max="6151" width="12.7109375" style="4" customWidth="1"/>
    <col min="6152" max="6152" width="10.7109375" style="4" customWidth="1"/>
    <col min="6153" max="6153" width="20.7109375" style="4" customWidth="1"/>
    <col min="6154" max="6154" width="10.7109375" style="4" customWidth="1"/>
    <col min="6155" max="6155" width="8.7109375" style="4" customWidth="1"/>
    <col min="6156" max="6156" width="4.7109375" style="4" customWidth="1"/>
    <col min="6157" max="6157" width="5.7109375" style="4" customWidth="1"/>
    <col min="6158" max="6158" width="11.7109375" style="4" customWidth="1"/>
    <col min="6159" max="6159" width="8.7109375" style="4" customWidth="1"/>
    <col min="6160" max="6160" width="4.7109375" style="4" customWidth="1"/>
    <col min="6161" max="6161" width="5.7109375" style="4" customWidth="1"/>
    <col min="6162" max="6164" width="11.7109375" style="4" customWidth="1"/>
    <col min="6165" max="6165" width="7.7109375" style="4" customWidth="1"/>
    <col min="6166" max="6166" width="15.7109375" style="4" customWidth="1"/>
    <col min="6167" max="6170" width="11.7109375" style="4" customWidth="1"/>
    <col min="6171" max="6171" width="8.7109375" style="4" customWidth="1"/>
    <col min="6172" max="6172" width="4.7109375" style="4" customWidth="1"/>
    <col min="6173" max="6400" width="9" style="4"/>
    <col min="6401" max="6401" width="15.7109375" style="4" customWidth="1"/>
    <col min="6402" max="6402" width="10.7109375" style="4" customWidth="1"/>
    <col min="6403" max="6403" width="40.7109375" style="4" customWidth="1"/>
    <col min="6404" max="6404" width="10.7109375" style="4" customWidth="1"/>
    <col min="6405" max="6405" width="20.7109375" style="4" customWidth="1"/>
    <col min="6406" max="6407" width="12.7109375" style="4" customWidth="1"/>
    <col min="6408" max="6408" width="10.7109375" style="4" customWidth="1"/>
    <col min="6409" max="6409" width="20.7109375" style="4" customWidth="1"/>
    <col min="6410" max="6410" width="10.7109375" style="4" customWidth="1"/>
    <col min="6411" max="6411" width="8.7109375" style="4" customWidth="1"/>
    <col min="6412" max="6412" width="4.7109375" style="4" customWidth="1"/>
    <col min="6413" max="6413" width="5.7109375" style="4" customWidth="1"/>
    <col min="6414" max="6414" width="11.7109375" style="4" customWidth="1"/>
    <col min="6415" max="6415" width="8.7109375" style="4" customWidth="1"/>
    <col min="6416" max="6416" width="4.7109375" style="4" customWidth="1"/>
    <col min="6417" max="6417" width="5.7109375" style="4" customWidth="1"/>
    <col min="6418" max="6420" width="11.7109375" style="4" customWidth="1"/>
    <col min="6421" max="6421" width="7.7109375" style="4" customWidth="1"/>
    <col min="6422" max="6422" width="15.7109375" style="4" customWidth="1"/>
    <col min="6423" max="6426" width="11.7109375" style="4" customWidth="1"/>
    <col min="6427" max="6427" width="8.7109375" style="4" customWidth="1"/>
    <col min="6428" max="6428" width="4.7109375" style="4" customWidth="1"/>
    <col min="6429" max="6656" width="9" style="4"/>
    <col min="6657" max="6657" width="15.7109375" style="4" customWidth="1"/>
    <col min="6658" max="6658" width="10.7109375" style="4" customWidth="1"/>
    <col min="6659" max="6659" width="40.7109375" style="4" customWidth="1"/>
    <col min="6660" max="6660" width="10.7109375" style="4" customWidth="1"/>
    <col min="6661" max="6661" width="20.7109375" style="4" customWidth="1"/>
    <col min="6662" max="6663" width="12.7109375" style="4" customWidth="1"/>
    <col min="6664" max="6664" width="10.7109375" style="4" customWidth="1"/>
    <col min="6665" max="6665" width="20.7109375" style="4" customWidth="1"/>
    <col min="6666" max="6666" width="10.7109375" style="4" customWidth="1"/>
    <col min="6667" max="6667" width="8.7109375" style="4" customWidth="1"/>
    <col min="6668" max="6668" width="4.7109375" style="4" customWidth="1"/>
    <col min="6669" max="6669" width="5.7109375" style="4" customWidth="1"/>
    <col min="6670" max="6670" width="11.7109375" style="4" customWidth="1"/>
    <col min="6671" max="6671" width="8.7109375" style="4" customWidth="1"/>
    <col min="6672" max="6672" width="4.7109375" style="4" customWidth="1"/>
    <col min="6673" max="6673" width="5.7109375" style="4" customWidth="1"/>
    <col min="6674" max="6676" width="11.7109375" style="4" customWidth="1"/>
    <col min="6677" max="6677" width="7.7109375" style="4" customWidth="1"/>
    <col min="6678" max="6678" width="15.7109375" style="4" customWidth="1"/>
    <col min="6679" max="6682" width="11.7109375" style="4" customWidth="1"/>
    <col min="6683" max="6683" width="8.7109375" style="4" customWidth="1"/>
    <col min="6684" max="6684" width="4.7109375" style="4" customWidth="1"/>
    <col min="6685" max="6912" width="9" style="4"/>
    <col min="6913" max="6913" width="15.7109375" style="4" customWidth="1"/>
    <col min="6914" max="6914" width="10.7109375" style="4" customWidth="1"/>
    <col min="6915" max="6915" width="40.7109375" style="4" customWidth="1"/>
    <col min="6916" max="6916" width="10.7109375" style="4" customWidth="1"/>
    <col min="6917" max="6917" width="20.7109375" style="4" customWidth="1"/>
    <col min="6918" max="6919" width="12.7109375" style="4" customWidth="1"/>
    <col min="6920" max="6920" width="10.7109375" style="4" customWidth="1"/>
    <col min="6921" max="6921" width="20.7109375" style="4" customWidth="1"/>
    <col min="6922" max="6922" width="10.7109375" style="4" customWidth="1"/>
    <col min="6923" max="6923" width="8.7109375" style="4" customWidth="1"/>
    <col min="6924" max="6924" width="4.7109375" style="4" customWidth="1"/>
    <col min="6925" max="6925" width="5.7109375" style="4" customWidth="1"/>
    <col min="6926" max="6926" width="11.7109375" style="4" customWidth="1"/>
    <col min="6927" max="6927" width="8.7109375" style="4" customWidth="1"/>
    <col min="6928" max="6928" width="4.7109375" style="4" customWidth="1"/>
    <col min="6929" max="6929" width="5.7109375" style="4" customWidth="1"/>
    <col min="6930" max="6932" width="11.7109375" style="4" customWidth="1"/>
    <col min="6933" max="6933" width="7.7109375" style="4" customWidth="1"/>
    <col min="6934" max="6934" width="15.7109375" style="4" customWidth="1"/>
    <col min="6935" max="6938" width="11.7109375" style="4" customWidth="1"/>
    <col min="6939" max="6939" width="8.7109375" style="4" customWidth="1"/>
    <col min="6940" max="6940" width="4.7109375" style="4" customWidth="1"/>
    <col min="6941" max="7168" width="9" style="4"/>
    <col min="7169" max="7169" width="15.7109375" style="4" customWidth="1"/>
    <col min="7170" max="7170" width="10.7109375" style="4" customWidth="1"/>
    <col min="7171" max="7171" width="40.7109375" style="4" customWidth="1"/>
    <col min="7172" max="7172" width="10.7109375" style="4" customWidth="1"/>
    <col min="7173" max="7173" width="20.7109375" style="4" customWidth="1"/>
    <col min="7174" max="7175" width="12.7109375" style="4" customWidth="1"/>
    <col min="7176" max="7176" width="10.7109375" style="4" customWidth="1"/>
    <col min="7177" max="7177" width="20.7109375" style="4" customWidth="1"/>
    <col min="7178" max="7178" width="10.7109375" style="4" customWidth="1"/>
    <col min="7179" max="7179" width="8.7109375" style="4" customWidth="1"/>
    <col min="7180" max="7180" width="4.7109375" style="4" customWidth="1"/>
    <col min="7181" max="7181" width="5.7109375" style="4" customWidth="1"/>
    <col min="7182" max="7182" width="11.7109375" style="4" customWidth="1"/>
    <col min="7183" max="7183" width="8.7109375" style="4" customWidth="1"/>
    <col min="7184" max="7184" width="4.7109375" style="4" customWidth="1"/>
    <col min="7185" max="7185" width="5.7109375" style="4" customWidth="1"/>
    <col min="7186" max="7188" width="11.7109375" style="4" customWidth="1"/>
    <col min="7189" max="7189" width="7.7109375" style="4" customWidth="1"/>
    <col min="7190" max="7190" width="15.7109375" style="4" customWidth="1"/>
    <col min="7191" max="7194" width="11.7109375" style="4" customWidth="1"/>
    <col min="7195" max="7195" width="8.7109375" style="4" customWidth="1"/>
    <col min="7196" max="7196" width="4.7109375" style="4" customWidth="1"/>
    <col min="7197" max="7424" width="9" style="4"/>
    <col min="7425" max="7425" width="15.7109375" style="4" customWidth="1"/>
    <col min="7426" max="7426" width="10.7109375" style="4" customWidth="1"/>
    <col min="7427" max="7427" width="40.7109375" style="4" customWidth="1"/>
    <col min="7428" max="7428" width="10.7109375" style="4" customWidth="1"/>
    <col min="7429" max="7429" width="20.7109375" style="4" customWidth="1"/>
    <col min="7430" max="7431" width="12.7109375" style="4" customWidth="1"/>
    <col min="7432" max="7432" width="10.7109375" style="4" customWidth="1"/>
    <col min="7433" max="7433" width="20.7109375" style="4" customWidth="1"/>
    <col min="7434" max="7434" width="10.7109375" style="4" customWidth="1"/>
    <col min="7435" max="7435" width="8.7109375" style="4" customWidth="1"/>
    <col min="7436" max="7436" width="4.7109375" style="4" customWidth="1"/>
    <col min="7437" max="7437" width="5.7109375" style="4" customWidth="1"/>
    <col min="7438" max="7438" width="11.7109375" style="4" customWidth="1"/>
    <col min="7439" max="7439" width="8.7109375" style="4" customWidth="1"/>
    <col min="7440" max="7440" width="4.7109375" style="4" customWidth="1"/>
    <col min="7441" max="7441" width="5.7109375" style="4" customWidth="1"/>
    <col min="7442" max="7444" width="11.7109375" style="4" customWidth="1"/>
    <col min="7445" max="7445" width="7.7109375" style="4" customWidth="1"/>
    <col min="7446" max="7446" width="15.7109375" style="4" customWidth="1"/>
    <col min="7447" max="7450" width="11.7109375" style="4" customWidth="1"/>
    <col min="7451" max="7451" width="8.7109375" style="4" customWidth="1"/>
    <col min="7452" max="7452" width="4.7109375" style="4" customWidth="1"/>
    <col min="7453" max="7680" width="9" style="4"/>
    <col min="7681" max="7681" width="15.7109375" style="4" customWidth="1"/>
    <col min="7682" max="7682" width="10.7109375" style="4" customWidth="1"/>
    <col min="7683" max="7683" width="40.7109375" style="4" customWidth="1"/>
    <col min="7684" max="7684" width="10.7109375" style="4" customWidth="1"/>
    <col min="7685" max="7685" width="20.7109375" style="4" customWidth="1"/>
    <col min="7686" max="7687" width="12.7109375" style="4" customWidth="1"/>
    <col min="7688" max="7688" width="10.7109375" style="4" customWidth="1"/>
    <col min="7689" max="7689" width="20.7109375" style="4" customWidth="1"/>
    <col min="7690" max="7690" width="10.7109375" style="4" customWidth="1"/>
    <col min="7691" max="7691" width="8.7109375" style="4" customWidth="1"/>
    <col min="7692" max="7692" width="4.7109375" style="4" customWidth="1"/>
    <col min="7693" max="7693" width="5.7109375" style="4" customWidth="1"/>
    <col min="7694" max="7694" width="11.7109375" style="4" customWidth="1"/>
    <col min="7695" max="7695" width="8.7109375" style="4" customWidth="1"/>
    <col min="7696" max="7696" width="4.7109375" style="4" customWidth="1"/>
    <col min="7697" max="7697" width="5.7109375" style="4" customWidth="1"/>
    <col min="7698" max="7700" width="11.7109375" style="4" customWidth="1"/>
    <col min="7701" max="7701" width="7.7109375" style="4" customWidth="1"/>
    <col min="7702" max="7702" width="15.7109375" style="4" customWidth="1"/>
    <col min="7703" max="7706" width="11.7109375" style="4" customWidth="1"/>
    <col min="7707" max="7707" width="8.7109375" style="4" customWidth="1"/>
    <col min="7708" max="7708" width="4.7109375" style="4" customWidth="1"/>
    <col min="7709" max="7936" width="9" style="4"/>
    <col min="7937" max="7937" width="15.7109375" style="4" customWidth="1"/>
    <col min="7938" max="7938" width="10.7109375" style="4" customWidth="1"/>
    <col min="7939" max="7939" width="40.7109375" style="4" customWidth="1"/>
    <col min="7940" max="7940" width="10.7109375" style="4" customWidth="1"/>
    <col min="7941" max="7941" width="20.7109375" style="4" customWidth="1"/>
    <col min="7942" max="7943" width="12.7109375" style="4" customWidth="1"/>
    <col min="7944" max="7944" width="10.7109375" style="4" customWidth="1"/>
    <col min="7945" max="7945" width="20.7109375" style="4" customWidth="1"/>
    <col min="7946" max="7946" width="10.7109375" style="4" customWidth="1"/>
    <col min="7947" max="7947" width="8.7109375" style="4" customWidth="1"/>
    <col min="7948" max="7948" width="4.7109375" style="4" customWidth="1"/>
    <col min="7949" max="7949" width="5.7109375" style="4" customWidth="1"/>
    <col min="7950" max="7950" width="11.7109375" style="4" customWidth="1"/>
    <col min="7951" max="7951" width="8.7109375" style="4" customWidth="1"/>
    <col min="7952" max="7952" width="4.7109375" style="4" customWidth="1"/>
    <col min="7953" max="7953" width="5.7109375" style="4" customWidth="1"/>
    <col min="7954" max="7956" width="11.7109375" style="4" customWidth="1"/>
    <col min="7957" max="7957" width="7.7109375" style="4" customWidth="1"/>
    <col min="7958" max="7958" width="15.7109375" style="4" customWidth="1"/>
    <col min="7959" max="7962" width="11.7109375" style="4" customWidth="1"/>
    <col min="7963" max="7963" width="8.7109375" style="4" customWidth="1"/>
    <col min="7964" max="7964" width="4.7109375" style="4" customWidth="1"/>
    <col min="7965" max="8192" width="9" style="4"/>
    <col min="8193" max="8193" width="15.7109375" style="4" customWidth="1"/>
    <col min="8194" max="8194" width="10.7109375" style="4" customWidth="1"/>
    <col min="8195" max="8195" width="40.7109375" style="4" customWidth="1"/>
    <col min="8196" max="8196" width="10.7109375" style="4" customWidth="1"/>
    <col min="8197" max="8197" width="20.7109375" style="4" customWidth="1"/>
    <col min="8198" max="8199" width="12.7109375" style="4" customWidth="1"/>
    <col min="8200" max="8200" width="10.7109375" style="4" customWidth="1"/>
    <col min="8201" max="8201" width="20.7109375" style="4" customWidth="1"/>
    <col min="8202" max="8202" width="10.7109375" style="4" customWidth="1"/>
    <col min="8203" max="8203" width="8.7109375" style="4" customWidth="1"/>
    <col min="8204" max="8204" width="4.7109375" style="4" customWidth="1"/>
    <col min="8205" max="8205" width="5.7109375" style="4" customWidth="1"/>
    <col min="8206" max="8206" width="11.7109375" style="4" customWidth="1"/>
    <col min="8207" max="8207" width="8.7109375" style="4" customWidth="1"/>
    <col min="8208" max="8208" width="4.7109375" style="4" customWidth="1"/>
    <col min="8209" max="8209" width="5.7109375" style="4" customWidth="1"/>
    <col min="8210" max="8212" width="11.7109375" style="4" customWidth="1"/>
    <col min="8213" max="8213" width="7.7109375" style="4" customWidth="1"/>
    <col min="8214" max="8214" width="15.7109375" style="4" customWidth="1"/>
    <col min="8215" max="8218" width="11.7109375" style="4" customWidth="1"/>
    <col min="8219" max="8219" width="8.7109375" style="4" customWidth="1"/>
    <col min="8220" max="8220" width="4.7109375" style="4" customWidth="1"/>
    <col min="8221" max="8448" width="9" style="4"/>
    <col min="8449" max="8449" width="15.7109375" style="4" customWidth="1"/>
    <col min="8450" max="8450" width="10.7109375" style="4" customWidth="1"/>
    <col min="8451" max="8451" width="40.7109375" style="4" customWidth="1"/>
    <col min="8452" max="8452" width="10.7109375" style="4" customWidth="1"/>
    <col min="8453" max="8453" width="20.7109375" style="4" customWidth="1"/>
    <col min="8454" max="8455" width="12.7109375" style="4" customWidth="1"/>
    <col min="8456" max="8456" width="10.7109375" style="4" customWidth="1"/>
    <col min="8457" max="8457" width="20.7109375" style="4" customWidth="1"/>
    <col min="8458" max="8458" width="10.7109375" style="4" customWidth="1"/>
    <col min="8459" max="8459" width="8.7109375" style="4" customWidth="1"/>
    <col min="8460" max="8460" width="4.7109375" style="4" customWidth="1"/>
    <col min="8461" max="8461" width="5.7109375" style="4" customWidth="1"/>
    <col min="8462" max="8462" width="11.7109375" style="4" customWidth="1"/>
    <col min="8463" max="8463" width="8.7109375" style="4" customWidth="1"/>
    <col min="8464" max="8464" width="4.7109375" style="4" customWidth="1"/>
    <col min="8465" max="8465" width="5.7109375" style="4" customWidth="1"/>
    <col min="8466" max="8468" width="11.7109375" style="4" customWidth="1"/>
    <col min="8469" max="8469" width="7.7109375" style="4" customWidth="1"/>
    <col min="8470" max="8470" width="15.7109375" style="4" customWidth="1"/>
    <col min="8471" max="8474" width="11.7109375" style="4" customWidth="1"/>
    <col min="8475" max="8475" width="8.7109375" style="4" customWidth="1"/>
    <col min="8476" max="8476" width="4.7109375" style="4" customWidth="1"/>
    <col min="8477" max="8704" width="9" style="4"/>
    <col min="8705" max="8705" width="15.7109375" style="4" customWidth="1"/>
    <col min="8706" max="8706" width="10.7109375" style="4" customWidth="1"/>
    <col min="8707" max="8707" width="40.7109375" style="4" customWidth="1"/>
    <col min="8708" max="8708" width="10.7109375" style="4" customWidth="1"/>
    <col min="8709" max="8709" width="20.7109375" style="4" customWidth="1"/>
    <col min="8710" max="8711" width="12.7109375" style="4" customWidth="1"/>
    <col min="8712" max="8712" width="10.7109375" style="4" customWidth="1"/>
    <col min="8713" max="8713" width="20.7109375" style="4" customWidth="1"/>
    <col min="8714" max="8714" width="10.7109375" style="4" customWidth="1"/>
    <col min="8715" max="8715" width="8.7109375" style="4" customWidth="1"/>
    <col min="8716" max="8716" width="4.7109375" style="4" customWidth="1"/>
    <col min="8717" max="8717" width="5.7109375" style="4" customWidth="1"/>
    <col min="8718" max="8718" width="11.7109375" style="4" customWidth="1"/>
    <col min="8719" max="8719" width="8.7109375" style="4" customWidth="1"/>
    <col min="8720" max="8720" width="4.7109375" style="4" customWidth="1"/>
    <col min="8721" max="8721" width="5.7109375" style="4" customWidth="1"/>
    <col min="8722" max="8724" width="11.7109375" style="4" customWidth="1"/>
    <col min="8725" max="8725" width="7.7109375" style="4" customWidth="1"/>
    <col min="8726" max="8726" width="15.7109375" style="4" customWidth="1"/>
    <col min="8727" max="8730" width="11.7109375" style="4" customWidth="1"/>
    <col min="8731" max="8731" width="8.7109375" style="4" customWidth="1"/>
    <col min="8732" max="8732" width="4.7109375" style="4" customWidth="1"/>
    <col min="8733" max="8960" width="9" style="4"/>
    <col min="8961" max="8961" width="15.7109375" style="4" customWidth="1"/>
    <col min="8962" max="8962" width="10.7109375" style="4" customWidth="1"/>
    <col min="8963" max="8963" width="40.7109375" style="4" customWidth="1"/>
    <col min="8964" max="8964" width="10.7109375" style="4" customWidth="1"/>
    <col min="8965" max="8965" width="20.7109375" style="4" customWidth="1"/>
    <col min="8966" max="8967" width="12.7109375" style="4" customWidth="1"/>
    <col min="8968" max="8968" width="10.7109375" style="4" customWidth="1"/>
    <col min="8969" max="8969" width="20.7109375" style="4" customWidth="1"/>
    <col min="8970" max="8970" width="10.7109375" style="4" customWidth="1"/>
    <col min="8971" max="8971" width="8.7109375" style="4" customWidth="1"/>
    <col min="8972" max="8972" width="4.7109375" style="4" customWidth="1"/>
    <col min="8973" max="8973" width="5.7109375" style="4" customWidth="1"/>
    <col min="8974" max="8974" width="11.7109375" style="4" customWidth="1"/>
    <col min="8975" max="8975" width="8.7109375" style="4" customWidth="1"/>
    <col min="8976" max="8976" width="4.7109375" style="4" customWidth="1"/>
    <col min="8977" max="8977" width="5.7109375" style="4" customWidth="1"/>
    <col min="8978" max="8980" width="11.7109375" style="4" customWidth="1"/>
    <col min="8981" max="8981" width="7.7109375" style="4" customWidth="1"/>
    <col min="8982" max="8982" width="15.7109375" style="4" customWidth="1"/>
    <col min="8983" max="8986" width="11.7109375" style="4" customWidth="1"/>
    <col min="8987" max="8987" width="8.7109375" style="4" customWidth="1"/>
    <col min="8988" max="8988" width="4.7109375" style="4" customWidth="1"/>
    <col min="8989" max="9216" width="9" style="4"/>
    <col min="9217" max="9217" width="15.7109375" style="4" customWidth="1"/>
    <col min="9218" max="9218" width="10.7109375" style="4" customWidth="1"/>
    <col min="9219" max="9219" width="40.7109375" style="4" customWidth="1"/>
    <col min="9220" max="9220" width="10.7109375" style="4" customWidth="1"/>
    <col min="9221" max="9221" width="20.7109375" style="4" customWidth="1"/>
    <col min="9222" max="9223" width="12.7109375" style="4" customWidth="1"/>
    <col min="9224" max="9224" width="10.7109375" style="4" customWidth="1"/>
    <col min="9225" max="9225" width="20.7109375" style="4" customWidth="1"/>
    <col min="9226" max="9226" width="10.7109375" style="4" customWidth="1"/>
    <col min="9227" max="9227" width="8.7109375" style="4" customWidth="1"/>
    <col min="9228" max="9228" width="4.7109375" style="4" customWidth="1"/>
    <col min="9229" max="9229" width="5.7109375" style="4" customWidth="1"/>
    <col min="9230" max="9230" width="11.7109375" style="4" customWidth="1"/>
    <col min="9231" max="9231" width="8.7109375" style="4" customWidth="1"/>
    <col min="9232" max="9232" width="4.7109375" style="4" customWidth="1"/>
    <col min="9233" max="9233" width="5.7109375" style="4" customWidth="1"/>
    <col min="9234" max="9236" width="11.7109375" style="4" customWidth="1"/>
    <col min="9237" max="9237" width="7.7109375" style="4" customWidth="1"/>
    <col min="9238" max="9238" width="15.7109375" style="4" customWidth="1"/>
    <col min="9239" max="9242" width="11.7109375" style="4" customWidth="1"/>
    <col min="9243" max="9243" width="8.7109375" style="4" customWidth="1"/>
    <col min="9244" max="9244" width="4.7109375" style="4" customWidth="1"/>
    <col min="9245" max="9472" width="9" style="4"/>
    <col min="9473" max="9473" width="15.7109375" style="4" customWidth="1"/>
    <col min="9474" max="9474" width="10.7109375" style="4" customWidth="1"/>
    <col min="9475" max="9475" width="40.7109375" style="4" customWidth="1"/>
    <col min="9476" max="9476" width="10.7109375" style="4" customWidth="1"/>
    <col min="9477" max="9477" width="20.7109375" style="4" customWidth="1"/>
    <col min="9478" max="9479" width="12.7109375" style="4" customWidth="1"/>
    <col min="9480" max="9480" width="10.7109375" style="4" customWidth="1"/>
    <col min="9481" max="9481" width="20.7109375" style="4" customWidth="1"/>
    <col min="9482" max="9482" width="10.7109375" style="4" customWidth="1"/>
    <col min="9483" max="9483" width="8.7109375" style="4" customWidth="1"/>
    <col min="9484" max="9484" width="4.7109375" style="4" customWidth="1"/>
    <col min="9485" max="9485" width="5.7109375" style="4" customWidth="1"/>
    <col min="9486" max="9486" width="11.7109375" style="4" customWidth="1"/>
    <col min="9487" max="9487" width="8.7109375" style="4" customWidth="1"/>
    <col min="9488" max="9488" width="4.7109375" style="4" customWidth="1"/>
    <col min="9489" max="9489" width="5.7109375" style="4" customWidth="1"/>
    <col min="9490" max="9492" width="11.7109375" style="4" customWidth="1"/>
    <col min="9493" max="9493" width="7.7109375" style="4" customWidth="1"/>
    <col min="9494" max="9494" width="15.7109375" style="4" customWidth="1"/>
    <col min="9495" max="9498" width="11.7109375" style="4" customWidth="1"/>
    <col min="9499" max="9499" width="8.7109375" style="4" customWidth="1"/>
    <col min="9500" max="9500" width="4.7109375" style="4" customWidth="1"/>
    <col min="9501" max="9728" width="9" style="4"/>
    <col min="9729" max="9729" width="15.7109375" style="4" customWidth="1"/>
    <col min="9730" max="9730" width="10.7109375" style="4" customWidth="1"/>
    <col min="9731" max="9731" width="40.7109375" style="4" customWidth="1"/>
    <col min="9732" max="9732" width="10.7109375" style="4" customWidth="1"/>
    <col min="9733" max="9733" width="20.7109375" style="4" customWidth="1"/>
    <col min="9734" max="9735" width="12.7109375" style="4" customWidth="1"/>
    <col min="9736" max="9736" width="10.7109375" style="4" customWidth="1"/>
    <col min="9737" max="9737" width="20.7109375" style="4" customWidth="1"/>
    <col min="9738" max="9738" width="10.7109375" style="4" customWidth="1"/>
    <col min="9739" max="9739" width="8.7109375" style="4" customWidth="1"/>
    <col min="9740" max="9740" width="4.7109375" style="4" customWidth="1"/>
    <col min="9741" max="9741" width="5.7109375" style="4" customWidth="1"/>
    <col min="9742" max="9742" width="11.7109375" style="4" customWidth="1"/>
    <col min="9743" max="9743" width="8.7109375" style="4" customWidth="1"/>
    <col min="9744" max="9744" width="4.7109375" style="4" customWidth="1"/>
    <col min="9745" max="9745" width="5.7109375" style="4" customWidth="1"/>
    <col min="9746" max="9748" width="11.7109375" style="4" customWidth="1"/>
    <col min="9749" max="9749" width="7.7109375" style="4" customWidth="1"/>
    <col min="9750" max="9750" width="15.7109375" style="4" customWidth="1"/>
    <col min="9751" max="9754" width="11.7109375" style="4" customWidth="1"/>
    <col min="9755" max="9755" width="8.7109375" style="4" customWidth="1"/>
    <col min="9756" max="9756" width="4.7109375" style="4" customWidth="1"/>
    <col min="9757" max="9984" width="9" style="4"/>
    <col min="9985" max="9985" width="15.7109375" style="4" customWidth="1"/>
    <col min="9986" max="9986" width="10.7109375" style="4" customWidth="1"/>
    <col min="9987" max="9987" width="40.7109375" style="4" customWidth="1"/>
    <col min="9988" max="9988" width="10.7109375" style="4" customWidth="1"/>
    <col min="9989" max="9989" width="20.7109375" style="4" customWidth="1"/>
    <col min="9990" max="9991" width="12.7109375" style="4" customWidth="1"/>
    <col min="9992" max="9992" width="10.7109375" style="4" customWidth="1"/>
    <col min="9993" max="9993" width="20.7109375" style="4" customWidth="1"/>
    <col min="9994" max="9994" width="10.7109375" style="4" customWidth="1"/>
    <col min="9995" max="9995" width="8.7109375" style="4" customWidth="1"/>
    <col min="9996" max="9996" width="4.7109375" style="4" customWidth="1"/>
    <col min="9997" max="9997" width="5.7109375" style="4" customWidth="1"/>
    <col min="9998" max="9998" width="11.7109375" style="4" customWidth="1"/>
    <col min="9999" max="9999" width="8.7109375" style="4" customWidth="1"/>
    <col min="10000" max="10000" width="4.7109375" style="4" customWidth="1"/>
    <col min="10001" max="10001" width="5.7109375" style="4" customWidth="1"/>
    <col min="10002" max="10004" width="11.7109375" style="4" customWidth="1"/>
    <col min="10005" max="10005" width="7.7109375" style="4" customWidth="1"/>
    <col min="10006" max="10006" width="15.7109375" style="4" customWidth="1"/>
    <col min="10007" max="10010" width="11.7109375" style="4" customWidth="1"/>
    <col min="10011" max="10011" width="8.7109375" style="4" customWidth="1"/>
    <col min="10012" max="10012" width="4.7109375" style="4" customWidth="1"/>
    <col min="10013" max="10240" width="9" style="4"/>
    <col min="10241" max="10241" width="15.7109375" style="4" customWidth="1"/>
    <col min="10242" max="10242" width="10.7109375" style="4" customWidth="1"/>
    <col min="10243" max="10243" width="40.7109375" style="4" customWidth="1"/>
    <col min="10244" max="10244" width="10.7109375" style="4" customWidth="1"/>
    <col min="10245" max="10245" width="20.7109375" style="4" customWidth="1"/>
    <col min="10246" max="10247" width="12.7109375" style="4" customWidth="1"/>
    <col min="10248" max="10248" width="10.7109375" style="4" customWidth="1"/>
    <col min="10249" max="10249" width="20.7109375" style="4" customWidth="1"/>
    <col min="10250" max="10250" width="10.7109375" style="4" customWidth="1"/>
    <col min="10251" max="10251" width="8.7109375" style="4" customWidth="1"/>
    <col min="10252" max="10252" width="4.7109375" style="4" customWidth="1"/>
    <col min="10253" max="10253" width="5.7109375" style="4" customWidth="1"/>
    <col min="10254" max="10254" width="11.7109375" style="4" customWidth="1"/>
    <col min="10255" max="10255" width="8.7109375" style="4" customWidth="1"/>
    <col min="10256" max="10256" width="4.7109375" style="4" customWidth="1"/>
    <col min="10257" max="10257" width="5.7109375" style="4" customWidth="1"/>
    <col min="10258" max="10260" width="11.7109375" style="4" customWidth="1"/>
    <col min="10261" max="10261" width="7.7109375" style="4" customWidth="1"/>
    <col min="10262" max="10262" width="15.7109375" style="4" customWidth="1"/>
    <col min="10263" max="10266" width="11.7109375" style="4" customWidth="1"/>
    <col min="10267" max="10267" width="8.7109375" style="4" customWidth="1"/>
    <col min="10268" max="10268" width="4.7109375" style="4" customWidth="1"/>
    <col min="10269" max="10496" width="9" style="4"/>
    <col min="10497" max="10497" width="15.7109375" style="4" customWidth="1"/>
    <col min="10498" max="10498" width="10.7109375" style="4" customWidth="1"/>
    <col min="10499" max="10499" width="40.7109375" style="4" customWidth="1"/>
    <col min="10500" max="10500" width="10.7109375" style="4" customWidth="1"/>
    <col min="10501" max="10501" width="20.7109375" style="4" customWidth="1"/>
    <col min="10502" max="10503" width="12.7109375" style="4" customWidth="1"/>
    <col min="10504" max="10504" width="10.7109375" style="4" customWidth="1"/>
    <col min="10505" max="10505" width="20.7109375" style="4" customWidth="1"/>
    <col min="10506" max="10506" width="10.7109375" style="4" customWidth="1"/>
    <col min="10507" max="10507" width="8.7109375" style="4" customWidth="1"/>
    <col min="10508" max="10508" width="4.7109375" style="4" customWidth="1"/>
    <col min="10509" max="10509" width="5.7109375" style="4" customWidth="1"/>
    <col min="10510" max="10510" width="11.7109375" style="4" customWidth="1"/>
    <col min="10511" max="10511" width="8.7109375" style="4" customWidth="1"/>
    <col min="10512" max="10512" width="4.7109375" style="4" customWidth="1"/>
    <col min="10513" max="10513" width="5.7109375" style="4" customWidth="1"/>
    <col min="10514" max="10516" width="11.7109375" style="4" customWidth="1"/>
    <col min="10517" max="10517" width="7.7109375" style="4" customWidth="1"/>
    <col min="10518" max="10518" width="15.7109375" style="4" customWidth="1"/>
    <col min="10519" max="10522" width="11.7109375" style="4" customWidth="1"/>
    <col min="10523" max="10523" width="8.7109375" style="4" customWidth="1"/>
    <col min="10524" max="10524" width="4.7109375" style="4" customWidth="1"/>
    <col min="10525" max="10752" width="9" style="4"/>
    <col min="10753" max="10753" width="15.7109375" style="4" customWidth="1"/>
    <col min="10754" max="10754" width="10.7109375" style="4" customWidth="1"/>
    <col min="10755" max="10755" width="40.7109375" style="4" customWidth="1"/>
    <col min="10756" max="10756" width="10.7109375" style="4" customWidth="1"/>
    <col min="10757" max="10757" width="20.7109375" style="4" customWidth="1"/>
    <col min="10758" max="10759" width="12.7109375" style="4" customWidth="1"/>
    <col min="10760" max="10760" width="10.7109375" style="4" customWidth="1"/>
    <col min="10761" max="10761" width="20.7109375" style="4" customWidth="1"/>
    <col min="10762" max="10762" width="10.7109375" style="4" customWidth="1"/>
    <col min="10763" max="10763" width="8.7109375" style="4" customWidth="1"/>
    <col min="10764" max="10764" width="4.7109375" style="4" customWidth="1"/>
    <col min="10765" max="10765" width="5.7109375" style="4" customWidth="1"/>
    <col min="10766" max="10766" width="11.7109375" style="4" customWidth="1"/>
    <col min="10767" max="10767" width="8.7109375" style="4" customWidth="1"/>
    <col min="10768" max="10768" width="4.7109375" style="4" customWidth="1"/>
    <col min="10769" max="10769" width="5.7109375" style="4" customWidth="1"/>
    <col min="10770" max="10772" width="11.7109375" style="4" customWidth="1"/>
    <col min="10773" max="10773" width="7.7109375" style="4" customWidth="1"/>
    <col min="10774" max="10774" width="15.7109375" style="4" customWidth="1"/>
    <col min="10775" max="10778" width="11.7109375" style="4" customWidth="1"/>
    <col min="10779" max="10779" width="8.7109375" style="4" customWidth="1"/>
    <col min="10780" max="10780" width="4.7109375" style="4" customWidth="1"/>
    <col min="10781" max="11008" width="9" style="4"/>
    <col min="11009" max="11009" width="15.7109375" style="4" customWidth="1"/>
    <col min="11010" max="11010" width="10.7109375" style="4" customWidth="1"/>
    <col min="11011" max="11011" width="40.7109375" style="4" customWidth="1"/>
    <col min="11012" max="11012" width="10.7109375" style="4" customWidth="1"/>
    <col min="11013" max="11013" width="20.7109375" style="4" customWidth="1"/>
    <col min="11014" max="11015" width="12.7109375" style="4" customWidth="1"/>
    <col min="11016" max="11016" width="10.7109375" style="4" customWidth="1"/>
    <col min="11017" max="11017" width="20.7109375" style="4" customWidth="1"/>
    <col min="11018" max="11018" width="10.7109375" style="4" customWidth="1"/>
    <col min="11019" max="11019" width="8.7109375" style="4" customWidth="1"/>
    <col min="11020" max="11020" width="4.7109375" style="4" customWidth="1"/>
    <col min="11021" max="11021" width="5.7109375" style="4" customWidth="1"/>
    <col min="11022" max="11022" width="11.7109375" style="4" customWidth="1"/>
    <col min="11023" max="11023" width="8.7109375" style="4" customWidth="1"/>
    <col min="11024" max="11024" width="4.7109375" style="4" customWidth="1"/>
    <col min="11025" max="11025" width="5.7109375" style="4" customWidth="1"/>
    <col min="11026" max="11028" width="11.7109375" style="4" customWidth="1"/>
    <col min="11029" max="11029" width="7.7109375" style="4" customWidth="1"/>
    <col min="11030" max="11030" width="15.7109375" style="4" customWidth="1"/>
    <col min="11031" max="11034" width="11.7109375" style="4" customWidth="1"/>
    <col min="11035" max="11035" width="8.7109375" style="4" customWidth="1"/>
    <col min="11036" max="11036" width="4.7109375" style="4" customWidth="1"/>
    <col min="11037" max="11264" width="9" style="4"/>
    <col min="11265" max="11265" width="15.7109375" style="4" customWidth="1"/>
    <col min="11266" max="11266" width="10.7109375" style="4" customWidth="1"/>
    <col min="11267" max="11267" width="40.7109375" style="4" customWidth="1"/>
    <col min="11268" max="11268" width="10.7109375" style="4" customWidth="1"/>
    <col min="11269" max="11269" width="20.7109375" style="4" customWidth="1"/>
    <col min="11270" max="11271" width="12.7109375" style="4" customWidth="1"/>
    <col min="11272" max="11272" width="10.7109375" style="4" customWidth="1"/>
    <col min="11273" max="11273" width="20.7109375" style="4" customWidth="1"/>
    <col min="11274" max="11274" width="10.7109375" style="4" customWidth="1"/>
    <col min="11275" max="11275" width="8.7109375" style="4" customWidth="1"/>
    <col min="11276" max="11276" width="4.7109375" style="4" customWidth="1"/>
    <col min="11277" max="11277" width="5.7109375" style="4" customWidth="1"/>
    <col min="11278" max="11278" width="11.7109375" style="4" customWidth="1"/>
    <col min="11279" max="11279" width="8.7109375" style="4" customWidth="1"/>
    <col min="11280" max="11280" width="4.7109375" style="4" customWidth="1"/>
    <col min="11281" max="11281" width="5.7109375" style="4" customWidth="1"/>
    <col min="11282" max="11284" width="11.7109375" style="4" customWidth="1"/>
    <col min="11285" max="11285" width="7.7109375" style="4" customWidth="1"/>
    <col min="11286" max="11286" width="15.7109375" style="4" customWidth="1"/>
    <col min="11287" max="11290" width="11.7109375" style="4" customWidth="1"/>
    <col min="11291" max="11291" width="8.7109375" style="4" customWidth="1"/>
    <col min="11292" max="11292" width="4.7109375" style="4" customWidth="1"/>
    <col min="11293" max="11520" width="9" style="4"/>
    <col min="11521" max="11521" width="15.7109375" style="4" customWidth="1"/>
    <col min="11522" max="11522" width="10.7109375" style="4" customWidth="1"/>
    <col min="11523" max="11523" width="40.7109375" style="4" customWidth="1"/>
    <col min="11524" max="11524" width="10.7109375" style="4" customWidth="1"/>
    <col min="11525" max="11525" width="20.7109375" style="4" customWidth="1"/>
    <col min="11526" max="11527" width="12.7109375" style="4" customWidth="1"/>
    <col min="11528" max="11528" width="10.7109375" style="4" customWidth="1"/>
    <col min="11529" max="11529" width="20.7109375" style="4" customWidth="1"/>
    <col min="11530" max="11530" width="10.7109375" style="4" customWidth="1"/>
    <col min="11531" max="11531" width="8.7109375" style="4" customWidth="1"/>
    <col min="11532" max="11532" width="4.7109375" style="4" customWidth="1"/>
    <col min="11533" max="11533" width="5.7109375" style="4" customWidth="1"/>
    <col min="11534" max="11534" width="11.7109375" style="4" customWidth="1"/>
    <col min="11535" max="11535" width="8.7109375" style="4" customWidth="1"/>
    <col min="11536" max="11536" width="4.7109375" style="4" customWidth="1"/>
    <col min="11537" max="11537" width="5.7109375" style="4" customWidth="1"/>
    <col min="11538" max="11540" width="11.7109375" style="4" customWidth="1"/>
    <col min="11541" max="11541" width="7.7109375" style="4" customWidth="1"/>
    <col min="11542" max="11542" width="15.7109375" style="4" customWidth="1"/>
    <col min="11543" max="11546" width="11.7109375" style="4" customWidth="1"/>
    <col min="11547" max="11547" width="8.7109375" style="4" customWidth="1"/>
    <col min="11548" max="11548" width="4.7109375" style="4" customWidth="1"/>
    <col min="11549" max="11776" width="9" style="4"/>
    <col min="11777" max="11777" width="15.7109375" style="4" customWidth="1"/>
    <col min="11778" max="11778" width="10.7109375" style="4" customWidth="1"/>
    <col min="11779" max="11779" width="40.7109375" style="4" customWidth="1"/>
    <col min="11780" max="11780" width="10.7109375" style="4" customWidth="1"/>
    <col min="11781" max="11781" width="20.7109375" style="4" customWidth="1"/>
    <col min="11782" max="11783" width="12.7109375" style="4" customWidth="1"/>
    <col min="11784" max="11784" width="10.7109375" style="4" customWidth="1"/>
    <col min="11785" max="11785" width="20.7109375" style="4" customWidth="1"/>
    <col min="11786" max="11786" width="10.7109375" style="4" customWidth="1"/>
    <col min="11787" max="11787" width="8.7109375" style="4" customWidth="1"/>
    <col min="11788" max="11788" width="4.7109375" style="4" customWidth="1"/>
    <col min="11789" max="11789" width="5.7109375" style="4" customWidth="1"/>
    <col min="11790" max="11790" width="11.7109375" style="4" customWidth="1"/>
    <col min="11791" max="11791" width="8.7109375" style="4" customWidth="1"/>
    <col min="11792" max="11792" width="4.7109375" style="4" customWidth="1"/>
    <col min="11793" max="11793" width="5.7109375" style="4" customWidth="1"/>
    <col min="11794" max="11796" width="11.7109375" style="4" customWidth="1"/>
    <col min="11797" max="11797" width="7.7109375" style="4" customWidth="1"/>
    <col min="11798" max="11798" width="15.7109375" style="4" customWidth="1"/>
    <col min="11799" max="11802" width="11.7109375" style="4" customWidth="1"/>
    <col min="11803" max="11803" width="8.7109375" style="4" customWidth="1"/>
    <col min="11804" max="11804" width="4.7109375" style="4" customWidth="1"/>
    <col min="11805" max="12032" width="9" style="4"/>
    <col min="12033" max="12033" width="15.7109375" style="4" customWidth="1"/>
    <col min="12034" max="12034" width="10.7109375" style="4" customWidth="1"/>
    <col min="12035" max="12035" width="40.7109375" style="4" customWidth="1"/>
    <col min="12036" max="12036" width="10.7109375" style="4" customWidth="1"/>
    <col min="12037" max="12037" width="20.7109375" style="4" customWidth="1"/>
    <col min="12038" max="12039" width="12.7109375" style="4" customWidth="1"/>
    <col min="12040" max="12040" width="10.7109375" style="4" customWidth="1"/>
    <col min="12041" max="12041" width="20.7109375" style="4" customWidth="1"/>
    <col min="12042" max="12042" width="10.7109375" style="4" customWidth="1"/>
    <col min="12043" max="12043" width="8.7109375" style="4" customWidth="1"/>
    <col min="12044" max="12044" width="4.7109375" style="4" customWidth="1"/>
    <col min="12045" max="12045" width="5.7109375" style="4" customWidth="1"/>
    <col min="12046" max="12046" width="11.7109375" style="4" customWidth="1"/>
    <col min="12047" max="12047" width="8.7109375" style="4" customWidth="1"/>
    <col min="12048" max="12048" width="4.7109375" style="4" customWidth="1"/>
    <col min="12049" max="12049" width="5.7109375" style="4" customWidth="1"/>
    <col min="12050" max="12052" width="11.7109375" style="4" customWidth="1"/>
    <col min="12053" max="12053" width="7.7109375" style="4" customWidth="1"/>
    <col min="12054" max="12054" width="15.7109375" style="4" customWidth="1"/>
    <col min="12055" max="12058" width="11.7109375" style="4" customWidth="1"/>
    <col min="12059" max="12059" width="8.7109375" style="4" customWidth="1"/>
    <col min="12060" max="12060" width="4.7109375" style="4" customWidth="1"/>
    <col min="12061" max="12288" width="9" style="4"/>
    <col min="12289" max="12289" width="15.7109375" style="4" customWidth="1"/>
    <col min="12290" max="12290" width="10.7109375" style="4" customWidth="1"/>
    <col min="12291" max="12291" width="40.7109375" style="4" customWidth="1"/>
    <col min="12292" max="12292" width="10.7109375" style="4" customWidth="1"/>
    <col min="12293" max="12293" width="20.7109375" style="4" customWidth="1"/>
    <col min="12294" max="12295" width="12.7109375" style="4" customWidth="1"/>
    <col min="12296" max="12296" width="10.7109375" style="4" customWidth="1"/>
    <col min="12297" max="12297" width="20.7109375" style="4" customWidth="1"/>
    <col min="12298" max="12298" width="10.7109375" style="4" customWidth="1"/>
    <col min="12299" max="12299" width="8.7109375" style="4" customWidth="1"/>
    <col min="12300" max="12300" width="4.7109375" style="4" customWidth="1"/>
    <col min="12301" max="12301" width="5.7109375" style="4" customWidth="1"/>
    <col min="12302" max="12302" width="11.7109375" style="4" customWidth="1"/>
    <col min="12303" max="12303" width="8.7109375" style="4" customWidth="1"/>
    <col min="12304" max="12304" width="4.7109375" style="4" customWidth="1"/>
    <col min="12305" max="12305" width="5.7109375" style="4" customWidth="1"/>
    <col min="12306" max="12308" width="11.7109375" style="4" customWidth="1"/>
    <col min="12309" max="12309" width="7.7109375" style="4" customWidth="1"/>
    <col min="12310" max="12310" width="15.7109375" style="4" customWidth="1"/>
    <col min="12311" max="12314" width="11.7109375" style="4" customWidth="1"/>
    <col min="12315" max="12315" width="8.7109375" style="4" customWidth="1"/>
    <col min="12316" max="12316" width="4.7109375" style="4" customWidth="1"/>
    <col min="12317" max="12544" width="9" style="4"/>
    <col min="12545" max="12545" width="15.7109375" style="4" customWidth="1"/>
    <col min="12546" max="12546" width="10.7109375" style="4" customWidth="1"/>
    <col min="12547" max="12547" width="40.7109375" style="4" customWidth="1"/>
    <col min="12548" max="12548" width="10.7109375" style="4" customWidth="1"/>
    <col min="12549" max="12549" width="20.7109375" style="4" customWidth="1"/>
    <col min="12550" max="12551" width="12.7109375" style="4" customWidth="1"/>
    <col min="12552" max="12552" width="10.7109375" style="4" customWidth="1"/>
    <col min="12553" max="12553" width="20.7109375" style="4" customWidth="1"/>
    <col min="12554" max="12554" width="10.7109375" style="4" customWidth="1"/>
    <col min="12555" max="12555" width="8.7109375" style="4" customWidth="1"/>
    <col min="12556" max="12556" width="4.7109375" style="4" customWidth="1"/>
    <col min="12557" max="12557" width="5.7109375" style="4" customWidth="1"/>
    <col min="12558" max="12558" width="11.7109375" style="4" customWidth="1"/>
    <col min="12559" max="12559" width="8.7109375" style="4" customWidth="1"/>
    <col min="12560" max="12560" width="4.7109375" style="4" customWidth="1"/>
    <col min="12561" max="12561" width="5.7109375" style="4" customWidth="1"/>
    <col min="12562" max="12564" width="11.7109375" style="4" customWidth="1"/>
    <col min="12565" max="12565" width="7.7109375" style="4" customWidth="1"/>
    <col min="12566" max="12566" width="15.7109375" style="4" customWidth="1"/>
    <col min="12567" max="12570" width="11.7109375" style="4" customWidth="1"/>
    <col min="12571" max="12571" width="8.7109375" style="4" customWidth="1"/>
    <col min="12572" max="12572" width="4.7109375" style="4" customWidth="1"/>
    <col min="12573" max="12800" width="9" style="4"/>
    <col min="12801" max="12801" width="15.7109375" style="4" customWidth="1"/>
    <col min="12802" max="12802" width="10.7109375" style="4" customWidth="1"/>
    <col min="12803" max="12803" width="40.7109375" style="4" customWidth="1"/>
    <col min="12804" max="12804" width="10.7109375" style="4" customWidth="1"/>
    <col min="12805" max="12805" width="20.7109375" style="4" customWidth="1"/>
    <col min="12806" max="12807" width="12.7109375" style="4" customWidth="1"/>
    <col min="12808" max="12808" width="10.7109375" style="4" customWidth="1"/>
    <col min="12809" max="12809" width="20.7109375" style="4" customWidth="1"/>
    <col min="12810" max="12810" width="10.7109375" style="4" customWidth="1"/>
    <col min="12811" max="12811" width="8.7109375" style="4" customWidth="1"/>
    <col min="12812" max="12812" width="4.7109375" style="4" customWidth="1"/>
    <col min="12813" max="12813" width="5.7109375" style="4" customWidth="1"/>
    <col min="12814" max="12814" width="11.7109375" style="4" customWidth="1"/>
    <col min="12815" max="12815" width="8.7109375" style="4" customWidth="1"/>
    <col min="12816" max="12816" width="4.7109375" style="4" customWidth="1"/>
    <col min="12817" max="12817" width="5.7109375" style="4" customWidth="1"/>
    <col min="12818" max="12820" width="11.7109375" style="4" customWidth="1"/>
    <col min="12821" max="12821" width="7.7109375" style="4" customWidth="1"/>
    <col min="12822" max="12822" width="15.7109375" style="4" customWidth="1"/>
    <col min="12823" max="12826" width="11.7109375" style="4" customWidth="1"/>
    <col min="12827" max="12827" width="8.7109375" style="4" customWidth="1"/>
    <col min="12828" max="12828" width="4.7109375" style="4" customWidth="1"/>
    <col min="12829" max="13056" width="9" style="4"/>
    <col min="13057" max="13057" width="15.7109375" style="4" customWidth="1"/>
    <col min="13058" max="13058" width="10.7109375" style="4" customWidth="1"/>
    <col min="13059" max="13059" width="40.7109375" style="4" customWidth="1"/>
    <col min="13060" max="13060" width="10.7109375" style="4" customWidth="1"/>
    <col min="13061" max="13061" width="20.7109375" style="4" customWidth="1"/>
    <col min="13062" max="13063" width="12.7109375" style="4" customWidth="1"/>
    <col min="13064" max="13064" width="10.7109375" style="4" customWidth="1"/>
    <col min="13065" max="13065" width="20.7109375" style="4" customWidth="1"/>
    <col min="13066" max="13066" width="10.7109375" style="4" customWidth="1"/>
    <col min="13067" max="13067" width="8.7109375" style="4" customWidth="1"/>
    <col min="13068" max="13068" width="4.7109375" style="4" customWidth="1"/>
    <col min="13069" max="13069" width="5.7109375" style="4" customWidth="1"/>
    <col min="13070" max="13070" width="11.7109375" style="4" customWidth="1"/>
    <col min="13071" max="13071" width="8.7109375" style="4" customWidth="1"/>
    <col min="13072" max="13072" width="4.7109375" style="4" customWidth="1"/>
    <col min="13073" max="13073" width="5.7109375" style="4" customWidth="1"/>
    <col min="13074" max="13076" width="11.7109375" style="4" customWidth="1"/>
    <col min="13077" max="13077" width="7.7109375" style="4" customWidth="1"/>
    <col min="13078" max="13078" width="15.7109375" style="4" customWidth="1"/>
    <col min="13079" max="13082" width="11.7109375" style="4" customWidth="1"/>
    <col min="13083" max="13083" width="8.7109375" style="4" customWidth="1"/>
    <col min="13084" max="13084" width="4.7109375" style="4" customWidth="1"/>
    <col min="13085" max="13312" width="9" style="4"/>
    <col min="13313" max="13313" width="15.7109375" style="4" customWidth="1"/>
    <col min="13314" max="13314" width="10.7109375" style="4" customWidth="1"/>
    <col min="13315" max="13315" width="40.7109375" style="4" customWidth="1"/>
    <col min="13316" max="13316" width="10.7109375" style="4" customWidth="1"/>
    <col min="13317" max="13317" width="20.7109375" style="4" customWidth="1"/>
    <col min="13318" max="13319" width="12.7109375" style="4" customWidth="1"/>
    <col min="13320" max="13320" width="10.7109375" style="4" customWidth="1"/>
    <col min="13321" max="13321" width="20.7109375" style="4" customWidth="1"/>
    <col min="13322" max="13322" width="10.7109375" style="4" customWidth="1"/>
    <col min="13323" max="13323" width="8.7109375" style="4" customWidth="1"/>
    <col min="13324" max="13324" width="4.7109375" style="4" customWidth="1"/>
    <col min="13325" max="13325" width="5.7109375" style="4" customWidth="1"/>
    <col min="13326" max="13326" width="11.7109375" style="4" customWidth="1"/>
    <col min="13327" max="13327" width="8.7109375" style="4" customWidth="1"/>
    <col min="13328" max="13328" width="4.7109375" style="4" customWidth="1"/>
    <col min="13329" max="13329" width="5.7109375" style="4" customWidth="1"/>
    <col min="13330" max="13332" width="11.7109375" style="4" customWidth="1"/>
    <col min="13333" max="13333" width="7.7109375" style="4" customWidth="1"/>
    <col min="13334" max="13334" width="15.7109375" style="4" customWidth="1"/>
    <col min="13335" max="13338" width="11.7109375" style="4" customWidth="1"/>
    <col min="13339" max="13339" width="8.7109375" style="4" customWidth="1"/>
    <col min="13340" max="13340" width="4.7109375" style="4" customWidth="1"/>
    <col min="13341" max="13568" width="9" style="4"/>
    <col min="13569" max="13569" width="15.7109375" style="4" customWidth="1"/>
    <col min="13570" max="13570" width="10.7109375" style="4" customWidth="1"/>
    <col min="13571" max="13571" width="40.7109375" style="4" customWidth="1"/>
    <col min="13572" max="13572" width="10.7109375" style="4" customWidth="1"/>
    <col min="13573" max="13573" width="20.7109375" style="4" customWidth="1"/>
    <col min="13574" max="13575" width="12.7109375" style="4" customWidth="1"/>
    <col min="13576" max="13576" width="10.7109375" style="4" customWidth="1"/>
    <col min="13577" max="13577" width="20.7109375" style="4" customWidth="1"/>
    <col min="13578" max="13578" width="10.7109375" style="4" customWidth="1"/>
    <col min="13579" max="13579" width="8.7109375" style="4" customWidth="1"/>
    <col min="13580" max="13580" width="4.7109375" style="4" customWidth="1"/>
    <col min="13581" max="13581" width="5.7109375" style="4" customWidth="1"/>
    <col min="13582" max="13582" width="11.7109375" style="4" customWidth="1"/>
    <col min="13583" max="13583" width="8.7109375" style="4" customWidth="1"/>
    <col min="13584" max="13584" width="4.7109375" style="4" customWidth="1"/>
    <col min="13585" max="13585" width="5.7109375" style="4" customWidth="1"/>
    <col min="13586" max="13588" width="11.7109375" style="4" customWidth="1"/>
    <col min="13589" max="13589" width="7.7109375" style="4" customWidth="1"/>
    <col min="13590" max="13590" width="15.7109375" style="4" customWidth="1"/>
    <col min="13591" max="13594" width="11.7109375" style="4" customWidth="1"/>
    <col min="13595" max="13595" width="8.7109375" style="4" customWidth="1"/>
    <col min="13596" max="13596" width="4.7109375" style="4" customWidth="1"/>
    <col min="13597" max="13824" width="9" style="4"/>
    <col min="13825" max="13825" width="15.7109375" style="4" customWidth="1"/>
    <col min="13826" max="13826" width="10.7109375" style="4" customWidth="1"/>
    <col min="13827" max="13827" width="40.7109375" style="4" customWidth="1"/>
    <col min="13828" max="13828" width="10.7109375" style="4" customWidth="1"/>
    <col min="13829" max="13829" width="20.7109375" style="4" customWidth="1"/>
    <col min="13830" max="13831" width="12.7109375" style="4" customWidth="1"/>
    <col min="13832" max="13832" width="10.7109375" style="4" customWidth="1"/>
    <col min="13833" max="13833" width="20.7109375" style="4" customWidth="1"/>
    <col min="13834" max="13834" width="10.7109375" style="4" customWidth="1"/>
    <col min="13835" max="13835" width="8.7109375" style="4" customWidth="1"/>
    <col min="13836" max="13836" width="4.7109375" style="4" customWidth="1"/>
    <col min="13837" max="13837" width="5.7109375" style="4" customWidth="1"/>
    <col min="13838" max="13838" width="11.7109375" style="4" customWidth="1"/>
    <col min="13839" max="13839" width="8.7109375" style="4" customWidth="1"/>
    <col min="13840" max="13840" width="4.7109375" style="4" customWidth="1"/>
    <col min="13841" max="13841" width="5.7109375" style="4" customWidth="1"/>
    <col min="13842" max="13844" width="11.7109375" style="4" customWidth="1"/>
    <col min="13845" max="13845" width="7.7109375" style="4" customWidth="1"/>
    <col min="13846" max="13846" width="15.7109375" style="4" customWidth="1"/>
    <col min="13847" max="13850" width="11.7109375" style="4" customWidth="1"/>
    <col min="13851" max="13851" width="8.7109375" style="4" customWidth="1"/>
    <col min="13852" max="13852" width="4.7109375" style="4" customWidth="1"/>
    <col min="13853" max="14080" width="9" style="4"/>
    <col min="14081" max="14081" width="15.7109375" style="4" customWidth="1"/>
    <col min="14082" max="14082" width="10.7109375" style="4" customWidth="1"/>
    <col min="14083" max="14083" width="40.7109375" style="4" customWidth="1"/>
    <col min="14084" max="14084" width="10.7109375" style="4" customWidth="1"/>
    <col min="14085" max="14085" width="20.7109375" style="4" customWidth="1"/>
    <col min="14086" max="14087" width="12.7109375" style="4" customWidth="1"/>
    <col min="14088" max="14088" width="10.7109375" style="4" customWidth="1"/>
    <col min="14089" max="14089" width="20.7109375" style="4" customWidth="1"/>
    <col min="14090" max="14090" width="10.7109375" style="4" customWidth="1"/>
    <col min="14091" max="14091" width="8.7109375" style="4" customWidth="1"/>
    <col min="14092" max="14092" width="4.7109375" style="4" customWidth="1"/>
    <col min="14093" max="14093" width="5.7109375" style="4" customWidth="1"/>
    <col min="14094" max="14094" width="11.7109375" style="4" customWidth="1"/>
    <col min="14095" max="14095" width="8.7109375" style="4" customWidth="1"/>
    <col min="14096" max="14096" width="4.7109375" style="4" customWidth="1"/>
    <col min="14097" max="14097" width="5.7109375" style="4" customWidth="1"/>
    <col min="14098" max="14100" width="11.7109375" style="4" customWidth="1"/>
    <col min="14101" max="14101" width="7.7109375" style="4" customWidth="1"/>
    <col min="14102" max="14102" width="15.7109375" style="4" customWidth="1"/>
    <col min="14103" max="14106" width="11.7109375" style="4" customWidth="1"/>
    <col min="14107" max="14107" width="8.7109375" style="4" customWidth="1"/>
    <col min="14108" max="14108" width="4.7109375" style="4" customWidth="1"/>
    <col min="14109" max="14336" width="9" style="4"/>
    <col min="14337" max="14337" width="15.7109375" style="4" customWidth="1"/>
    <col min="14338" max="14338" width="10.7109375" style="4" customWidth="1"/>
    <col min="14339" max="14339" width="40.7109375" style="4" customWidth="1"/>
    <col min="14340" max="14340" width="10.7109375" style="4" customWidth="1"/>
    <col min="14341" max="14341" width="20.7109375" style="4" customWidth="1"/>
    <col min="14342" max="14343" width="12.7109375" style="4" customWidth="1"/>
    <col min="14344" max="14344" width="10.7109375" style="4" customWidth="1"/>
    <col min="14345" max="14345" width="20.7109375" style="4" customWidth="1"/>
    <col min="14346" max="14346" width="10.7109375" style="4" customWidth="1"/>
    <col min="14347" max="14347" width="8.7109375" style="4" customWidth="1"/>
    <col min="14348" max="14348" width="4.7109375" style="4" customWidth="1"/>
    <col min="14349" max="14349" width="5.7109375" style="4" customWidth="1"/>
    <col min="14350" max="14350" width="11.7109375" style="4" customWidth="1"/>
    <col min="14351" max="14351" width="8.7109375" style="4" customWidth="1"/>
    <col min="14352" max="14352" width="4.7109375" style="4" customWidth="1"/>
    <col min="14353" max="14353" width="5.7109375" style="4" customWidth="1"/>
    <col min="14354" max="14356" width="11.7109375" style="4" customWidth="1"/>
    <col min="14357" max="14357" width="7.7109375" style="4" customWidth="1"/>
    <col min="14358" max="14358" width="15.7109375" style="4" customWidth="1"/>
    <col min="14359" max="14362" width="11.7109375" style="4" customWidth="1"/>
    <col min="14363" max="14363" width="8.7109375" style="4" customWidth="1"/>
    <col min="14364" max="14364" width="4.7109375" style="4" customWidth="1"/>
    <col min="14365" max="14592" width="9" style="4"/>
    <col min="14593" max="14593" width="15.7109375" style="4" customWidth="1"/>
    <col min="14594" max="14594" width="10.7109375" style="4" customWidth="1"/>
    <col min="14595" max="14595" width="40.7109375" style="4" customWidth="1"/>
    <col min="14596" max="14596" width="10.7109375" style="4" customWidth="1"/>
    <col min="14597" max="14597" width="20.7109375" style="4" customWidth="1"/>
    <col min="14598" max="14599" width="12.7109375" style="4" customWidth="1"/>
    <col min="14600" max="14600" width="10.7109375" style="4" customWidth="1"/>
    <col min="14601" max="14601" width="20.7109375" style="4" customWidth="1"/>
    <col min="14602" max="14602" width="10.7109375" style="4" customWidth="1"/>
    <col min="14603" max="14603" width="8.7109375" style="4" customWidth="1"/>
    <col min="14604" max="14604" width="4.7109375" style="4" customWidth="1"/>
    <col min="14605" max="14605" width="5.7109375" style="4" customWidth="1"/>
    <col min="14606" max="14606" width="11.7109375" style="4" customWidth="1"/>
    <col min="14607" max="14607" width="8.7109375" style="4" customWidth="1"/>
    <col min="14608" max="14608" width="4.7109375" style="4" customWidth="1"/>
    <col min="14609" max="14609" width="5.7109375" style="4" customWidth="1"/>
    <col min="14610" max="14612" width="11.7109375" style="4" customWidth="1"/>
    <col min="14613" max="14613" width="7.7109375" style="4" customWidth="1"/>
    <col min="14614" max="14614" width="15.7109375" style="4" customWidth="1"/>
    <col min="14615" max="14618" width="11.7109375" style="4" customWidth="1"/>
    <col min="14619" max="14619" width="8.7109375" style="4" customWidth="1"/>
    <col min="14620" max="14620" width="4.7109375" style="4" customWidth="1"/>
    <col min="14621" max="14848" width="9" style="4"/>
    <col min="14849" max="14849" width="15.7109375" style="4" customWidth="1"/>
    <col min="14850" max="14850" width="10.7109375" style="4" customWidth="1"/>
    <col min="14851" max="14851" width="40.7109375" style="4" customWidth="1"/>
    <col min="14852" max="14852" width="10.7109375" style="4" customWidth="1"/>
    <col min="14853" max="14853" width="20.7109375" style="4" customWidth="1"/>
    <col min="14854" max="14855" width="12.7109375" style="4" customWidth="1"/>
    <col min="14856" max="14856" width="10.7109375" style="4" customWidth="1"/>
    <col min="14857" max="14857" width="20.7109375" style="4" customWidth="1"/>
    <col min="14858" max="14858" width="10.7109375" style="4" customWidth="1"/>
    <col min="14859" max="14859" width="8.7109375" style="4" customWidth="1"/>
    <col min="14860" max="14860" width="4.7109375" style="4" customWidth="1"/>
    <col min="14861" max="14861" width="5.7109375" style="4" customWidth="1"/>
    <col min="14862" max="14862" width="11.7109375" style="4" customWidth="1"/>
    <col min="14863" max="14863" width="8.7109375" style="4" customWidth="1"/>
    <col min="14864" max="14864" width="4.7109375" style="4" customWidth="1"/>
    <col min="14865" max="14865" width="5.7109375" style="4" customWidth="1"/>
    <col min="14866" max="14868" width="11.7109375" style="4" customWidth="1"/>
    <col min="14869" max="14869" width="7.7109375" style="4" customWidth="1"/>
    <col min="14870" max="14870" width="15.7109375" style="4" customWidth="1"/>
    <col min="14871" max="14874" width="11.7109375" style="4" customWidth="1"/>
    <col min="14875" max="14875" width="8.7109375" style="4" customWidth="1"/>
    <col min="14876" max="14876" width="4.7109375" style="4" customWidth="1"/>
    <col min="14877" max="15104" width="9" style="4"/>
    <col min="15105" max="15105" width="15.7109375" style="4" customWidth="1"/>
    <col min="15106" max="15106" width="10.7109375" style="4" customWidth="1"/>
    <col min="15107" max="15107" width="40.7109375" style="4" customWidth="1"/>
    <col min="15108" max="15108" width="10.7109375" style="4" customWidth="1"/>
    <col min="15109" max="15109" width="20.7109375" style="4" customWidth="1"/>
    <col min="15110" max="15111" width="12.7109375" style="4" customWidth="1"/>
    <col min="15112" max="15112" width="10.7109375" style="4" customWidth="1"/>
    <col min="15113" max="15113" width="20.7109375" style="4" customWidth="1"/>
    <col min="15114" max="15114" width="10.7109375" style="4" customWidth="1"/>
    <col min="15115" max="15115" width="8.7109375" style="4" customWidth="1"/>
    <col min="15116" max="15116" width="4.7109375" style="4" customWidth="1"/>
    <col min="15117" max="15117" width="5.7109375" style="4" customWidth="1"/>
    <col min="15118" max="15118" width="11.7109375" style="4" customWidth="1"/>
    <col min="15119" max="15119" width="8.7109375" style="4" customWidth="1"/>
    <col min="15120" max="15120" width="4.7109375" style="4" customWidth="1"/>
    <col min="15121" max="15121" width="5.7109375" style="4" customWidth="1"/>
    <col min="15122" max="15124" width="11.7109375" style="4" customWidth="1"/>
    <col min="15125" max="15125" width="7.7109375" style="4" customWidth="1"/>
    <col min="15126" max="15126" width="15.7109375" style="4" customWidth="1"/>
    <col min="15127" max="15130" width="11.7109375" style="4" customWidth="1"/>
    <col min="15131" max="15131" width="8.7109375" style="4" customWidth="1"/>
    <col min="15132" max="15132" width="4.7109375" style="4" customWidth="1"/>
    <col min="15133" max="15360" width="9" style="4"/>
    <col min="15361" max="15361" width="15.7109375" style="4" customWidth="1"/>
    <col min="15362" max="15362" width="10.7109375" style="4" customWidth="1"/>
    <col min="15363" max="15363" width="40.7109375" style="4" customWidth="1"/>
    <col min="15364" max="15364" width="10.7109375" style="4" customWidth="1"/>
    <col min="15365" max="15365" width="20.7109375" style="4" customWidth="1"/>
    <col min="15366" max="15367" width="12.7109375" style="4" customWidth="1"/>
    <col min="15368" max="15368" width="10.7109375" style="4" customWidth="1"/>
    <col min="15369" max="15369" width="20.7109375" style="4" customWidth="1"/>
    <col min="15370" max="15370" width="10.7109375" style="4" customWidth="1"/>
    <col min="15371" max="15371" width="8.7109375" style="4" customWidth="1"/>
    <col min="15372" max="15372" width="4.7109375" style="4" customWidth="1"/>
    <col min="15373" max="15373" width="5.7109375" style="4" customWidth="1"/>
    <col min="15374" max="15374" width="11.7109375" style="4" customWidth="1"/>
    <col min="15375" max="15375" width="8.7109375" style="4" customWidth="1"/>
    <col min="15376" max="15376" width="4.7109375" style="4" customWidth="1"/>
    <col min="15377" max="15377" width="5.7109375" style="4" customWidth="1"/>
    <col min="15378" max="15380" width="11.7109375" style="4" customWidth="1"/>
    <col min="15381" max="15381" width="7.7109375" style="4" customWidth="1"/>
    <col min="15382" max="15382" width="15.7109375" style="4" customWidth="1"/>
    <col min="15383" max="15386" width="11.7109375" style="4" customWidth="1"/>
    <col min="15387" max="15387" width="8.7109375" style="4" customWidth="1"/>
    <col min="15388" max="15388" width="4.7109375" style="4" customWidth="1"/>
    <col min="15389" max="15616" width="9" style="4"/>
    <col min="15617" max="15617" width="15.7109375" style="4" customWidth="1"/>
    <col min="15618" max="15618" width="10.7109375" style="4" customWidth="1"/>
    <col min="15619" max="15619" width="40.7109375" style="4" customWidth="1"/>
    <col min="15620" max="15620" width="10.7109375" style="4" customWidth="1"/>
    <col min="15621" max="15621" width="20.7109375" style="4" customWidth="1"/>
    <col min="15622" max="15623" width="12.7109375" style="4" customWidth="1"/>
    <col min="15624" max="15624" width="10.7109375" style="4" customWidth="1"/>
    <col min="15625" max="15625" width="20.7109375" style="4" customWidth="1"/>
    <col min="15626" max="15626" width="10.7109375" style="4" customWidth="1"/>
    <col min="15627" max="15627" width="8.7109375" style="4" customWidth="1"/>
    <col min="15628" max="15628" width="4.7109375" style="4" customWidth="1"/>
    <col min="15629" max="15629" width="5.7109375" style="4" customWidth="1"/>
    <col min="15630" max="15630" width="11.7109375" style="4" customWidth="1"/>
    <col min="15631" max="15631" width="8.7109375" style="4" customWidth="1"/>
    <col min="15632" max="15632" width="4.7109375" style="4" customWidth="1"/>
    <col min="15633" max="15633" width="5.7109375" style="4" customWidth="1"/>
    <col min="15634" max="15636" width="11.7109375" style="4" customWidth="1"/>
    <col min="15637" max="15637" width="7.7109375" style="4" customWidth="1"/>
    <col min="15638" max="15638" width="15.7109375" style="4" customWidth="1"/>
    <col min="15639" max="15642" width="11.7109375" style="4" customWidth="1"/>
    <col min="15643" max="15643" width="8.7109375" style="4" customWidth="1"/>
    <col min="15644" max="15644" width="4.7109375" style="4" customWidth="1"/>
    <col min="15645" max="15872" width="9" style="4"/>
    <col min="15873" max="15873" width="15.7109375" style="4" customWidth="1"/>
    <col min="15874" max="15874" width="10.7109375" style="4" customWidth="1"/>
    <col min="15875" max="15875" width="40.7109375" style="4" customWidth="1"/>
    <col min="15876" max="15876" width="10.7109375" style="4" customWidth="1"/>
    <col min="15877" max="15877" width="20.7109375" style="4" customWidth="1"/>
    <col min="15878" max="15879" width="12.7109375" style="4" customWidth="1"/>
    <col min="15880" max="15880" width="10.7109375" style="4" customWidth="1"/>
    <col min="15881" max="15881" width="20.7109375" style="4" customWidth="1"/>
    <col min="15882" max="15882" width="10.7109375" style="4" customWidth="1"/>
    <col min="15883" max="15883" width="8.7109375" style="4" customWidth="1"/>
    <col min="15884" max="15884" width="4.7109375" style="4" customWidth="1"/>
    <col min="15885" max="15885" width="5.7109375" style="4" customWidth="1"/>
    <col min="15886" max="15886" width="11.7109375" style="4" customWidth="1"/>
    <col min="15887" max="15887" width="8.7109375" style="4" customWidth="1"/>
    <col min="15888" max="15888" width="4.7109375" style="4" customWidth="1"/>
    <col min="15889" max="15889" width="5.7109375" style="4" customWidth="1"/>
    <col min="15890" max="15892" width="11.7109375" style="4" customWidth="1"/>
    <col min="15893" max="15893" width="7.7109375" style="4" customWidth="1"/>
    <col min="15894" max="15894" width="15.7109375" style="4" customWidth="1"/>
    <col min="15895" max="15898" width="11.7109375" style="4" customWidth="1"/>
    <col min="15899" max="15899" width="8.7109375" style="4" customWidth="1"/>
    <col min="15900" max="15900" width="4.7109375" style="4" customWidth="1"/>
    <col min="15901" max="16128" width="9" style="4"/>
    <col min="16129" max="16129" width="15.7109375" style="4" customWidth="1"/>
    <col min="16130" max="16130" width="10.7109375" style="4" customWidth="1"/>
    <col min="16131" max="16131" width="40.7109375" style="4" customWidth="1"/>
    <col min="16132" max="16132" width="10.7109375" style="4" customWidth="1"/>
    <col min="16133" max="16133" width="20.7109375" style="4" customWidth="1"/>
    <col min="16134" max="16135" width="12.7109375" style="4" customWidth="1"/>
    <col min="16136" max="16136" width="10.7109375" style="4" customWidth="1"/>
    <col min="16137" max="16137" width="20.7109375" style="4" customWidth="1"/>
    <col min="16138" max="16138" width="10.7109375" style="4" customWidth="1"/>
    <col min="16139" max="16139" width="8.7109375" style="4" customWidth="1"/>
    <col min="16140" max="16140" width="4.7109375" style="4" customWidth="1"/>
    <col min="16141" max="16141" width="5.7109375" style="4" customWidth="1"/>
    <col min="16142" max="16142" width="11.7109375" style="4" customWidth="1"/>
    <col min="16143" max="16143" width="8.7109375" style="4" customWidth="1"/>
    <col min="16144" max="16144" width="4.7109375" style="4" customWidth="1"/>
    <col min="16145" max="16145" width="5.7109375" style="4" customWidth="1"/>
    <col min="16146" max="16148" width="11.7109375" style="4" customWidth="1"/>
    <col min="16149" max="16149" width="7.7109375" style="4" customWidth="1"/>
    <col min="16150" max="16150" width="15.7109375" style="4" customWidth="1"/>
    <col min="16151" max="16154" width="11.7109375" style="4" customWidth="1"/>
    <col min="16155" max="16155" width="8.7109375" style="4" customWidth="1"/>
    <col min="16156" max="16156" width="4.7109375" style="4" customWidth="1"/>
    <col min="16157" max="16384" width="9" style="4"/>
  </cols>
  <sheetData>
    <row r="1" spans="1:28">
      <c r="A1" s="1"/>
      <c r="B1" s="2"/>
      <c r="C1" s="1" t="s">
        <v>0</v>
      </c>
      <c r="D1" s="3"/>
      <c r="E1" s="3"/>
      <c r="F1" s="3"/>
      <c r="G1" s="3"/>
      <c r="H1" s="3"/>
      <c r="I1" s="3"/>
      <c r="J1" s="3"/>
      <c r="K1" s="3"/>
      <c r="L1" s="3"/>
      <c r="M1" s="3"/>
      <c r="N1" s="3"/>
      <c r="O1" s="3"/>
      <c r="P1" s="3"/>
      <c r="Q1" s="3"/>
      <c r="R1" s="3"/>
      <c r="S1" s="3"/>
      <c r="T1" s="3"/>
      <c r="U1" s="3"/>
      <c r="V1" s="3"/>
      <c r="W1" s="3"/>
      <c r="X1" s="3"/>
      <c r="Y1" s="3"/>
      <c r="Z1" s="3"/>
      <c r="AA1" s="2"/>
    </row>
    <row r="2" spans="1:28">
      <c r="A2" s="5"/>
      <c r="B2" s="6"/>
      <c r="C2" s="5"/>
      <c r="D2" s="7"/>
      <c r="E2" s="7"/>
      <c r="F2" s="7"/>
      <c r="G2" s="7"/>
      <c r="H2" s="7"/>
      <c r="I2" s="7"/>
      <c r="J2" s="7"/>
      <c r="K2" s="7"/>
      <c r="L2" s="7"/>
      <c r="M2" s="7"/>
      <c r="N2" s="7"/>
      <c r="O2" s="7"/>
      <c r="P2" s="7"/>
      <c r="Q2" s="7"/>
      <c r="R2" s="7"/>
      <c r="S2" s="7"/>
      <c r="T2" s="7"/>
      <c r="U2" s="7"/>
      <c r="V2" s="7"/>
      <c r="W2" s="7"/>
      <c r="X2" s="7"/>
      <c r="Y2" s="7"/>
      <c r="Z2" s="7"/>
      <c r="AA2" s="6"/>
    </row>
    <row r="3" spans="1:28">
      <c r="A3" s="5"/>
      <c r="B3" s="6"/>
      <c r="C3" s="5"/>
      <c r="D3" s="7"/>
      <c r="E3" s="7"/>
      <c r="F3" s="7"/>
      <c r="G3" s="7"/>
      <c r="H3" s="7"/>
      <c r="I3" s="7"/>
      <c r="J3" s="7"/>
      <c r="K3" s="7"/>
      <c r="L3" s="7"/>
      <c r="M3" s="7"/>
      <c r="N3" s="7"/>
      <c r="O3" s="7"/>
      <c r="P3" s="7"/>
      <c r="Q3" s="7"/>
      <c r="R3" s="7"/>
      <c r="S3" s="7"/>
      <c r="T3" s="7"/>
      <c r="U3" s="7"/>
      <c r="V3" s="7"/>
      <c r="W3" s="7"/>
      <c r="X3" s="7"/>
      <c r="Y3" s="7"/>
      <c r="Z3" s="7"/>
      <c r="AA3" s="6"/>
    </row>
    <row r="4" spans="1:28">
      <c r="A4" s="5"/>
      <c r="B4" s="6"/>
      <c r="C4" s="8" t="s">
        <v>1</v>
      </c>
      <c r="D4" s="9"/>
      <c r="E4" s="9"/>
      <c r="F4" s="9"/>
      <c r="G4" s="9"/>
      <c r="H4" s="9"/>
      <c r="I4" s="9"/>
      <c r="J4" s="9"/>
      <c r="K4" s="9"/>
      <c r="L4" s="9"/>
      <c r="M4" s="9"/>
      <c r="N4" s="9"/>
      <c r="O4" s="9"/>
      <c r="P4" s="9"/>
      <c r="Q4" s="9"/>
      <c r="R4" s="9"/>
      <c r="S4" s="9"/>
      <c r="T4" s="9"/>
      <c r="U4" s="9"/>
      <c r="V4" s="9"/>
      <c r="W4" s="9"/>
      <c r="X4" s="9"/>
      <c r="Y4" s="9"/>
      <c r="Z4" s="9"/>
      <c r="AA4" s="10"/>
    </row>
    <row r="5" spans="1:28">
      <c r="A5" s="11"/>
      <c r="B5" s="12"/>
      <c r="C5" s="13"/>
      <c r="D5" s="14"/>
      <c r="E5" s="14"/>
      <c r="F5" s="14"/>
      <c r="G5" s="14"/>
      <c r="H5" s="14"/>
      <c r="I5" s="14"/>
      <c r="J5" s="14"/>
      <c r="K5" s="14"/>
      <c r="L5" s="14"/>
      <c r="M5" s="14"/>
      <c r="N5" s="14"/>
      <c r="O5" s="14"/>
      <c r="P5" s="14"/>
      <c r="Q5" s="14"/>
      <c r="R5" s="14"/>
      <c r="S5" s="14"/>
      <c r="T5" s="14"/>
      <c r="U5" s="14"/>
      <c r="V5" s="14"/>
      <c r="W5" s="14"/>
      <c r="X5" s="14"/>
      <c r="Y5" s="14"/>
      <c r="Z5" s="14"/>
      <c r="AA5" s="15"/>
    </row>
    <row r="6" spans="1:28" ht="13.5">
      <c r="A6" s="16" t="s">
        <v>2</v>
      </c>
      <c r="B6" s="16"/>
      <c r="C6" s="17">
        <f>[19]ACU!C7+1</f>
        <v>2022</v>
      </c>
      <c r="D6" s="17"/>
      <c r="E6" s="17"/>
      <c r="F6" s="17"/>
      <c r="G6" s="17"/>
      <c r="H6" s="17"/>
      <c r="I6" s="17"/>
      <c r="J6" s="17"/>
      <c r="K6" s="17"/>
      <c r="L6" s="17"/>
      <c r="M6" s="17"/>
      <c r="N6" s="17"/>
      <c r="O6" s="17"/>
      <c r="P6" s="17"/>
      <c r="Q6" s="17"/>
      <c r="R6" s="17"/>
      <c r="S6" s="17"/>
      <c r="T6" s="17"/>
      <c r="U6" s="17"/>
      <c r="V6" s="17"/>
      <c r="W6" s="17"/>
      <c r="X6" s="17"/>
      <c r="Y6" s="17"/>
      <c r="Z6" s="17"/>
      <c r="AA6" s="17"/>
    </row>
    <row r="7" spans="1:28" ht="13.5">
      <c r="A7" s="16" t="s">
        <v>3</v>
      </c>
      <c r="B7" s="16"/>
      <c r="C7" s="18">
        <v>4</v>
      </c>
      <c r="D7" s="19"/>
      <c r="E7" s="20"/>
      <c r="F7" s="21"/>
      <c r="G7" s="21"/>
      <c r="H7" s="22"/>
      <c r="I7" s="22"/>
      <c r="J7" s="23"/>
      <c r="K7" s="24"/>
      <c r="L7" s="23"/>
      <c r="M7" s="23"/>
      <c r="N7" s="21"/>
      <c r="O7" s="25"/>
      <c r="P7" s="26"/>
      <c r="Q7" s="26"/>
      <c r="R7" s="21"/>
      <c r="S7" s="21"/>
      <c r="T7" s="21"/>
      <c r="U7" s="22"/>
      <c r="V7" s="20"/>
      <c r="W7" s="21"/>
      <c r="X7" s="21"/>
      <c r="Y7" s="21"/>
      <c r="Z7" s="21"/>
      <c r="AA7" s="27"/>
    </row>
    <row r="8" spans="1:28" ht="13.5">
      <c r="A8" s="16" t="s">
        <v>4</v>
      </c>
      <c r="B8" s="16"/>
      <c r="C8" s="28">
        <f>IF($C$7=1,[19]ACU!D7,IF($C$7=2,[19]ACU!E7,IF($C$7=3,[19]ACU!F7,IF($C$7=4,[19]ACU!G7))))</f>
        <v>44847</v>
      </c>
      <c r="D8" s="19" t="s">
        <v>5</v>
      </c>
      <c r="E8" s="29">
        <v>44896</v>
      </c>
      <c r="F8" s="29"/>
      <c r="G8" s="21"/>
      <c r="H8" s="30"/>
      <c r="I8" s="29"/>
      <c r="J8" s="23"/>
      <c r="K8" s="24"/>
      <c r="L8" s="23"/>
      <c r="M8" s="23"/>
      <c r="N8" s="21"/>
      <c r="O8" s="25"/>
      <c r="P8" s="26"/>
      <c r="Q8" s="26"/>
      <c r="R8" s="21"/>
      <c r="S8" s="21"/>
      <c r="T8" s="21"/>
      <c r="U8" s="22"/>
      <c r="V8" s="20"/>
      <c r="W8" s="21"/>
      <c r="X8" s="21"/>
      <c r="Y8" s="21"/>
      <c r="Z8" s="21"/>
      <c r="AA8" s="27"/>
    </row>
    <row r="9" spans="1:28">
      <c r="A9" s="31">
        <v>4</v>
      </c>
      <c r="B9" s="31"/>
      <c r="C9" s="31"/>
      <c r="D9" s="31"/>
      <c r="E9" s="31"/>
      <c r="F9" s="31"/>
      <c r="G9" s="31"/>
      <c r="H9" s="31"/>
      <c r="I9" s="31"/>
      <c r="J9" s="31"/>
      <c r="K9" s="31"/>
      <c r="L9" s="31"/>
      <c r="M9" s="31"/>
      <c r="N9" s="31"/>
      <c r="O9" s="31"/>
      <c r="P9" s="31"/>
      <c r="Q9" s="31"/>
      <c r="R9" s="31"/>
      <c r="S9" s="31"/>
      <c r="T9" s="31"/>
      <c r="U9" s="31"/>
      <c r="V9" s="31"/>
      <c r="W9" s="31"/>
      <c r="X9" s="31"/>
      <c r="Y9" s="31"/>
      <c r="Z9" s="31"/>
      <c r="AA9" s="31"/>
    </row>
    <row r="10" spans="1:28">
      <c r="A10" s="32" t="s">
        <v>7</v>
      </c>
      <c r="B10" s="32"/>
      <c r="C10" s="32" t="s">
        <v>8</v>
      </c>
      <c r="D10" s="32" t="s">
        <v>9</v>
      </c>
      <c r="E10" s="32"/>
      <c r="F10" s="32"/>
      <c r="G10" s="32"/>
      <c r="H10" s="32" t="s">
        <v>10</v>
      </c>
      <c r="I10" s="32"/>
      <c r="J10" s="32" t="s">
        <v>11</v>
      </c>
      <c r="K10" s="32"/>
      <c r="L10" s="32"/>
      <c r="M10" s="32"/>
      <c r="N10" s="32"/>
      <c r="O10" s="32"/>
      <c r="P10" s="32" t="s">
        <v>12</v>
      </c>
      <c r="Q10" s="32"/>
      <c r="R10" s="32"/>
      <c r="S10" s="32"/>
      <c r="T10" s="33" t="s">
        <v>13</v>
      </c>
      <c r="U10" s="33" t="s">
        <v>14</v>
      </c>
      <c r="V10" s="33"/>
      <c r="W10" s="33" t="s">
        <v>15</v>
      </c>
      <c r="X10" s="33" t="s">
        <v>16</v>
      </c>
      <c r="Y10" s="33" t="s">
        <v>17</v>
      </c>
      <c r="Z10" s="33" t="s">
        <v>18</v>
      </c>
      <c r="AA10" s="33" t="s">
        <v>19</v>
      </c>
      <c r="AB10" s="34">
        <v>3</v>
      </c>
    </row>
    <row r="11" spans="1:28" ht="38.25">
      <c r="A11" s="35" t="s">
        <v>20</v>
      </c>
      <c r="B11" s="35" t="s">
        <v>21</v>
      </c>
      <c r="C11" s="32"/>
      <c r="D11" s="36" t="s">
        <v>22</v>
      </c>
      <c r="E11" s="35" t="s">
        <v>23</v>
      </c>
      <c r="F11" s="37" t="s">
        <v>24</v>
      </c>
      <c r="G11" s="37" t="s">
        <v>25</v>
      </c>
      <c r="H11" s="35" t="s">
        <v>26</v>
      </c>
      <c r="I11" s="35" t="s">
        <v>27</v>
      </c>
      <c r="J11" s="35" t="s">
        <v>22</v>
      </c>
      <c r="K11" s="38" t="s">
        <v>28</v>
      </c>
      <c r="L11" s="32" t="s">
        <v>29</v>
      </c>
      <c r="M11" s="32"/>
      <c r="N11" s="39" t="s">
        <v>30</v>
      </c>
      <c r="O11" s="40" t="s">
        <v>31</v>
      </c>
      <c r="P11" s="32" t="s">
        <v>29</v>
      </c>
      <c r="Q11" s="32"/>
      <c r="R11" s="39" t="s">
        <v>32</v>
      </c>
      <c r="S11" s="41" t="s">
        <v>33</v>
      </c>
      <c r="T11" s="33"/>
      <c r="U11" s="41" t="s">
        <v>34</v>
      </c>
      <c r="V11" s="42" t="s">
        <v>35</v>
      </c>
      <c r="W11" s="33"/>
      <c r="X11" s="33"/>
      <c r="Y11" s="33"/>
      <c r="Z11" s="33"/>
      <c r="AA11" s="33"/>
    </row>
    <row r="12" spans="1:28" ht="60" customHeight="1">
      <c r="A12" s="43" t="str">
        <f>[19]OBRAS!A4</f>
        <v>PREGÃO ELETRÔNCO</v>
      </c>
      <c r="B12" s="44" t="str">
        <f>[19]OBRAS!B4</f>
        <v>004/2021</v>
      </c>
      <c r="C12" s="43" t="str">
        <f>[19]OBRAS!C4</f>
        <v>CONTRATAÇÃO DE EMPRESA DE ENGENHARIA ESPECIALIZADA NA EXECUÇÃO DE SERVIÇOS DE MANUTENÇÃO PREDIAL, A SEREM REALIZADOS NAS ESCOLAS DO MUNICÍPIO DE CORTÊS/PE</v>
      </c>
      <c r="D12" s="45" t="str">
        <f>[19]OBRAS!D4</f>
        <v>--</v>
      </c>
      <c r="E12" s="43" t="str">
        <f>[19]OBRAS!E4</f>
        <v>--</v>
      </c>
      <c r="F12" s="46" t="str">
        <f>[19]OBRAS!F4</f>
        <v>--</v>
      </c>
      <c r="G12" s="46"/>
      <c r="H12" s="47" t="str">
        <f>[19]OBRAS!H4</f>
        <v>23.198.833/0001-04</v>
      </c>
      <c r="I12" s="43" t="str">
        <f>[19]OBRAS!I4</f>
        <v>PAUBRASIL CONSTRUTORA EIRELI</v>
      </c>
      <c r="J12" s="44" t="str">
        <f>[19]OBRAS!J4</f>
        <v>024/2021</v>
      </c>
      <c r="K12" s="48">
        <f>[19]OBRAS!K4</f>
        <v>44460</v>
      </c>
      <c r="L12" s="49">
        <f>[19]OBRAS!L4</f>
        <v>12</v>
      </c>
      <c r="M12" s="50" t="str">
        <f>[19]OBRAS!M4</f>
        <v>MESES</v>
      </c>
      <c r="N12" s="46">
        <f>[19]OBRAS!N4</f>
        <v>1258782.57</v>
      </c>
      <c r="O12" s="51" t="str">
        <f>IF([19]OBRAS!O4="","---")</f>
        <v>---</v>
      </c>
      <c r="P12" s="49">
        <f>[19]OBRAS!P4</f>
        <v>0</v>
      </c>
      <c r="Q12" s="52">
        <f>[19]OBRAS!Q4</f>
        <v>0</v>
      </c>
      <c r="R12" s="46">
        <f>[19]OBRAS!R4</f>
        <v>0</v>
      </c>
      <c r="S12" s="46">
        <f>[19]OBRAS!T4</f>
        <v>1258782.57</v>
      </c>
      <c r="T12" s="46">
        <f>[19]OBRAS!U4</f>
        <v>0</v>
      </c>
      <c r="U12" s="53">
        <f>[19]OBRAS!V4</f>
        <v>44905100</v>
      </c>
      <c r="V12" s="43" t="str">
        <f>[19]OBRAS!W4</f>
        <v>OBRAS E INSTALAÇÕES</v>
      </c>
      <c r="W12" s="46">
        <f>IF($C$7=1,([19]ACU!$C$11+[19]ACU!D11),IF($C$7=2,([19]ACU!$C$11+[19]ACU!D11+[19]ACU!E11),IF($C$7=3,([19]ACU!$C$11+[19]ACU!D11+[19]ACU!E11+[19]ACU!F11),IF($C$7=4,([19]ACU!$C$11+[19]ACU!D11+[19]ACU!E11+[19]ACU!F11+[19]ACU!G11)))))</f>
        <v>23818.010000000002</v>
      </c>
      <c r="X12" s="46">
        <f>IF($C$7=1,([19]TRI.01!F11),IF($C$7=2,([19]TRI.02!F11),IF($C$7=3,([19]TRI.03!F11),IF($C$7=4,([19]TRI.04!F11)))))</f>
        <v>0</v>
      </c>
      <c r="Y12" s="46">
        <f>IF($C$7=1,([19]ACU!I11),IF($C$7=2,([19]ACU!I11+[19]ACU!J11),IF($C$7=3,([19]ACU!I11+[19]ACU!J11+[19]ACU!K11),IF($C$7=4,([19]ACU!I11+[19]ACU!J11+[19]ACU!K11+[19]ACU!L11)))))</f>
        <v>11089.65</v>
      </c>
      <c r="Z12" s="46">
        <f>Y12+[19]ACU!H11</f>
        <v>23818.010000000002</v>
      </c>
      <c r="AA12" s="54" t="s">
        <v>36</v>
      </c>
    </row>
    <row r="13" spans="1:28" hidden="1">
      <c r="A13" s="55"/>
      <c r="B13" s="56"/>
      <c r="C13" s="55"/>
      <c r="D13" s="57"/>
      <c r="E13" s="55">
        <v>2</v>
      </c>
      <c r="F13" s="58"/>
      <c r="G13" s="58"/>
      <c r="H13" s="59"/>
      <c r="I13" s="55"/>
      <c r="J13" s="56"/>
      <c r="K13" s="60"/>
      <c r="L13" s="61"/>
      <c r="M13" s="62"/>
      <c r="N13" s="58"/>
      <c r="O13" s="63"/>
      <c r="P13" s="61"/>
      <c r="Q13" s="64"/>
      <c r="R13" s="58"/>
      <c r="S13" s="58"/>
      <c r="T13" s="58"/>
      <c r="U13" s="65"/>
      <c r="V13" s="55"/>
      <c r="W13" s="58"/>
      <c r="X13" s="58"/>
      <c r="Y13" s="58"/>
      <c r="Z13" s="58"/>
      <c r="AA13" s="66"/>
    </row>
    <row r="14" spans="1:28" hidden="1">
      <c r="A14" s="55"/>
      <c r="B14" s="56"/>
      <c r="C14" s="55"/>
      <c r="D14" s="57"/>
      <c r="E14" s="55">
        <v>3</v>
      </c>
      <c r="F14" s="58"/>
      <c r="G14" s="58"/>
      <c r="H14" s="59"/>
      <c r="I14" s="55"/>
      <c r="J14" s="56"/>
      <c r="K14" s="60"/>
      <c r="L14" s="61"/>
      <c r="M14" s="62"/>
      <c r="N14" s="58"/>
      <c r="O14" s="63"/>
      <c r="P14" s="61"/>
      <c r="Q14" s="64"/>
      <c r="R14" s="58"/>
      <c r="S14" s="58"/>
      <c r="T14" s="58"/>
      <c r="U14" s="65"/>
      <c r="V14" s="55"/>
      <c r="W14" s="58"/>
      <c r="X14" s="58"/>
      <c r="Y14" s="58"/>
      <c r="Z14" s="58"/>
      <c r="AA14" s="66"/>
    </row>
    <row r="15" spans="1:28" hidden="1">
      <c r="A15" s="55"/>
      <c r="B15" s="56"/>
      <c r="C15" s="55"/>
      <c r="D15" s="57"/>
      <c r="E15" s="55">
        <v>4</v>
      </c>
      <c r="F15" s="58"/>
      <c r="G15" s="58"/>
      <c r="H15" s="59"/>
      <c r="I15" s="55"/>
      <c r="J15" s="56"/>
      <c r="K15" s="60"/>
      <c r="L15" s="61"/>
      <c r="M15" s="62"/>
      <c r="N15" s="58"/>
      <c r="O15" s="63"/>
      <c r="P15" s="61"/>
      <c r="Q15" s="64"/>
      <c r="R15" s="58"/>
      <c r="S15" s="58"/>
      <c r="T15" s="58"/>
      <c r="U15" s="65"/>
      <c r="V15" s="55"/>
      <c r="W15" s="58"/>
      <c r="X15" s="58"/>
      <c r="Y15" s="58"/>
      <c r="Z15" s="58"/>
      <c r="AA15" s="66"/>
    </row>
    <row r="16" spans="1:28" hidden="1">
      <c r="A16" s="55"/>
      <c r="B16" s="56"/>
      <c r="C16" s="55"/>
      <c r="D16" s="57"/>
      <c r="E16" s="55">
        <v>5</v>
      </c>
      <c r="F16" s="58"/>
      <c r="G16" s="58"/>
      <c r="H16" s="59"/>
      <c r="I16" s="55"/>
      <c r="J16" s="56"/>
      <c r="K16" s="60"/>
      <c r="L16" s="61"/>
      <c r="M16" s="62"/>
      <c r="N16" s="58"/>
      <c r="O16" s="63"/>
      <c r="P16" s="61"/>
      <c r="Q16" s="64"/>
      <c r="R16" s="58"/>
      <c r="S16" s="58"/>
      <c r="T16" s="58"/>
      <c r="U16" s="65"/>
      <c r="V16" s="55"/>
      <c r="W16" s="58"/>
      <c r="X16" s="58"/>
      <c r="Y16" s="58"/>
      <c r="Z16" s="58"/>
      <c r="AA16" s="66"/>
    </row>
    <row r="17" spans="1:28" hidden="1">
      <c r="A17" s="55"/>
      <c r="B17" s="56"/>
      <c r="C17" s="55"/>
      <c r="D17" s="57"/>
      <c r="E17" s="55">
        <v>6</v>
      </c>
      <c r="F17" s="58"/>
      <c r="G17" s="58"/>
      <c r="H17" s="59"/>
      <c r="I17" s="55"/>
      <c r="J17" s="56"/>
      <c r="K17" s="60"/>
      <c r="L17" s="61"/>
      <c r="M17" s="62"/>
      <c r="N17" s="58"/>
      <c r="O17" s="63"/>
      <c r="P17" s="61"/>
      <c r="Q17" s="64"/>
      <c r="R17" s="58"/>
      <c r="S17" s="58"/>
      <c r="T17" s="58"/>
      <c r="U17" s="65"/>
      <c r="V17" s="55"/>
      <c r="W17" s="58"/>
      <c r="X17" s="58"/>
      <c r="Y17" s="58"/>
      <c r="Z17" s="58"/>
      <c r="AA17" s="66"/>
    </row>
    <row r="18" spans="1:28" hidden="1">
      <c r="A18" s="55"/>
      <c r="B18" s="56"/>
      <c r="C18" s="55"/>
      <c r="D18" s="57"/>
      <c r="E18" s="55">
        <v>7</v>
      </c>
      <c r="F18" s="58"/>
      <c r="G18" s="58"/>
      <c r="H18" s="59"/>
      <c r="I18" s="55"/>
      <c r="J18" s="56"/>
      <c r="K18" s="60"/>
      <c r="L18" s="61"/>
      <c r="M18" s="62"/>
      <c r="N18" s="58"/>
      <c r="O18" s="63"/>
      <c r="P18" s="61"/>
      <c r="Q18" s="64"/>
      <c r="R18" s="58"/>
      <c r="S18" s="58"/>
      <c r="T18" s="58"/>
      <c r="U18" s="65"/>
      <c r="V18" s="55"/>
      <c r="W18" s="58"/>
      <c r="X18" s="58"/>
      <c r="Y18" s="58"/>
      <c r="Z18" s="58"/>
      <c r="AA18" s="66"/>
    </row>
    <row r="19" spans="1:28" hidden="1">
      <c r="A19" s="55"/>
      <c r="B19" s="56"/>
      <c r="C19" s="55"/>
      <c r="D19" s="57"/>
      <c r="E19" s="55">
        <v>8</v>
      </c>
      <c r="F19" s="58"/>
      <c r="G19" s="58"/>
      <c r="H19" s="59"/>
      <c r="I19" s="55"/>
      <c r="J19" s="56"/>
      <c r="K19" s="60"/>
      <c r="L19" s="61"/>
      <c r="M19" s="62"/>
      <c r="N19" s="58"/>
      <c r="O19" s="63"/>
      <c r="P19" s="61"/>
      <c r="Q19" s="64"/>
      <c r="R19" s="58"/>
      <c r="S19" s="58"/>
      <c r="T19" s="58"/>
      <c r="U19" s="65"/>
      <c r="V19" s="55"/>
      <c r="W19" s="58"/>
      <c r="X19" s="58"/>
      <c r="Y19" s="58"/>
      <c r="Z19" s="58"/>
      <c r="AA19" s="66"/>
    </row>
    <row r="20" spans="1:28" hidden="1">
      <c r="A20" s="55"/>
      <c r="B20" s="56"/>
      <c r="C20" s="55"/>
      <c r="D20" s="57"/>
      <c r="E20" s="55">
        <v>9</v>
      </c>
      <c r="F20" s="58"/>
      <c r="G20" s="58"/>
      <c r="H20" s="59"/>
      <c r="I20" s="55"/>
      <c r="J20" s="56"/>
      <c r="K20" s="60"/>
      <c r="L20" s="61"/>
      <c r="M20" s="62"/>
      <c r="N20" s="58"/>
      <c r="O20" s="63"/>
      <c r="P20" s="61"/>
      <c r="Q20" s="64"/>
      <c r="R20" s="58"/>
      <c r="S20" s="58"/>
      <c r="T20" s="58"/>
      <c r="U20" s="65"/>
      <c r="V20" s="55"/>
      <c r="W20" s="58"/>
      <c r="X20" s="58"/>
      <c r="Y20" s="58"/>
      <c r="Z20" s="58"/>
      <c r="AA20" s="66"/>
    </row>
    <row r="21" spans="1:28" hidden="1">
      <c r="A21" s="55"/>
      <c r="B21" s="56"/>
      <c r="C21" s="55"/>
      <c r="D21" s="57"/>
      <c r="E21" s="55">
        <v>10</v>
      </c>
      <c r="F21" s="58"/>
      <c r="G21" s="58"/>
      <c r="H21" s="59"/>
      <c r="I21" s="55"/>
      <c r="J21" s="56"/>
      <c r="K21" s="60"/>
      <c r="L21" s="61"/>
      <c r="M21" s="62"/>
      <c r="N21" s="58"/>
      <c r="O21" s="63"/>
      <c r="P21" s="61"/>
      <c r="Q21" s="64"/>
      <c r="R21" s="58"/>
      <c r="S21" s="58"/>
      <c r="T21" s="58"/>
      <c r="U21" s="65"/>
      <c r="V21" s="55"/>
      <c r="W21" s="58"/>
      <c r="X21" s="58"/>
      <c r="Y21" s="58"/>
      <c r="Z21" s="58"/>
      <c r="AA21" s="66"/>
    </row>
    <row r="22" spans="1:28" hidden="1">
      <c r="A22" s="55"/>
      <c r="B22" s="56"/>
      <c r="C22" s="55"/>
      <c r="D22" s="57"/>
      <c r="E22" s="55">
        <v>11</v>
      </c>
      <c r="F22" s="58"/>
      <c r="G22" s="58"/>
      <c r="H22" s="59"/>
      <c r="I22" s="55"/>
      <c r="J22" s="56"/>
      <c r="K22" s="60"/>
      <c r="L22" s="61"/>
      <c r="M22" s="62"/>
      <c r="N22" s="58"/>
      <c r="O22" s="63"/>
      <c r="P22" s="61"/>
      <c r="Q22" s="64"/>
      <c r="R22" s="58"/>
      <c r="S22" s="58"/>
      <c r="T22" s="58"/>
      <c r="U22" s="65"/>
      <c r="V22" s="55"/>
      <c r="W22" s="58"/>
      <c r="X22" s="58"/>
      <c r="Y22" s="58"/>
      <c r="Z22" s="58"/>
      <c r="AA22" s="66"/>
    </row>
    <row r="23" spans="1:28" hidden="1">
      <c r="A23" s="67"/>
      <c r="B23" s="68"/>
      <c r="C23" s="67"/>
      <c r="D23" s="69"/>
      <c r="E23" s="67">
        <v>12</v>
      </c>
      <c r="F23" s="70"/>
      <c r="G23" s="70"/>
      <c r="H23" s="71"/>
      <c r="I23" s="67"/>
      <c r="J23" s="68"/>
      <c r="K23" s="72"/>
      <c r="L23" s="73"/>
      <c r="M23" s="74"/>
      <c r="N23" s="70"/>
      <c r="O23" s="75"/>
      <c r="P23" s="73"/>
      <c r="Q23" s="76"/>
      <c r="R23" s="70"/>
      <c r="S23" s="70"/>
      <c r="T23" s="70"/>
      <c r="U23" s="77"/>
      <c r="V23" s="67"/>
      <c r="W23" s="70"/>
      <c r="X23" s="70"/>
      <c r="Y23" s="70"/>
      <c r="Z23" s="70"/>
      <c r="AA23" s="78"/>
    </row>
    <row r="24" spans="1:28" ht="65.099999999999994" customHeight="1">
      <c r="A24" s="43" t="str">
        <f>[19]OBRAS!A17</f>
        <v>DISPENSA</v>
      </c>
      <c r="B24" s="44" t="str">
        <f>IF([19]OBRAS!B17="","---")</f>
        <v>---</v>
      </c>
      <c r="C24" s="43" t="str">
        <f>[19]OBRAS!C17</f>
        <v>CONTRATAÇÃO DE EMPRESA DE ENGENHARIA PARA EXECUÇÃO DE SERVIÇOS DE MANUTENÇÃO PREDIAL DOS EQUIPAMENTOS PÚBLICOS: ALMOXARIFADO, OFICINA E CARPINTARIA, LOCALIZADO NA RUA 10 DE MARÇO, NO MUNICÍPIO DE CORTÊS/PE</v>
      </c>
      <c r="D24" s="45" t="str">
        <f>[19]OBRAS!D17</f>
        <v>--</v>
      </c>
      <c r="E24" s="43" t="str">
        <f>[19]OBRAS!E17</f>
        <v>--</v>
      </c>
      <c r="F24" s="46" t="str">
        <f>[19]OBRAS!F17</f>
        <v>--</v>
      </c>
      <c r="G24" s="46"/>
      <c r="H24" s="47" t="str">
        <f>[19]OBRAS!H17</f>
        <v>23.198.833/0001-04</v>
      </c>
      <c r="I24" s="43" t="str">
        <f>[19]OBRAS!I17</f>
        <v>PAUBRASIL CONSTRUTORA EIRELI</v>
      </c>
      <c r="J24" s="44" t="str">
        <f>[19]OBRAS!J17</f>
        <v>010/2021</v>
      </c>
      <c r="K24" s="48">
        <f>[19]OBRAS!K17</f>
        <v>44551</v>
      </c>
      <c r="L24" s="49">
        <f>[19]OBRAS!L17</f>
        <v>60</v>
      </c>
      <c r="M24" s="50" t="str">
        <f>[19]OBRAS!M17</f>
        <v>DIAS</v>
      </c>
      <c r="N24" s="46">
        <f>[19]OBRAS!N17</f>
        <v>28769.79</v>
      </c>
      <c r="O24" s="51" t="str">
        <f>IF([19]OBRAS!O17="","---")</f>
        <v>---</v>
      </c>
      <c r="P24" s="49">
        <f>[19]OBRAS!P17</f>
        <v>0</v>
      </c>
      <c r="Q24" s="52">
        <f>[19]OBRAS!Q17</f>
        <v>0</v>
      </c>
      <c r="R24" s="46">
        <f>[19]OBRAS!R17</f>
        <v>0</v>
      </c>
      <c r="S24" s="46">
        <f>[19]OBRAS!T17</f>
        <v>28769.79</v>
      </c>
      <c r="T24" s="46">
        <f>[19]OBRAS!U17</f>
        <v>0</v>
      </c>
      <c r="U24" s="53">
        <f>[19]OBRAS!V17</f>
        <v>44905100</v>
      </c>
      <c r="V24" s="43" t="str">
        <f>[19]OBRAS!W17</f>
        <v>OBRAS E INSTALAÇÕES</v>
      </c>
      <c r="W24" s="46">
        <f>IF($C$7=1,([19]ACU!$C$12+[19]ACU!D12),IF($C$7=2,([19]ACU!$C$12+[19]ACU!D12+[19]ACU!E12),IF($C$7=3,([19]ACU!$C$12+[19]ACU!D12+[19]ACU!E12+[19]ACU!F12),IF($C$7=4,([19]ACU!$C$12+[19]ACU!D12+[19]ACU!E12+[19]ACU!F12+[19]ACU!G12)))))</f>
        <v>28769.79</v>
      </c>
      <c r="X24" s="46">
        <f>IF($C$7=1,([19]TRI.01!F12),IF($C$7=2,([19]TRI.02!F12),IF($C$7=3,([19]TRI.03!F12),IF($C$7=4,([19]TRI.04!F12)))))</f>
        <v>0</v>
      </c>
      <c r="Y24" s="46">
        <f>IF($C$7=1,([19]ACU!I12),IF($C$7=2,([19]ACU!I12+[19]ACU!J12),IF($C$7=3,([19]ACU!I12+[19]ACU!J12+[19]ACU!K12),IF($C$7=4,([19]ACU!I12+[19]ACU!J12+[19]ACU!K12+[19]ACU!L12)))))</f>
        <v>28769.79</v>
      </c>
      <c r="Z24" s="46">
        <f>Y24+[19]ACU!H12</f>
        <v>28769.79</v>
      </c>
      <c r="AA24" s="54" t="s">
        <v>37</v>
      </c>
      <c r="AB24" s="79"/>
    </row>
    <row r="25" spans="1:28" hidden="1">
      <c r="A25" s="55"/>
      <c r="B25" s="56"/>
      <c r="C25" s="55"/>
      <c r="D25" s="57"/>
      <c r="E25" s="55"/>
      <c r="F25" s="58"/>
      <c r="G25" s="58"/>
      <c r="H25" s="59"/>
      <c r="I25" s="55"/>
      <c r="J25" s="56"/>
      <c r="K25" s="60"/>
      <c r="L25" s="61"/>
      <c r="M25" s="50">
        <f>[19]OBRAS!M18</f>
        <v>0</v>
      </c>
      <c r="N25" s="58"/>
      <c r="O25" s="63"/>
      <c r="P25" s="61"/>
      <c r="Q25" s="64"/>
      <c r="R25" s="58"/>
      <c r="S25" s="58"/>
      <c r="T25" s="58"/>
      <c r="U25" s="65"/>
      <c r="V25" s="55"/>
      <c r="W25" s="58"/>
      <c r="X25" s="58"/>
      <c r="Y25" s="58"/>
      <c r="Z25" s="58"/>
      <c r="AA25" s="66"/>
    </row>
    <row r="26" spans="1:28" hidden="1">
      <c r="A26" s="55"/>
      <c r="B26" s="56"/>
      <c r="C26" s="55"/>
      <c r="D26" s="57"/>
      <c r="E26" s="55"/>
      <c r="F26" s="58"/>
      <c r="G26" s="58"/>
      <c r="H26" s="59"/>
      <c r="I26" s="55"/>
      <c r="J26" s="56"/>
      <c r="K26" s="60"/>
      <c r="L26" s="61"/>
      <c r="M26" s="50">
        <f>[19]OBRAS!M19</f>
        <v>0</v>
      </c>
      <c r="N26" s="58"/>
      <c r="O26" s="63"/>
      <c r="P26" s="61"/>
      <c r="Q26" s="64"/>
      <c r="R26" s="58"/>
      <c r="S26" s="58"/>
      <c r="T26" s="58"/>
      <c r="U26" s="65"/>
      <c r="V26" s="55"/>
      <c r="W26" s="58"/>
      <c r="X26" s="58"/>
      <c r="Y26" s="58"/>
      <c r="Z26" s="58"/>
      <c r="AA26" s="66"/>
    </row>
    <row r="27" spans="1:28" hidden="1">
      <c r="A27" s="55"/>
      <c r="B27" s="56"/>
      <c r="C27" s="55"/>
      <c r="D27" s="57"/>
      <c r="E27" s="55"/>
      <c r="F27" s="58"/>
      <c r="G27" s="58"/>
      <c r="H27" s="59"/>
      <c r="I27" s="55"/>
      <c r="J27" s="56"/>
      <c r="K27" s="60"/>
      <c r="L27" s="61"/>
      <c r="M27" s="50">
        <f>[19]OBRAS!M20</f>
        <v>0</v>
      </c>
      <c r="N27" s="58"/>
      <c r="O27" s="63"/>
      <c r="P27" s="61"/>
      <c r="Q27" s="64"/>
      <c r="R27" s="58"/>
      <c r="S27" s="58"/>
      <c r="T27" s="58"/>
      <c r="U27" s="65"/>
      <c r="V27" s="55"/>
      <c r="W27" s="58"/>
      <c r="X27" s="58"/>
      <c r="Y27" s="58"/>
      <c r="Z27" s="58"/>
      <c r="AA27" s="66"/>
    </row>
    <row r="28" spans="1:28" hidden="1">
      <c r="A28" s="55"/>
      <c r="B28" s="56"/>
      <c r="C28" s="55"/>
      <c r="D28" s="57"/>
      <c r="E28" s="55"/>
      <c r="F28" s="58"/>
      <c r="G28" s="58"/>
      <c r="H28" s="59"/>
      <c r="I28" s="55"/>
      <c r="J28" s="56"/>
      <c r="K28" s="60"/>
      <c r="L28" s="61"/>
      <c r="M28" s="50">
        <f>[19]OBRAS!M21</f>
        <v>0</v>
      </c>
      <c r="N28" s="58"/>
      <c r="O28" s="63"/>
      <c r="P28" s="61"/>
      <c r="Q28" s="64"/>
      <c r="R28" s="58"/>
      <c r="S28" s="58"/>
      <c r="T28" s="58"/>
      <c r="U28" s="65"/>
      <c r="V28" s="55"/>
      <c r="W28" s="58"/>
      <c r="X28" s="58"/>
      <c r="Y28" s="58"/>
      <c r="Z28" s="58"/>
      <c r="AA28" s="66"/>
    </row>
    <row r="29" spans="1:28" hidden="1">
      <c r="A29" s="55"/>
      <c r="B29" s="56"/>
      <c r="C29" s="55"/>
      <c r="D29" s="57"/>
      <c r="E29" s="55"/>
      <c r="F29" s="58"/>
      <c r="G29" s="58"/>
      <c r="H29" s="59"/>
      <c r="I29" s="55"/>
      <c r="J29" s="56"/>
      <c r="K29" s="60"/>
      <c r="L29" s="61"/>
      <c r="M29" s="50">
        <f>[19]OBRAS!M22</f>
        <v>0</v>
      </c>
      <c r="N29" s="58"/>
      <c r="O29" s="63"/>
      <c r="P29" s="61"/>
      <c r="Q29" s="64"/>
      <c r="R29" s="58"/>
      <c r="S29" s="58"/>
      <c r="T29" s="58"/>
      <c r="U29" s="65"/>
      <c r="V29" s="55"/>
      <c r="W29" s="58"/>
      <c r="X29" s="58"/>
      <c r="Y29" s="58"/>
      <c r="Z29" s="58"/>
      <c r="AA29" s="66"/>
    </row>
    <row r="30" spans="1:28" hidden="1">
      <c r="A30" s="55"/>
      <c r="B30" s="56"/>
      <c r="C30" s="55"/>
      <c r="D30" s="57"/>
      <c r="E30" s="55"/>
      <c r="F30" s="58"/>
      <c r="G30" s="58"/>
      <c r="H30" s="59"/>
      <c r="I30" s="55"/>
      <c r="J30" s="56"/>
      <c r="K30" s="60"/>
      <c r="L30" s="61"/>
      <c r="M30" s="50">
        <f>[19]OBRAS!M23</f>
        <v>0</v>
      </c>
      <c r="N30" s="58"/>
      <c r="O30" s="63"/>
      <c r="P30" s="61"/>
      <c r="Q30" s="64"/>
      <c r="R30" s="58"/>
      <c r="S30" s="58"/>
      <c r="T30" s="58"/>
      <c r="U30" s="65"/>
      <c r="V30" s="55"/>
      <c r="W30" s="58"/>
      <c r="X30" s="58"/>
      <c r="Y30" s="58"/>
      <c r="Z30" s="58"/>
      <c r="AA30" s="66"/>
    </row>
    <row r="31" spans="1:28" hidden="1">
      <c r="A31" s="55"/>
      <c r="B31" s="56"/>
      <c r="C31" s="55"/>
      <c r="D31" s="57"/>
      <c r="E31" s="55"/>
      <c r="F31" s="58"/>
      <c r="G31" s="58"/>
      <c r="H31" s="59"/>
      <c r="I31" s="55"/>
      <c r="J31" s="56"/>
      <c r="K31" s="60"/>
      <c r="L31" s="61"/>
      <c r="M31" s="50">
        <f>[19]OBRAS!M24</f>
        <v>0</v>
      </c>
      <c r="N31" s="58"/>
      <c r="O31" s="63"/>
      <c r="P31" s="61"/>
      <c r="Q31" s="64"/>
      <c r="R31" s="58"/>
      <c r="S31" s="58"/>
      <c r="T31" s="58"/>
      <c r="U31" s="65"/>
      <c r="V31" s="55"/>
      <c r="W31" s="58"/>
      <c r="X31" s="58"/>
      <c r="Y31" s="58"/>
      <c r="Z31" s="58"/>
      <c r="AA31" s="66"/>
    </row>
    <row r="32" spans="1:28" hidden="1">
      <c r="A32" s="55"/>
      <c r="B32" s="56"/>
      <c r="C32" s="55"/>
      <c r="D32" s="57"/>
      <c r="E32" s="55"/>
      <c r="F32" s="58"/>
      <c r="G32" s="58"/>
      <c r="H32" s="59"/>
      <c r="I32" s="55"/>
      <c r="J32" s="56"/>
      <c r="K32" s="60"/>
      <c r="L32" s="61"/>
      <c r="M32" s="50">
        <f>[19]OBRAS!M25</f>
        <v>0</v>
      </c>
      <c r="N32" s="58"/>
      <c r="O32" s="63"/>
      <c r="P32" s="61"/>
      <c r="Q32" s="64"/>
      <c r="R32" s="58"/>
      <c r="S32" s="58"/>
      <c r="T32" s="58"/>
      <c r="U32" s="65"/>
      <c r="V32" s="55"/>
      <c r="W32" s="58"/>
      <c r="X32" s="58"/>
      <c r="Y32" s="58"/>
      <c r="Z32" s="58"/>
      <c r="AA32" s="66"/>
    </row>
    <row r="33" spans="1:27" hidden="1">
      <c r="A33" s="55"/>
      <c r="B33" s="56"/>
      <c r="C33" s="55"/>
      <c r="D33" s="57"/>
      <c r="E33" s="55"/>
      <c r="F33" s="58"/>
      <c r="G33" s="58"/>
      <c r="H33" s="59"/>
      <c r="I33" s="55"/>
      <c r="J33" s="56"/>
      <c r="K33" s="60"/>
      <c r="L33" s="61"/>
      <c r="M33" s="50">
        <f>[19]OBRAS!M26</f>
        <v>0</v>
      </c>
      <c r="N33" s="58"/>
      <c r="O33" s="63"/>
      <c r="P33" s="61"/>
      <c r="Q33" s="64"/>
      <c r="R33" s="58"/>
      <c r="S33" s="58"/>
      <c r="T33" s="58"/>
      <c r="U33" s="65"/>
      <c r="V33" s="55"/>
      <c r="W33" s="58"/>
      <c r="X33" s="58"/>
      <c r="Y33" s="58"/>
      <c r="Z33" s="58"/>
      <c r="AA33" s="66"/>
    </row>
    <row r="34" spans="1:27" hidden="1">
      <c r="A34" s="55"/>
      <c r="B34" s="56"/>
      <c r="C34" s="55"/>
      <c r="D34" s="57"/>
      <c r="E34" s="55"/>
      <c r="F34" s="58"/>
      <c r="G34" s="58"/>
      <c r="H34" s="59"/>
      <c r="I34" s="55"/>
      <c r="J34" s="56"/>
      <c r="K34" s="60"/>
      <c r="L34" s="61"/>
      <c r="M34" s="50">
        <f>[19]OBRAS!M27</f>
        <v>0</v>
      </c>
      <c r="N34" s="58"/>
      <c r="O34" s="63"/>
      <c r="P34" s="61"/>
      <c r="Q34" s="64"/>
      <c r="R34" s="58"/>
      <c r="S34" s="58"/>
      <c r="T34" s="58"/>
      <c r="U34" s="65"/>
      <c r="V34" s="55"/>
      <c r="W34" s="58"/>
      <c r="X34" s="58"/>
      <c r="Y34" s="58"/>
      <c r="Z34" s="58"/>
      <c r="AA34" s="66"/>
    </row>
    <row r="35" spans="1:27" hidden="1">
      <c r="A35" s="55"/>
      <c r="B35" s="56"/>
      <c r="C35" s="55"/>
      <c r="D35" s="57"/>
      <c r="E35" s="55"/>
      <c r="F35" s="58"/>
      <c r="G35" s="58"/>
      <c r="H35" s="59"/>
      <c r="I35" s="55"/>
      <c r="J35" s="56"/>
      <c r="K35" s="60"/>
      <c r="L35" s="61"/>
      <c r="M35" s="50">
        <f>[19]OBRAS!M28</f>
        <v>0</v>
      </c>
      <c r="N35" s="58"/>
      <c r="O35" s="63"/>
      <c r="P35" s="61"/>
      <c r="Q35" s="64"/>
      <c r="R35" s="58"/>
      <c r="S35" s="58"/>
      <c r="T35" s="58"/>
      <c r="U35" s="65"/>
      <c r="V35" s="55"/>
      <c r="W35" s="58"/>
      <c r="X35" s="58"/>
      <c r="Y35" s="58"/>
      <c r="Z35" s="58"/>
      <c r="AA35" s="66"/>
    </row>
    <row r="36" spans="1:27" ht="60" customHeight="1">
      <c r="A36" s="43" t="str">
        <f>[19]OBRAS!A30</f>
        <v>PREGÃO ELETRÔNCO</v>
      </c>
      <c r="B36" s="44" t="str">
        <f>[19]OBRAS!B30</f>
        <v>008/2021</v>
      </c>
      <c r="C36" s="43" t="str">
        <f>[19]OBRAS!C30</f>
        <v>SERVIÇO DE REQUALIFICAÇÃO DE PRAÇAS E CANTEIROS CENTRAIS EM DIVERSOS LOCAIS DO MUNICÍPIO DE CORTÊS/PE</v>
      </c>
      <c r="D36" s="45" t="str">
        <f>[19]OBRAS!D30</f>
        <v>--</v>
      </c>
      <c r="E36" s="43" t="str">
        <f>[19]OBRAS!E30</f>
        <v>--</v>
      </c>
      <c r="F36" s="46" t="str">
        <f>[19]OBRAS!F30</f>
        <v>--</v>
      </c>
      <c r="G36" s="46" t="str">
        <f>[19]OBRAS!G30</f>
        <v>--</v>
      </c>
      <c r="H36" s="47" t="str">
        <f>[19]OBRAS!H30</f>
        <v>23.198.833/0001-04</v>
      </c>
      <c r="I36" s="43" t="str">
        <f>[19]OBRAS!I30</f>
        <v>PAUBRASIL CONSTRUTORA EIRELI</v>
      </c>
      <c r="J36" s="44" t="str">
        <f>[19]OBRAS!J30</f>
        <v>019/2021</v>
      </c>
      <c r="K36" s="48">
        <f>[19]OBRAS!K30</f>
        <v>44384</v>
      </c>
      <c r="L36" s="49">
        <f>[19]OBRAS!L30</f>
        <v>12</v>
      </c>
      <c r="M36" s="50" t="str">
        <f>[19]OBRAS!M30</f>
        <v>MESES</v>
      </c>
      <c r="N36" s="46">
        <f>[19]OBRAS!N30</f>
        <v>182992.63</v>
      </c>
      <c r="O36" s="51" t="str">
        <f>[19]OBRAS!O30</f>
        <v>--</v>
      </c>
      <c r="P36" s="49">
        <f>[19]OBRAS!P30</f>
        <v>0</v>
      </c>
      <c r="Q36" s="52"/>
      <c r="R36" s="46">
        <f>[19]OBRAS!R30</f>
        <v>0</v>
      </c>
      <c r="S36" s="46">
        <f>[19]OBRAS!T30</f>
        <v>182992.63</v>
      </c>
      <c r="T36" s="46">
        <f>[19]OBRAS!U30</f>
        <v>0</v>
      </c>
      <c r="U36" s="53">
        <f>[19]OBRAS!V30</f>
        <v>44905100</v>
      </c>
      <c r="V36" s="80" t="str">
        <f>[19]OBRAS!W30</f>
        <v>OBRAS E INSTALAÇÕES</v>
      </c>
      <c r="W36" s="46">
        <f>IF($C$7=1,([19]ACU!$C$13+[19]ACU!$D$13),IF($C$7=2,([19]ACU!$C$13+[19]ACU!$D$13+[19]ACU!$E$13),IF($C$7=3,([19]ACU!$C$13+[19]ACU!$D$13+[19]ACU!$E$13+[19]ACU!$F$13),IF($C$7=4,([19]ACU!$C$13+[19]ACU!$D$13+[19]ACU!$E$13+[19]ACU!$F$13+[19]ACU!$G$13)))))</f>
        <v>63126.7</v>
      </c>
      <c r="X36" s="46">
        <f>IF($C$7=1,([19]TRI.01!F13),IF($C$7=2,([19]TRI.02!F13),IF($C$7=3,([19]TRI.03!F13),IF($C$7=4,([19]TRI.04!F13)))))</f>
        <v>0</v>
      </c>
      <c r="Y36" s="46">
        <f>IF($C$7=1,([19]ACU!I13),IF($C$7=2,([19]ACU!I13+[19]ACU!J13),IF($C$7=3,([19]ACU!I13+[19]ACU!J13+[19]ACU!K13),IF($C$7=4,([19]ACU!I13+[19]ACU!J13+[19]ACU!K13+[19]ACU!L13)))))</f>
        <v>24523.06</v>
      </c>
      <c r="Z36" s="46">
        <f>Y36+[19]ACU!H13</f>
        <v>63126.7</v>
      </c>
      <c r="AA36" s="54" t="s">
        <v>36</v>
      </c>
    </row>
    <row r="37" spans="1:27" hidden="1">
      <c r="A37" s="55"/>
      <c r="B37" s="56"/>
      <c r="C37" s="55"/>
      <c r="D37" s="57"/>
      <c r="E37" s="55">
        <v>2</v>
      </c>
      <c r="F37" s="58"/>
      <c r="G37" s="58"/>
      <c r="H37" s="59"/>
      <c r="I37" s="55"/>
      <c r="J37" s="56"/>
      <c r="K37" s="60"/>
      <c r="L37" s="61"/>
      <c r="M37" s="50">
        <f>[19]OBRAS!M31</f>
        <v>0</v>
      </c>
      <c r="N37" s="58"/>
      <c r="O37" s="63"/>
      <c r="P37" s="61"/>
      <c r="Q37" s="64"/>
      <c r="R37" s="58"/>
      <c r="S37" s="58"/>
      <c r="T37" s="58"/>
      <c r="U37" s="65"/>
      <c r="V37" s="55"/>
      <c r="W37" s="58"/>
      <c r="X37" s="58"/>
      <c r="Y37" s="58"/>
      <c r="Z37" s="58"/>
      <c r="AA37" s="66"/>
    </row>
    <row r="38" spans="1:27" hidden="1">
      <c r="A38" s="55"/>
      <c r="B38" s="56"/>
      <c r="C38" s="55"/>
      <c r="D38" s="57"/>
      <c r="E38" s="55">
        <v>3</v>
      </c>
      <c r="F38" s="58"/>
      <c r="G38" s="58"/>
      <c r="H38" s="59"/>
      <c r="I38" s="55"/>
      <c r="J38" s="56"/>
      <c r="K38" s="60"/>
      <c r="L38" s="61"/>
      <c r="M38" s="50">
        <f>[19]OBRAS!M32</f>
        <v>0</v>
      </c>
      <c r="N38" s="58"/>
      <c r="O38" s="63"/>
      <c r="P38" s="61"/>
      <c r="Q38" s="64"/>
      <c r="R38" s="58"/>
      <c r="S38" s="58"/>
      <c r="T38" s="58"/>
      <c r="U38" s="65"/>
      <c r="V38" s="55"/>
      <c r="W38" s="58"/>
      <c r="X38" s="58"/>
      <c r="Y38" s="58"/>
      <c r="Z38" s="58"/>
      <c r="AA38" s="66"/>
    </row>
    <row r="39" spans="1:27" hidden="1">
      <c r="A39" s="55"/>
      <c r="B39" s="56"/>
      <c r="C39" s="55"/>
      <c r="D39" s="57"/>
      <c r="E39" s="55">
        <v>4</v>
      </c>
      <c r="F39" s="58"/>
      <c r="G39" s="58"/>
      <c r="H39" s="59"/>
      <c r="I39" s="55"/>
      <c r="J39" s="56"/>
      <c r="K39" s="60"/>
      <c r="L39" s="61"/>
      <c r="M39" s="50">
        <f>[19]OBRAS!M33</f>
        <v>0</v>
      </c>
      <c r="N39" s="58"/>
      <c r="O39" s="63"/>
      <c r="P39" s="61"/>
      <c r="Q39" s="64"/>
      <c r="R39" s="58"/>
      <c r="S39" s="58"/>
      <c r="T39" s="58"/>
      <c r="U39" s="65"/>
      <c r="V39" s="55"/>
      <c r="W39" s="58"/>
      <c r="X39" s="58"/>
      <c r="Y39" s="58"/>
      <c r="Z39" s="58"/>
      <c r="AA39" s="66"/>
    </row>
    <row r="40" spans="1:27" hidden="1">
      <c r="A40" s="55"/>
      <c r="B40" s="56"/>
      <c r="C40" s="55"/>
      <c r="D40" s="57"/>
      <c r="E40" s="55">
        <v>5</v>
      </c>
      <c r="F40" s="58"/>
      <c r="G40" s="58"/>
      <c r="H40" s="59"/>
      <c r="I40" s="55"/>
      <c r="J40" s="56"/>
      <c r="K40" s="60"/>
      <c r="L40" s="61"/>
      <c r="M40" s="50">
        <f>[19]OBRAS!M34</f>
        <v>0</v>
      </c>
      <c r="N40" s="58"/>
      <c r="O40" s="63"/>
      <c r="P40" s="61"/>
      <c r="Q40" s="64"/>
      <c r="R40" s="58"/>
      <c r="S40" s="58"/>
      <c r="T40" s="58"/>
      <c r="U40" s="65"/>
      <c r="V40" s="55"/>
      <c r="W40" s="58"/>
      <c r="X40" s="58"/>
      <c r="Y40" s="58"/>
      <c r="Z40" s="58"/>
      <c r="AA40" s="66"/>
    </row>
    <row r="41" spans="1:27" hidden="1">
      <c r="A41" s="55"/>
      <c r="B41" s="56"/>
      <c r="C41" s="55"/>
      <c r="D41" s="57"/>
      <c r="E41" s="55">
        <v>6</v>
      </c>
      <c r="F41" s="58"/>
      <c r="G41" s="58"/>
      <c r="H41" s="59"/>
      <c r="I41" s="55"/>
      <c r="J41" s="56"/>
      <c r="K41" s="60"/>
      <c r="L41" s="61"/>
      <c r="M41" s="50">
        <f>[19]OBRAS!M35</f>
        <v>0</v>
      </c>
      <c r="N41" s="58"/>
      <c r="O41" s="63"/>
      <c r="P41" s="61"/>
      <c r="Q41" s="64"/>
      <c r="R41" s="58"/>
      <c r="S41" s="58"/>
      <c r="T41" s="58"/>
      <c r="U41" s="65"/>
      <c r="V41" s="55"/>
      <c r="W41" s="58"/>
      <c r="X41" s="58"/>
      <c r="Y41" s="58"/>
      <c r="Z41" s="58"/>
      <c r="AA41" s="66"/>
    </row>
    <row r="42" spans="1:27" hidden="1">
      <c r="A42" s="55"/>
      <c r="B42" s="56"/>
      <c r="C42" s="55"/>
      <c r="D42" s="57"/>
      <c r="E42" s="55">
        <v>7</v>
      </c>
      <c r="F42" s="58"/>
      <c r="G42" s="58"/>
      <c r="H42" s="59"/>
      <c r="I42" s="55"/>
      <c r="J42" s="56"/>
      <c r="K42" s="60"/>
      <c r="L42" s="61"/>
      <c r="M42" s="50">
        <f>[19]OBRAS!M36</f>
        <v>0</v>
      </c>
      <c r="N42" s="58"/>
      <c r="O42" s="63"/>
      <c r="P42" s="61"/>
      <c r="Q42" s="64"/>
      <c r="R42" s="58"/>
      <c r="S42" s="58"/>
      <c r="T42" s="58"/>
      <c r="U42" s="65"/>
      <c r="V42" s="55"/>
      <c r="W42" s="58"/>
      <c r="X42" s="58"/>
      <c r="Y42" s="58"/>
      <c r="Z42" s="58"/>
      <c r="AA42" s="66"/>
    </row>
    <row r="43" spans="1:27" hidden="1">
      <c r="A43" s="55"/>
      <c r="B43" s="56"/>
      <c r="C43" s="55"/>
      <c r="D43" s="57"/>
      <c r="E43" s="55">
        <v>8</v>
      </c>
      <c r="F43" s="58"/>
      <c r="G43" s="58"/>
      <c r="H43" s="59"/>
      <c r="I43" s="55"/>
      <c r="J43" s="56"/>
      <c r="K43" s="60"/>
      <c r="L43" s="61"/>
      <c r="M43" s="50">
        <f>[19]OBRAS!M37</f>
        <v>0</v>
      </c>
      <c r="N43" s="58"/>
      <c r="O43" s="63"/>
      <c r="P43" s="61"/>
      <c r="Q43" s="64"/>
      <c r="R43" s="58"/>
      <c r="S43" s="58"/>
      <c r="T43" s="58"/>
      <c r="U43" s="65"/>
      <c r="V43" s="55"/>
      <c r="W43" s="58"/>
      <c r="X43" s="58"/>
      <c r="Y43" s="58"/>
      <c r="Z43" s="58"/>
      <c r="AA43" s="66"/>
    </row>
    <row r="44" spans="1:27" hidden="1">
      <c r="A44" s="55"/>
      <c r="B44" s="56"/>
      <c r="C44" s="55"/>
      <c r="D44" s="57"/>
      <c r="E44" s="55">
        <v>9</v>
      </c>
      <c r="F44" s="58"/>
      <c r="G44" s="58"/>
      <c r="H44" s="59"/>
      <c r="I44" s="55"/>
      <c r="J44" s="56"/>
      <c r="K44" s="60"/>
      <c r="L44" s="61"/>
      <c r="M44" s="50">
        <f>[19]OBRAS!M38</f>
        <v>0</v>
      </c>
      <c r="N44" s="58"/>
      <c r="O44" s="63"/>
      <c r="P44" s="61"/>
      <c r="Q44" s="64"/>
      <c r="R44" s="58"/>
      <c r="S44" s="58"/>
      <c r="T44" s="58"/>
      <c r="U44" s="65"/>
      <c r="V44" s="55"/>
      <c r="W44" s="58"/>
      <c r="X44" s="58"/>
      <c r="Y44" s="58"/>
      <c r="Z44" s="58"/>
      <c r="AA44" s="66"/>
    </row>
    <row r="45" spans="1:27" hidden="1">
      <c r="A45" s="55"/>
      <c r="B45" s="56"/>
      <c r="C45" s="55"/>
      <c r="D45" s="57"/>
      <c r="E45" s="55">
        <v>10</v>
      </c>
      <c r="F45" s="58"/>
      <c r="G45" s="58"/>
      <c r="H45" s="59"/>
      <c r="I45" s="55"/>
      <c r="J45" s="56"/>
      <c r="K45" s="60"/>
      <c r="L45" s="61"/>
      <c r="M45" s="50">
        <f>[19]OBRAS!M39</f>
        <v>0</v>
      </c>
      <c r="N45" s="58"/>
      <c r="O45" s="63"/>
      <c r="P45" s="61"/>
      <c r="Q45" s="64"/>
      <c r="R45" s="58"/>
      <c r="S45" s="58"/>
      <c r="T45" s="58"/>
      <c r="U45" s="65"/>
      <c r="V45" s="55"/>
      <c r="W45" s="58"/>
      <c r="X45" s="58"/>
      <c r="Y45" s="58"/>
      <c r="Z45" s="58"/>
      <c r="AA45" s="66"/>
    </row>
    <row r="46" spans="1:27" hidden="1">
      <c r="A46" s="55"/>
      <c r="B46" s="56"/>
      <c r="C46" s="55"/>
      <c r="D46" s="57"/>
      <c r="E46" s="55">
        <v>11</v>
      </c>
      <c r="F46" s="58"/>
      <c r="G46" s="58"/>
      <c r="H46" s="59"/>
      <c r="I46" s="55"/>
      <c r="J46" s="56"/>
      <c r="K46" s="60"/>
      <c r="L46" s="61"/>
      <c r="M46" s="50">
        <f>[19]OBRAS!M40</f>
        <v>0</v>
      </c>
      <c r="N46" s="58"/>
      <c r="O46" s="63"/>
      <c r="P46" s="61"/>
      <c r="Q46" s="64"/>
      <c r="R46" s="58"/>
      <c r="S46" s="58"/>
      <c r="T46" s="58"/>
      <c r="U46" s="65"/>
      <c r="V46" s="55"/>
      <c r="W46" s="58"/>
      <c r="X46" s="58"/>
      <c r="Y46" s="58"/>
      <c r="Z46" s="58"/>
      <c r="AA46" s="66"/>
    </row>
    <row r="47" spans="1:27" hidden="1">
      <c r="A47" s="67"/>
      <c r="B47" s="68"/>
      <c r="C47" s="67"/>
      <c r="D47" s="69"/>
      <c r="E47" s="67">
        <v>12</v>
      </c>
      <c r="F47" s="70"/>
      <c r="G47" s="70"/>
      <c r="H47" s="71"/>
      <c r="I47" s="67"/>
      <c r="J47" s="68"/>
      <c r="K47" s="72"/>
      <c r="L47" s="73"/>
      <c r="M47" s="50">
        <f>[19]OBRAS!M41</f>
        <v>0</v>
      </c>
      <c r="N47" s="70"/>
      <c r="O47" s="75"/>
      <c r="P47" s="73"/>
      <c r="Q47" s="76"/>
      <c r="R47" s="70"/>
      <c r="S47" s="70"/>
      <c r="T47" s="70"/>
      <c r="U47" s="77"/>
      <c r="V47" s="67"/>
      <c r="W47" s="70"/>
      <c r="X47" s="70"/>
      <c r="Y47" s="70"/>
      <c r="Z47" s="70"/>
      <c r="AA47" s="78"/>
    </row>
    <row r="48" spans="1:27" ht="65.099999999999994" customHeight="1">
      <c r="A48" s="43" t="str">
        <f>[19]OBRAS!A43</f>
        <v>TOMADA DE PREÇOS</v>
      </c>
      <c r="B48" s="44" t="str">
        <f>[19]OBRAS!B43</f>
        <v>001/2021</v>
      </c>
      <c r="C48" s="43" t="str">
        <f>[19]OBRAS!C43</f>
        <v>CONTRATAÇÃO DE EMPRESA DE ENGENHARIA PARA EXECUÇÃO DOS SERVIÇOS DE PAVIMENTAÇÃO EM PARALELEPÍPEDOS DE DIVERSAS RUAS, NO MUNICÍPIO DE CORTÊS/PE, REFERENTE AO CONTRATO DE REPASSE Nº 1053.088-52/ME/CAIXA – CONVÊNIO Nº 867.019/2018</v>
      </c>
      <c r="D48" s="45" t="str">
        <f>[19]OBRAS!D43</f>
        <v>86197/2018</v>
      </c>
      <c r="E48" s="43" t="str">
        <f>[19]OBRAS!E43</f>
        <v>MINISTÉRIO DO DESENVOLVIMENTO REGIONAL</v>
      </c>
      <c r="F48" s="46">
        <f>[19]OBRAS!F43</f>
        <v>461414.38</v>
      </c>
      <c r="G48" s="46">
        <f>[19]OBRAS!G43</f>
        <v>462</v>
      </c>
      <c r="H48" s="47" t="str">
        <f>[19]OBRAS!H43</f>
        <v>21.127.171/0001-56</v>
      </c>
      <c r="I48" s="43" t="str">
        <f>[19]OBRAS!I43</f>
        <v>ZARA SERVIÇOS DE CONSTRUÇÃO CIVIL EIRELI</v>
      </c>
      <c r="J48" s="44" t="str">
        <f>[19]OBRAS!J43</f>
        <v>012/2021</v>
      </c>
      <c r="K48" s="48">
        <f>[19]OBRAS!K43</f>
        <v>44550</v>
      </c>
      <c r="L48" s="49">
        <f>[19]OBRAS!L43</f>
        <v>6</v>
      </c>
      <c r="M48" s="50" t="str">
        <f>[19]OBRAS!M43</f>
        <v>MESES</v>
      </c>
      <c r="N48" s="46">
        <f>[19]OBRAS!N43</f>
        <v>363276.84</v>
      </c>
      <c r="O48" s="51" t="str">
        <f>[19]OBRAS!O43</f>
        <v>--</v>
      </c>
      <c r="P48" s="49">
        <f>[19]OBRAS!P43</f>
        <v>0</v>
      </c>
      <c r="Q48" s="52"/>
      <c r="R48" s="46">
        <f>[19]OBRAS!R43</f>
        <v>0</v>
      </c>
      <c r="S48" s="46">
        <f>[19]OBRAS!T43</f>
        <v>363276.84</v>
      </c>
      <c r="T48" s="46">
        <f>[19]OBRAS!U43</f>
        <v>0</v>
      </c>
      <c r="U48" s="53">
        <f>[19]OBRAS!V43</f>
        <v>44905100</v>
      </c>
      <c r="V48" s="80" t="str">
        <f>[19]OBRAS!W43</f>
        <v>OBRAS E INSTALAÇÕES</v>
      </c>
      <c r="W48" s="46">
        <f>IF($C$7=1,([19]ACU!$C$14+[19]ACU!$D$14),IF($C$7=2,([19]ACU!$C$14+[19]ACU!$D$14+[19]ACU!$E$14),IF($C$7=3,([19]ACU!$C$14+[19]ACU!$D$14+[19]ACU!$E$14+[19]ACU!$F$14),IF($C$7=4,([19]ACU!$C$14+[19]ACU!$D$14+[19]ACU!$E$14+[19]ACU!$F$14+[19]ACU!$G$14)))))</f>
        <v>103524.86</v>
      </c>
      <c r="X48" s="46">
        <f>IF($C$7=1,([19]TRI.01!F14),IF($C$7=2,([19]TRI.02!F14),IF($C$7=3,([19]TRI.03!F14),IF($C$7=4,([19]TRI.04!F14)))))</f>
        <v>0</v>
      </c>
      <c r="Y48" s="46">
        <f>IF($C$7=1,([19]ACU!I14),IF($C$7=2,([19]ACU!I14+[19]ACU!J14),IF($C$7=3,([19]ACU!I14+[19]ACU!J14+[19]ACU!K14),IF($C$7=4,([19]ACU!I14+[19]ACU!J14+[19]ACU!K14+[19]ACU!L14)))))</f>
        <v>103524.26</v>
      </c>
      <c r="Z48" s="46">
        <f>Y48+[19]ACU!H14</f>
        <v>103524.26</v>
      </c>
      <c r="AA48" s="54" t="s">
        <v>36</v>
      </c>
    </row>
    <row r="49" spans="1:27" hidden="1">
      <c r="A49" s="55"/>
      <c r="B49" s="56"/>
      <c r="C49" s="55"/>
      <c r="D49" s="57"/>
      <c r="E49" s="55">
        <v>2</v>
      </c>
      <c r="F49" s="58"/>
      <c r="G49" s="58"/>
      <c r="H49" s="59"/>
      <c r="I49" s="55"/>
      <c r="J49" s="56"/>
      <c r="K49" s="60"/>
      <c r="L49" s="61"/>
      <c r="M49" s="50">
        <f>[19]OBRAS!M44</f>
        <v>0</v>
      </c>
      <c r="N49" s="58"/>
      <c r="O49" s="63"/>
      <c r="P49" s="61"/>
      <c r="Q49" s="64"/>
      <c r="R49" s="58"/>
      <c r="S49" s="58"/>
      <c r="T49" s="58"/>
      <c r="U49" s="65"/>
      <c r="V49" s="55"/>
      <c r="W49" s="58"/>
      <c r="X49" s="58"/>
      <c r="Y49" s="58"/>
      <c r="Z49" s="58"/>
      <c r="AA49" s="66"/>
    </row>
    <row r="50" spans="1:27" hidden="1">
      <c r="A50" s="55"/>
      <c r="B50" s="56"/>
      <c r="C50" s="55"/>
      <c r="D50" s="57"/>
      <c r="E50" s="55">
        <v>3</v>
      </c>
      <c r="F50" s="58"/>
      <c r="G50" s="58"/>
      <c r="H50" s="59"/>
      <c r="I50" s="55"/>
      <c r="J50" s="56"/>
      <c r="K50" s="60"/>
      <c r="L50" s="61"/>
      <c r="M50" s="50">
        <f>[19]OBRAS!M45</f>
        <v>0</v>
      </c>
      <c r="N50" s="58"/>
      <c r="O50" s="63"/>
      <c r="P50" s="61"/>
      <c r="Q50" s="64"/>
      <c r="R50" s="58"/>
      <c r="S50" s="58"/>
      <c r="T50" s="58"/>
      <c r="U50" s="65"/>
      <c r="V50" s="55"/>
      <c r="W50" s="58"/>
      <c r="X50" s="58"/>
      <c r="Y50" s="58"/>
      <c r="Z50" s="58"/>
      <c r="AA50" s="66"/>
    </row>
    <row r="51" spans="1:27" hidden="1">
      <c r="A51" s="55"/>
      <c r="B51" s="56"/>
      <c r="C51" s="55"/>
      <c r="D51" s="57"/>
      <c r="E51" s="55">
        <v>4</v>
      </c>
      <c r="F51" s="58"/>
      <c r="G51" s="58"/>
      <c r="H51" s="59"/>
      <c r="I51" s="55"/>
      <c r="J51" s="56"/>
      <c r="K51" s="60"/>
      <c r="L51" s="61"/>
      <c r="M51" s="50">
        <f>[19]OBRAS!M46</f>
        <v>0</v>
      </c>
      <c r="N51" s="58"/>
      <c r="O51" s="63"/>
      <c r="P51" s="61"/>
      <c r="Q51" s="64"/>
      <c r="R51" s="58"/>
      <c r="S51" s="58"/>
      <c r="T51" s="58"/>
      <c r="U51" s="65"/>
      <c r="V51" s="55"/>
      <c r="W51" s="58"/>
      <c r="X51" s="58"/>
      <c r="Y51" s="58"/>
      <c r="Z51" s="58"/>
      <c r="AA51" s="66"/>
    </row>
    <row r="52" spans="1:27" hidden="1">
      <c r="A52" s="55"/>
      <c r="B52" s="56"/>
      <c r="C52" s="55"/>
      <c r="D52" s="57"/>
      <c r="E52" s="55">
        <v>5</v>
      </c>
      <c r="F52" s="58"/>
      <c r="G52" s="58"/>
      <c r="H52" s="59"/>
      <c r="I52" s="55"/>
      <c r="J52" s="56"/>
      <c r="K52" s="60"/>
      <c r="L52" s="61"/>
      <c r="M52" s="50">
        <f>[19]OBRAS!M47</f>
        <v>0</v>
      </c>
      <c r="N52" s="58"/>
      <c r="O52" s="63"/>
      <c r="P52" s="61"/>
      <c r="Q52" s="64"/>
      <c r="R52" s="58"/>
      <c r="S52" s="58"/>
      <c r="T52" s="58"/>
      <c r="U52" s="65"/>
      <c r="V52" s="55"/>
      <c r="W52" s="58"/>
      <c r="X52" s="58"/>
      <c r="Y52" s="58"/>
      <c r="Z52" s="58"/>
      <c r="AA52" s="66"/>
    </row>
    <row r="53" spans="1:27" hidden="1">
      <c r="A53" s="55"/>
      <c r="B53" s="56"/>
      <c r="C53" s="55"/>
      <c r="D53" s="57"/>
      <c r="E53" s="55">
        <v>6</v>
      </c>
      <c r="F53" s="58"/>
      <c r="G53" s="58"/>
      <c r="H53" s="59"/>
      <c r="I53" s="55"/>
      <c r="J53" s="56"/>
      <c r="K53" s="60"/>
      <c r="L53" s="61"/>
      <c r="M53" s="50">
        <f>[19]OBRAS!M48</f>
        <v>0</v>
      </c>
      <c r="N53" s="58"/>
      <c r="O53" s="63"/>
      <c r="P53" s="61"/>
      <c r="Q53" s="64"/>
      <c r="R53" s="58"/>
      <c r="S53" s="58"/>
      <c r="T53" s="58"/>
      <c r="U53" s="65"/>
      <c r="V53" s="55"/>
      <c r="W53" s="58"/>
      <c r="X53" s="58"/>
      <c r="Y53" s="58"/>
      <c r="Z53" s="58"/>
      <c r="AA53" s="66"/>
    </row>
    <row r="54" spans="1:27" hidden="1">
      <c r="A54" s="55"/>
      <c r="B54" s="56"/>
      <c r="C54" s="55"/>
      <c r="D54" s="57"/>
      <c r="E54" s="55">
        <v>7</v>
      </c>
      <c r="F54" s="58"/>
      <c r="G54" s="58"/>
      <c r="H54" s="59"/>
      <c r="I54" s="55"/>
      <c r="J54" s="56"/>
      <c r="K54" s="60"/>
      <c r="L54" s="61"/>
      <c r="M54" s="50">
        <f>[19]OBRAS!M49</f>
        <v>0</v>
      </c>
      <c r="N54" s="58"/>
      <c r="O54" s="63"/>
      <c r="P54" s="61"/>
      <c r="Q54" s="64"/>
      <c r="R54" s="58"/>
      <c r="S54" s="58"/>
      <c r="T54" s="58"/>
      <c r="U54" s="65"/>
      <c r="V54" s="55"/>
      <c r="W54" s="58"/>
      <c r="X54" s="58"/>
      <c r="Y54" s="58"/>
      <c r="Z54" s="58"/>
      <c r="AA54" s="66"/>
    </row>
    <row r="55" spans="1:27" hidden="1">
      <c r="A55" s="55"/>
      <c r="B55" s="56"/>
      <c r="C55" s="55"/>
      <c r="D55" s="57"/>
      <c r="E55" s="55">
        <v>8</v>
      </c>
      <c r="F55" s="58"/>
      <c r="G55" s="58"/>
      <c r="H55" s="59"/>
      <c r="I55" s="55"/>
      <c r="J55" s="56"/>
      <c r="K55" s="60"/>
      <c r="L55" s="61"/>
      <c r="M55" s="50">
        <f>[19]OBRAS!M50</f>
        <v>0</v>
      </c>
      <c r="N55" s="58"/>
      <c r="O55" s="63"/>
      <c r="P55" s="61"/>
      <c r="Q55" s="64"/>
      <c r="R55" s="58"/>
      <c r="S55" s="58"/>
      <c r="T55" s="58"/>
      <c r="U55" s="65"/>
      <c r="V55" s="55"/>
      <c r="W55" s="58"/>
      <c r="X55" s="58"/>
      <c r="Y55" s="58"/>
      <c r="Z55" s="58"/>
      <c r="AA55" s="66"/>
    </row>
    <row r="56" spans="1:27" hidden="1">
      <c r="A56" s="55"/>
      <c r="B56" s="56"/>
      <c r="C56" s="55"/>
      <c r="D56" s="57"/>
      <c r="E56" s="55">
        <v>9</v>
      </c>
      <c r="F56" s="58"/>
      <c r="G56" s="58"/>
      <c r="H56" s="59"/>
      <c r="I56" s="55"/>
      <c r="J56" s="56"/>
      <c r="K56" s="60"/>
      <c r="L56" s="61"/>
      <c r="M56" s="50">
        <f>[19]OBRAS!M51</f>
        <v>0</v>
      </c>
      <c r="N56" s="58"/>
      <c r="O56" s="63"/>
      <c r="P56" s="61"/>
      <c r="Q56" s="64"/>
      <c r="R56" s="58"/>
      <c r="S56" s="58"/>
      <c r="T56" s="58"/>
      <c r="U56" s="65"/>
      <c r="V56" s="55"/>
      <c r="W56" s="58"/>
      <c r="X56" s="58"/>
      <c r="Y56" s="58"/>
      <c r="Z56" s="58"/>
      <c r="AA56" s="66"/>
    </row>
    <row r="57" spans="1:27" hidden="1">
      <c r="A57" s="55"/>
      <c r="B57" s="56"/>
      <c r="C57" s="55"/>
      <c r="D57" s="57"/>
      <c r="E57" s="55">
        <v>10</v>
      </c>
      <c r="F57" s="58"/>
      <c r="G57" s="58"/>
      <c r="H57" s="59"/>
      <c r="I57" s="55"/>
      <c r="J57" s="56"/>
      <c r="K57" s="60"/>
      <c r="L57" s="61"/>
      <c r="M57" s="50">
        <f>[19]OBRAS!M52</f>
        <v>0</v>
      </c>
      <c r="N57" s="58"/>
      <c r="O57" s="63"/>
      <c r="P57" s="61"/>
      <c r="Q57" s="64"/>
      <c r="R57" s="58"/>
      <c r="S57" s="58"/>
      <c r="T57" s="58"/>
      <c r="U57" s="65"/>
      <c r="V57" s="55"/>
      <c r="W57" s="58"/>
      <c r="X57" s="58"/>
      <c r="Y57" s="58"/>
      <c r="Z57" s="58"/>
      <c r="AA57" s="66"/>
    </row>
    <row r="58" spans="1:27" hidden="1">
      <c r="A58" s="55"/>
      <c r="B58" s="56"/>
      <c r="C58" s="55"/>
      <c r="D58" s="57"/>
      <c r="E58" s="55">
        <v>11</v>
      </c>
      <c r="F58" s="58"/>
      <c r="G58" s="58"/>
      <c r="H58" s="59"/>
      <c r="I58" s="55"/>
      <c r="J58" s="56"/>
      <c r="K58" s="60"/>
      <c r="L58" s="61"/>
      <c r="M58" s="50">
        <f>[19]OBRAS!M53</f>
        <v>0</v>
      </c>
      <c r="N58" s="58"/>
      <c r="O58" s="63"/>
      <c r="P58" s="61"/>
      <c r="Q58" s="64"/>
      <c r="R58" s="58"/>
      <c r="S58" s="58"/>
      <c r="T58" s="58"/>
      <c r="U58" s="65"/>
      <c r="V58" s="55"/>
      <c r="W58" s="58"/>
      <c r="X58" s="58"/>
      <c r="Y58" s="58"/>
      <c r="Z58" s="58"/>
      <c r="AA58" s="66"/>
    </row>
    <row r="59" spans="1:27" hidden="1">
      <c r="A59" s="67"/>
      <c r="B59" s="68"/>
      <c r="C59" s="67"/>
      <c r="D59" s="69"/>
      <c r="E59" s="67">
        <v>12</v>
      </c>
      <c r="F59" s="70"/>
      <c r="G59" s="70"/>
      <c r="H59" s="71"/>
      <c r="I59" s="67"/>
      <c r="J59" s="68"/>
      <c r="K59" s="72"/>
      <c r="L59" s="73"/>
      <c r="M59" s="50">
        <f>[19]OBRAS!M54</f>
        <v>0</v>
      </c>
      <c r="N59" s="70"/>
      <c r="O59" s="75"/>
      <c r="P59" s="73"/>
      <c r="Q59" s="76"/>
      <c r="R59" s="70"/>
      <c r="S59" s="70"/>
      <c r="T59" s="70"/>
      <c r="U59" s="77"/>
      <c r="V59" s="67"/>
      <c r="W59" s="70"/>
      <c r="X59" s="70"/>
      <c r="Y59" s="70"/>
      <c r="Z59" s="70"/>
      <c r="AA59" s="78"/>
    </row>
    <row r="60" spans="1:27" ht="105" customHeight="1">
      <c r="A60" s="43" t="str">
        <f>[19]OBRAS!A56</f>
        <v>DISPENSA</v>
      </c>
      <c r="B60" s="44" t="str">
        <f>IF([19]OBRAS!B56="","---")</f>
        <v>---</v>
      </c>
      <c r="C60" s="43" t="str">
        <f>[19]OBRAS!C56</f>
        <v xml:space="preserve">CONTRATAÇÃO DE EMPRESA DE ENGENHARIA MANUTENÇÃO PREDIAL DOS EQUIPAMENTOS PÚBLICOS: ANTIGA SECRETARIA DE OBRAS ADEQUANDO PARA O FUNCIONAMENTO DO INSITUTO DE PREVIDÊNCIA DOS SERVIDORES MUNICIPAIS DE CORTÊS - CORTÊSPREV, E JUNTA MILITAR ADEQUANDO PARA O FUNCIONAMENTO DAS SECRETARIAS MUNICIPAIS DE MEIO AMBIENTE, CIDADE E AGRICULTURA </v>
      </c>
      <c r="D60" s="45" t="str">
        <f>[19]OBRAS!D56</f>
        <v>--</v>
      </c>
      <c r="E60" s="43" t="str">
        <f>[19]OBRAS!E56</f>
        <v>--</v>
      </c>
      <c r="F60" s="46" t="str">
        <f>[19]OBRAS!F56</f>
        <v>--</v>
      </c>
      <c r="G60" s="46" t="str">
        <f>[19]OBRAS!G56</f>
        <v>--</v>
      </c>
      <c r="H60" s="47" t="str">
        <f>[19]OBRAS!H56</f>
        <v>30.308.359/0001-91</v>
      </c>
      <c r="I60" s="43" t="str">
        <f>[19]OBRAS!I56</f>
        <v>ROTA DO ATLANTICO EMPREENDIMENTOS EIRELI</v>
      </c>
      <c r="J60" s="44" t="str">
        <f>[19]OBRAS!J56</f>
        <v>018/2022</v>
      </c>
      <c r="K60" s="48">
        <f>[19]OBRAS!K56</f>
        <v>44588</v>
      </c>
      <c r="L60" s="49">
        <f>[19]OBRAS!L56</f>
        <v>30</v>
      </c>
      <c r="M60" s="50" t="str">
        <f>[19]OBRAS!M56</f>
        <v>DIAS</v>
      </c>
      <c r="N60" s="46">
        <f>[19]OBRAS!N56</f>
        <v>17774.73</v>
      </c>
      <c r="O60" s="51">
        <f>[19]OBRAS!O56</f>
        <v>44618</v>
      </c>
      <c r="P60" s="49">
        <f>[19]OBRAS!P56</f>
        <v>0</v>
      </c>
      <c r="Q60" s="52"/>
      <c r="R60" s="46">
        <f>[19]OBRAS!R56</f>
        <v>0</v>
      </c>
      <c r="S60" s="46">
        <f>[19]OBRAS!T56</f>
        <v>17774.73</v>
      </c>
      <c r="T60" s="46">
        <f>[19]OBRAS!U56</f>
        <v>0</v>
      </c>
      <c r="U60" s="53">
        <f>[19]OBRAS!V56</f>
        <v>44905100</v>
      </c>
      <c r="V60" s="80" t="str">
        <f>[19]OBRAS!W56</f>
        <v>OBRAS E INSTALAÇÕES</v>
      </c>
      <c r="W60" s="46">
        <f>IF($C$7=1,([19]ACU!$C$15+[19]ACU!$D$15),IF($C$7=2,([19]ACU!$C$15+[19]ACU!$D$15+[19]ACU!$E$15),IF($C$7=3,([19]ACU!$C$15+[19]ACU!$D$15+[19]ACU!$E$15+[19]ACU!$F$15),IF($C$7=4,([19]ACU!$C$15+[19]ACU!$D$15+[19]ACU!$E$15+[19]ACU!$F$15+[19]ACU!$G$15)))))</f>
        <v>16825.07</v>
      </c>
      <c r="X60" s="46">
        <f>IF($C$7=1,([19]TRI.01!F15),IF($C$7=2,([19]TRI.02!F15),IF($C$7=3,([19]TRI.03!F15),IF($C$7=4,([19]TRI.04!F15)))))</f>
        <v>0</v>
      </c>
      <c r="Y60" s="46">
        <f>IF($C$7=1,([19]ACU!I15),IF($C$7=2,([19]ACU!I15+[19]ACU!J15),IF($C$7=3,([19]ACU!I15+[19]ACU!J15+[19]ACU!K15),IF($C$7=4,([19]ACU!I15+[19]ACU!J15+[19]ACU!K15+[19]ACU!L15)))))</f>
        <v>16825.07</v>
      </c>
      <c r="Z60" s="46">
        <f>Y60+[19]ACU!H15</f>
        <v>16825.07</v>
      </c>
      <c r="AA60" s="54" t="s">
        <v>37</v>
      </c>
    </row>
    <row r="61" spans="1:27" hidden="1">
      <c r="A61" s="55"/>
      <c r="B61" s="56"/>
      <c r="C61" s="55"/>
      <c r="D61" s="57"/>
      <c r="E61" s="55">
        <v>2</v>
      </c>
      <c r="F61" s="58"/>
      <c r="G61" s="58"/>
      <c r="H61" s="59"/>
      <c r="I61" s="55"/>
      <c r="J61" s="56"/>
      <c r="K61" s="60"/>
      <c r="L61" s="61"/>
      <c r="M61" s="50">
        <f>[19]OBRAS!M57</f>
        <v>0</v>
      </c>
      <c r="N61" s="58"/>
      <c r="O61" s="63"/>
      <c r="P61" s="61"/>
      <c r="Q61" s="64"/>
      <c r="R61" s="58"/>
      <c r="S61" s="58"/>
      <c r="T61" s="58"/>
      <c r="U61" s="65"/>
      <c r="V61" s="55"/>
      <c r="W61" s="58"/>
      <c r="X61" s="58"/>
      <c r="Y61" s="58"/>
      <c r="Z61" s="58"/>
      <c r="AA61" s="66"/>
    </row>
    <row r="62" spans="1:27" hidden="1">
      <c r="A62" s="55"/>
      <c r="B62" s="56"/>
      <c r="C62" s="55"/>
      <c r="D62" s="57"/>
      <c r="E62" s="55">
        <v>3</v>
      </c>
      <c r="F62" s="58"/>
      <c r="G62" s="58"/>
      <c r="H62" s="59"/>
      <c r="I62" s="55"/>
      <c r="J62" s="56"/>
      <c r="K62" s="60"/>
      <c r="L62" s="61"/>
      <c r="M62" s="50">
        <f>[19]OBRAS!M58</f>
        <v>0</v>
      </c>
      <c r="N62" s="58"/>
      <c r="O62" s="63"/>
      <c r="P62" s="61"/>
      <c r="Q62" s="64"/>
      <c r="R62" s="58"/>
      <c r="S62" s="58"/>
      <c r="T62" s="58"/>
      <c r="U62" s="65"/>
      <c r="V62" s="55"/>
      <c r="W62" s="58"/>
      <c r="X62" s="58"/>
      <c r="Y62" s="58"/>
      <c r="Z62" s="58"/>
      <c r="AA62" s="66"/>
    </row>
    <row r="63" spans="1:27" hidden="1">
      <c r="A63" s="55"/>
      <c r="B63" s="56"/>
      <c r="C63" s="55"/>
      <c r="D63" s="57"/>
      <c r="E63" s="55">
        <v>4</v>
      </c>
      <c r="F63" s="58"/>
      <c r="G63" s="58"/>
      <c r="H63" s="59"/>
      <c r="I63" s="55"/>
      <c r="J63" s="56"/>
      <c r="K63" s="60"/>
      <c r="L63" s="61"/>
      <c r="M63" s="50">
        <f>[19]OBRAS!M59</f>
        <v>0</v>
      </c>
      <c r="N63" s="58"/>
      <c r="O63" s="63"/>
      <c r="P63" s="61"/>
      <c r="Q63" s="64"/>
      <c r="R63" s="58"/>
      <c r="S63" s="58"/>
      <c r="T63" s="58"/>
      <c r="U63" s="65"/>
      <c r="V63" s="55"/>
      <c r="W63" s="58"/>
      <c r="X63" s="58"/>
      <c r="Y63" s="58"/>
      <c r="Z63" s="58"/>
      <c r="AA63" s="66"/>
    </row>
    <row r="64" spans="1:27" hidden="1">
      <c r="A64" s="55"/>
      <c r="B64" s="56"/>
      <c r="C64" s="55"/>
      <c r="D64" s="57"/>
      <c r="E64" s="55">
        <v>5</v>
      </c>
      <c r="F64" s="58"/>
      <c r="G64" s="58"/>
      <c r="H64" s="59"/>
      <c r="I64" s="55"/>
      <c r="J64" s="56"/>
      <c r="K64" s="60"/>
      <c r="L64" s="61"/>
      <c r="M64" s="50">
        <f>[19]OBRAS!M60</f>
        <v>0</v>
      </c>
      <c r="N64" s="58"/>
      <c r="O64" s="63"/>
      <c r="P64" s="61"/>
      <c r="Q64" s="64"/>
      <c r="R64" s="58"/>
      <c r="S64" s="58"/>
      <c r="T64" s="58"/>
      <c r="U64" s="65"/>
      <c r="V64" s="55"/>
      <c r="W64" s="58"/>
      <c r="X64" s="58"/>
      <c r="Y64" s="58"/>
      <c r="Z64" s="58"/>
      <c r="AA64" s="66"/>
    </row>
    <row r="65" spans="1:27" hidden="1">
      <c r="A65" s="55"/>
      <c r="B65" s="56"/>
      <c r="C65" s="55"/>
      <c r="D65" s="57"/>
      <c r="E65" s="55">
        <v>6</v>
      </c>
      <c r="F65" s="58"/>
      <c r="G65" s="58"/>
      <c r="H65" s="59"/>
      <c r="I65" s="55"/>
      <c r="J65" s="56"/>
      <c r="K65" s="60"/>
      <c r="L65" s="61"/>
      <c r="M65" s="50">
        <f>[19]OBRAS!M61</f>
        <v>0</v>
      </c>
      <c r="N65" s="58"/>
      <c r="O65" s="63"/>
      <c r="P65" s="61"/>
      <c r="Q65" s="64"/>
      <c r="R65" s="58"/>
      <c r="S65" s="58"/>
      <c r="T65" s="58"/>
      <c r="U65" s="65"/>
      <c r="V65" s="55"/>
      <c r="W65" s="58"/>
      <c r="X65" s="58"/>
      <c r="Y65" s="58"/>
      <c r="Z65" s="58"/>
      <c r="AA65" s="66"/>
    </row>
    <row r="66" spans="1:27" hidden="1">
      <c r="A66" s="55"/>
      <c r="B66" s="56"/>
      <c r="C66" s="55"/>
      <c r="D66" s="57"/>
      <c r="E66" s="55">
        <v>7</v>
      </c>
      <c r="F66" s="58"/>
      <c r="G66" s="58"/>
      <c r="H66" s="59"/>
      <c r="I66" s="55"/>
      <c r="J66" s="56"/>
      <c r="K66" s="60"/>
      <c r="L66" s="61"/>
      <c r="M66" s="50">
        <f>[19]OBRAS!M62</f>
        <v>0</v>
      </c>
      <c r="N66" s="58"/>
      <c r="O66" s="63"/>
      <c r="P66" s="61"/>
      <c r="Q66" s="64"/>
      <c r="R66" s="58"/>
      <c r="S66" s="58"/>
      <c r="T66" s="58"/>
      <c r="U66" s="65"/>
      <c r="V66" s="55"/>
      <c r="W66" s="58"/>
      <c r="X66" s="58"/>
      <c r="Y66" s="58"/>
      <c r="Z66" s="58"/>
      <c r="AA66" s="66"/>
    </row>
    <row r="67" spans="1:27" hidden="1">
      <c r="A67" s="55"/>
      <c r="B67" s="56"/>
      <c r="C67" s="55"/>
      <c r="D67" s="57"/>
      <c r="E67" s="55">
        <v>8</v>
      </c>
      <c r="F67" s="58"/>
      <c r="G67" s="58"/>
      <c r="H67" s="59"/>
      <c r="I67" s="55"/>
      <c r="J67" s="56"/>
      <c r="K67" s="60"/>
      <c r="L67" s="61"/>
      <c r="M67" s="50">
        <f>[19]OBRAS!M63</f>
        <v>0</v>
      </c>
      <c r="N67" s="58"/>
      <c r="O67" s="63"/>
      <c r="P67" s="61"/>
      <c r="Q67" s="64"/>
      <c r="R67" s="58"/>
      <c r="S67" s="58"/>
      <c r="T67" s="58"/>
      <c r="U67" s="65"/>
      <c r="V67" s="55"/>
      <c r="W67" s="58"/>
      <c r="X67" s="58"/>
      <c r="Y67" s="58"/>
      <c r="Z67" s="58"/>
      <c r="AA67" s="66"/>
    </row>
    <row r="68" spans="1:27" hidden="1">
      <c r="A68" s="55"/>
      <c r="B68" s="56"/>
      <c r="C68" s="55"/>
      <c r="D68" s="57"/>
      <c r="E68" s="55">
        <v>9</v>
      </c>
      <c r="F68" s="58"/>
      <c r="G68" s="58"/>
      <c r="H68" s="59"/>
      <c r="I68" s="55"/>
      <c r="J68" s="56"/>
      <c r="K68" s="60"/>
      <c r="L68" s="61"/>
      <c r="M68" s="50">
        <f>[19]OBRAS!M64</f>
        <v>0</v>
      </c>
      <c r="N68" s="58"/>
      <c r="O68" s="63"/>
      <c r="P68" s="61"/>
      <c r="Q68" s="64"/>
      <c r="R68" s="58"/>
      <c r="S68" s="58"/>
      <c r="T68" s="58"/>
      <c r="U68" s="65"/>
      <c r="V68" s="55"/>
      <c r="W68" s="58"/>
      <c r="X68" s="58"/>
      <c r="Y68" s="58"/>
      <c r="Z68" s="58"/>
      <c r="AA68" s="66"/>
    </row>
    <row r="69" spans="1:27" hidden="1">
      <c r="A69" s="55"/>
      <c r="B69" s="56"/>
      <c r="C69" s="55"/>
      <c r="D69" s="57"/>
      <c r="E69" s="55">
        <v>10</v>
      </c>
      <c r="F69" s="58"/>
      <c r="G69" s="58"/>
      <c r="H69" s="59"/>
      <c r="I69" s="55"/>
      <c r="J69" s="56"/>
      <c r="K69" s="60"/>
      <c r="L69" s="61"/>
      <c r="M69" s="50">
        <f>[19]OBRAS!M65</f>
        <v>0</v>
      </c>
      <c r="N69" s="58"/>
      <c r="O69" s="63"/>
      <c r="P69" s="61"/>
      <c r="Q69" s="64"/>
      <c r="R69" s="58"/>
      <c r="S69" s="58"/>
      <c r="T69" s="58"/>
      <c r="U69" s="65"/>
      <c r="V69" s="55"/>
      <c r="W69" s="58"/>
      <c r="X69" s="58"/>
      <c r="Y69" s="58"/>
      <c r="Z69" s="58"/>
      <c r="AA69" s="66"/>
    </row>
    <row r="70" spans="1:27" hidden="1">
      <c r="A70" s="55"/>
      <c r="B70" s="56"/>
      <c r="C70" s="55"/>
      <c r="D70" s="57"/>
      <c r="E70" s="55">
        <v>11</v>
      </c>
      <c r="F70" s="58"/>
      <c r="G70" s="58"/>
      <c r="H70" s="59"/>
      <c r="I70" s="55"/>
      <c r="J70" s="56"/>
      <c r="K70" s="60"/>
      <c r="L70" s="61"/>
      <c r="M70" s="50">
        <f>[19]OBRAS!M66</f>
        <v>0</v>
      </c>
      <c r="N70" s="58"/>
      <c r="O70" s="63"/>
      <c r="P70" s="61"/>
      <c r="Q70" s="64"/>
      <c r="R70" s="58"/>
      <c r="S70" s="58"/>
      <c r="T70" s="58"/>
      <c r="U70" s="65"/>
      <c r="V70" s="55"/>
      <c r="W70" s="58"/>
      <c r="X70" s="58"/>
      <c r="Y70" s="58"/>
      <c r="Z70" s="58"/>
      <c r="AA70" s="66"/>
    </row>
    <row r="71" spans="1:27" hidden="1">
      <c r="A71" s="67"/>
      <c r="B71" s="68"/>
      <c r="C71" s="67"/>
      <c r="D71" s="69"/>
      <c r="E71" s="67">
        <v>12</v>
      </c>
      <c r="F71" s="70"/>
      <c r="G71" s="70"/>
      <c r="H71" s="71"/>
      <c r="I71" s="67"/>
      <c r="J71" s="68"/>
      <c r="K71" s="72"/>
      <c r="L71" s="73"/>
      <c r="M71" s="50">
        <f>[19]OBRAS!M67</f>
        <v>0</v>
      </c>
      <c r="N71" s="70"/>
      <c r="O71" s="75"/>
      <c r="P71" s="73"/>
      <c r="Q71" s="76"/>
      <c r="R71" s="70"/>
      <c r="S71" s="70"/>
      <c r="T71" s="70"/>
      <c r="U71" s="77"/>
      <c r="V71" s="67"/>
      <c r="W71" s="70"/>
      <c r="X71" s="70"/>
      <c r="Y71" s="70"/>
      <c r="Z71" s="70"/>
      <c r="AA71" s="78"/>
    </row>
    <row r="72" spans="1:27" ht="80.099999999999994" customHeight="1">
      <c r="A72" s="43" t="str">
        <f>[19]OBRAS!A69</f>
        <v>PREGÃO ELETRÔNCO</v>
      </c>
      <c r="B72" s="44" t="str">
        <f>[19]OBRAS!B69</f>
        <v>012/2021-FMS</v>
      </c>
      <c r="C72" s="43" t="str">
        <f>[19]OBRAS!C69</f>
        <v>CONTRATAÇÃO DE EMPRESA DE ENGENHARIA PARA PRESTAÇÃO DE SERVIÇOS DE MANUTENÇÃO PREDIAL DOS PRÉDIOS PÚBLICOS MUNICIPAS, UBS E CENTRO DA MULHER,  LOCALIZADOS NO MUNICÍPIO DE CORTÊS/PE</v>
      </c>
      <c r="D72" s="45" t="str">
        <f>[19]OBRAS!D69</f>
        <v>--</v>
      </c>
      <c r="E72" s="43" t="str">
        <f>[19]OBRAS!E69</f>
        <v>--</v>
      </c>
      <c r="F72" s="46" t="str">
        <f>[19]OBRAS!F69</f>
        <v>--</v>
      </c>
      <c r="G72" s="46" t="str">
        <f>[19]OBRAS!G69</f>
        <v>--</v>
      </c>
      <c r="H72" s="47" t="str">
        <f>[19]OBRAS!H69</f>
        <v>23.198.833/0001-04</v>
      </c>
      <c r="I72" s="43" t="str">
        <f>[19]OBRAS!I69</f>
        <v>PAUBRASIL CONSTRUTORA EIRELI</v>
      </c>
      <c r="J72" s="44" t="str">
        <f>[19]OBRAS!J69</f>
        <v>012/2021</v>
      </c>
      <c r="K72" s="48">
        <f>[19]OBRAS!K69</f>
        <v>0</v>
      </c>
      <c r="L72" s="49">
        <f>[19]OBRAS!L69</f>
        <v>6</v>
      </c>
      <c r="M72" s="50" t="str">
        <f>[19]OBRAS!M69</f>
        <v>MESES</v>
      </c>
      <c r="N72" s="46">
        <f>[19]OBRAS!N69</f>
        <v>510000</v>
      </c>
      <c r="O72" s="51" t="str">
        <f>[19]OBRAS!O69</f>
        <v>--</v>
      </c>
      <c r="P72" s="49">
        <f>[19]OBRAS!P81</f>
        <v>6</v>
      </c>
      <c r="Q72" s="52" t="s">
        <v>38</v>
      </c>
      <c r="R72" s="46">
        <f>[19]OBRAS!R69</f>
        <v>2649.34</v>
      </c>
      <c r="S72" s="46">
        <f>[19]OBRAS!T69</f>
        <v>536596.31999999995</v>
      </c>
      <c r="T72" s="46">
        <f>[19]OBRAS!U69</f>
        <v>0</v>
      </c>
      <c r="U72" s="53">
        <f>[19]OBRAS!V69</f>
        <v>44905100</v>
      </c>
      <c r="V72" s="80" t="str">
        <f>[19]OBRAS!W69</f>
        <v>OBRAS E INSTALAÇÕES</v>
      </c>
      <c r="W72" s="46">
        <f>IF($C$7=1,([19]ACU!$C$16+[19]ACU!$D$16),IF($C$7=2,([19]ACU!$C$16+[19]ACU!$D$16+[19]ACU!$E$16),IF($C$7=3,([19]ACU!$C$16+[19]ACU!$D$16+[19]ACU!$E$16+[19]ACU!$F$16),IF($C$7=4,([19]ACU!$C$16+[19]ACU!$D$16+[19]ACU!$E$16+[19]ACU!$F$16+[19]ACU!$G$16)))))</f>
        <v>115638.23000000001</v>
      </c>
      <c r="X72" s="46">
        <f>IF($C$7=1,([19]TRI.01!F16),IF($C$7=2,([19]TRI.02!F16),IF($C$7=3,([19]TRI.03!F16),IF($C$7=4,([19]TRI.04!F16)))))</f>
        <v>0</v>
      </c>
      <c r="Y72" s="46">
        <f>IF($C$7=1,([19]ACU!I16),IF($C$7=2,([19]ACU!I16+[19]ACU!J16),IF($C$7=3,([19]ACU!I16+[19]ACU!J16+[19]ACU!K16),IF($C$7=4,([19]ACU!I16+[19]ACU!J16+[19]ACU!K16+[19]ACU!L16)))))</f>
        <v>37004.68</v>
      </c>
      <c r="Z72" s="46">
        <f>Y72+[19]ACU!H16</f>
        <v>89041.91</v>
      </c>
      <c r="AA72" s="54" t="s">
        <v>36</v>
      </c>
    </row>
    <row r="73" spans="1:27" hidden="1">
      <c r="A73" s="55"/>
      <c r="B73" s="56"/>
      <c r="C73" s="55"/>
      <c r="D73" s="57"/>
      <c r="E73" s="55">
        <v>2</v>
      </c>
      <c r="F73" s="58"/>
      <c r="G73" s="58"/>
      <c r="H73" s="59"/>
      <c r="I73" s="55"/>
      <c r="J73" s="56"/>
      <c r="K73" s="60"/>
      <c r="L73" s="61"/>
      <c r="M73" s="62"/>
      <c r="N73" s="58"/>
      <c r="O73" s="63"/>
      <c r="P73" s="61"/>
      <c r="Q73" s="64"/>
      <c r="R73" s="58"/>
      <c r="S73" s="58"/>
      <c r="T73" s="58"/>
      <c r="U73" s="65"/>
      <c r="V73" s="55"/>
      <c r="W73" s="58"/>
      <c r="X73" s="58"/>
      <c r="Y73" s="58"/>
      <c r="Z73" s="58"/>
      <c r="AA73" s="66"/>
    </row>
    <row r="74" spans="1:27" hidden="1">
      <c r="A74" s="55"/>
      <c r="B74" s="56"/>
      <c r="C74" s="55"/>
      <c r="D74" s="57"/>
      <c r="E74" s="55">
        <v>3</v>
      </c>
      <c r="F74" s="58"/>
      <c r="G74" s="58"/>
      <c r="H74" s="59"/>
      <c r="I74" s="55"/>
      <c r="J74" s="56"/>
      <c r="K74" s="60"/>
      <c r="L74" s="61"/>
      <c r="M74" s="62"/>
      <c r="N74" s="58"/>
      <c r="O74" s="63"/>
      <c r="P74" s="61"/>
      <c r="Q74" s="64"/>
      <c r="R74" s="58"/>
      <c r="S74" s="58"/>
      <c r="T74" s="58"/>
      <c r="U74" s="65"/>
      <c r="V74" s="55"/>
      <c r="W74" s="58"/>
      <c r="X74" s="58"/>
      <c r="Y74" s="58"/>
      <c r="Z74" s="58"/>
      <c r="AA74" s="66"/>
    </row>
    <row r="75" spans="1:27" hidden="1">
      <c r="A75" s="55"/>
      <c r="B75" s="56"/>
      <c r="C75" s="55"/>
      <c r="D75" s="57"/>
      <c r="E75" s="55">
        <v>4</v>
      </c>
      <c r="F75" s="58"/>
      <c r="G75" s="58"/>
      <c r="H75" s="59"/>
      <c r="I75" s="55"/>
      <c r="J75" s="56"/>
      <c r="K75" s="60"/>
      <c r="L75" s="61"/>
      <c r="M75" s="62"/>
      <c r="N75" s="58"/>
      <c r="O75" s="63"/>
      <c r="P75" s="61"/>
      <c r="Q75" s="64"/>
      <c r="R75" s="58"/>
      <c r="S75" s="58"/>
      <c r="T75" s="58"/>
      <c r="U75" s="65"/>
      <c r="V75" s="55"/>
      <c r="W75" s="58"/>
      <c r="X75" s="58"/>
      <c r="Y75" s="58"/>
      <c r="Z75" s="58"/>
      <c r="AA75" s="66"/>
    </row>
    <row r="76" spans="1:27" hidden="1">
      <c r="A76" s="55"/>
      <c r="B76" s="56"/>
      <c r="C76" s="55"/>
      <c r="D76" s="57"/>
      <c r="E76" s="55">
        <v>5</v>
      </c>
      <c r="F76" s="58"/>
      <c r="G76" s="58"/>
      <c r="H76" s="59"/>
      <c r="I76" s="55"/>
      <c r="J76" s="56"/>
      <c r="K76" s="60"/>
      <c r="L76" s="61"/>
      <c r="M76" s="62"/>
      <c r="N76" s="58"/>
      <c r="O76" s="63"/>
      <c r="P76" s="61"/>
      <c r="Q76" s="64"/>
      <c r="R76" s="58"/>
      <c r="S76" s="58"/>
      <c r="T76" s="58"/>
      <c r="U76" s="65"/>
      <c r="V76" s="55"/>
      <c r="W76" s="58"/>
      <c r="X76" s="58"/>
      <c r="Y76" s="58"/>
      <c r="Z76" s="58"/>
      <c r="AA76" s="66"/>
    </row>
    <row r="77" spans="1:27" hidden="1">
      <c r="A77" s="55"/>
      <c r="B77" s="56"/>
      <c r="C77" s="55"/>
      <c r="D77" s="57"/>
      <c r="E77" s="55">
        <v>6</v>
      </c>
      <c r="F77" s="58"/>
      <c r="G77" s="58"/>
      <c r="H77" s="59"/>
      <c r="I77" s="55"/>
      <c r="J77" s="56"/>
      <c r="K77" s="60"/>
      <c r="L77" s="61"/>
      <c r="M77" s="62"/>
      <c r="N77" s="58"/>
      <c r="O77" s="63"/>
      <c r="P77" s="61"/>
      <c r="Q77" s="64"/>
      <c r="R77" s="58"/>
      <c r="S77" s="58"/>
      <c r="T77" s="58"/>
      <c r="U77" s="65"/>
      <c r="V77" s="55"/>
      <c r="W77" s="58"/>
      <c r="X77" s="58"/>
      <c r="Y77" s="58"/>
      <c r="Z77" s="58"/>
      <c r="AA77" s="66"/>
    </row>
    <row r="78" spans="1:27" hidden="1">
      <c r="A78" s="55"/>
      <c r="B78" s="56"/>
      <c r="C78" s="55"/>
      <c r="D78" s="57"/>
      <c r="E78" s="55">
        <v>7</v>
      </c>
      <c r="F78" s="58"/>
      <c r="G78" s="58"/>
      <c r="H78" s="59"/>
      <c r="I78" s="55"/>
      <c r="J78" s="56"/>
      <c r="K78" s="60"/>
      <c r="L78" s="61"/>
      <c r="M78" s="62"/>
      <c r="N78" s="58"/>
      <c r="O78" s="63"/>
      <c r="P78" s="61"/>
      <c r="Q78" s="64"/>
      <c r="R78" s="58"/>
      <c r="S78" s="58"/>
      <c r="T78" s="58"/>
      <c r="U78" s="65"/>
      <c r="V78" s="55"/>
      <c r="W78" s="58"/>
      <c r="X78" s="58"/>
      <c r="Y78" s="58"/>
      <c r="Z78" s="58"/>
      <c r="AA78" s="66"/>
    </row>
    <row r="79" spans="1:27" hidden="1">
      <c r="A79" s="55"/>
      <c r="B79" s="56"/>
      <c r="C79" s="55"/>
      <c r="D79" s="57"/>
      <c r="E79" s="55">
        <v>8</v>
      </c>
      <c r="F79" s="58"/>
      <c r="G79" s="58"/>
      <c r="H79" s="59"/>
      <c r="I79" s="55"/>
      <c r="J79" s="56"/>
      <c r="K79" s="60"/>
      <c r="L79" s="61"/>
      <c r="M79" s="62"/>
      <c r="N79" s="58"/>
      <c r="O79" s="63"/>
      <c r="P79" s="61"/>
      <c r="Q79" s="64"/>
      <c r="R79" s="58"/>
      <c r="S79" s="58"/>
      <c r="T79" s="58"/>
      <c r="U79" s="65"/>
      <c r="V79" s="55"/>
      <c r="W79" s="58"/>
      <c r="X79" s="58"/>
      <c r="Y79" s="58"/>
      <c r="Z79" s="58"/>
      <c r="AA79" s="66"/>
    </row>
    <row r="80" spans="1:27" hidden="1">
      <c r="A80" s="55"/>
      <c r="B80" s="56"/>
      <c r="C80" s="55"/>
      <c r="D80" s="57"/>
      <c r="E80" s="55">
        <v>9</v>
      </c>
      <c r="F80" s="58"/>
      <c r="G80" s="58"/>
      <c r="H80" s="59"/>
      <c r="I80" s="55"/>
      <c r="J80" s="56"/>
      <c r="K80" s="60"/>
      <c r="L80" s="61"/>
      <c r="M80" s="62"/>
      <c r="N80" s="58"/>
      <c r="O80" s="63"/>
      <c r="P80" s="61"/>
      <c r="Q80" s="64"/>
      <c r="R80" s="58"/>
      <c r="S80" s="58"/>
      <c r="T80" s="58"/>
      <c r="U80" s="65"/>
      <c r="V80" s="55"/>
      <c r="W80" s="58"/>
      <c r="X80" s="58"/>
      <c r="Y80" s="58"/>
      <c r="Z80" s="58"/>
      <c r="AA80" s="66"/>
    </row>
    <row r="81" spans="1:27" hidden="1">
      <c r="A81" s="55"/>
      <c r="B81" s="56"/>
      <c r="C81" s="55"/>
      <c r="D81" s="57"/>
      <c r="E81" s="55">
        <v>10</v>
      </c>
      <c r="F81" s="58"/>
      <c r="G81" s="58"/>
      <c r="H81" s="59"/>
      <c r="I81" s="55"/>
      <c r="J81" s="56"/>
      <c r="K81" s="60"/>
      <c r="L81" s="61"/>
      <c r="M81" s="62"/>
      <c r="N81" s="58"/>
      <c r="O81" s="63"/>
      <c r="P81" s="61"/>
      <c r="Q81" s="64"/>
      <c r="R81" s="58"/>
      <c r="S81" s="58"/>
      <c r="T81" s="58"/>
      <c r="U81" s="65"/>
      <c r="V81" s="55"/>
      <c r="W81" s="58"/>
      <c r="X81" s="58"/>
      <c r="Y81" s="58"/>
      <c r="Z81" s="58"/>
      <c r="AA81" s="66"/>
    </row>
    <row r="82" spans="1:27" hidden="1">
      <c r="A82" s="55"/>
      <c r="B82" s="56"/>
      <c r="C82" s="55"/>
      <c r="D82" s="57"/>
      <c r="E82" s="55">
        <v>11</v>
      </c>
      <c r="F82" s="58"/>
      <c r="G82" s="58"/>
      <c r="H82" s="59"/>
      <c r="I82" s="55"/>
      <c r="J82" s="56"/>
      <c r="K82" s="60"/>
      <c r="L82" s="61"/>
      <c r="M82" s="62"/>
      <c r="N82" s="58"/>
      <c r="O82" s="63"/>
      <c r="P82" s="61"/>
      <c r="Q82" s="64"/>
      <c r="R82" s="58"/>
      <c r="S82" s="58"/>
      <c r="T82" s="58"/>
      <c r="U82" s="65"/>
      <c r="V82" s="55"/>
      <c r="W82" s="58"/>
      <c r="X82" s="58"/>
      <c r="Y82" s="58"/>
      <c r="Z82" s="58"/>
      <c r="AA82" s="66"/>
    </row>
    <row r="83" spans="1:27" hidden="1">
      <c r="A83" s="67"/>
      <c r="B83" s="68"/>
      <c r="C83" s="67"/>
      <c r="D83" s="69"/>
      <c r="E83" s="67">
        <v>12</v>
      </c>
      <c r="F83" s="70"/>
      <c r="G83" s="70"/>
      <c r="H83" s="71"/>
      <c r="I83" s="67"/>
      <c r="J83" s="68"/>
      <c r="K83" s="72"/>
      <c r="L83" s="73"/>
      <c r="M83" s="74"/>
      <c r="N83" s="70"/>
      <c r="O83" s="75"/>
      <c r="P83" s="73"/>
      <c r="Q83" s="76"/>
      <c r="R83" s="70"/>
      <c r="S83" s="70"/>
      <c r="T83" s="70"/>
      <c r="U83" s="77"/>
      <c r="V83" s="67"/>
      <c r="W83" s="70"/>
      <c r="X83" s="70"/>
      <c r="Y83" s="70"/>
      <c r="Z83" s="70"/>
      <c r="AA83" s="78"/>
    </row>
    <row r="84" spans="1:27" ht="80.099999999999994" customHeight="1">
      <c r="A84" s="43" t="str">
        <f>[19]OBRAS!A82</f>
        <v>PREGÃO ELETRÔNCO</v>
      </c>
      <c r="B84" s="44" t="str">
        <f>[19]OBRAS!B82</f>
        <v>006/2021</v>
      </c>
      <c r="C84" s="43" t="str">
        <f>[19]OBRAS!C82</f>
        <v>CONTRATAÇÃO DE EMPRESA DE ENGENHARIA PARA PRESTAÇÃO DE SERVIÇO CONTÍNUOS DE MANUTENÇÃO DE VIAS PAVIMENTADAS, URBANAS E RURAIS (OPERAÇÃO TAPA BURACO) EM PAVIMENTOS ASFÁLTICOS E PARALELEPÍPEDOS GRANILITICOS, LOCALIZADO NO MUNICÍPIO DE CORTÊS/PE</v>
      </c>
      <c r="D84" s="45" t="str">
        <f>[19]OBRAS!D82</f>
        <v>--</v>
      </c>
      <c r="E84" s="43" t="str">
        <f>[19]OBRAS!E82</f>
        <v>--</v>
      </c>
      <c r="F84" s="46" t="str">
        <f>[19]OBRAS!F82</f>
        <v>--</v>
      </c>
      <c r="G84" s="46" t="str">
        <f>[19]OBRAS!G82</f>
        <v>--</v>
      </c>
      <c r="H84" s="47" t="str">
        <f>[19]OBRAS!H82</f>
        <v>21.127.171/0001-56</v>
      </c>
      <c r="I84" s="43" t="str">
        <f>[19]OBRAS!I82</f>
        <v>ZARA SERVIÇOS DE CONSTRUÇÃO CIVIL EIRELI</v>
      </c>
      <c r="J84" s="44" t="str">
        <f>[19]OBRAS!J82</f>
        <v>014/2021</v>
      </c>
      <c r="K84" s="48">
        <f>[19]OBRAS!K82</f>
        <v>44354</v>
      </c>
      <c r="L84" s="49">
        <f>[19]OBRAS!L82</f>
        <v>12</v>
      </c>
      <c r="M84" s="49" t="str">
        <f>[19]OBRAS!M82</f>
        <v>MESES</v>
      </c>
      <c r="N84" s="46">
        <f>[19]OBRAS!N82</f>
        <v>899764.78</v>
      </c>
      <c r="O84" s="51" t="str">
        <f>[19]OBRAS!O82</f>
        <v>--</v>
      </c>
      <c r="P84" s="49">
        <f>[19]OBRAS!P82</f>
        <v>0</v>
      </c>
      <c r="Q84" s="81">
        <f>[19]OBRAS!Q82</f>
        <v>0</v>
      </c>
      <c r="R84" s="46">
        <f>[19]OBRAS!R82</f>
        <v>0</v>
      </c>
      <c r="S84" s="46">
        <f>[19]OBRAS!T82</f>
        <v>899764.78</v>
      </c>
      <c r="T84" s="46">
        <f>[19]OBRAS!U82</f>
        <v>0</v>
      </c>
      <c r="U84" s="53">
        <f>[19]OBRAS!V82</f>
        <v>44905100</v>
      </c>
      <c r="V84" s="80" t="str">
        <f>[19]OBRAS!W82</f>
        <v>OBRAS E INSTALAÇÕES</v>
      </c>
      <c r="W84" s="46">
        <f>IF($C$7=1,([19]ACU!$C$17+[19]ACU!$D$17),IF($C$7=2,([19]ACU!$C$17+[19]ACU!$D$17+[19]ACU!$E$17),IF($C$7=3,([19]ACU!$C$17+[19]ACU!$D$17+[19]ACU!$E$17+[19]ACU!$F$17),IF($C$7=4,([19]ACU!$C$17+[19]ACU!$D$17+[19]ACU!$E$17+[19]ACU!$F$17+[19]ACU!$G$17)))))</f>
        <v>162086.29999999999</v>
      </c>
      <c r="X84" s="46">
        <f>IF($C$7=1,([19]TRI.01!F17),IF($C$7=2,([19]TRI.02!F17),IF($C$7=3,([19]TRI.03!F17),IF($C$7=4,([19]TRI.04!F17)))))</f>
        <v>0</v>
      </c>
      <c r="Y84" s="46">
        <f>IF($C$7=1,([19]ACU!I17),IF($C$7=2,([19]ACU!I17+[19]ACU!J17),IF($C$7=3,([19]ACU!I17+[19]ACU!J17+[19]ACU!K17),IF($C$7=4,([19]ACU!I17+[19]ACU!J17+[19]ACU!K17+[19]ACU!L17)))))</f>
        <v>74100.92</v>
      </c>
      <c r="Z84" s="46">
        <f>Y84+[19]ACU!H17</f>
        <v>162086.29999999999</v>
      </c>
      <c r="AA84" s="54" t="s">
        <v>36</v>
      </c>
    </row>
    <row r="85" spans="1:27" hidden="1">
      <c r="A85" s="55"/>
      <c r="B85" s="56"/>
      <c r="C85" s="55"/>
      <c r="D85" s="57"/>
      <c r="E85" s="55">
        <v>2</v>
      </c>
      <c r="F85" s="58"/>
      <c r="G85" s="58"/>
      <c r="H85" s="59"/>
      <c r="I85" s="55"/>
      <c r="J85" s="56"/>
      <c r="K85" s="60"/>
      <c r="L85" s="61"/>
      <c r="M85" s="62"/>
      <c r="N85" s="58"/>
      <c r="O85" s="63"/>
      <c r="P85" s="61"/>
      <c r="Q85" s="64"/>
      <c r="R85" s="58"/>
      <c r="S85" s="58"/>
      <c r="T85" s="58"/>
      <c r="U85" s="65"/>
      <c r="V85" s="55"/>
      <c r="W85" s="46">
        <f>IF($C$7=1,([19]ACU!$C$17+[19]ACU!$D$17),IF($C$7=2,([19]ACU!$C$17+[19]ACU!$D$17+[19]ACU!$E$17),IF($C$7=3,([19]ACU!$C$17+[19]ACU!$D$17+[19]ACU!$E$17+[19]ACU!$F$17),IF($C$7=4,([19]ACU!$C$17+[19]ACU!$D$17+[19]ACU!$E$17+[19]ACU!$F$17+[19]ACU!$G$17)))))</f>
        <v>162086.29999999999</v>
      </c>
      <c r="X85" s="46">
        <f>IF($C$7=1,([19]TRI.01!F18),IF($C$7=2,([19]TRI.02!F18),IF($C$7=3,([19]TRI.03!F18),IF($C$7=4,([19]TRI.04!F18)))))</f>
        <v>2490</v>
      </c>
      <c r="Y85" s="46">
        <f>IF($C$7=1,([19]ACU!I18),IF($C$7=2,([19]ACU!I18+[19]ACU!J18),IF($C$7=3,([19]ACU!I18+[19]ACU!J18+[19]ACU!K18),IF($C$7=4,([19]ACU!I18+[19]ACU!J18+[19]ACU!K18+[19]ACU!L18)))))</f>
        <v>2490</v>
      </c>
      <c r="Z85" s="46">
        <f>Y85+[19]ACU!H18</f>
        <v>2490</v>
      </c>
      <c r="AA85" s="82" t="s">
        <v>36</v>
      </c>
    </row>
    <row r="86" spans="1:27" hidden="1">
      <c r="A86" s="55"/>
      <c r="B86" s="56"/>
      <c r="C86" s="55"/>
      <c r="D86" s="57"/>
      <c r="E86" s="55">
        <v>3</v>
      </c>
      <c r="F86" s="58"/>
      <c r="G86" s="58"/>
      <c r="H86" s="59"/>
      <c r="I86" s="55"/>
      <c r="J86" s="56"/>
      <c r="K86" s="60"/>
      <c r="L86" s="61"/>
      <c r="M86" s="62"/>
      <c r="N86" s="58"/>
      <c r="O86" s="63"/>
      <c r="P86" s="61"/>
      <c r="Q86" s="64"/>
      <c r="R86" s="58"/>
      <c r="S86" s="58"/>
      <c r="T86" s="58"/>
      <c r="U86" s="65"/>
      <c r="V86" s="55"/>
      <c r="W86" s="46">
        <f>IF($C$7=1,([19]ACU!$C$17+[19]ACU!$D$17),IF($C$7=2,([19]ACU!$C$17+[19]ACU!$D$17+[19]ACU!$E$17),IF($C$7=3,([19]ACU!$C$17+[19]ACU!$D$17+[19]ACU!$E$17+[19]ACU!$F$17),IF($C$7=4,([19]ACU!$C$17+[19]ACU!$D$17+[19]ACU!$E$17+[19]ACU!$F$17+[19]ACU!$G$17)))))</f>
        <v>162086.29999999999</v>
      </c>
      <c r="X86" s="46">
        <f>IF($C$7=1,([19]TRI.01!F19),IF($C$7=2,([19]TRI.02!F19),IF($C$7=3,([19]TRI.03!F19),IF($C$7=4,([19]TRI.04!F19)))))</f>
        <v>52010.100000000006</v>
      </c>
      <c r="Y86" s="46">
        <f>IF($C$7=1,([19]ACU!I19),IF($C$7=2,([19]ACU!I19+[19]ACU!J19),IF($C$7=3,([19]ACU!I19+[19]ACU!J19+[19]ACU!K19),IF($C$7=4,([19]ACU!I19+[19]ACU!J19+[19]ACU!K19+[19]ACU!L19)))))</f>
        <v>52010.100000000006</v>
      </c>
      <c r="Z86" s="46">
        <f>Y86+[19]ACU!H19</f>
        <v>52010.100000000006</v>
      </c>
      <c r="AA86" s="82" t="s">
        <v>36</v>
      </c>
    </row>
    <row r="87" spans="1:27" hidden="1">
      <c r="A87" s="55"/>
      <c r="B87" s="56"/>
      <c r="C87" s="55"/>
      <c r="D87" s="57"/>
      <c r="E87" s="55">
        <v>4</v>
      </c>
      <c r="F87" s="58"/>
      <c r="G87" s="58"/>
      <c r="H87" s="59"/>
      <c r="I87" s="55"/>
      <c r="J87" s="56"/>
      <c r="K87" s="60"/>
      <c r="L87" s="61"/>
      <c r="M87" s="62"/>
      <c r="N87" s="58"/>
      <c r="O87" s="63"/>
      <c r="P87" s="61"/>
      <c r="Q87" s="64"/>
      <c r="R87" s="58"/>
      <c r="S87" s="58"/>
      <c r="T87" s="58"/>
      <c r="U87" s="65"/>
      <c r="V87" s="55"/>
      <c r="W87" s="46">
        <f>IF($C$7=1,([19]ACU!$C$17+[19]ACU!$D$17),IF($C$7=2,([19]ACU!$C$17+[19]ACU!$D$17+[19]ACU!$E$17),IF($C$7=3,([19]ACU!$C$17+[19]ACU!$D$17+[19]ACU!$E$17+[19]ACU!$F$17),IF($C$7=4,([19]ACU!$C$17+[19]ACU!$D$17+[19]ACU!$E$17+[19]ACU!$F$17+[19]ACU!$G$17)))))</f>
        <v>162086.29999999999</v>
      </c>
      <c r="X87" s="46">
        <f>IF($C$7=1,([19]TRI.01!F20),IF($C$7=2,([19]TRI.02!F20),IF($C$7=3,([19]TRI.03!F20),IF($C$7=4,([19]TRI.04!F20)))))</f>
        <v>76552.84</v>
      </c>
      <c r="Y87" s="46">
        <f>IF($C$7=1,([19]ACU!I20),IF($C$7=2,([19]ACU!I20+[19]ACU!J20),IF($C$7=3,([19]ACU!I20+[19]ACU!J20+[19]ACU!K20),IF($C$7=4,([19]ACU!I20+[19]ACU!J20+[19]ACU!K20+[19]ACU!L20)))))</f>
        <v>76552.84</v>
      </c>
      <c r="Z87" s="46">
        <f>Y87+[19]ACU!H20</f>
        <v>76552.84</v>
      </c>
      <c r="AA87" s="82" t="s">
        <v>36</v>
      </c>
    </row>
    <row r="88" spans="1:27" hidden="1">
      <c r="A88" s="55"/>
      <c r="B88" s="56"/>
      <c r="C88" s="55"/>
      <c r="D88" s="57"/>
      <c r="E88" s="55">
        <v>5</v>
      </c>
      <c r="F88" s="58"/>
      <c r="G88" s="58"/>
      <c r="H88" s="59"/>
      <c r="I88" s="55"/>
      <c r="J88" s="56"/>
      <c r="K88" s="60"/>
      <c r="L88" s="61"/>
      <c r="M88" s="62"/>
      <c r="N88" s="58"/>
      <c r="O88" s="63"/>
      <c r="P88" s="61"/>
      <c r="Q88" s="64"/>
      <c r="R88" s="58"/>
      <c r="S88" s="58"/>
      <c r="T88" s="58"/>
      <c r="U88" s="65"/>
      <c r="V88" s="55"/>
      <c r="W88" s="46">
        <f>IF($C$7=1,([19]ACU!$C$17+[19]ACU!$D$17),IF($C$7=2,([19]ACU!$C$17+[19]ACU!$D$17+[19]ACU!$E$17),IF($C$7=3,([19]ACU!$C$17+[19]ACU!$D$17+[19]ACU!$E$17+[19]ACU!$F$17),IF($C$7=4,([19]ACU!$C$17+[19]ACU!$D$17+[19]ACU!$E$17+[19]ACU!$F$17+[19]ACU!$G$17)))))</f>
        <v>162086.29999999999</v>
      </c>
      <c r="X88" s="46">
        <f>IF($C$7=1,([19]TRI.01!F21),IF($C$7=2,([19]TRI.02!F21),IF($C$7=3,([19]TRI.03!F21),IF($C$7=4,([19]TRI.04!F21)))))</f>
        <v>13916.9</v>
      </c>
      <c r="Y88" s="46">
        <f>IF($C$7=1,([19]ACU!I21),IF($C$7=2,([19]ACU!I21+[19]ACU!J21),IF($C$7=3,([19]ACU!I21+[19]ACU!J21+[19]ACU!K21),IF($C$7=4,([19]ACU!I21+[19]ACU!J21+[19]ACU!K21+[19]ACU!L21)))))</f>
        <v>120205.12</v>
      </c>
      <c r="Z88" s="46">
        <f>Y88+[19]ACU!H21</f>
        <v>120205.12</v>
      </c>
      <c r="AA88" s="82" t="s">
        <v>36</v>
      </c>
    </row>
    <row r="89" spans="1:27" hidden="1">
      <c r="A89" s="55"/>
      <c r="B89" s="56"/>
      <c r="C89" s="55"/>
      <c r="D89" s="57"/>
      <c r="E89" s="55">
        <v>6</v>
      </c>
      <c r="F89" s="58"/>
      <c r="G89" s="58"/>
      <c r="H89" s="59"/>
      <c r="I89" s="55"/>
      <c r="J89" s="56"/>
      <c r="K89" s="60"/>
      <c r="L89" s="61"/>
      <c r="M89" s="62"/>
      <c r="N89" s="58"/>
      <c r="O89" s="63"/>
      <c r="P89" s="61"/>
      <c r="Q89" s="64"/>
      <c r="R89" s="58"/>
      <c r="S89" s="58"/>
      <c r="T89" s="58"/>
      <c r="U89" s="65"/>
      <c r="V89" s="55"/>
      <c r="W89" s="46">
        <f>IF($C$7=1,([19]ACU!$C$17+[19]ACU!$D$17),IF($C$7=2,([19]ACU!$C$17+[19]ACU!$D$17+[19]ACU!$E$17),IF($C$7=3,([19]ACU!$C$17+[19]ACU!$D$17+[19]ACU!$E$17+[19]ACU!$F$17),IF($C$7=4,([19]ACU!$C$17+[19]ACU!$D$17+[19]ACU!$E$17+[19]ACU!$F$17+[19]ACU!$G$17)))))</f>
        <v>162086.29999999999</v>
      </c>
      <c r="X89" s="46">
        <f>IF($C$7=1,([19]TRI.01!F22),IF($C$7=2,([19]TRI.02!F22),IF($C$7=3,([19]TRI.03!F22),IF($C$7=4,([19]TRI.04!F22)))))</f>
        <v>21171.040000000001</v>
      </c>
      <c r="Y89" s="46">
        <f>IF($C$7=1,([19]ACU!I22),IF($C$7=2,([19]ACU!I22+[19]ACU!J22),IF($C$7=3,([19]ACU!I22+[19]ACU!J22+[19]ACU!K22),IF($C$7=4,([19]ACU!I22+[19]ACU!J22+[19]ACU!K22+[19]ACU!L22)))))</f>
        <v>21171.040000000001</v>
      </c>
      <c r="Z89" s="46">
        <f>Y89+[19]ACU!H22</f>
        <v>21171.040000000001</v>
      </c>
      <c r="AA89" s="82" t="s">
        <v>36</v>
      </c>
    </row>
    <row r="90" spans="1:27" hidden="1">
      <c r="A90" s="55"/>
      <c r="B90" s="56"/>
      <c r="C90" s="55"/>
      <c r="D90" s="57"/>
      <c r="E90" s="55">
        <v>7</v>
      </c>
      <c r="F90" s="58"/>
      <c r="G90" s="58"/>
      <c r="H90" s="59"/>
      <c r="I90" s="55"/>
      <c r="J90" s="56"/>
      <c r="K90" s="60"/>
      <c r="L90" s="61"/>
      <c r="M90" s="62"/>
      <c r="N90" s="58"/>
      <c r="O90" s="63"/>
      <c r="P90" s="61"/>
      <c r="Q90" s="64"/>
      <c r="R90" s="58"/>
      <c r="S90" s="58"/>
      <c r="T90" s="58"/>
      <c r="U90" s="65"/>
      <c r="V90" s="55"/>
      <c r="W90" s="46">
        <f>IF($C$7=1,([19]ACU!$C$17+[19]ACU!$D$17),IF($C$7=2,([19]ACU!$C$17+[19]ACU!$D$17+[19]ACU!$E$17),IF($C$7=3,([19]ACU!$C$17+[19]ACU!$D$17+[19]ACU!$E$17+[19]ACU!$F$17),IF($C$7=4,([19]ACU!$C$17+[19]ACU!$D$17+[19]ACU!$E$17+[19]ACU!$F$17+[19]ACU!$G$17)))))</f>
        <v>162086.29999999999</v>
      </c>
      <c r="X90" s="46">
        <f>IF($C$7=1,([19]TRI.01!F23),IF($C$7=2,([19]TRI.02!F23),IF($C$7=3,([19]TRI.03!F23),IF($C$7=4,([19]TRI.04!F23)))))</f>
        <v>0</v>
      </c>
      <c r="Y90" s="46">
        <f>IF($C$7=1,([19]ACU!I23),IF($C$7=2,([19]ACU!I23+[19]ACU!J23),IF($C$7=3,([19]ACU!I23+[19]ACU!J23+[19]ACU!K23),IF($C$7=4,([19]ACU!I23+[19]ACU!J23+[19]ACU!K23+[19]ACU!L23)))))</f>
        <v>0</v>
      </c>
      <c r="Z90" s="46">
        <f>Y90+[19]ACU!H23</f>
        <v>0</v>
      </c>
      <c r="AA90" s="82" t="s">
        <v>36</v>
      </c>
    </row>
    <row r="91" spans="1:27" hidden="1">
      <c r="A91" s="55"/>
      <c r="B91" s="56"/>
      <c r="C91" s="55"/>
      <c r="D91" s="57"/>
      <c r="E91" s="55">
        <v>8</v>
      </c>
      <c r="F91" s="58"/>
      <c r="G91" s="58"/>
      <c r="H91" s="59"/>
      <c r="I91" s="55"/>
      <c r="J91" s="56"/>
      <c r="K91" s="60"/>
      <c r="L91" s="61"/>
      <c r="M91" s="62"/>
      <c r="N91" s="58"/>
      <c r="O91" s="63"/>
      <c r="P91" s="61"/>
      <c r="Q91" s="64"/>
      <c r="R91" s="58"/>
      <c r="S91" s="58"/>
      <c r="T91" s="58"/>
      <c r="U91" s="65"/>
      <c r="V91" s="55"/>
      <c r="W91" s="46">
        <f>IF($C$7=1,([19]ACU!$C$17+[19]ACU!$D$17),IF($C$7=2,([19]ACU!$C$17+[19]ACU!$D$17+[19]ACU!$E$17),IF($C$7=3,([19]ACU!$C$17+[19]ACU!$D$17+[19]ACU!$E$17+[19]ACU!$F$17),IF($C$7=4,([19]ACU!$C$17+[19]ACU!$D$17+[19]ACU!$E$17+[19]ACU!$F$17+[19]ACU!$G$17)))))</f>
        <v>162086.29999999999</v>
      </c>
      <c r="X91" s="46">
        <f>IF($C$7=1,([19]TRI.01!F24),IF($C$7=2,([19]TRI.02!F24),IF($C$7=3,([19]TRI.03!F24),IF($C$7=4,([19]TRI.04!F24)))))</f>
        <v>0</v>
      </c>
      <c r="Y91" s="46">
        <f>IF($C$7=1,([19]ACU!I24),IF($C$7=2,([19]ACU!I24+[19]ACU!J24),IF($C$7=3,([19]ACU!I24+[19]ACU!J24+[19]ACU!K24),IF($C$7=4,([19]ACU!I24+[19]ACU!J24+[19]ACU!K24+[19]ACU!L24)))))</f>
        <v>0</v>
      </c>
      <c r="Z91" s="46">
        <f>Y91+[19]ACU!H24</f>
        <v>0</v>
      </c>
      <c r="AA91" s="82" t="s">
        <v>36</v>
      </c>
    </row>
    <row r="92" spans="1:27" hidden="1">
      <c r="A92" s="55"/>
      <c r="B92" s="56"/>
      <c r="C92" s="55"/>
      <c r="D92" s="57"/>
      <c r="E92" s="55">
        <v>9</v>
      </c>
      <c r="F92" s="58"/>
      <c r="G92" s="58"/>
      <c r="H92" s="59"/>
      <c r="I92" s="55"/>
      <c r="J92" s="56"/>
      <c r="K92" s="60"/>
      <c r="L92" s="61"/>
      <c r="M92" s="62"/>
      <c r="N92" s="58"/>
      <c r="O92" s="63"/>
      <c r="P92" s="61"/>
      <c r="Q92" s="64"/>
      <c r="R92" s="58"/>
      <c r="S92" s="58"/>
      <c r="T92" s="58"/>
      <c r="U92" s="65"/>
      <c r="V92" s="55"/>
      <c r="W92" s="46">
        <f>IF($C$7=1,([19]ACU!$C$17+[19]ACU!$D$17),IF($C$7=2,([19]ACU!$C$17+[19]ACU!$D$17+[19]ACU!$E$17),IF($C$7=3,([19]ACU!$C$17+[19]ACU!$D$17+[19]ACU!$E$17+[19]ACU!$F$17),IF($C$7=4,([19]ACU!$C$17+[19]ACU!$D$17+[19]ACU!$E$17+[19]ACU!$F$17+[19]ACU!$G$17)))))</f>
        <v>162086.29999999999</v>
      </c>
      <c r="X92" s="46">
        <f>IF($C$7=1,([19]TRI.01!F25),IF($C$7=2,([19]TRI.02!F25),IF($C$7=3,([19]TRI.03!F25),IF($C$7=4,([19]TRI.04!F25)))))</f>
        <v>0</v>
      </c>
      <c r="Y92" s="46">
        <f>IF($C$7=1,([19]ACU!I25),IF($C$7=2,([19]ACU!I25+[19]ACU!J25),IF($C$7=3,([19]ACU!I25+[19]ACU!J25+[19]ACU!K25),IF($C$7=4,([19]ACU!I25+[19]ACU!J25+[19]ACU!K25+[19]ACU!L25)))))</f>
        <v>0</v>
      </c>
      <c r="Z92" s="46">
        <f>Y92+[19]ACU!H25</f>
        <v>0</v>
      </c>
      <c r="AA92" s="82" t="s">
        <v>36</v>
      </c>
    </row>
    <row r="93" spans="1:27" hidden="1">
      <c r="A93" s="55"/>
      <c r="B93" s="56"/>
      <c r="C93" s="55"/>
      <c r="D93" s="57"/>
      <c r="E93" s="55">
        <v>10</v>
      </c>
      <c r="F93" s="58"/>
      <c r="G93" s="58"/>
      <c r="H93" s="59"/>
      <c r="I93" s="55"/>
      <c r="J93" s="56"/>
      <c r="K93" s="60"/>
      <c r="L93" s="61"/>
      <c r="M93" s="62"/>
      <c r="N93" s="58"/>
      <c r="O93" s="63"/>
      <c r="P93" s="61"/>
      <c r="Q93" s="64"/>
      <c r="R93" s="58"/>
      <c r="S93" s="58"/>
      <c r="T93" s="58"/>
      <c r="U93" s="65"/>
      <c r="V93" s="55"/>
      <c r="W93" s="46">
        <f>IF($C$7=1,([19]ACU!$C$17+[19]ACU!$D$17),IF($C$7=2,([19]ACU!$C$17+[19]ACU!$D$17+[19]ACU!$E$17),IF($C$7=3,([19]ACU!$C$17+[19]ACU!$D$17+[19]ACU!$E$17+[19]ACU!$F$17),IF($C$7=4,([19]ACU!$C$17+[19]ACU!$D$17+[19]ACU!$E$17+[19]ACU!$F$17+[19]ACU!$G$17)))))</f>
        <v>162086.29999999999</v>
      </c>
      <c r="X93" s="46">
        <f>IF($C$7=1,([19]TRI.01!F26),IF($C$7=2,([19]TRI.02!F26),IF($C$7=3,([19]TRI.03!F26),IF($C$7=4,([19]TRI.04!F26)))))</f>
        <v>0</v>
      </c>
      <c r="Y93" s="46">
        <f>IF($C$7=1,([19]ACU!I26),IF($C$7=2,([19]ACU!I26+[19]ACU!J26),IF($C$7=3,([19]ACU!I26+[19]ACU!J26+[19]ACU!K26),IF($C$7=4,([19]ACU!I26+[19]ACU!J26+[19]ACU!K26+[19]ACU!L26)))))</f>
        <v>0</v>
      </c>
      <c r="Z93" s="46">
        <f>Y93+[19]ACU!H26</f>
        <v>0</v>
      </c>
      <c r="AA93" s="82" t="s">
        <v>36</v>
      </c>
    </row>
    <row r="94" spans="1:27" hidden="1">
      <c r="A94" s="55"/>
      <c r="B94" s="56"/>
      <c r="C94" s="55"/>
      <c r="D94" s="57"/>
      <c r="E94" s="55">
        <v>11</v>
      </c>
      <c r="F94" s="58"/>
      <c r="G94" s="58"/>
      <c r="H94" s="59"/>
      <c r="I94" s="55"/>
      <c r="J94" s="56"/>
      <c r="K94" s="60"/>
      <c r="L94" s="61"/>
      <c r="M94" s="62"/>
      <c r="N94" s="58"/>
      <c r="O94" s="63"/>
      <c r="P94" s="61"/>
      <c r="Q94" s="64"/>
      <c r="R94" s="58"/>
      <c r="S94" s="58"/>
      <c r="T94" s="58"/>
      <c r="U94" s="65"/>
      <c r="V94" s="55"/>
      <c r="W94" s="46">
        <f>IF($C$7=1,([19]ACU!$C$17+[19]ACU!$D$17),IF($C$7=2,([19]ACU!$C$17+[19]ACU!$D$17+[19]ACU!$E$17),IF($C$7=3,([19]ACU!$C$17+[19]ACU!$D$17+[19]ACU!$E$17+[19]ACU!$F$17),IF($C$7=4,([19]ACU!$C$17+[19]ACU!$D$17+[19]ACU!$E$17+[19]ACU!$F$17+[19]ACU!$G$17)))))</f>
        <v>162086.29999999999</v>
      </c>
      <c r="X94" s="46">
        <f>IF($C$7=1,([19]TRI.01!F27),IF($C$7=2,([19]TRI.02!F27),IF($C$7=3,([19]TRI.03!F27),IF($C$7=4,([19]TRI.04!F27)))))</f>
        <v>0</v>
      </c>
      <c r="Y94" s="46">
        <f>IF($C$7=1,([19]ACU!I27),IF($C$7=2,([19]ACU!I27+[19]ACU!J27),IF($C$7=3,([19]ACU!I27+[19]ACU!J27+[19]ACU!K27),IF($C$7=4,([19]ACU!I27+[19]ACU!J27+[19]ACU!K27+[19]ACU!L27)))))</f>
        <v>0</v>
      </c>
      <c r="Z94" s="46">
        <f>Y94+[19]ACU!H27</f>
        <v>0</v>
      </c>
      <c r="AA94" s="82" t="s">
        <v>36</v>
      </c>
    </row>
    <row r="95" spans="1:27" hidden="1">
      <c r="A95" s="67"/>
      <c r="B95" s="68"/>
      <c r="C95" s="67"/>
      <c r="D95" s="69"/>
      <c r="E95" s="67">
        <v>12</v>
      </c>
      <c r="F95" s="70"/>
      <c r="G95" s="70"/>
      <c r="H95" s="71"/>
      <c r="I95" s="67"/>
      <c r="J95" s="68"/>
      <c r="K95" s="72"/>
      <c r="L95" s="73"/>
      <c r="M95" s="74"/>
      <c r="N95" s="70"/>
      <c r="O95" s="75"/>
      <c r="P95" s="73"/>
      <c r="Q95" s="76"/>
      <c r="R95" s="70"/>
      <c r="S95" s="70"/>
      <c r="T95" s="70"/>
      <c r="U95" s="77"/>
      <c r="V95" s="67"/>
      <c r="W95" s="46">
        <f>IF($C$7=1,([19]ACU!$C$17+[19]ACU!$D$17),IF($C$7=2,([19]ACU!$C$17+[19]ACU!$D$17+[19]ACU!$E$17),IF($C$7=3,([19]ACU!$C$17+[19]ACU!$D$17+[19]ACU!$E$17+[19]ACU!$F$17),IF($C$7=4,([19]ACU!$C$17+[19]ACU!$D$17+[19]ACU!$E$17+[19]ACU!$F$17+[19]ACU!$G$17)))))</f>
        <v>162086.29999999999</v>
      </c>
      <c r="X95" s="46">
        <f>IF($C$7=1,([19]TRI.01!F28),IF($C$7=2,([19]TRI.02!F28),IF($C$7=3,([19]TRI.03!F28),IF($C$7=4,([19]TRI.04!F28)))))</f>
        <v>0</v>
      </c>
      <c r="Y95" s="46">
        <f>IF($C$7=1,([19]ACU!I28),IF($C$7=2,([19]ACU!I28+[19]ACU!J28),IF($C$7=3,([19]ACU!I28+[19]ACU!J28+[19]ACU!K28),IF($C$7=4,([19]ACU!I28+[19]ACU!J28+[19]ACU!K28+[19]ACU!L28)))))</f>
        <v>0</v>
      </c>
      <c r="Z95" s="46">
        <f>Y95+[19]ACU!H28</f>
        <v>0</v>
      </c>
      <c r="AA95" s="82" t="s">
        <v>36</v>
      </c>
    </row>
    <row r="96" spans="1:27" ht="60" hidden="1" customHeight="1">
      <c r="A96" s="83" t="str">
        <f>[19]OBRAS!A95</f>
        <v>TOMADA DE PREÇOS</v>
      </c>
      <c r="B96" s="84" t="str">
        <f>[19]OBRAS!B95</f>
        <v>005/2021</v>
      </c>
      <c r="C96" s="83" t="str">
        <f>[19]OBRAS!C95</f>
        <v>CONTRATAÇÃO DE EMPRESA DE ENGENHARIA PARA CONSTRUÇÃO DE MELHORIAS SANITÁRIAS DOMICILIARES NAS LOCALIDADES DE AGROVILA BARRA DE JANGADA, ENGENHO ANDREZA, ENGENHO LIMÃO, ENGENHO NOVO JADIM, SÍTIO NOVO JARDIM, ENGENHO BOA ESPERANÇA, SÍTIO ARROZ, ENGENHO REFRIGÉRIO, ENGENHO SOLIDÃO, ENGENHO TRANQUILIDADE, E ENGENHO CAPIVARA  REFERENTE AO CONVÊNIO Nº 0876.2013 - FUNASA - ZONA RURAL DO MUNICÍPIO DE CORTÊS/PE</v>
      </c>
      <c r="D96" s="85">
        <f>[19]OBRAS!D95</f>
        <v>8762013</v>
      </c>
      <c r="E96" s="83" t="str">
        <f>[19]OBRAS!E95</f>
        <v>FUNDAÇÃO NACIONAL DE SAÚDE - FUNASA</v>
      </c>
      <c r="F96" s="86">
        <f>[19]OBRAS!F95</f>
        <v>483146.31</v>
      </c>
      <c r="G96" s="86">
        <f>[19]OBRAS!G95</f>
        <v>483.15</v>
      </c>
      <c r="H96" s="87" t="str">
        <f>[19]OBRAS!H95</f>
        <v>23.198.833/0001-04</v>
      </c>
      <c r="I96" s="83" t="str">
        <f>[19]OBRAS!I95</f>
        <v>PAUBRASIL CONSTRUTORA EIRELI</v>
      </c>
      <c r="J96" s="84" t="str">
        <f>[19]OBRAS!J95</f>
        <v>027/2021</v>
      </c>
      <c r="K96" s="88">
        <f>[19]OBRAS!K95</f>
        <v>44509</v>
      </c>
      <c r="L96" s="89">
        <f>[19]OBRAS!L95</f>
        <v>12</v>
      </c>
      <c r="M96" s="90" t="s">
        <v>38</v>
      </c>
      <c r="N96" s="86">
        <f>[19]OBRAS!N95</f>
        <v>477719.37</v>
      </c>
      <c r="O96" s="91" t="str">
        <f>[19]OBRAS!O95</f>
        <v>--</v>
      </c>
      <c r="P96" s="89">
        <f>[19]OBRAS!P95</f>
        <v>0</v>
      </c>
      <c r="Q96" s="92" t="s">
        <v>38</v>
      </c>
      <c r="R96" s="86">
        <f>[19]OBRAS!R95</f>
        <v>0</v>
      </c>
      <c r="S96" s="86">
        <f>[19]OBRAS!T95</f>
        <v>477719.37</v>
      </c>
      <c r="T96" s="86">
        <f>[19]OBRAS!U95</f>
        <v>0</v>
      </c>
      <c r="U96" s="93">
        <f>[19]OBRAS!V95</f>
        <v>44905100</v>
      </c>
      <c r="V96" s="94" t="str">
        <f>[19]OBRAS!W95</f>
        <v>OBRAS E INSTALAÇÕES</v>
      </c>
      <c r="W96" s="46">
        <f>IF($C$7=1,([19]ACU!$C$17+[19]ACU!$D$17),IF($C$7=2,([19]ACU!$C$17+[19]ACU!$D$17+[19]ACU!$E$17),IF($C$7=3,([19]ACU!$C$17+[19]ACU!$D$17+[19]ACU!$E$17+[19]ACU!$F$17),IF($C$7=4,([19]ACU!$C$17+[19]ACU!$D$17+[19]ACU!$E$17+[19]ACU!$F$17+[19]ACU!$G$17)))))</f>
        <v>162086.29999999999</v>
      </c>
      <c r="X96" s="46">
        <f>IF($C$7=1,([19]TRI.01!F29),IF($C$7=2,([19]TRI.02!F29),IF($C$7=3,([19]TRI.03!F29),IF($C$7=4,([19]TRI.04!F29)))))</f>
        <v>0</v>
      </c>
      <c r="Y96" s="46">
        <f>IF($C$7=1,([19]ACU!I29),IF($C$7=2,([19]ACU!I29+[19]ACU!J29),IF($C$7=3,([19]ACU!I29+[19]ACU!J29+[19]ACU!K29),IF($C$7=4,([19]ACU!I29+[19]ACU!J29+[19]ACU!K29+[19]ACU!L29)))))</f>
        <v>0</v>
      </c>
      <c r="Z96" s="46">
        <f>Y96+[19]ACU!H29</f>
        <v>0</v>
      </c>
      <c r="AA96" s="82" t="s">
        <v>36</v>
      </c>
    </row>
    <row r="97" spans="1:27" hidden="1">
      <c r="A97" s="55"/>
      <c r="B97" s="56"/>
      <c r="C97" s="55"/>
      <c r="D97" s="57"/>
      <c r="E97" s="55">
        <v>2</v>
      </c>
      <c r="F97" s="58"/>
      <c r="G97" s="58"/>
      <c r="H97" s="59"/>
      <c r="I97" s="55"/>
      <c r="J97" s="56"/>
      <c r="K97" s="60"/>
      <c r="L97" s="61"/>
      <c r="M97" s="62"/>
      <c r="N97" s="58"/>
      <c r="O97" s="63"/>
      <c r="P97" s="61"/>
      <c r="Q97" s="64"/>
      <c r="R97" s="58"/>
      <c r="S97" s="58"/>
      <c r="T97" s="58"/>
      <c r="U97" s="65"/>
      <c r="V97" s="55"/>
      <c r="W97" s="46">
        <f>IF($C$7=1,([19]ACU!$C$17+[19]ACU!$D$17),IF($C$7=2,([19]ACU!$C$17+[19]ACU!$D$17+[19]ACU!$E$17),IF($C$7=3,([19]ACU!$C$17+[19]ACU!$D$17+[19]ACU!$E$17+[19]ACU!$F$17),IF($C$7=4,([19]ACU!$C$17+[19]ACU!$D$17+[19]ACU!$E$17+[19]ACU!$F$17+[19]ACU!$G$17)))))</f>
        <v>162086.29999999999</v>
      </c>
      <c r="X97" s="46">
        <f>IF($C$7=1,([19]TRI.01!F30),IF($C$7=2,([19]TRI.02!F30),IF($C$7=3,([19]TRI.03!F30),IF($C$7=4,([19]TRI.04!F30)))))</f>
        <v>0</v>
      </c>
      <c r="Y97" s="46">
        <f>IF($C$7=1,([19]ACU!I30),IF($C$7=2,([19]ACU!I30+[19]ACU!J30),IF($C$7=3,([19]ACU!I30+[19]ACU!J30+[19]ACU!K30),IF($C$7=4,([19]ACU!I30+[19]ACU!J30+[19]ACU!K30+[19]ACU!L30)))))</f>
        <v>0</v>
      </c>
      <c r="Z97" s="46">
        <f>Y97+[19]ACU!H30</f>
        <v>0</v>
      </c>
      <c r="AA97" s="82" t="s">
        <v>36</v>
      </c>
    </row>
    <row r="98" spans="1:27" hidden="1">
      <c r="A98" s="55"/>
      <c r="B98" s="56"/>
      <c r="C98" s="55"/>
      <c r="D98" s="57"/>
      <c r="E98" s="55">
        <v>3</v>
      </c>
      <c r="F98" s="58"/>
      <c r="G98" s="58"/>
      <c r="H98" s="59"/>
      <c r="I98" s="55"/>
      <c r="J98" s="56"/>
      <c r="K98" s="60"/>
      <c r="L98" s="61"/>
      <c r="M98" s="62"/>
      <c r="N98" s="58"/>
      <c r="O98" s="63"/>
      <c r="P98" s="61"/>
      <c r="Q98" s="64"/>
      <c r="R98" s="58"/>
      <c r="S98" s="58"/>
      <c r="T98" s="58"/>
      <c r="U98" s="65"/>
      <c r="V98" s="55"/>
      <c r="W98" s="46">
        <f>IF($C$7=1,([19]ACU!$C$17+[19]ACU!$D$17),IF($C$7=2,([19]ACU!$C$17+[19]ACU!$D$17+[19]ACU!$E$17),IF($C$7=3,([19]ACU!$C$17+[19]ACU!$D$17+[19]ACU!$E$17+[19]ACU!$F$17),IF($C$7=4,([19]ACU!$C$17+[19]ACU!$D$17+[19]ACU!$E$17+[19]ACU!$F$17+[19]ACU!$G$17)))))</f>
        <v>162086.29999999999</v>
      </c>
      <c r="X98" s="46">
        <f>IF($C$7=1,([19]TRI.01!F31),IF($C$7=2,([19]TRI.02!F31),IF($C$7=3,([19]TRI.03!F31),IF($C$7=4,([19]TRI.04!F31)))))</f>
        <v>0</v>
      </c>
      <c r="Y98" s="46">
        <f>IF($C$7=1,([19]ACU!I31),IF($C$7=2,([19]ACU!I31+[19]ACU!J31),IF($C$7=3,([19]ACU!I31+[19]ACU!J31+[19]ACU!K31),IF($C$7=4,([19]ACU!I31+[19]ACU!J31+[19]ACU!K31+[19]ACU!L31)))))</f>
        <v>0</v>
      </c>
      <c r="Z98" s="46">
        <f>Y98+[19]ACU!H31</f>
        <v>0</v>
      </c>
      <c r="AA98" s="82" t="s">
        <v>36</v>
      </c>
    </row>
    <row r="99" spans="1:27" hidden="1">
      <c r="A99" s="55"/>
      <c r="B99" s="56"/>
      <c r="C99" s="55"/>
      <c r="D99" s="57"/>
      <c r="E99" s="55">
        <v>4</v>
      </c>
      <c r="F99" s="58"/>
      <c r="G99" s="58"/>
      <c r="H99" s="59"/>
      <c r="I99" s="55"/>
      <c r="J99" s="56"/>
      <c r="K99" s="60"/>
      <c r="L99" s="61"/>
      <c r="M99" s="62"/>
      <c r="N99" s="58"/>
      <c r="O99" s="63"/>
      <c r="P99" s="61"/>
      <c r="Q99" s="64"/>
      <c r="R99" s="58"/>
      <c r="S99" s="58"/>
      <c r="T99" s="58"/>
      <c r="U99" s="65"/>
      <c r="V99" s="55"/>
      <c r="W99" s="46">
        <f>IF($C$7=1,([19]ACU!$C$17+[19]ACU!$D$17),IF($C$7=2,([19]ACU!$C$17+[19]ACU!$D$17+[19]ACU!$E$17),IF($C$7=3,([19]ACU!$C$17+[19]ACU!$D$17+[19]ACU!$E$17+[19]ACU!$F$17),IF($C$7=4,([19]ACU!$C$17+[19]ACU!$D$17+[19]ACU!$E$17+[19]ACU!$F$17+[19]ACU!$G$17)))))</f>
        <v>162086.29999999999</v>
      </c>
      <c r="X99" s="46">
        <f>IF($C$7=1,([19]TRI.01!F32),IF($C$7=2,([19]TRI.02!F32),IF($C$7=3,([19]TRI.03!F32),IF($C$7=4,([19]TRI.04!F32)))))</f>
        <v>0</v>
      </c>
      <c r="Y99" s="46">
        <f>IF($C$7=1,([19]ACU!I32),IF($C$7=2,([19]ACU!I32+[19]ACU!J32),IF($C$7=3,([19]ACU!I32+[19]ACU!J32+[19]ACU!K32),IF($C$7=4,([19]ACU!I32+[19]ACU!J32+[19]ACU!K32+[19]ACU!L32)))))</f>
        <v>0</v>
      </c>
      <c r="Z99" s="46">
        <f>Y99+[19]ACU!H32</f>
        <v>0</v>
      </c>
      <c r="AA99" s="82" t="s">
        <v>36</v>
      </c>
    </row>
    <row r="100" spans="1:27" hidden="1">
      <c r="A100" s="55"/>
      <c r="B100" s="56"/>
      <c r="C100" s="55"/>
      <c r="D100" s="57"/>
      <c r="E100" s="55">
        <v>5</v>
      </c>
      <c r="F100" s="58"/>
      <c r="G100" s="58"/>
      <c r="H100" s="59"/>
      <c r="I100" s="55"/>
      <c r="J100" s="56"/>
      <c r="K100" s="60"/>
      <c r="L100" s="61"/>
      <c r="M100" s="62"/>
      <c r="N100" s="58"/>
      <c r="O100" s="63"/>
      <c r="P100" s="61"/>
      <c r="Q100" s="64"/>
      <c r="R100" s="58"/>
      <c r="S100" s="58"/>
      <c r="T100" s="58"/>
      <c r="U100" s="65"/>
      <c r="V100" s="55"/>
      <c r="W100" s="46">
        <f>IF($C$7=1,([19]ACU!$C$17+[19]ACU!$D$17),IF($C$7=2,([19]ACU!$C$17+[19]ACU!$D$17+[19]ACU!$E$17),IF($C$7=3,([19]ACU!$C$17+[19]ACU!$D$17+[19]ACU!$E$17+[19]ACU!$F$17),IF($C$7=4,([19]ACU!$C$17+[19]ACU!$D$17+[19]ACU!$E$17+[19]ACU!$F$17+[19]ACU!$G$17)))))</f>
        <v>162086.29999999999</v>
      </c>
      <c r="X100" s="46">
        <f>IF($C$7=1,([19]TRI.01!F33),IF($C$7=2,([19]TRI.02!F33),IF($C$7=3,([19]TRI.03!F33),IF($C$7=4,([19]TRI.04!F33)))))</f>
        <v>0</v>
      </c>
      <c r="Y100" s="46">
        <f>IF($C$7=1,([19]ACU!I33),IF($C$7=2,([19]ACU!I33+[19]ACU!J33),IF($C$7=3,([19]ACU!I33+[19]ACU!J33+[19]ACU!K33),IF($C$7=4,([19]ACU!I33+[19]ACU!J33+[19]ACU!K33+[19]ACU!L33)))))</f>
        <v>0</v>
      </c>
      <c r="Z100" s="46">
        <f>Y100+[19]ACU!H33</f>
        <v>0</v>
      </c>
      <c r="AA100" s="82" t="s">
        <v>36</v>
      </c>
    </row>
    <row r="101" spans="1:27" hidden="1">
      <c r="A101" s="55"/>
      <c r="B101" s="56"/>
      <c r="C101" s="55"/>
      <c r="D101" s="57"/>
      <c r="E101" s="55">
        <v>6</v>
      </c>
      <c r="F101" s="58"/>
      <c r="G101" s="58"/>
      <c r="H101" s="59"/>
      <c r="I101" s="55"/>
      <c r="J101" s="56"/>
      <c r="K101" s="60"/>
      <c r="L101" s="61"/>
      <c r="M101" s="62"/>
      <c r="N101" s="58"/>
      <c r="O101" s="63"/>
      <c r="P101" s="61"/>
      <c r="Q101" s="64"/>
      <c r="R101" s="58"/>
      <c r="S101" s="58"/>
      <c r="T101" s="58"/>
      <c r="U101" s="65"/>
      <c r="V101" s="55"/>
      <c r="W101" s="46">
        <f>IF($C$7=1,([19]ACU!$C$17+[19]ACU!$D$17),IF($C$7=2,([19]ACU!$C$17+[19]ACU!$D$17+[19]ACU!$E$17),IF($C$7=3,([19]ACU!$C$17+[19]ACU!$D$17+[19]ACU!$E$17+[19]ACU!$F$17),IF($C$7=4,([19]ACU!$C$17+[19]ACU!$D$17+[19]ACU!$E$17+[19]ACU!$F$17+[19]ACU!$G$17)))))</f>
        <v>162086.29999999999</v>
      </c>
      <c r="X101" s="46">
        <f>IF($C$7=1,([19]TRI.01!F34),IF($C$7=2,([19]TRI.02!F34),IF($C$7=3,([19]TRI.03!F34),IF($C$7=4,([19]TRI.04!F34)))))</f>
        <v>0</v>
      </c>
      <c r="Y101" s="46">
        <f>IF($C$7=1,([19]ACU!I34),IF($C$7=2,([19]ACU!I34+[19]ACU!J34),IF($C$7=3,([19]ACU!I34+[19]ACU!J34+[19]ACU!K34),IF($C$7=4,([19]ACU!I34+[19]ACU!J34+[19]ACU!K34+[19]ACU!L34)))))</f>
        <v>0</v>
      </c>
      <c r="Z101" s="46">
        <f>Y101+[19]ACU!H34</f>
        <v>0</v>
      </c>
      <c r="AA101" s="82" t="s">
        <v>36</v>
      </c>
    </row>
    <row r="102" spans="1:27" hidden="1">
      <c r="A102" s="55"/>
      <c r="B102" s="56"/>
      <c r="C102" s="55"/>
      <c r="D102" s="57"/>
      <c r="E102" s="55">
        <v>7</v>
      </c>
      <c r="F102" s="58"/>
      <c r="G102" s="58"/>
      <c r="H102" s="59"/>
      <c r="I102" s="55"/>
      <c r="J102" s="56"/>
      <c r="K102" s="60"/>
      <c r="L102" s="61"/>
      <c r="M102" s="62"/>
      <c r="N102" s="58"/>
      <c r="O102" s="63"/>
      <c r="P102" s="61"/>
      <c r="Q102" s="64"/>
      <c r="R102" s="58"/>
      <c r="S102" s="58"/>
      <c r="T102" s="58"/>
      <c r="U102" s="65"/>
      <c r="V102" s="55"/>
      <c r="W102" s="46">
        <f>IF($C$7=1,([19]ACU!$C$17+[19]ACU!$D$17),IF($C$7=2,([19]ACU!$C$17+[19]ACU!$D$17+[19]ACU!$E$17),IF($C$7=3,([19]ACU!$C$17+[19]ACU!$D$17+[19]ACU!$E$17+[19]ACU!$F$17),IF($C$7=4,([19]ACU!$C$17+[19]ACU!$D$17+[19]ACU!$E$17+[19]ACU!$F$17+[19]ACU!$G$17)))))</f>
        <v>162086.29999999999</v>
      </c>
      <c r="X102" s="46">
        <f>IF($C$7=1,([19]TRI.01!F35),IF($C$7=2,([19]TRI.02!F35),IF($C$7=3,([19]TRI.03!F35),IF($C$7=4,([19]TRI.04!F35)))))</f>
        <v>0</v>
      </c>
      <c r="Y102" s="46">
        <f>IF($C$7=1,([19]ACU!I35),IF($C$7=2,([19]ACU!I35+[19]ACU!J35),IF($C$7=3,([19]ACU!I35+[19]ACU!J35+[19]ACU!K35),IF($C$7=4,([19]ACU!I35+[19]ACU!J35+[19]ACU!K35+[19]ACU!L35)))))</f>
        <v>0</v>
      </c>
      <c r="Z102" s="46">
        <f>Y102+[19]ACU!H35</f>
        <v>0</v>
      </c>
      <c r="AA102" s="82" t="s">
        <v>36</v>
      </c>
    </row>
    <row r="103" spans="1:27" hidden="1">
      <c r="A103" s="55"/>
      <c r="B103" s="56"/>
      <c r="C103" s="55"/>
      <c r="D103" s="57"/>
      <c r="E103" s="55">
        <v>8</v>
      </c>
      <c r="F103" s="58"/>
      <c r="G103" s="58"/>
      <c r="H103" s="59"/>
      <c r="I103" s="55"/>
      <c r="J103" s="56"/>
      <c r="K103" s="60"/>
      <c r="L103" s="61"/>
      <c r="M103" s="62"/>
      <c r="N103" s="58"/>
      <c r="O103" s="63"/>
      <c r="P103" s="61"/>
      <c r="Q103" s="64"/>
      <c r="R103" s="58"/>
      <c r="S103" s="58"/>
      <c r="T103" s="58"/>
      <c r="U103" s="65"/>
      <c r="V103" s="55"/>
      <c r="W103" s="46">
        <f>IF($C$7=1,([19]ACU!$C$17+[19]ACU!$D$17),IF($C$7=2,([19]ACU!$C$17+[19]ACU!$D$17+[19]ACU!$E$17),IF($C$7=3,([19]ACU!$C$17+[19]ACU!$D$17+[19]ACU!$E$17+[19]ACU!$F$17),IF($C$7=4,([19]ACU!$C$17+[19]ACU!$D$17+[19]ACU!$E$17+[19]ACU!$F$17+[19]ACU!$G$17)))))</f>
        <v>162086.29999999999</v>
      </c>
      <c r="X103" s="46">
        <f>IF($C$7=1,([19]TRI.01!F36),IF($C$7=2,([19]TRI.02!F36),IF($C$7=3,([19]TRI.03!F36),IF($C$7=4,([19]TRI.04!F36)))))</f>
        <v>0</v>
      </c>
      <c r="Y103" s="46">
        <f>IF($C$7=1,([19]ACU!I36),IF($C$7=2,([19]ACU!I36+[19]ACU!J36),IF($C$7=3,([19]ACU!I36+[19]ACU!J36+[19]ACU!K36),IF($C$7=4,([19]ACU!I36+[19]ACU!J36+[19]ACU!K36+[19]ACU!L36)))))</f>
        <v>0</v>
      </c>
      <c r="Z103" s="46">
        <f>Y103+[19]ACU!H36</f>
        <v>0</v>
      </c>
      <c r="AA103" s="82" t="s">
        <v>36</v>
      </c>
    </row>
    <row r="104" spans="1:27" hidden="1">
      <c r="A104" s="55"/>
      <c r="B104" s="56"/>
      <c r="C104" s="55"/>
      <c r="D104" s="57"/>
      <c r="E104" s="55">
        <v>9</v>
      </c>
      <c r="F104" s="58"/>
      <c r="G104" s="58"/>
      <c r="H104" s="59"/>
      <c r="I104" s="55"/>
      <c r="J104" s="56"/>
      <c r="K104" s="60"/>
      <c r="L104" s="61"/>
      <c r="M104" s="62"/>
      <c r="N104" s="58"/>
      <c r="O104" s="63"/>
      <c r="P104" s="61"/>
      <c r="Q104" s="64"/>
      <c r="R104" s="58"/>
      <c r="S104" s="58"/>
      <c r="T104" s="58"/>
      <c r="U104" s="65"/>
      <c r="V104" s="55"/>
      <c r="W104" s="46">
        <f>IF($C$7=1,([19]ACU!$C$17+[19]ACU!$D$17),IF($C$7=2,([19]ACU!$C$17+[19]ACU!$D$17+[19]ACU!$E$17),IF($C$7=3,([19]ACU!$C$17+[19]ACU!$D$17+[19]ACU!$E$17+[19]ACU!$F$17),IF($C$7=4,([19]ACU!$C$17+[19]ACU!$D$17+[19]ACU!$E$17+[19]ACU!$F$17+[19]ACU!$G$17)))))</f>
        <v>162086.29999999999</v>
      </c>
      <c r="X104" s="46">
        <f>IF($C$7=1,([19]TRI.01!F37),IF($C$7=2,([19]TRI.02!F37),IF($C$7=3,([19]TRI.03!F37),IF($C$7=4,([19]TRI.04!F37)))))</f>
        <v>0</v>
      </c>
      <c r="Y104" s="46">
        <f>IF($C$7=1,([19]ACU!I37),IF($C$7=2,([19]ACU!I37+[19]ACU!J37),IF($C$7=3,([19]ACU!I37+[19]ACU!J37+[19]ACU!K37),IF($C$7=4,([19]ACU!I37+[19]ACU!J37+[19]ACU!K37+[19]ACU!L37)))))</f>
        <v>0</v>
      </c>
      <c r="Z104" s="46">
        <f>Y104+[19]ACU!H37</f>
        <v>0</v>
      </c>
      <c r="AA104" s="82" t="s">
        <v>36</v>
      </c>
    </row>
    <row r="105" spans="1:27" hidden="1">
      <c r="A105" s="55"/>
      <c r="B105" s="56"/>
      <c r="C105" s="55"/>
      <c r="D105" s="57"/>
      <c r="E105" s="55">
        <v>10</v>
      </c>
      <c r="F105" s="58"/>
      <c r="G105" s="58"/>
      <c r="H105" s="59"/>
      <c r="I105" s="55"/>
      <c r="J105" s="56"/>
      <c r="K105" s="60"/>
      <c r="L105" s="61"/>
      <c r="M105" s="62"/>
      <c r="N105" s="58"/>
      <c r="O105" s="63"/>
      <c r="P105" s="61"/>
      <c r="Q105" s="64"/>
      <c r="R105" s="58"/>
      <c r="S105" s="58"/>
      <c r="T105" s="58"/>
      <c r="U105" s="65"/>
      <c r="V105" s="55"/>
      <c r="W105" s="46">
        <f>IF($C$7=1,([19]ACU!$C$17+[19]ACU!$D$17),IF($C$7=2,([19]ACU!$C$17+[19]ACU!$D$17+[19]ACU!$E$17),IF($C$7=3,([19]ACU!$C$17+[19]ACU!$D$17+[19]ACU!$E$17+[19]ACU!$F$17),IF($C$7=4,([19]ACU!$C$17+[19]ACU!$D$17+[19]ACU!$E$17+[19]ACU!$F$17+[19]ACU!$G$17)))))</f>
        <v>162086.29999999999</v>
      </c>
      <c r="X105" s="46">
        <f>IF($C$7=1,([19]TRI.01!F38),IF($C$7=2,([19]TRI.02!F38),IF($C$7=3,([19]TRI.03!F38),IF($C$7=4,([19]TRI.04!F38)))))</f>
        <v>0</v>
      </c>
      <c r="Y105" s="46">
        <f>IF($C$7=1,([19]ACU!I38),IF($C$7=2,([19]ACU!I38+[19]ACU!J38),IF($C$7=3,([19]ACU!I38+[19]ACU!J38+[19]ACU!K38),IF($C$7=4,([19]ACU!I38+[19]ACU!J38+[19]ACU!K38+[19]ACU!L38)))))</f>
        <v>0</v>
      </c>
      <c r="Z105" s="46">
        <f>Y105+[19]ACU!H38</f>
        <v>0</v>
      </c>
      <c r="AA105" s="82" t="s">
        <v>36</v>
      </c>
    </row>
    <row r="106" spans="1:27" hidden="1">
      <c r="A106" s="55"/>
      <c r="B106" s="56"/>
      <c r="C106" s="55"/>
      <c r="D106" s="57"/>
      <c r="E106" s="55">
        <v>11</v>
      </c>
      <c r="F106" s="58"/>
      <c r="G106" s="58"/>
      <c r="H106" s="59"/>
      <c r="I106" s="55"/>
      <c r="J106" s="56"/>
      <c r="K106" s="60"/>
      <c r="L106" s="61"/>
      <c r="M106" s="62"/>
      <c r="N106" s="58"/>
      <c r="O106" s="63"/>
      <c r="P106" s="61"/>
      <c r="Q106" s="64"/>
      <c r="R106" s="58"/>
      <c r="S106" s="58"/>
      <c r="T106" s="58"/>
      <c r="U106" s="65"/>
      <c r="V106" s="55"/>
      <c r="W106" s="46">
        <f>IF($C$7=1,([19]ACU!$C$17+[19]ACU!$D$17),IF($C$7=2,([19]ACU!$C$17+[19]ACU!$D$17+[19]ACU!$E$17),IF($C$7=3,([19]ACU!$C$17+[19]ACU!$D$17+[19]ACU!$E$17+[19]ACU!$F$17),IF($C$7=4,([19]ACU!$C$17+[19]ACU!$D$17+[19]ACU!$E$17+[19]ACU!$F$17+[19]ACU!$G$17)))))</f>
        <v>162086.29999999999</v>
      </c>
      <c r="X106" s="46">
        <f>IF($C$7=1,([19]TRI.01!F39),IF($C$7=2,([19]TRI.02!F39),IF($C$7=3,([19]TRI.03!F39),IF($C$7=4,([19]TRI.04!F39)))))</f>
        <v>0</v>
      </c>
      <c r="Y106" s="46">
        <f>IF($C$7=1,([19]ACU!I39),IF($C$7=2,([19]ACU!I39+[19]ACU!J39),IF($C$7=3,([19]ACU!I39+[19]ACU!J39+[19]ACU!K39),IF($C$7=4,([19]ACU!I39+[19]ACU!J39+[19]ACU!K39+[19]ACU!L39)))))</f>
        <v>0</v>
      </c>
      <c r="Z106" s="46">
        <f>Y106+[19]ACU!H39</f>
        <v>0</v>
      </c>
      <c r="AA106" s="82" t="s">
        <v>36</v>
      </c>
    </row>
    <row r="107" spans="1:27" hidden="1">
      <c r="A107" s="67"/>
      <c r="B107" s="68"/>
      <c r="C107" s="67"/>
      <c r="D107" s="69"/>
      <c r="E107" s="67">
        <v>12</v>
      </c>
      <c r="F107" s="70"/>
      <c r="G107" s="70"/>
      <c r="H107" s="71"/>
      <c r="I107" s="67"/>
      <c r="J107" s="68"/>
      <c r="K107" s="72"/>
      <c r="L107" s="73"/>
      <c r="M107" s="74"/>
      <c r="N107" s="70"/>
      <c r="O107" s="75"/>
      <c r="P107" s="73"/>
      <c r="Q107" s="76"/>
      <c r="R107" s="70"/>
      <c r="S107" s="70"/>
      <c r="T107" s="70"/>
      <c r="U107" s="77"/>
      <c r="V107" s="67"/>
      <c r="W107" s="46">
        <f>IF($C$7=1,([19]ACU!$C$17+[19]ACU!$D$17),IF($C$7=2,([19]ACU!$C$17+[19]ACU!$D$17+[19]ACU!$E$17),IF($C$7=3,([19]ACU!$C$17+[19]ACU!$D$17+[19]ACU!$E$17+[19]ACU!$F$17),IF($C$7=4,([19]ACU!$C$17+[19]ACU!$D$17+[19]ACU!$E$17+[19]ACU!$F$17+[19]ACU!$G$17)))))</f>
        <v>162086.29999999999</v>
      </c>
      <c r="X107" s="46">
        <f>IF($C$7=1,([19]TRI.01!F40),IF($C$7=2,([19]TRI.02!F40),IF($C$7=3,([19]TRI.03!F40),IF($C$7=4,([19]TRI.04!F40)))))</f>
        <v>0</v>
      </c>
      <c r="Y107" s="46">
        <f>IF($C$7=1,([19]ACU!I40),IF($C$7=2,([19]ACU!I40+[19]ACU!J40),IF($C$7=3,([19]ACU!I40+[19]ACU!J40+[19]ACU!K40),IF($C$7=4,([19]ACU!I40+[19]ACU!J40+[19]ACU!K40+[19]ACU!L40)))))</f>
        <v>0</v>
      </c>
      <c r="Z107" s="46">
        <f>Y107+[19]ACU!H40</f>
        <v>0</v>
      </c>
      <c r="AA107" s="82" t="s">
        <v>36</v>
      </c>
    </row>
    <row r="108" spans="1:27" ht="60" customHeight="1">
      <c r="A108" s="83" t="str">
        <f>[19]OBRAS!A108</f>
        <v>DISPENSA</v>
      </c>
      <c r="B108" s="84" t="str">
        <f>[19]OBRAS!B108</f>
        <v>017/22</v>
      </c>
      <c r="C108" s="83" t="str">
        <f>[19]OBRAS!C108</f>
        <v>CONTRATAÇÃO DE EMPRESA DE ENGENHARIA PARA EXECUÇÃO DOS SERVIÇOS DE MANUTENÇÃO DO CENTRO CULTURAL/CRAS, LOCALIZADO NA RUA CORONEL JOSÉ BELARMINO, NO  MUNICÍPIO DE CORTÊS/PE</v>
      </c>
      <c r="D108" s="85" t="str">
        <f>[19]OBRAS!D108</f>
        <v>--</v>
      </c>
      <c r="E108" s="83" t="str">
        <f>[19]OBRAS!E108</f>
        <v>--</v>
      </c>
      <c r="F108" s="86" t="str">
        <f>[19]OBRAS!F108</f>
        <v>--</v>
      </c>
      <c r="G108" s="86" t="str">
        <f>[19]OBRAS!G108</f>
        <v>--</v>
      </c>
      <c r="H108" s="87" t="str">
        <f>[19]OBRAS!H108</f>
        <v>30.308.359/0001-91</v>
      </c>
      <c r="I108" s="83" t="str">
        <f>[19]OBRAS!I108</f>
        <v>ROTA DO ATLANTICO EMPREENDIMENTOS EIRELI</v>
      </c>
      <c r="J108" s="84" t="str">
        <f>[19]OBRAS!J108</f>
        <v>038/2022</v>
      </c>
      <c r="K108" s="88">
        <f>[19]OBRAS!K108</f>
        <v>44868</v>
      </c>
      <c r="L108" s="89">
        <f>[19]OBRAS!L108</f>
        <v>45</v>
      </c>
      <c r="M108" s="90" t="s">
        <v>38</v>
      </c>
      <c r="N108" s="86">
        <f>[19]OBRAS!N108</f>
        <v>52010.1</v>
      </c>
      <c r="O108" s="91">
        <f>[19]OBRAS!O108</f>
        <v>45287</v>
      </c>
      <c r="P108" s="89">
        <f>[19]OBRAS!P108</f>
        <v>0</v>
      </c>
      <c r="Q108" s="92" t="s">
        <v>38</v>
      </c>
      <c r="R108" s="86">
        <f>[19]OBRAS!R108</f>
        <v>0</v>
      </c>
      <c r="S108" s="86">
        <f>[19]OBRAS!T108</f>
        <v>52010.1</v>
      </c>
      <c r="T108" s="86">
        <f>[19]OBRAS!U108</f>
        <v>0</v>
      </c>
      <c r="U108" s="93">
        <f>[19]OBRAS!V108</f>
        <v>44905100</v>
      </c>
      <c r="V108" s="94" t="str">
        <f>[19]OBRAS!W108</f>
        <v>OBRAS E INSTALAÇÕES</v>
      </c>
      <c r="W108" s="46">
        <f>IF($C$7=1,([19]ACU!$C$19+[19]ACU!$D$19),IF($C$7=2,([19]ACU!$C$19+[19]ACU!$D$19+[19]ACU!$E$19),IF($C$7=3,([19]ACU!$C$19+[19]ACU!$D$19+[19]ACU!$E$19+[19]ACU!$F$19),IF($C$7=4,([19]ACU!$C$19+[19]ACU!$D$19+[19]ACU!$E$19+[19]ACU!$F$19+[19]ACU!$G$19)))))</f>
        <v>52010.1</v>
      </c>
      <c r="X108" s="46">
        <f>IF($C$7=1,([19]TRI.01!F19),IF($C$7=2,([19]TRI.02!F19),IF($C$7=3,([19]TRI.03!F19),IF($C$7=4,([19]TRI.04!F19)))))</f>
        <v>52010.100000000006</v>
      </c>
      <c r="Y108" s="46">
        <f>IF($C$7=1,([19]ACU!I19),IF($C$7=2,([19]ACU!I19+[19]ACU!J19),IF($C$7=3,([19]ACU!I19+[19]ACU!J19+[19]ACU!K19),IF($C$7=4,([19]ACU!I19+[19]ACU!J19+[19]ACU!K19+[19]ACU!L19)))))</f>
        <v>52010.100000000006</v>
      </c>
      <c r="Z108" s="46">
        <f>Y108+[19]ACU!H41</f>
        <v>52010.100000000006</v>
      </c>
      <c r="AA108" s="82" t="s">
        <v>37</v>
      </c>
    </row>
    <row r="109" spans="1:27" hidden="1">
      <c r="A109" s="55"/>
      <c r="B109" s="56"/>
      <c r="C109" s="55"/>
      <c r="D109" s="57"/>
      <c r="E109" s="55">
        <v>2</v>
      </c>
      <c r="F109" s="58"/>
      <c r="G109" s="58"/>
      <c r="H109" s="59"/>
      <c r="I109" s="55"/>
      <c r="J109" s="56"/>
      <c r="K109" s="60"/>
      <c r="L109" s="61"/>
      <c r="M109" s="62"/>
      <c r="N109" s="58"/>
      <c r="O109" s="63"/>
      <c r="P109" s="61"/>
      <c r="Q109" s="64"/>
      <c r="R109" s="58"/>
      <c r="S109" s="58"/>
      <c r="T109" s="58"/>
      <c r="U109" s="65"/>
      <c r="V109" s="55"/>
      <c r="W109" s="46"/>
      <c r="X109" s="46"/>
      <c r="Y109" s="46"/>
      <c r="Z109" s="46"/>
      <c r="AA109" s="82"/>
    </row>
    <row r="110" spans="1:27" hidden="1">
      <c r="A110" s="55"/>
      <c r="B110" s="56"/>
      <c r="C110" s="55"/>
      <c r="D110" s="57"/>
      <c r="E110" s="55">
        <v>3</v>
      </c>
      <c r="F110" s="58"/>
      <c r="G110" s="58"/>
      <c r="H110" s="59"/>
      <c r="I110" s="55"/>
      <c r="J110" s="56"/>
      <c r="K110" s="60"/>
      <c r="L110" s="61"/>
      <c r="M110" s="62"/>
      <c r="N110" s="58"/>
      <c r="O110" s="63"/>
      <c r="P110" s="61"/>
      <c r="Q110" s="64"/>
      <c r="R110" s="58"/>
      <c r="S110" s="58"/>
      <c r="T110" s="58"/>
      <c r="U110" s="65"/>
      <c r="V110" s="55"/>
      <c r="W110" s="46"/>
      <c r="X110" s="46"/>
      <c r="Y110" s="46"/>
      <c r="Z110" s="46"/>
      <c r="AA110" s="82"/>
    </row>
    <row r="111" spans="1:27" hidden="1">
      <c r="A111" s="55"/>
      <c r="B111" s="56"/>
      <c r="C111" s="55"/>
      <c r="D111" s="57"/>
      <c r="E111" s="55">
        <v>4</v>
      </c>
      <c r="F111" s="58"/>
      <c r="G111" s="58"/>
      <c r="H111" s="59"/>
      <c r="I111" s="55"/>
      <c r="J111" s="56"/>
      <c r="K111" s="60"/>
      <c r="L111" s="61"/>
      <c r="M111" s="62"/>
      <c r="N111" s="58"/>
      <c r="O111" s="63"/>
      <c r="P111" s="61"/>
      <c r="Q111" s="64"/>
      <c r="R111" s="58"/>
      <c r="S111" s="58"/>
      <c r="T111" s="58"/>
      <c r="U111" s="65"/>
      <c r="V111" s="55"/>
      <c r="W111" s="46"/>
      <c r="X111" s="46"/>
      <c r="Y111" s="46"/>
      <c r="Z111" s="46"/>
      <c r="AA111" s="82"/>
    </row>
    <row r="112" spans="1:27" hidden="1">
      <c r="A112" s="55"/>
      <c r="B112" s="56"/>
      <c r="C112" s="55"/>
      <c r="D112" s="57"/>
      <c r="E112" s="55">
        <v>5</v>
      </c>
      <c r="F112" s="58"/>
      <c r="G112" s="58"/>
      <c r="H112" s="59"/>
      <c r="I112" s="55"/>
      <c r="J112" s="56"/>
      <c r="K112" s="60"/>
      <c r="L112" s="61"/>
      <c r="M112" s="62"/>
      <c r="N112" s="58"/>
      <c r="O112" s="63"/>
      <c r="P112" s="61"/>
      <c r="Q112" s="64"/>
      <c r="R112" s="58"/>
      <c r="S112" s="58"/>
      <c r="T112" s="58"/>
      <c r="U112" s="65"/>
      <c r="V112" s="55"/>
      <c r="W112" s="46"/>
      <c r="X112" s="46"/>
      <c r="Y112" s="46"/>
      <c r="Z112" s="46"/>
      <c r="AA112" s="82"/>
    </row>
    <row r="113" spans="1:27" hidden="1">
      <c r="A113" s="55"/>
      <c r="B113" s="56"/>
      <c r="C113" s="55"/>
      <c r="D113" s="57"/>
      <c r="E113" s="55">
        <v>6</v>
      </c>
      <c r="F113" s="58"/>
      <c r="G113" s="58"/>
      <c r="H113" s="59"/>
      <c r="I113" s="55"/>
      <c r="J113" s="56"/>
      <c r="K113" s="60"/>
      <c r="L113" s="61"/>
      <c r="M113" s="62"/>
      <c r="N113" s="58"/>
      <c r="O113" s="63"/>
      <c r="P113" s="61"/>
      <c r="Q113" s="64"/>
      <c r="R113" s="58"/>
      <c r="S113" s="58"/>
      <c r="T113" s="58"/>
      <c r="U113" s="65"/>
      <c r="V113" s="55"/>
      <c r="W113" s="46"/>
      <c r="X113" s="46"/>
      <c r="Y113" s="46"/>
      <c r="Z113" s="46"/>
      <c r="AA113" s="82"/>
    </row>
    <row r="114" spans="1:27" hidden="1">
      <c r="A114" s="55"/>
      <c r="B114" s="56"/>
      <c r="C114" s="55"/>
      <c r="D114" s="57"/>
      <c r="E114" s="55">
        <v>7</v>
      </c>
      <c r="F114" s="58"/>
      <c r="G114" s="58"/>
      <c r="H114" s="59"/>
      <c r="I114" s="55"/>
      <c r="J114" s="56"/>
      <c r="K114" s="60"/>
      <c r="L114" s="61"/>
      <c r="M114" s="62"/>
      <c r="N114" s="58"/>
      <c r="O114" s="63"/>
      <c r="P114" s="61"/>
      <c r="Q114" s="64"/>
      <c r="R114" s="58"/>
      <c r="S114" s="58"/>
      <c r="T114" s="58"/>
      <c r="U114" s="65"/>
      <c r="V114" s="55"/>
      <c r="W114" s="46"/>
      <c r="X114" s="46"/>
      <c r="Y114" s="46"/>
      <c r="Z114" s="46"/>
      <c r="AA114" s="82"/>
    </row>
    <row r="115" spans="1:27" hidden="1">
      <c r="A115" s="55"/>
      <c r="B115" s="56"/>
      <c r="C115" s="55"/>
      <c r="D115" s="57"/>
      <c r="E115" s="55">
        <v>8</v>
      </c>
      <c r="F115" s="58"/>
      <c r="G115" s="58"/>
      <c r="H115" s="59"/>
      <c r="I115" s="55"/>
      <c r="J115" s="56"/>
      <c r="K115" s="60"/>
      <c r="L115" s="61"/>
      <c r="M115" s="62"/>
      <c r="N115" s="58"/>
      <c r="O115" s="63"/>
      <c r="P115" s="61"/>
      <c r="Q115" s="64"/>
      <c r="R115" s="58"/>
      <c r="S115" s="58"/>
      <c r="T115" s="58"/>
      <c r="U115" s="65"/>
      <c r="V115" s="55"/>
      <c r="W115" s="46"/>
      <c r="X115" s="46"/>
      <c r="Y115" s="46"/>
      <c r="Z115" s="46"/>
      <c r="AA115" s="82"/>
    </row>
    <row r="116" spans="1:27" hidden="1">
      <c r="A116" s="55"/>
      <c r="B116" s="56"/>
      <c r="C116" s="55"/>
      <c r="D116" s="57"/>
      <c r="E116" s="55">
        <v>9</v>
      </c>
      <c r="F116" s="58"/>
      <c r="G116" s="58"/>
      <c r="H116" s="59"/>
      <c r="I116" s="55"/>
      <c r="J116" s="56"/>
      <c r="K116" s="60"/>
      <c r="L116" s="61"/>
      <c r="M116" s="62"/>
      <c r="N116" s="58"/>
      <c r="O116" s="63"/>
      <c r="P116" s="61"/>
      <c r="Q116" s="64"/>
      <c r="R116" s="58"/>
      <c r="S116" s="58"/>
      <c r="T116" s="58"/>
      <c r="U116" s="65"/>
      <c r="V116" s="55"/>
      <c r="W116" s="46"/>
      <c r="X116" s="46"/>
      <c r="Y116" s="46"/>
      <c r="Z116" s="46"/>
      <c r="AA116" s="82"/>
    </row>
    <row r="117" spans="1:27" hidden="1">
      <c r="A117" s="55"/>
      <c r="B117" s="56"/>
      <c r="C117" s="55"/>
      <c r="D117" s="57"/>
      <c r="E117" s="55">
        <v>10</v>
      </c>
      <c r="F117" s="58"/>
      <c r="G117" s="58"/>
      <c r="H117" s="59"/>
      <c r="I117" s="55"/>
      <c r="J117" s="56"/>
      <c r="K117" s="60"/>
      <c r="L117" s="61"/>
      <c r="M117" s="62"/>
      <c r="N117" s="58"/>
      <c r="O117" s="63"/>
      <c r="P117" s="61"/>
      <c r="Q117" s="64"/>
      <c r="R117" s="58"/>
      <c r="S117" s="58"/>
      <c r="T117" s="58"/>
      <c r="U117" s="65"/>
      <c r="V117" s="55"/>
      <c r="W117" s="46"/>
      <c r="X117" s="46"/>
      <c r="Y117" s="46"/>
      <c r="Z117" s="46"/>
      <c r="AA117" s="82"/>
    </row>
    <row r="118" spans="1:27" hidden="1">
      <c r="A118" s="55"/>
      <c r="B118" s="56"/>
      <c r="C118" s="55"/>
      <c r="D118" s="57"/>
      <c r="E118" s="55">
        <v>11</v>
      </c>
      <c r="F118" s="58"/>
      <c r="G118" s="58"/>
      <c r="H118" s="59"/>
      <c r="I118" s="55"/>
      <c r="J118" s="56"/>
      <c r="K118" s="60"/>
      <c r="L118" s="61"/>
      <c r="M118" s="62"/>
      <c r="N118" s="58"/>
      <c r="O118" s="63"/>
      <c r="P118" s="61"/>
      <c r="Q118" s="64"/>
      <c r="R118" s="58"/>
      <c r="S118" s="58"/>
      <c r="T118" s="58"/>
      <c r="U118" s="65"/>
      <c r="V118" s="55"/>
      <c r="W118" s="46"/>
      <c r="X118" s="46"/>
      <c r="Y118" s="46"/>
      <c r="Z118" s="46"/>
      <c r="AA118" s="82"/>
    </row>
    <row r="119" spans="1:27" hidden="1">
      <c r="A119" s="67"/>
      <c r="B119" s="68"/>
      <c r="C119" s="67"/>
      <c r="D119" s="69"/>
      <c r="E119" s="67">
        <v>12</v>
      </c>
      <c r="F119" s="70"/>
      <c r="G119" s="70"/>
      <c r="H119" s="71"/>
      <c r="I119" s="67"/>
      <c r="J119" s="68"/>
      <c r="K119" s="72"/>
      <c r="L119" s="73"/>
      <c r="M119" s="74"/>
      <c r="N119" s="70"/>
      <c r="O119" s="75"/>
      <c r="P119" s="73"/>
      <c r="Q119" s="76"/>
      <c r="R119" s="70"/>
      <c r="S119" s="70"/>
      <c r="T119" s="70"/>
      <c r="U119" s="77"/>
      <c r="V119" s="67"/>
      <c r="W119" s="46"/>
      <c r="X119" s="46"/>
      <c r="Y119" s="46"/>
      <c r="Z119" s="46"/>
      <c r="AA119" s="82"/>
    </row>
    <row r="120" spans="1:27" ht="60" customHeight="1">
      <c r="A120" s="83" t="str">
        <f>[19]OBRAS!A121</f>
        <v>DISPENSA</v>
      </c>
      <c r="B120" s="84" t="str">
        <f>[19]OBRAS!B121</f>
        <v>003/2022</v>
      </c>
      <c r="C120" s="83" t="str">
        <f>[19]OBRAS!C121</f>
        <v>CONTRATAÇÃO DE EMPRESA DE ENGENHARIA PARA EXECUÇÃO DO SERVIÇO DE COBERTA DA ESTAÇÃO FERROVIÁRIA, LOCALIZADA NA RUA CORONEL JOSÉ BELARMINO, CENTRO - CORTÊS/PE</v>
      </c>
      <c r="D120" s="116" t="str">
        <f>[19]OBRAS!D121</f>
        <v>1AAJYG PROCESSO 59052.0109992022-56 / 2022</v>
      </c>
      <c r="E120" s="83" t="str">
        <f>[19]OBRAS!E121</f>
        <v>MDR</v>
      </c>
      <c r="F120" s="86">
        <f>[19]OBRAS!F121</f>
        <v>42313.53</v>
      </c>
      <c r="G120" s="86">
        <f>[19]OBRAS!G121</f>
        <v>88805.63</v>
      </c>
      <c r="H120" s="87" t="str">
        <f>[19]OBRAS!H121</f>
        <v>37.350.503/0001-05</v>
      </c>
      <c r="I120" s="83" t="str">
        <f>[19]OBRAS!I121</f>
        <v>VITÓRIA RÉGIA SERVIÇOS EIRELI EPP</v>
      </c>
      <c r="J120" s="84" t="str">
        <f>[19]OBRAS!J121</f>
        <v>022/2022</v>
      </c>
      <c r="K120" s="88">
        <f>[19]OBRAS!K121</f>
        <v>44796</v>
      </c>
      <c r="L120" s="89">
        <f>[19]OBRAS!L121</f>
        <v>60</v>
      </c>
      <c r="M120" s="90" t="s">
        <v>38</v>
      </c>
      <c r="N120" s="86">
        <f>[19]OBRAS!N121</f>
        <v>131119.16</v>
      </c>
      <c r="O120" s="91" t="str">
        <f>[19]OBRAS!O121</f>
        <v>--</v>
      </c>
      <c r="P120" s="89">
        <f>[19]OBRAS!P121</f>
        <v>60</v>
      </c>
      <c r="Q120" s="92" t="s">
        <v>38</v>
      </c>
      <c r="R120" s="86">
        <f>[19]OBRAS!R121</f>
        <v>0</v>
      </c>
      <c r="S120" s="86">
        <f>[19]OBRAS!T121</f>
        <v>131119.16</v>
      </c>
      <c r="T120" s="86">
        <f>[19]OBRAS!U121</f>
        <v>0</v>
      </c>
      <c r="U120" s="93">
        <f>[19]OBRAS!V121</f>
        <v>44905100</v>
      </c>
      <c r="V120" s="94" t="str">
        <f>[19]OBRAS!W121</f>
        <v>OBRAS E INSTALAÇÕES</v>
      </c>
      <c r="W120" s="86">
        <f>IF($C$7=1,([19]ACU!$C$20+[19]ACU!$D$20),IF($C$7=2,([19]ACU!$C$20+[19]ACU!$D$20+[19]ACU!$E$20),IF($C$7=3,([19]ACU!$C$20+[19]ACU!$D$20+[19]ACU!$E$20+[19]ACU!$F$20),IF($C$7=4,([19]ACU!$C$20+[19]ACU!$D$20+[19]ACU!$E$20+[19]ACU!$F$20+[19]ACU!$G$20)))))</f>
        <v>118327.16</v>
      </c>
      <c r="X120" s="86">
        <f>IF($C$7=1,([19]TRI.01!F20),IF($C$7=2,([19]TRI.02!F20),IF($C$7=3,([19]TRI.03!F20),IF($C$7=4,([19]TRI.04!F20)))))</f>
        <v>76552.84</v>
      </c>
      <c r="Y120" s="86">
        <f>IF($C$7=1,([19]ACU!I20),IF($C$7=2,([19]ACU!I20+[19]ACU!J20),IF($C$7=3,([19]ACU!I20+[19]ACU!J20+[19]ACU!K20),IF($C$7=4,([19]ACU!I20+[19]ACU!J20+[19]ACU!K20+[19]ACU!L20)))))</f>
        <v>76552.84</v>
      </c>
      <c r="Z120" s="86">
        <f>Y120+[19]ACU!H53</f>
        <v>76552.84</v>
      </c>
      <c r="AA120" s="111" t="s">
        <v>37</v>
      </c>
    </row>
    <row r="121" spans="1:27" hidden="1">
      <c r="A121" s="55"/>
      <c r="B121" s="56"/>
      <c r="C121" s="55"/>
      <c r="D121" s="57"/>
      <c r="E121" s="55">
        <v>2</v>
      </c>
      <c r="F121" s="58"/>
      <c r="G121" s="58"/>
      <c r="H121" s="59"/>
      <c r="I121" s="55"/>
      <c r="J121" s="56"/>
      <c r="K121" s="60"/>
      <c r="L121" s="61"/>
      <c r="M121" s="62"/>
      <c r="N121" s="58"/>
      <c r="O121" s="63"/>
      <c r="P121" s="61"/>
      <c r="Q121" s="64"/>
      <c r="R121" s="58"/>
      <c r="S121" s="58"/>
      <c r="T121" s="58"/>
      <c r="U121" s="65"/>
      <c r="V121" s="55"/>
      <c r="W121" s="86"/>
      <c r="X121" s="86"/>
      <c r="Y121" s="86"/>
      <c r="Z121" s="86"/>
      <c r="AA121" s="111"/>
    </row>
    <row r="122" spans="1:27" hidden="1">
      <c r="A122" s="55"/>
      <c r="B122" s="56"/>
      <c r="C122" s="55"/>
      <c r="D122" s="57"/>
      <c r="E122" s="55">
        <v>3</v>
      </c>
      <c r="F122" s="58"/>
      <c r="G122" s="58"/>
      <c r="H122" s="59"/>
      <c r="I122" s="55"/>
      <c r="J122" s="56"/>
      <c r="K122" s="60"/>
      <c r="L122" s="61"/>
      <c r="M122" s="62"/>
      <c r="N122" s="58"/>
      <c r="O122" s="63"/>
      <c r="P122" s="61"/>
      <c r="Q122" s="64"/>
      <c r="R122" s="58"/>
      <c r="S122" s="58"/>
      <c r="T122" s="58"/>
      <c r="U122" s="65"/>
      <c r="V122" s="55"/>
      <c r="W122" s="86"/>
      <c r="X122" s="86"/>
      <c r="Y122" s="86"/>
      <c r="Z122" s="86"/>
      <c r="AA122" s="111"/>
    </row>
    <row r="123" spans="1:27" hidden="1">
      <c r="A123" s="55"/>
      <c r="B123" s="56"/>
      <c r="C123" s="55"/>
      <c r="D123" s="57"/>
      <c r="E123" s="55">
        <v>4</v>
      </c>
      <c r="F123" s="58"/>
      <c r="G123" s="58"/>
      <c r="H123" s="59"/>
      <c r="I123" s="55"/>
      <c r="J123" s="56"/>
      <c r="K123" s="60"/>
      <c r="L123" s="61"/>
      <c r="M123" s="62"/>
      <c r="N123" s="58"/>
      <c r="O123" s="63"/>
      <c r="P123" s="61"/>
      <c r="Q123" s="64"/>
      <c r="R123" s="58"/>
      <c r="S123" s="58"/>
      <c r="T123" s="58"/>
      <c r="U123" s="65"/>
      <c r="V123" s="55"/>
      <c r="W123" s="86"/>
      <c r="X123" s="86"/>
      <c r="Y123" s="86"/>
      <c r="Z123" s="86"/>
      <c r="AA123" s="111"/>
    </row>
    <row r="124" spans="1:27" hidden="1">
      <c r="A124" s="55"/>
      <c r="B124" s="56"/>
      <c r="C124" s="55"/>
      <c r="D124" s="57"/>
      <c r="E124" s="55">
        <v>5</v>
      </c>
      <c r="F124" s="58"/>
      <c r="G124" s="58"/>
      <c r="H124" s="59"/>
      <c r="I124" s="55"/>
      <c r="J124" s="56"/>
      <c r="K124" s="60"/>
      <c r="L124" s="61"/>
      <c r="M124" s="62"/>
      <c r="N124" s="58"/>
      <c r="O124" s="63"/>
      <c r="P124" s="61"/>
      <c r="Q124" s="64"/>
      <c r="R124" s="58"/>
      <c r="S124" s="58"/>
      <c r="T124" s="58"/>
      <c r="U124" s="65"/>
      <c r="V124" s="55"/>
      <c r="W124" s="86"/>
      <c r="X124" s="86"/>
      <c r="Y124" s="86"/>
      <c r="Z124" s="86"/>
      <c r="AA124" s="111"/>
    </row>
    <row r="125" spans="1:27" hidden="1">
      <c r="A125" s="55"/>
      <c r="B125" s="56"/>
      <c r="C125" s="55"/>
      <c r="D125" s="57"/>
      <c r="E125" s="55">
        <v>6</v>
      </c>
      <c r="F125" s="58"/>
      <c r="G125" s="58"/>
      <c r="H125" s="59"/>
      <c r="I125" s="55"/>
      <c r="J125" s="56"/>
      <c r="K125" s="60"/>
      <c r="L125" s="61"/>
      <c r="M125" s="62"/>
      <c r="N125" s="58"/>
      <c r="O125" s="63"/>
      <c r="P125" s="61"/>
      <c r="Q125" s="64"/>
      <c r="R125" s="58"/>
      <c r="S125" s="58"/>
      <c r="T125" s="58"/>
      <c r="U125" s="65"/>
      <c r="V125" s="55"/>
      <c r="W125" s="86"/>
      <c r="X125" s="86"/>
      <c r="Y125" s="86"/>
      <c r="Z125" s="86"/>
      <c r="AA125" s="111"/>
    </row>
    <row r="126" spans="1:27" hidden="1">
      <c r="A126" s="55"/>
      <c r="B126" s="56"/>
      <c r="C126" s="55"/>
      <c r="D126" s="57"/>
      <c r="E126" s="55">
        <v>7</v>
      </c>
      <c r="F126" s="58"/>
      <c r="G126" s="58"/>
      <c r="H126" s="59"/>
      <c r="I126" s="55"/>
      <c r="J126" s="56"/>
      <c r="K126" s="60"/>
      <c r="L126" s="61"/>
      <c r="M126" s="62"/>
      <c r="N126" s="58"/>
      <c r="O126" s="63"/>
      <c r="P126" s="61"/>
      <c r="Q126" s="64"/>
      <c r="R126" s="58"/>
      <c r="S126" s="58"/>
      <c r="T126" s="58"/>
      <c r="U126" s="65"/>
      <c r="V126" s="55"/>
      <c r="W126" s="86"/>
      <c r="X126" s="86"/>
      <c r="Y126" s="86"/>
      <c r="Z126" s="86"/>
      <c r="AA126" s="111"/>
    </row>
    <row r="127" spans="1:27" hidden="1">
      <c r="A127" s="55"/>
      <c r="B127" s="56"/>
      <c r="C127" s="55"/>
      <c r="D127" s="57"/>
      <c r="E127" s="55">
        <v>8</v>
      </c>
      <c r="F127" s="58"/>
      <c r="G127" s="58"/>
      <c r="H127" s="59"/>
      <c r="I127" s="55"/>
      <c r="J127" s="56"/>
      <c r="K127" s="60"/>
      <c r="L127" s="61"/>
      <c r="M127" s="62"/>
      <c r="N127" s="58"/>
      <c r="O127" s="63"/>
      <c r="P127" s="61"/>
      <c r="Q127" s="64"/>
      <c r="R127" s="58"/>
      <c r="S127" s="58"/>
      <c r="T127" s="58"/>
      <c r="U127" s="65"/>
      <c r="V127" s="55"/>
      <c r="W127" s="86"/>
      <c r="X127" s="86"/>
      <c r="Y127" s="86"/>
      <c r="Z127" s="86"/>
      <c r="AA127" s="111"/>
    </row>
    <row r="128" spans="1:27" hidden="1">
      <c r="A128" s="55"/>
      <c r="B128" s="56"/>
      <c r="C128" s="55"/>
      <c r="D128" s="57"/>
      <c r="E128" s="55">
        <v>9</v>
      </c>
      <c r="F128" s="58"/>
      <c r="G128" s="58"/>
      <c r="H128" s="59"/>
      <c r="I128" s="55"/>
      <c r="J128" s="56"/>
      <c r="K128" s="60"/>
      <c r="L128" s="61"/>
      <c r="M128" s="62"/>
      <c r="N128" s="58"/>
      <c r="O128" s="63"/>
      <c r="P128" s="61"/>
      <c r="Q128" s="64"/>
      <c r="R128" s="58"/>
      <c r="S128" s="58"/>
      <c r="T128" s="58"/>
      <c r="U128" s="65"/>
      <c r="V128" s="55"/>
      <c r="W128" s="86"/>
      <c r="X128" s="86"/>
      <c r="Y128" s="86"/>
      <c r="Z128" s="86"/>
      <c r="AA128" s="111"/>
    </row>
    <row r="129" spans="1:27" hidden="1">
      <c r="A129" s="55"/>
      <c r="B129" s="56"/>
      <c r="C129" s="55"/>
      <c r="D129" s="57"/>
      <c r="E129" s="55">
        <v>10</v>
      </c>
      <c r="F129" s="58"/>
      <c r="G129" s="58"/>
      <c r="H129" s="59"/>
      <c r="I129" s="55"/>
      <c r="J129" s="56"/>
      <c r="K129" s="60"/>
      <c r="L129" s="61"/>
      <c r="M129" s="62"/>
      <c r="N129" s="58"/>
      <c r="O129" s="63"/>
      <c r="P129" s="61"/>
      <c r="Q129" s="64"/>
      <c r="R129" s="58"/>
      <c r="S129" s="58"/>
      <c r="T129" s="58"/>
      <c r="U129" s="65"/>
      <c r="V129" s="55"/>
      <c r="W129" s="86"/>
      <c r="X129" s="86"/>
      <c r="Y129" s="86"/>
      <c r="Z129" s="86"/>
      <c r="AA129" s="111"/>
    </row>
    <row r="130" spans="1:27" hidden="1">
      <c r="A130" s="55"/>
      <c r="B130" s="56"/>
      <c r="C130" s="55"/>
      <c r="D130" s="57"/>
      <c r="E130" s="55">
        <v>11</v>
      </c>
      <c r="F130" s="58"/>
      <c r="G130" s="58"/>
      <c r="H130" s="59"/>
      <c r="I130" s="55"/>
      <c r="J130" s="56"/>
      <c r="K130" s="60"/>
      <c r="L130" s="61"/>
      <c r="M130" s="62"/>
      <c r="N130" s="58"/>
      <c r="O130" s="63"/>
      <c r="P130" s="61"/>
      <c r="Q130" s="64"/>
      <c r="R130" s="58"/>
      <c r="S130" s="58"/>
      <c r="T130" s="58"/>
      <c r="U130" s="65"/>
      <c r="V130" s="55"/>
      <c r="W130" s="86"/>
      <c r="X130" s="86"/>
      <c r="Y130" s="86"/>
      <c r="Z130" s="86"/>
      <c r="AA130" s="111"/>
    </row>
    <row r="131" spans="1:27" hidden="1">
      <c r="A131" s="67"/>
      <c r="B131" s="68"/>
      <c r="C131" s="67"/>
      <c r="D131" s="69"/>
      <c r="E131" s="67">
        <v>12</v>
      </c>
      <c r="F131" s="70"/>
      <c r="G131" s="70"/>
      <c r="H131" s="71"/>
      <c r="I131" s="67"/>
      <c r="J131" s="68"/>
      <c r="K131" s="72"/>
      <c r="L131" s="73"/>
      <c r="M131" s="74"/>
      <c r="N131" s="70"/>
      <c r="O131" s="75"/>
      <c r="P131" s="73"/>
      <c r="Q131" s="76"/>
      <c r="R131" s="70"/>
      <c r="S131" s="70"/>
      <c r="T131" s="70"/>
      <c r="U131" s="77"/>
      <c r="V131" s="67"/>
      <c r="W131" s="86"/>
      <c r="X131" s="86"/>
      <c r="Y131" s="86"/>
      <c r="Z131" s="86"/>
      <c r="AA131" s="111"/>
    </row>
    <row r="132" spans="1:27" ht="63.75">
      <c r="A132" s="43" t="str">
        <f>[19]OBRAS!A134</f>
        <v>DISPENSA</v>
      </c>
      <c r="B132" s="44" t="str">
        <f>[19]OBRAS!B134</f>
        <v>002/2022</v>
      </c>
      <c r="C132" s="43" t="str">
        <f>[19]OBRAS!C134</f>
        <v>CONTRATAÇÃO DE EMPRESA DE ENGENHARIA PARA RECONSTRUÇÃO DA PONTE QUE FAZ A LIGAÇÃO ENTRE O ENGENHO BARRA DO SANGUE E A AGROVILA BARRA DE JANGADA, LOCALIZADO NA ZONA RURAL DO MUNICÍPIO DE CORTÊS/PE.</v>
      </c>
      <c r="D132" s="117" t="str">
        <f>[19]OBRAS!D134</f>
        <v>1AAJYG PROCESSO 59052.0109992022-56 / 2022</v>
      </c>
      <c r="E132" s="43" t="str">
        <f>[19]OBRAS!E134</f>
        <v>MDR</v>
      </c>
      <c r="F132" s="46">
        <f>[19]OBRAS!F134</f>
        <v>126883.52</v>
      </c>
      <c r="G132" s="46">
        <f>[19]OBRAS!G134</f>
        <v>0</v>
      </c>
      <c r="H132" s="47" t="str">
        <f>[19]OBRAS!H134</f>
        <v>37.350.503/0001-05</v>
      </c>
      <c r="I132" s="43" t="str">
        <f>[19]OBRAS!I134</f>
        <v>VITÓRIA RÉGIA SERVIÇOS EIRELI EPP</v>
      </c>
      <c r="J132" s="44" t="str">
        <f>[19]OBRAS!J134</f>
        <v>021/2022</v>
      </c>
      <c r="K132" s="48">
        <f>[19]OBRAS!K134</f>
        <v>44796</v>
      </c>
      <c r="L132" s="49">
        <f>[19]OBRAS!L134</f>
        <v>60</v>
      </c>
      <c r="M132" s="50" t="s">
        <v>38</v>
      </c>
      <c r="N132" s="46">
        <f>[19]OBRAS!N134</f>
        <v>120205.11</v>
      </c>
      <c r="O132" s="51" t="str">
        <f>[19]OBRAS!O134</f>
        <v>--</v>
      </c>
      <c r="P132" s="49">
        <f>[19]OBRAS!P134</f>
        <v>0</v>
      </c>
      <c r="Q132" s="52" t="s">
        <v>38</v>
      </c>
      <c r="R132" s="46">
        <f>[19]OBRAS!R134</f>
        <v>0</v>
      </c>
      <c r="S132" s="46">
        <f>[19]OBRAS!T134</f>
        <v>120205.11</v>
      </c>
      <c r="T132" s="46">
        <f>[19]OBRAS!U134</f>
        <v>0</v>
      </c>
      <c r="U132" s="53">
        <f>[19]OBRAS!V134</f>
        <v>44905100</v>
      </c>
      <c r="V132" s="80" t="str">
        <f>[19]OBRAS!W134</f>
        <v>OBRAS E INSTALAÇÕES</v>
      </c>
      <c r="W132" s="46">
        <f>IF($C$7=1,([19]ACU!$C$21+[19]ACU!$D$21),IF($C$7=2,([19]ACU!$C$21+[19]ACU!$D$21+[19]ACU!$E$21),IF($C$7=3,([19]ACU!$C$21+[19]ACU!$D$21+[19]ACU!$E$21+[19]ACU!$F$21),IF($C$7=4,([19]ACU!$C$21+[19]ACU!$D$21+[19]ACU!$E$21+[19]ACU!$F$21+[19]ACU!$G$21)))))</f>
        <v>120205.12</v>
      </c>
      <c r="X132" s="46">
        <f>IF($C$7=1,([19]TRI.01!F21),IF($C$7=2,([19]TRI.02!F21),IF($C$7=3,([19]TRI.03!F21),IF($C$7=4,([19]TRI.04!F21)))))</f>
        <v>13916.9</v>
      </c>
      <c r="Y132" s="46">
        <f>IF($C$7=1,([19]ACU!I21),IF($C$7=2,([19]ACU!I21+[19]ACU!J21),IF($C$7=3,([19]ACU!I21+[19]ACU!J21+[19]ACU!K21),IF($C$7=4,([19]ACU!I21+[19]ACU!J21+[19]ACU!K21+[19]ACU!L21)))))</f>
        <v>120205.12</v>
      </c>
      <c r="Z132" s="46">
        <f>Y132+[19]ACU!H65</f>
        <v>120205.12</v>
      </c>
      <c r="AA132" s="82" t="s">
        <v>37</v>
      </c>
    </row>
    <row r="133" spans="1:27" hidden="1">
      <c r="A133" s="55"/>
      <c r="B133" s="56"/>
      <c r="C133" s="55"/>
      <c r="D133" s="57"/>
      <c r="E133" s="55">
        <v>2</v>
      </c>
      <c r="F133" s="58"/>
      <c r="G133" s="58"/>
      <c r="H133" s="59"/>
      <c r="I133" s="55"/>
      <c r="J133" s="56"/>
      <c r="K133" s="60"/>
      <c r="L133" s="61"/>
      <c r="M133" s="62"/>
      <c r="N133" s="58"/>
      <c r="O133" s="63"/>
      <c r="P133" s="61"/>
      <c r="Q133" s="64"/>
      <c r="R133" s="58"/>
      <c r="S133" s="58"/>
      <c r="T133" s="58"/>
      <c r="U133" s="65"/>
      <c r="V133" s="55"/>
      <c r="W133" s="58"/>
      <c r="X133" s="70"/>
      <c r="Y133" s="70"/>
      <c r="Z133" s="70"/>
      <c r="AA133" s="118"/>
    </row>
    <row r="134" spans="1:27" hidden="1">
      <c r="A134" s="55"/>
      <c r="B134" s="56"/>
      <c r="C134" s="55"/>
      <c r="D134" s="57"/>
      <c r="E134" s="55">
        <v>3</v>
      </c>
      <c r="F134" s="58"/>
      <c r="G134" s="58"/>
      <c r="H134" s="59"/>
      <c r="I134" s="55"/>
      <c r="J134" s="56"/>
      <c r="K134" s="60"/>
      <c r="L134" s="61"/>
      <c r="M134" s="62"/>
      <c r="N134" s="58"/>
      <c r="O134" s="63"/>
      <c r="P134" s="61"/>
      <c r="Q134" s="64"/>
      <c r="R134" s="58"/>
      <c r="S134" s="58"/>
      <c r="T134" s="58"/>
      <c r="U134" s="65"/>
      <c r="V134" s="55"/>
      <c r="W134" s="86"/>
      <c r="X134" s="46"/>
      <c r="Y134" s="46"/>
      <c r="Z134" s="46"/>
      <c r="AA134" s="111"/>
    </row>
    <row r="135" spans="1:27" hidden="1">
      <c r="A135" s="55"/>
      <c r="B135" s="56"/>
      <c r="C135" s="55"/>
      <c r="D135" s="57"/>
      <c r="E135" s="55">
        <v>4</v>
      </c>
      <c r="F135" s="58"/>
      <c r="G135" s="58"/>
      <c r="H135" s="59"/>
      <c r="I135" s="55"/>
      <c r="J135" s="56"/>
      <c r="K135" s="60"/>
      <c r="L135" s="61"/>
      <c r="M135" s="62"/>
      <c r="N135" s="58"/>
      <c r="O135" s="63"/>
      <c r="P135" s="61"/>
      <c r="Q135" s="64"/>
      <c r="R135" s="58"/>
      <c r="S135" s="58"/>
      <c r="T135" s="58"/>
      <c r="U135" s="65"/>
      <c r="V135" s="55"/>
      <c r="W135" s="86"/>
      <c r="X135" s="46"/>
      <c r="Y135" s="46"/>
      <c r="Z135" s="46"/>
      <c r="AA135" s="111"/>
    </row>
    <row r="136" spans="1:27" hidden="1">
      <c r="A136" s="55"/>
      <c r="B136" s="56"/>
      <c r="C136" s="55"/>
      <c r="D136" s="57"/>
      <c r="E136" s="55">
        <v>5</v>
      </c>
      <c r="F136" s="58"/>
      <c r="G136" s="58"/>
      <c r="H136" s="59"/>
      <c r="I136" s="55"/>
      <c r="J136" s="56"/>
      <c r="K136" s="60"/>
      <c r="L136" s="61"/>
      <c r="M136" s="62"/>
      <c r="N136" s="58"/>
      <c r="O136" s="63"/>
      <c r="P136" s="61"/>
      <c r="Q136" s="64"/>
      <c r="R136" s="58"/>
      <c r="S136" s="58"/>
      <c r="T136" s="58"/>
      <c r="U136" s="65"/>
      <c r="V136" s="55"/>
      <c r="W136" s="86"/>
      <c r="X136" s="46"/>
      <c r="Y136" s="46"/>
      <c r="Z136" s="46"/>
      <c r="AA136" s="111"/>
    </row>
    <row r="137" spans="1:27" hidden="1">
      <c r="A137" s="55"/>
      <c r="B137" s="56"/>
      <c r="C137" s="55"/>
      <c r="D137" s="57"/>
      <c r="E137" s="55">
        <v>6</v>
      </c>
      <c r="F137" s="58"/>
      <c r="G137" s="58"/>
      <c r="H137" s="59"/>
      <c r="I137" s="55"/>
      <c r="J137" s="56"/>
      <c r="K137" s="60"/>
      <c r="L137" s="61"/>
      <c r="M137" s="62"/>
      <c r="N137" s="58"/>
      <c r="O137" s="63"/>
      <c r="P137" s="61"/>
      <c r="Q137" s="64"/>
      <c r="R137" s="58"/>
      <c r="S137" s="58"/>
      <c r="T137" s="58"/>
      <c r="U137" s="65"/>
      <c r="V137" s="55"/>
      <c r="W137" s="86"/>
      <c r="X137" s="46"/>
      <c r="Y137" s="46"/>
      <c r="Z137" s="46"/>
      <c r="AA137" s="111"/>
    </row>
    <row r="138" spans="1:27" hidden="1">
      <c r="A138" s="55"/>
      <c r="B138" s="56"/>
      <c r="C138" s="55"/>
      <c r="D138" s="57"/>
      <c r="E138" s="55">
        <v>7</v>
      </c>
      <c r="F138" s="58"/>
      <c r="G138" s="58"/>
      <c r="H138" s="59"/>
      <c r="I138" s="55"/>
      <c r="J138" s="56"/>
      <c r="K138" s="60"/>
      <c r="L138" s="61"/>
      <c r="M138" s="62"/>
      <c r="N138" s="58"/>
      <c r="O138" s="63"/>
      <c r="P138" s="61"/>
      <c r="Q138" s="64"/>
      <c r="R138" s="58"/>
      <c r="S138" s="58"/>
      <c r="T138" s="58"/>
      <c r="U138" s="65"/>
      <c r="V138" s="55"/>
      <c r="W138" s="86"/>
      <c r="X138" s="46"/>
      <c r="Y138" s="46"/>
      <c r="Z138" s="46"/>
      <c r="AA138" s="111"/>
    </row>
    <row r="139" spans="1:27" hidden="1">
      <c r="A139" s="55"/>
      <c r="B139" s="56"/>
      <c r="C139" s="55"/>
      <c r="D139" s="57"/>
      <c r="E139" s="55">
        <v>8</v>
      </c>
      <c r="F139" s="58"/>
      <c r="G139" s="58"/>
      <c r="H139" s="59"/>
      <c r="I139" s="55"/>
      <c r="J139" s="56"/>
      <c r="K139" s="60"/>
      <c r="L139" s="61"/>
      <c r="M139" s="62"/>
      <c r="N139" s="58"/>
      <c r="O139" s="63"/>
      <c r="P139" s="61"/>
      <c r="Q139" s="64"/>
      <c r="R139" s="58"/>
      <c r="S139" s="58"/>
      <c r="T139" s="58"/>
      <c r="U139" s="65"/>
      <c r="V139" s="55"/>
      <c r="W139" s="86"/>
      <c r="X139" s="46"/>
      <c r="Y139" s="46"/>
      <c r="Z139" s="46"/>
      <c r="AA139" s="111"/>
    </row>
    <row r="140" spans="1:27" hidden="1">
      <c r="A140" s="55"/>
      <c r="B140" s="56"/>
      <c r="C140" s="55"/>
      <c r="D140" s="57"/>
      <c r="E140" s="55">
        <v>9</v>
      </c>
      <c r="F140" s="58"/>
      <c r="G140" s="58"/>
      <c r="H140" s="59"/>
      <c r="I140" s="55"/>
      <c r="J140" s="56"/>
      <c r="K140" s="60"/>
      <c r="L140" s="61"/>
      <c r="M140" s="62"/>
      <c r="N140" s="58"/>
      <c r="O140" s="63"/>
      <c r="P140" s="61"/>
      <c r="Q140" s="64"/>
      <c r="R140" s="58"/>
      <c r="S140" s="58"/>
      <c r="T140" s="58"/>
      <c r="U140" s="65"/>
      <c r="V140" s="55"/>
      <c r="W140" s="86"/>
      <c r="X140" s="46"/>
      <c r="Y140" s="46"/>
      <c r="Z140" s="46"/>
      <c r="AA140" s="111"/>
    </row>
    <row r="141" spans="1:27" hidden="1">
      <c r="A141" s="55"/>
      <c r="B141" s="56"/>
      <c r="C141" s="55"/>
      <c r="D141" s="57"/>
      <c r="E141" s="55">
        <v>10</v>
      </c>
      <c r="F141" s="58"/>
      <c r="G141" s="58"/>
      <c r="H141" s="59"/>
      <c r="I141" s="55"/>
      <c r="J141" s="56"/>
      <c r="K141" s="60"/>
      <c r="L141" s="61"/>
      <c r="M141" s="62"/>
      <c r="N141" s="58"/>
      <c r="O141" s="63"/>
      <c r="P141" s="61"/>
      <c r="Q141" s="64"/>
      <c r="R141" s="58"/>
      <c r="S141" s="58"/>
      <c r="T141" s="58"/>
      <c r="U141" s="65"/>
      <c r="V141" s="55"/>
      <c r="W141" s="86"/>
      <c r="X141" s="46"/>
      <c r="Y141" s="46"/>
      <c r="Z141" s="46"/>
      <c r="AA141" s="111"/>
    </row>
    <row r="142" spans="1:27" hidden="1">
      <c r="A142" s="83">
        <f>[19]OBRAS!A143</f>
        <v>0</v>
      </c>
      <c r="B142" s="84">
        <f>[19]OBRAS!B143</f>
        <v>0</v>
      </c>
      <c r="C142" s="83">
        <f>[19]OBRAS!C143</f>
        <v>0</v>
      </c>
      <c r="D142" s="116">
        <f>[19]OBRAS!D143</f>
        <v>0</v>
      </c>
      <c r="E142" s="83">
        <f>[19]OBRAS!E143</f>
        <v>0</v>
      </c>
      <c r="F142" s="86">
        <f>[19]OBRAS!F143</f>
        <v>0</v>
      </c>
      <c r="G142" s="86">
        <f>[19]OBRAS!G143</f>
        <v>0</v>
      </c>
      <c r="H142" s="87">
        <f>[19]OBRAS!H143</f>
        <v>0</v>
      </c>
      <c r="I142" s="83">
        <f>[19]OBRAS!I143</f>
        <v>0</v>
      </c>
      <c r="J142" s="84">
        <f>[19]OBRAS!J143</f>
        <v>0</v>
      </c>
      <c r="K142" s="88">
        <f>[19]OBRAS!K143</f>
        <v>0</v>
      </c>
      <c r="L142" s="89">
        <f>[19]OBRAS!L143</f>
        <v>0</v>
      </c>
      <c r="M142" s="90" t="s">
        <v>38</v>
      </c>
      <c r="N142" s="86">
        <f>[19]OBRAS!N143</f>
        <v>0</v>
      </c>
      <c r="O142" s="91">
        <f>[19]OBRAS!O143</f>
        <v>0</v>
      </c>
      <c r="P142" s="89">
        <f>[19]OBRAS!P143</f>
        <v>0</v>
      </c>
      <c r="Q142" s="92" t="s">
        <v>38</v>
      </c>
      <c r="R142" s="86">
        <f>[19]OBRAS!R143</f>
        <v>0</v>
      </c>
      <c r="S142" s="86">
        <f>[19]OBRAS!T143</f>
        <v>0</v>
      </c>
      <c r="T142" s="86">
        <f>[19]OBRAS!U143</f>
        <v>0</v>
      </c>
      <c r="U142" s="93">
        <f>[19]OBRAS!V143</f>
        <v>0</v>
      </c>
      <c r="V142" s="94">
        <f>[19]OBRAS!W143</f>
        <v>0</v>
      </c>
      <c r="W142" s="86">
        <f>IF($C$7=1,([19]ACU!$C$20+[19]ACU!$D$20),IF($C$7=2,([19]ACU!$C$20+[19]ACU!$D$20+[19]ACU!$E$20),IF($C$7=3,([19]ACU!$C$20+[19]ACU!$D$20+[19]ACU!$E$20+[19]ACU!$F$20),IF($C$7=4,([19]ACU!$C$20+[19]ACU!$D$20+[19]ACU!$E$20+[19]ACU!$F$20+[19]ACU!$G$20)))))</f>
        <v>118327.16</v>
      </c>
      <c r="X142" s="86">
        <f>IF($C$7=1,([19]TRI.01!F75),IF($C$7=2,([19]TRI.02!F75),IF($C$7=3,([19]TRI.03!F75),IF($C$7=4,([19]TRI.04!F75)))))</f>
        <v>0</v>
      </c>
      <c r="Y142" s="86">
        <f>IF($C$7=1,([19]ACU!I75),IF($C$7=2,([19]ACU!I75+[19]ACU!J75),IF($C$7=3,([19]ACU!I75+[19]ACU!J75+[19]ACU!K75),IF($C$7=4,([19]ACU!I75+[19]ACU!J75+[19]ACU!K75+[19]ACU!L75)))))</f>
        <v>0</v>
      </c>
      <c r="Z142" s="86">
        <f>Y142+[19]ACU!H75</f>
        <v>0</v>
      </c>
      <c r="AA142" s="111" t="s">
        <v>37</v>
      </c>
    </row>
    <row r="143" spans="1:27" hidden="1">
      <c r="A143" s="55"/>
      <c r="B143" s="56"/>
      <c r="C143" s="55"/>
      <c r="D143" s="57"/>
      <c r="E143" s="55">
        <v>2</v>
      </c>
      <c r="F143" s="58"/>
      <c r="G143" s="58"/>
      <c r="H143" s="59"/>
      <c r="I143" s="55"/>
      <c r="J143" s="56"/>
      <c r="K143" s="60"/>
      <c r="L143" s="61"/>
      <c r="M143" s="62"/>
      <c r="N143" s="58"/>
      <c r="O143" s="63"/>
      <c r="P143" s="61"/>
      <c r="Q143" s="64"/>
      <c r="R143" s="58"/>
      <c r="S143" s="58"/>
      <c r="T143" s="58"/>
      <c r="U143" s="65"/>
      <c r="V143" s="55"/>
      <c r="W143" s="86">
        <f>IF($C$7=1,([19]ACU!$C$20+[19]ACU!$D$20),IF($C$7=2,([19]ACU!$C$20+[19]ACU!$D$20+[19]ACU!$E$20),IF($C$7=3,([19]ACU!$C$20+[19]ACU!$D$20+[19]ACU!$E$20+[19]ACU!$F$20),IF($C$7=4,([19]ACU!$C$20+[19]ACU!$D$20+[19]ACU!$E$20+[19]ACU!$F$20+[19]ACU!$G$20)))))</f>
        <v>118327.16</v>
      </c>
      <c r="X143" s="70">
        <f>IF($C$7=1,([19]TRI.01!F76),IF($C$7=2,([19]TRI.02!F76),IF($C$7=3,([19]TRI.03!F76),IF($C$7=4,([19]TRI.04!F76)))))</f>
        <v>0</v>
      </c>
      <c r="Y143" s="70">
        <f>IF($C$7=1,([19]ACU!I76),IF($C$7=2,([19]ACU!I76+[19]ACU!J76),IF($C$7=3,([19]ACU!I76+[19]ACU!J76+[19]ACU!K76),IF($C$7=4,([19]ACU!I76+[19]ACU!J76+[19]ACU!K76+[19]ACU!L76)))))</f>
        <v>0</v>
      </c>
      <c r="Z143" s="70">
        <f>Y143+[19]ACU!H76</f>
        <v>0</v>
      </c>
      <c r="AA143" s="111" t="s">
        <v>37</v>
      </c>
    </row>
    <row r="144" spans="1:27" hidden="1">
      <c r="A144" s="55"/>
      <c r="B144" s="56"/>
      <c r="C144" s="55"/>
      <c r="D144" s="57"/>
      <c r="E144" s="55">
        <v>3</v>
      </c>
      <c r="F144" s="58"/>
      <c r="G144" s="58"/>
      <c r="H144" s="59"/>
      <c r="I144" s="55"/>
      <c r="J144" s="56"/>
      <c r="K144" s="60"/>
      <c r="L144" s="61"/>
      <c r="M144" s="62"/>
      <c r="N144" s="58"/>
      <c r="O144" s="63"/>
      <c r="P144" s="61"/>
      <c r="Q144" s="64"/>
      <c r="R144" s="58"/>
      <c r="S144" s="58"/>
      <c r="T144" s="58"/>
      <c r="U144" s="65"/>
      <c r="V144" s="55"/>
      <c r="W144" s="86">
        <f>IF($C$7=1,([19]ACU!$C$20+[19]ACU!$D$20),IF($C$7=2,([19]ACU!$C$20+[19]ACU!$D$20+[19]ACU!$E$20),IF($C$7=3,([19]ACU!$C$20+[19]ACU!$D$20+[19]ACU!$E$20+[19]ACU!$F$20),IF($C$7=4,([19]ACU!$C$20+[19]ACU!$D$20+[19]ACU!$E$20+[19]ACU!$F$20+[19]ACU!$G$20)))))</f>
        <v>118327.16</v>
      </c>
      <c r="X144" s="46">
        <f>IF($C$7=1,([19]TRI.01!F77),IF($C$7=2,([19]TRI.02!F77),IF($C$7=3,([19]TRI.03!F77),IF($C$7=4,([19]TRI.04!F77)))))</f>
        <v>0</v>
      </c>
      <c r="Y144" s="46">
        <f>IF($C$7=1,([19]ACU!I77),IF($C$7=2,([19]ACU!I77+[19]ACU!J77),IF($C$7=3,([19]ACU!I77+[19]ACU!J77+[19]ACU!K77),IF($C$7=4,([19]ACU!I77+[19]ACU!J77+[19]ACU!K77+[19]ACU!L77)))))</f>
        <v>0</v>
      </c>
      <c r="Z144" s="46">
        <f>Y144+[19]ACU!H77</f>
        <v>0</v>
      </c>
      <c r="AA144" s="111" t="s">
        <v>37</v>
      </c>
    </row>
    <row r="145" spans="1:27" hidden="1">
      <c r="A145" s="55"/>
      <c r="B145" s="56"/>
      <c r="C145" s="55"/>
      <c r="D145" s="57"/>
      <c r="E145" s="55">
        <v>4</v>
      </c>
      <c r="F145" s="58"/>
      <c r="G145" s="58"/>
      <c r="H145" s="59"/>
      <c r="I145" s="55"/>
      <c r="J145" s="56"/>
      <c r="K145" s="60"/>
      <c r="L145" s="61"/>
      <c r="M145" s="62"/>
      <c r="N145" s="58"/>
      <c r="O145" s="63"/>
      <c r="P145" s="61"/>
      <c r="Q145" s="64"/>
      <c r="R145" s="58"/>
      <c r="S145" s="58"/>
      <c r="T145" s="58"/>
      <c r="U145" s="65"/>
      <c r="V145" s="55"/>
      <c r="W145" s="86">
        <f>IF($C$7=1,([19]ACU!$C$20+[19]ACU!$D$20),IF($C$7=2,([19]ACU!$C$20+[19]ACU!$D$20+[19]ACU!$E$20),IF($C$7=3,([19]ACU!$C$20+[19]ACU!$D$20+[19]ACU!$E$20+[19]ACU!$F$20),IF($C$7=4,([19]ACU!$C$20+[19]ACU!$D$20+[19]ACU!$E$20+[19]ACU!$F$20+[19]ACU!$G$20)))))</f>
        <v>118327.16</v>
      </c>
      <c r="X145" s="46">
        <f>IF($C$7=1,([19]TRI.01!F78),IF($C$7=2,([19]TRI.02!F78),IF($C$7=3,([19]TRI.03!F78),IF($C$7=4,([19]TRI.04!F78)))))</f>
        <v>0</v>
      </c>
      <c r="Y145" s="46">
        <f>IF($C$7=1,([19]ACU!I78),IF($C$7=2,([19]ACU!I78+[19]ACU!J78),IF($C$7=3,([19]ACU!I78+[19]ACU!J78+[19]ACU!K78),IF($C$7=4,([19]ACU!I78+[19]ACU!J78+[19]ACU!K78+[19]ACU!L78)))))</f>
        <v>0</v>
      </c>
      <c r="Z145" s="46">
        <f>Y145+[19]ACU!H78</f>
        <v>0</v>
      </c>
      <c r="AA145" s="111" t="s">
        <v>37</v>
      </c>
    </row>
    <row r="146" spans="1:27" hidden="1">
      <c r="A146" s="55"/>
      <c r="B146" s="56"/>
      <c r="C146" s="55"/>
      <c r="D146" s="57"/>
      <c r="E146" s="55">
        <v>5</v>
      </c>
      <c r="F146" s="58"/>
      <c r="G146" s="58"/>
      <c r="H146" s="59"/>
      <c r="I146" s="55"/>
      <c r="J146" s="56"/>
      <c r="K146" s="60"/>
      <c r="L146" s="61"/>
      <c r="M146" s="62"/>
      <c r="N146" s="58"/>
      <c r="O146" s="63"/>
      <c r="P146" s="61"/>
      <c r="Q146" s="64"/>
      <c r="R146" s="58"/>
      <c r="S146" s="58"/>
      <c r="T146" s="58"/>
      <c r="U146" s="65"/>
      <c r="V146" s="55"/>
      <c r="W146" s="86">
        <f>IF($C$7=1,([19]ACU!$C$20+[19]ACU!$D$20),IF($C$7=2,([19]ACU!$C$20+[19]ACU!$D$20+[19]ACU!$E$20),IF($C$7=3,([19]ACU!$C$20+[19]ACU!$D$20+[19]ACU!$E$20+[19]ACU!$F$20),IF($C$7=4,([19]ACU!$C$20+[19]ACU!$D$20+[19]ACU!$E$20+[19]ACU!$F$20+[19]ACU!$G$20)))))</f>
        <v>118327.16</v>
      </c>
      <c r="X146" s="46">
        <f>IF($C$7=1,([19]TRI.01!F79),IF($C$7=2,([19]TRI.02!F79),IF($C$7=3,([19]TRI.03!F79),IF($C$7=4,([19]TRI.04!F79)))))</f>
        <v>0</v>
      </c>
      <c r="Y146" s="46">
        <f>IF($C$7=1,([19]ACU!I79),IF($C$7=2,([19]ACU!I79+[19]ACU!J79),IF($C$7=3,([19]ACU!I79+[19]ACU!J79+[19]ACU!K79),IF($C$7=4,([19]ACU!I79+[19]ACU!J79+[19]ACU!K79+[19]ACU!L79)))))</f>
        <v>0</v>
      </c>
      <c r="Z146" s="46">
        <f>Y146+[19]ACU!H79</f>
        <v>0</v>
      </c>
      <c r="AA146" s="111" t="s">
        <v>37</v>
      </c>
    </row>
    <row r="147" spans="1:27" hidden="1">
      <c r="A147" s="55"/>
      <c r="B147" s="56"/>
      <c r="C147" s="55"/>
      <c r="D147" s="57"/>
      <c r="E147" s="55">
        <v>6</v>
      </c>
      <c r="F147" s="58"/>
      <c r="G147" s="58"/>
      <c r="H147" s="59"/>
      <c r="I147" s="55"/>
      <c r="J147" s="56"/>
      <c r="K147" s="60"/>
      <c r="L147" s="61"/>
      <c r="M147" s="62"/>
      <c r="N147" s="58"/>
      <c r="O147" s="63"/>
      <c r="P147" s="61"/>
      <c r="Q147" s="64"/>
      <c r="R147" s="58"/>
      <c r="S147" s="58"/>
      <c r="T147" s="58"/>
      <c r="U147" s="65"/>
      <c r="V147" s="55"/>
      <c r="W147" s="86">
        <f>IF($C$7=1,([19]ACU!$C$20+[19]ACU!$D$20),IF($C$7=2,([19]ACU!$C$20+[19]ACU!$D$20+[19]ACU!$E$20),IF($C$7=3,([19]ACU!$C$20+[19]ACU!$D$20+[19]ACU!$E$20+[19]ACU!$F$20),IF($C$7=4,([19]ACU!$C$20+[19]ACU!$D$20+[19]ACU!$E$20+[19]ACU!$F$20+[19]ACU!$G$20)))))</f>
        <v>118327.16</v>
      </c>
      <c r="X147" s="46">
        <f>IF($C$7=1,([19]TRI.01!F80),IF($C$7=2,([19]TRI.02!F80),IF($C$7=3,([19]TRI.03!F80),IF($C$7=4,([19]TRI.04!F80)))))</f>
        <v>0</v>
      </c>
      <c r="Y147" s="46">
        <f>IF($C$7=1,([19]ACU!I80),IF($C$7=2,([19]ACU!I80+[19]ACU!J80),IF($C$7=3,([19]ACU!I80+[19]ACU!J80+[19]ACU!K80),IF($C$7=4,([19]ACU!I80+[19]ACU!J80+[19]ACU!K80+[19]ACU!L80)))))</f>
        <v>0</v>
      </c>
      <c r="Z147" s="46">
        <f>Y147+[19]ACU!H80</f>
        <v>0</v>
      </c>
      <c r="AA147" s="111" t="s">
        <v>37</v>
      </c>
    </row>
    <row r="148" spans="1:27" hidden="1">
      <c r="A148" s="55"/>
      <c r="B148" s="56"/>
      <c r="C148" s="55"/>
      <c r="D148" s="57"/>
      <c r="E148" s="55">
        <v>7</v>
      </c>
      <c r="F148" s="58"/>
      <c r="G148" s="58"/>
      <c r="H148" s="59"/>
      <c r="I148" s="55"/>
      <c r="J148" s="56"/>
      <c r="K148" s="60"/>
      <c r="L148" s="61"/>
      <c r="M148" s="62"/>
      <c r="N148" s="58"/>
      <c r="O148" s="63"/>
      <c r="P148" s="61"/>
      <c r="Q148" s="64"/>
      <c r="R148" s="58"/>
      <c r="S148" s="58"/>
      <c r="T148" s="58"/>
      <c r="U148" s="65"/>
      <c r="V148" s="55"/>
      <c r="W148" s="86">
        <f>IF($C$7=1,([19]ACU!$C$20+[19]ACU!$D$20),IF($C$7=2,([19]ACU!$C$20+[19]ACU!$D$20+[19]ACU!$E$20),IF($C$7=3,([19]ACU!$C$20+[19]ACU!$D$20+[19]ACU!$E$20+[19]ACU!$F$20),IF($C$7=4,([19]ACU!$C$20+[19]ACU!$D$20+[19]ACU!$E$20+[19]ACU!$F$20+[19]ACU!$G$20)))))</f>
        <v>118327.16</v>
      </c>
      <c r="X148" s="46">
        <f>IF($C$7=1,([19]TRI.01!F81),IF($C$7=2,([19]TRI.02!F81),IF($C$7=3,([19]TRI.03!F81),IF($C$7=4,([19]TRI.04!F81)))))</f>
        <v>0</v>
      </c>
      <c r="Y148" s="46">
        <f>IF($C$7=1,([19]ACU!I81),IF($C$7=2,([19]ACU!I81+[19]ACU!J81),IF($C$7=3,([19]ACU!I81+[19]ACU!J81+[19]ACU!K81),IF($C$7=4,([19]ACU!I81+[19]ACU!J81+[19]ACU!K81+[19]ACU!L81)))))</f>
        <v>0</v>
      </c>
      <c r="Z148" s="46">
        <f>Y148+[19]ACU!H81</f>
        <v>0</v>
      </c>
      <c r="AA148" s="111" t="s">
        <v>37</v>
      </c>
    </row>
    <row r="149" spans="1:27" hidden="1">
      <c r="A149" s="55"/>
      <c r="B149" s="56"/>
      <c r="C149" s="55"/>
      <c r="D149" s="57"/>
      <c r="E149" s="55">
        <v>8</v>
      </c>
      <c r="F149" s="58"/>
      <c r="G149" s="58"/>
      <c r="H149" s="59"/>
      <c r="I149" s="55"/>
      <c r="J149" s="56"/>
      <c r="K149" s="60"/>
      <c r="L149" s="61"/>
      <c r="M149" s="62"/>
      <c r="N149" s="58"/>
      <c r="O149" s="63"/>
      <c r="P149" s="61"/>
      <c r="Q149" s="64"/>
      <c r="R149" s="58"/>
      <c r="S149" s="58"/>
      <c r="T149" s="58"/>
      <c r="U149" s="65"/>
      <c r="V149" s="55"/>
      <c r="W149" s="86">
        <f>IF($C$7=1,([19]ACU!$C$20+[19]ACU!$D$20),IF($C$7=2,([19]ACU!$C$20+[19]ACU!$D$20+[19]ACU!$E$20),IF($C$7=3,([19]ACU!$C$20+[19]ACU!$D$20+[19]ACU!$E$20+[19]ACU!$F$20),IF($C$7=4,([19]ACU!$C$20+[19]ACU!$D$20+[19]ACU!$E$20+[19]ACU!$F$20+[19]ACU!$G$20)))))</f>
        <v>118327.16</v>
      </c>
      <c r="X149" s="46">
        <f>IF($C$7=1,([19]TRI.01!F82),IF($C$7=2,([19]TRI.02!F82),IF($C$7=3,([19]TRI.03!F82),IF($C$7=4,([19]TRI.04!F82)))))</f>
        <v>0</v>
      </c>
      <c r="Y149" s="46">
        <f>IF($C$7=1,([19]ACU!I82),IF($C$7=2,([19]ACU!I82+[19]ACU!J82),IF($C$7=3,([19]ACU!I82+[19]ACU!J82+[19]ACU!K82),IF($C$7=4,([19]ACU!I82+[19]ACU!J82+[19]ACU!K82+[19]ACU!L82)))))</f>
        <v>0</v>
      </c>
      <c r="Z149" s="46">
        <f>Y149+[19]ACU!H82</f>
        <v>0</v>
      </c>
      <c r="AA149" s="111" t="s">
        <v>37</v>
      </c>
    </row>
    <row r="150" spans="1:27" hidden="1">
      <c r="A150" s="55"/>
      <c r="B150" s="56"/>
      <c r="C150" s="55"/>
      <c r="D150" s="57"/>
      <c r="E150" s="55">
        <v>9</v>
      </c>
      <c r="F150" s="58"/>
      <c r="G150" s="58"/>
      <c r="H150" s="59"/>
      <c r="I150" s="55"/>
      <c r="J150" s="56"/>
      <c r="K150" s="60"/>
      <c r="L150" s="61"/>
      <c r="M150" s="62"/>
      <c r="N150" s="58"/>
      <c r="O150" s="63"/>
      <c r="P150" s="61"/>
      <c r="Q150" s="64"/>
      <c r="R150" s="58"/>
      <c r="S150" s="58"/>
      <c r="T150" s="58"/>
      <c r="U150" s="65"/>
      <c r="V150" s="55"/>
      <c r="W150" s="86">
        <f>IF($C$7=1,([19]ACU!$C$20+[19]ACU!$D$20),IF($C$7=2,([19]ACU!$C$20+[19]ACU!$D$20+[19]ACU!$E$20),IF($C$7=3,([19]ACU!$C$20+[19]ACU!$D$20+[19]ACU!$E$20+[19]ACU!$F$20),IF($C$7=4,([19]ACU!$C$20+[19]ACU!$D$20+[19]ACU!$E$20+[19]ACU!$F$20+[19]ACU!$G$20)))))</f>
        <v>118327.16</v>
      </c>
      <c r="X150" s="46">
        <f>IF($C$7=1,([19]TRI.01!F83),IF($C$7=2,([19]TRI.02!F83),IF($C$7=3,([19]TRI.03!F83),IF($C$7=4,([19]TRI.04!F83)))))</f>
        <v>0</v>
      </c>
      <c r="Y150" s="46">
        <f>IF($C$7=1,([19]ACU!I83),IF($C$7=2,([19]ACU!I83+[19]ACU!J83),IF($C$7=3,([19]ACU!I83+[19]ACU!J83+[19]ACU!K83),IF($C$7=4,([19]ACU!I83+[19]ACU!J83+[19]ACU!K83+[19]ACU!L83)))))</f>
        <v>0</v>
      </c>
      <c r="Z150" s="46">
        <f>Y150+[19]ACU!H83</f>
        <v>0</v>
      </c>
      <c r="AA150" s="111" t="s">
        <v>37</v>
      </c>
    </row>
    <row r="151" spans="1:27" hidden="1">
      <c r="A151" s="55"/>
      <c r="B151" s="56"/>
      <c r="C151" s="55"/>
      <c r="D151" s="57"/>
      <c r="E151" s="55">
        <v>10</v>
      </c>
      <c r="F151" s="58"/>
      <c r="G151" s="58"/>
      <c r="H151" s="59"/>
      <c r="I151" s="55"/>
      <c r="J151" s="56"/>
      <c r="K151" s="60"/>
      <c r="L151" s="61"/>
      <c r="M151" s="62"/>
      <c r="N151" s="58"/>
      <c r="O151" s="63"/>
      <c r="P151" s="61"/>
      <c r="Q151" s="64"/>
      <c r="R151" s="58"/>
      <c r="S151" s="58"/>
      <c r="T151" s="58"/>
      <c r="U151" s="65"/>
      <c r="V151" s="55"/>
      <c r="W151" s="86">
        <f>IF($C$7=1,([19]ACU!$C$20+[19]ACU!$D$20),IF($C$7=2,([19]ACU!$C$20+[19]ACU!$D$20+[19]ACU!$E$20),IF($C$7=3,([19]ACU!$C$20+[19]ACU!$D$20+[19]ACU!$E$20+[19]ACU!$F$20),IF($C$7=4,([19]ACU!$C$20+[19]ACU!$D$20+[19]ACU!$E$20+[19]ACU!$F$20+[19]ACU!$G$20)))))</f>
        <v>118327.16</v>
      </c>
      <c r="X151" s="46">
        <f>IF($C$7=1,([19]TRI.01!F84),IF($C$7=2,([19]TRI.02!F84),IF($C$7=3,([19]TRI.03!F84),IF($C$7=4,([19]TRI.04!F84)))))</f>
        <v>0</v>
      </c>
      <c r="Y151" s="46">
        <f>IF($C$7=1,([19]ACU!I84),IF($C$7=2,([19]ACU!I84+[19]ACU!J84),IF($C$7=3,([19]ACU!I84+[19]ACU!J84+[19]ACU!K84),IF($C$7=4,([19]ACU!I84+[19]ACU!J84+[19]ACU!K84+[19]ACU!L84)))))</f>
        <v>0</v>
      </c>
      <c r="Z151" s="46">
        <f>Y151+[19]ACU!H84</f>
        <v>0</v>
      </c>
      <c r="AA151" s="111" t="s">
        <v>37</v>
      </c>
    </row>
    <row r="152" spans="1:27" hidden="1">
      <c r="A152" s="55"/>
      <c r="B152" s="56"/>
      <c r="C152" s="55"/>
      <c r="D152" s="57"/>
      <c r="E152" s="55">
        <v>11</v>
      </c>
      <c r="F152" s="58"/>
      <c r="G152" s="58"/>
      <c r="H152" s="59"/>
      <c r="I152" s="55"/>
      <c r="J152" s="56"/>
      <c r="K152" s="60"/>
      <c r="L152" s="61"/>
      <c r="M152" s="62"/>
      <c r="N152" s="58"/>
      <c r="O152" s="63"/>
      <c r="P152" s="61"/>
      <c r="Q152" s="64"/>
      <c r="R152" s="58"/>
      <c r="S152" s="58"/>
      <c r="T152" s="58"/>
      <c r="U152" s="65"/>
      <c r="V152" s="55"/>
      <c r="W152" s="86">
        <f>IF($C$7=1,([19]ACU!$C$20+[19]ACU!$D$20),IF($C$7=2,([19]ACU!$C$20+[19]ACU!$D$20+[19]ACU!$E$20),IF($C$7=3,([19]ACU!$C$20+[19]ACU!$D$20+[19]ACU!$E$20+[19]ACU!$F$20),IF($C$7=4,([19]ACU!$C$20+[19]ACU!$D$20+[19]ACU!$E$20+[19]ACU!$F$20+[19]ACU!$G$20)))))</f>
        <v>118327.16</v>
      </c>
      <c r="X152" s="46">
        <f>IF($C$7=1,([19]TRI.01!F85),IF($C$7=2,([19]TRI.02!F85),IF($C$7=3,([19]TRI.03!F85),IF($C$7=4,([19]TRI.04!F85)))))</f>
        <v>0</v>
      </c>
      <c r="Y152" s="46">
        <f>IF($C$7=1,([19]ACU!I85),IF($C$7=2,([19]ACU!I85+[19]ACU!J85),IF($C$7=3,([19]ACU!I85+[19]ACU!J85+[19]ACU!K85),IF($C$7=4,([19]ACU!I85+[19]ACU!J85+[19]ACU!K85+[19]ACU!L85)))))</f>
        <v>0</v>
      </c>
      <c r="Z152" s="46">
        <f>Y152+[19]ACU!H85</f>
        <v>0</v>
      </c>
      <c r="AA152" s="111" t="s">
        <v>37</v>
      </c>
    </row>
    <row r="153" spans="1:27" hidden="1">
      <c r="A153" s="67"/>
      <c r="B153" s="68"/>
      <c r="C153" s="67"/>
      <c r="D153" s="69"/>
      <c r="E153" s="67">
        <v>12</v>
      </c>
      <c r="F153" s="70"/>
      <c r="G153" s="70"/>
      <c r="H153" s="71"/>
      <c r="I153" s="67"/>
      <c r="J153" s="68"/>
      <c r="K153" s="72"/>
      <c r="L153" s="73"/>
      <c r="M153" s="74"/>
      <c r="N153" s="70"/>
      <c r="O153" s="75"/>
      <c r="P153" s="73"/>
      <c r="Q153" s="76"/>
      <c r="R153" s="70"/>
      <c r="S153" s="70"/>
      <c r="T153" s="70"/>
      <c r="U153" s="77"/>
      <c r="V153" s="67"/>
      <c r="W153" s="86">
        <f>IF($C$7=1,([19]ACU!$C$20+[19]ACU!$D$20),IF($C$7=2,([19]ACU!$C$20+[19]ACU!$D$20+[19]ACU!$E$20),IF($C$7=3,([19]ACU!$C$20+[19]ACU!$D$20+[19]ACU!$E$20+[19]ACU!$F$20),IF($C$7=4,([19]ACU!$C$20+[19]ACU!$D$20+[19]ACU!$E$20+[19]ACU!$F$20+[19]ACU!$G$20)))))</f>
        <v>118327.16</v>
      </c>
      <c r="X153" s="46">
        <f>IF($C$7=1,([19]TRI.01!F86),IF($C$7=2,([19]TRI.02!F86),IF($C$7=3,([19]TRI.03!F86),IF($C$7=4,([19]TRI.04!F86)))))</f>
        <v>0</v>
      </c>
      <c r="Y153" s="46">
        <f>IF($C$7=1,([19]ACU!I86),IF($C$7=2,([19]ACU!I86+[19]ACU!J86),IF($C$7=3,([19]ACU!I86+[19]ACU!J86+[19]ACU!K86),IF($C$7=4,([19]ACU!I86+[19]ACU!J86+[19]ACU!K86+[19]ACU!L86)))))</f>
        <v>0</v>
      </c>
      <c r="Z153" s="46">
        <f>Y153+[19]ACU!H86</f>
        <v>0</v>
      </c>
      <c r="AA153" s="111" t="s">
        <v>37</v>
      </c>
    </row>
    <row r="154" spans="1:27" hidden="1"/>
    <row r="155" spans="1:27" hidden="1"/>
    <row r="156" spans="1:27" hidden="1"/>
    <row r="157" spans="1:27" hidden="1"/>
    <row r="158" spans="1:27" hidden="1"/>
    <row r="159" spans="1:27" hidden="1"/>
    <row r="160" spans="1:27" hidden="1"/>
    <row r="161" hidden="1"/>
    <row r="162" hidden="1"/>
  </sheetData>
  <mergeCells count="25">
    <mergeCell ref="AA10:AA11"/>
    <mergeCell ref="L11:M11"/>
    <mergeCell ref="P11:Q11"/>
    <mergeCell ref="T10:T11"/>
    <mergeCell ref="U10:V10"/>
    <mergeCell ref="W10:W11"/>
    <mergeCell ref="X10:X11"/>
    <mergeCell ref="Y10:Y11"/>
    <mergeCell ref="Z10:Z11"/>
    <mergeCell ref="A8:B8"/>
    <mergeCell ref="E8:F8"/>
    <mergeCell ref="H8:I8"/>
    <mergeCell ref="A9:AA9"/>
    <mergeCell ref="A10:B10"/>
    <mergeCell ref="C10:C11"/>
    <mergeCell ref="D10:G10"/>
    <mergeCell ref="H10:I10"/>
    <mergeCell ref="J10:O10"/>
    <mergeCell ref="P10:S10"/>
    <mergeCell ref="A1:B5"/>
    <mergeCell ref="C1:AA3"/>
    <mergeCell ref="C4:AA5"/>
    <mergeCell ref="A6:B6"/>
    <mergeCell ref="C6:AA6"/>
    <mergeCell ref="A7:B7"/>
  </mergeCells>
  <conditionalFormatting sqref="R12:R65536">
    <cfRule type="cellIs" dxfId="0" priority="1" stopIfTrue="1" operator="lessThan">
      <formula>0</formula>
    </cfRule>
  </conditionalFormatting>
  <dataValidations count="2">
    <dataValidation type="list" allowBlank="1" showInputMessage="1" showErrorMessage="1" sqref="AA12:AA153 JW12:JW153 TS12:TS153 ADO12:ADO153 ANK12:ANK153 AXG12:AXG153 BHC12:BHC153 BQY12:BQY153 CAU12:CAU153 CKQ12:CKQ153 CUM12:CUM153 DEI12:DEI153 DOE12:DOE153 DYA12:DYA153 EHW12:EHW153 ERS12:ERS153 FBO12:FBO153 FLK12:FLK153 FVG12:FVG153 GFC12:GFC153 GOY12:GOY153 GYU12:GYU153 HIQ12:HIQ153 HSM12:HSM153 ICI12:ICI153 IME12:IME153 IWA12:IWA153 JFW12:JFW153 JPS12:JPS153 JZO12:JZO153 KJK12:KJK153 KTG12:KTG153 LDC12:LDC153 LMY12:LMY153 LWU12:LWU153 MGQ12:MGQ153 MQM12:MQM153 NAI12:NAI153 NKE12:NKE153 NUA12:NUA153 ODW12:ODW153 ONS12:ONS153 OXO12:OXO153 PHK12:PHK153 PRG12:PRG153 QBC12:QBC153 QKY12:QKY153 QUU12:QUU153 REQ12:REQ153 ROM12:ROM153 RYI12:RYI153 SIE12:SIE153 SSA12:SSA153 TBW12:TBW153 TLS12:TLS153 TVO12:TVO153 UFK12:UFK153 UPG12:UPG153 UZC12:UZC153 VIY12:VIY153 VSU12:VSU153 WCQ12:WCQ153 WMM12:WMM153 WWI12:WWI153 AA65548:AA65689 JW65548:JW65689 TS65548:TS65689 ADO65548:ADO65689 ANK65548:ANK65689 AXG65548:AXG65689 BHC65548:BHC65689 BQY65548:BQY65689 CAU65548:CAU65689 CKQ65548:CKQ65689 CUM65548:CUM65689 DEI65548:DEI65689 DOE65548:DOE65689 DYA65548:DYA65689 EHW65548:EHW65689 ERS65548:ERS65689 FBO65548:FBO65689 FLK65548:FLK65689 FVG65548:FVG65689 GFC65548:GFC65689 GOY65548:GOY65689 GYU65548:GYU65689 HIQ65548:HIQ65689 HSM65548:HSM65689 ICI65548:ICI65689 IME65548:IME65689 IWA65548:IWA65689 JFW65548:JFW65689 JPS65548:JPS65689 JZO65548:JZO65689 KJK65548:KJK65689 KTG65548:KTG65689 LDC65548:LDC65689 LMY65548:LMY65689 LWU65548:LWU65689 MGQ65548:MGQ65689 MQM65548:MQM65689 NAI65548:NAI65689 NKE65548:NKE65689 NUA65548:NUA65689 ODW65548:ODW65689 ONS65548:ONS65689 OXO65548:OXO65689 PHK65548:PHK65689 PRG65548:PRG65689 QBC65548:QBC65689 QKY65548:QKY65689 QUU65548:QUU65689 REQ65548:REQ65689 ROM65548:ROM65689 RYI65548:RYI65689 SIE65548:SIE65689 SSA65548:SSA65689 TBW65548:TBW65689 TLS65548:TLS65689 TVO65548:TVO65689 UFK65548:UFK65689 UPG65548:UPG65689 UZC65548:UZC65689 VIY65548:VIY65689 VSU65548:VSU65689 WCQ65548:WCQ65689 WMM65548:WMM65689 WWI65548:WWI65689 AA131084:AA131225 JW131084:JW131225 TS131084:TS131225 ADO131084:ADO131225 ANK131084:ANK131225 AXG131084:AXG131225 BHC131084:BHC131225 BQY131084:BQY131225 CAU131084:CAU131225 CKQ131084:CKQ131225 CUM131084:CUM131225 DEI131084:DEI131225 DOE131084:DOE131225 DYA131084:DYA131225 EHW131084:EHW131225 ERS131084:ERS131225 FBO131084:FBO131225 FLK131084:FLK131225 FVG131084:FVG131225 GFC131084:GFC131225 GOY131084:GOY131225 GYU131084:GYU131225 HIQ131084:HIQ131225 HSM131084:HSM131225 ICI131084:ICI131225 IME131084:IME131225 IWA131084:IWA131225 JFW131084:JFW131225 JPS131084:JPS131225 JZO131084:JZO131225 KJK131084:KJK131225 KTG131084:KTG131225 LDC131084:LDC131225 LMY131084:LMY131225 LWU131084:LWU131225 MGQ131084:MGQ131225 MQM131084:MQM131225 NAI131084:NAI131225 NKE131084:NKE131225 NUA131084:NUA131225 ODW131084:ODW131225 ONS131084:ONS131225 OXO131084:OXO131225 PHK131084:PHK131225 PRG131084:PRG131225 QBC131084:QBC131225 QKY131084:QKY131225 QUU131084:QUU131225 REQ131084:REQ131225 ROM131084:ROM131225 RYI131084:RYI131225 SIE131084:SIE131225 SSA131084:SSA131225 TBW131084:TBW131225 TLS131084:TLS131225 TVO131084:TVO131225 UFK131084:UFK131225 UPG131084:UPG131225 UZC131084:UZC131225 VIY131084:VIY131225 VSU131084:VSU131225 WCQ131084:WCQ131225 WMM131084:WMM131225 WWI131084:WWI131225 AA196620:AA196761 JW196620:JW196761 TS196620:TS196761 ADO196620:ADO196761 ANK196620:ANK196761 AXG196620:AXG196761 BHC196620:BHC196761 BQY196620:BQY196761 CAU196620:CAU196761 CKQ196620:CKQ196761 CUM196620:CUM196761 DEI196620:DEI196761 DOE196620:DOE196761 DYA196620:DYA196761 EHW196620:EHW196761 ERS196620:ERS196761 FBO196620:FBO196761 FLK196620:FLK196761 FVG196620:FVG196761 GFC196620:GFC196761 GOY196620:GOY196761 GYU196620:GYU196761 HIQ196620:HIQ196761 HSM196620:HSM196761 ICI196620:ICI196761 IME196620:IME196761 IWA196620:IWA196761 JFW196620:JFW196761 JPS196620:JPS196761 JZO196620:JZO196761 KJK196620:KJK196761 KTG196620:KTG196761 LDC196620:LDC196761 LMY196620:LMY196761 LWU196620:LWU196761 MGQ196620:MGQ196761 MQM196620:MQM196761 NAI196620:NAI196761 NKE196620:NKE196761 NUA196620:NUA196761 ODW196620:ODW196761 ONS196620:ONS196761 OXO196620:OXO196761 PHK196620:PHK196761 PRG196620:PRG196761 QBC196620:QBC196761 QKY196620:QKY196761 QUU196620:QUU196761 REQ196620:REQ196761 ROM196620:ROM196761 RYI196620:RYI196761 SIE196620:SIE196761 SSA196620:SSA196761 TBW196620:TBW196761 TLS196620:TLS196761 TVO196620:TVO196761 UFK196620:UFK196761 UPG196620:UPG196761 UZC196620:UZC196761 VIY196620:VIY196761 VSU196620:VSU196761 WCQ196620:WCQ196761 WMM196620:WMM196761 WWI196620:WWI196761 AA262156:AA262297 JW262156:JW262297 TS262156:TS262297 ADO262156:ADO262297 ANK262156:ANK262297 AXG262156:AXG262297 BHC262156:BHC262297 BQY262156:BQY262297 CAU262156:CAU262297 CKQ262156:CKQ262297 CUM262156:CUM262297 DEI262156:DEI262297 DOE262156:DOE262297 DYA262156:DYA262297 EHW262156:EHW262297 ERS262156:ERS262297 FBO262156:FBO262297 FLK262156:FLK262297 FVG262156:FVG262297 GFC262156:GFC262297 GOY262156:GOY262297 GYU262156:GYU262297 HIQ262156:HIQ262297 HSM262156:HSM262297 ICI262156:ICI262297 IME262156:IME262297 IWA262156:IWA262297 JFW262156:JFW262297 JPS262156:JPS262297 JZO262156:JZO262297 KJK262156:KJK262297 KTG262156:KTG262297 LDC262156:LDC262297 LMY262156:LMY262297 LWU262156:LWU262297 MGQ262156:MGQ262297 MQM262156:MQM262297 NAI262156:NAI262297 NKE262156:NKE262297 NUA262156:NUA262297 ODW262156:ODW262297 ONS262156:ONS262297 OXO262156:OXO262297 PHK262156:PHK262297 PRG262156:PRG262297 QBC262156:QBC262297 QKY262156:QKY262297 QUU262156:QUU262297 REQ262156:REQ262297 ROM262156:ROM262297 RYI262156:RYI262297 SIE262156:SIE262297 SSA262156:SSA262297 TBW262156:TBW262297 TLS262156:TLS262297 TVO262156:TVO262297 UFK262156:UFK262297 UPG262156:UPG262297 UZC262156:UZC262297 VIY262156:VIY262297 VSU262156:VSU262297 WCQ262156:WCQ262297 WMM262156:WMM262297 WWI262156:WWI262297 AA327692:AA327833 JW327692:JW327833 TS327692:TS327833 ADO327692:ADO327833 ANK327692:ANK327833 AXG327692:AXG327833 BHC327692:BHC327833 BQY327692:BQY327833 CAU327692:CAU327833 CKQ327692:CKQ327833 CUM327692:CUM327833 DEI327692:DEI327833 DOE327692:DOE327833 DYA327692:DYA327833 EHW327692:EHW327833 ERS327692:ERS327833 FBO327692:FBO327833 FLK327692:FLK327833 FVG327692:FVG327833 GFC327692:GFC327833 GOY327692:GOY327833 GYU327692:GYU327833 HIQ327692:HIQ327833 HSM327692:HSM327833 ICI327692:ICI327833 IME327692:IME327833 IWA327692:IWA327833 JFW327692:JFW327833 JPS327692:JPS327833 JZO327692:JZO327833 KJK327692:KJK327833 KTG327692:KTG327833 LDC327692:LDC327833 LMY327692:LMY327833 LWU327692:LWU327833 MGQ327692:MGQ327833 MQM327692:MQM327833 NAI327692:NAI327833 NKE327692:NKE327833 NUA327692:NUA327833 ODW327692:ODW327833 ONS327692:ONS327833 OXO327692:OXO327833 PHK327692:PHK327833 PRG327692:PRG327833 QBC327692:QBC327833 QKY327692:QKY327833 QUU327692:QUU327833 REQ327692:REQ327833 ROM327692:ROM327833 RYI327692:RYI327833 SIE327692:SIE327833 SSA327692:SSA327833 TBW327692:TBW327833 TLS327692:TLS327833 TVO327692:TVO327833 UFK327692:UFK327833 UPG327692:UPG327833 UZC327692:UZC327833 VIY327692:VIY327833 VSU327692:VSU327833 WCQ327692:WCQ327833 WMM327692:WMM327833 WWI327692:WWI327833 AA393228:AA393369 JW393228:JW393369 TS393228:TS393369 ADO393228:ADO393369 ANK393228:ANK393369 AXG393228:AXG393369 BHC393228:BHC393369 BQY393228:BQY393369 CAU393228:CAU393369 CKQ393228:CKQ393369 CUM393228:CUM393369 DEI393228:DEI393369 DOE393228:DOE393369 DYA393228:DYA393369 EHW393228:EHW393369 ERS393228:ERS393369 FBO393228:FBO393369 FLK393228:FLK393369 FVG393228:FVG393369 GFC393228:GFC393369 GOY393228:GOY393369 GYU393228:GYU393369 HIQ393228:HIQ393369 HSM393228:HSM393369 ICI393228:ICI393369 IME393228:IME393369 IWA393228:IWA393369 JFW393228:JFW393369 JPS393228:JPS393369 JZO393228:JZO393369 KJK393228:KJK393369 KTG393228:KTG393369 LDC393228:LDC393369 LMY393228:LMY393369 LWU393228:LWU393369 MGQ393228:MGQ393369 MQM393228:MQM393369 NAI393228:NAI393369 NKE393228:NKE393369 NUA393228:NUA393369 ODW393228:ODW393369 ONS393228:ONS393369 OXO393228:OXO393369 PHK393228:PHK393369 PRG393228:PRG393369 QBC393228:QBC393369 QKY393228:QKY393369 QUU393228:QUU393369 REQ393228:REQ393369 ROM393228:ROM393369 RYI393228:RYI393369 SIE393228:SIE393369 SSA393228:SSA393369 TBW393228:TBW393369 TLS393228:TLS393369 TVO393228:TVO393369 UFK393228:UFK393369 UPG393228:UPG393369 UZC393228:UZC393369 VIY393228:VIY393369 VSU393228:VSU393369 WCQ393228:WCQ393369 WMM393228:WMM393369 WWI393228:WWI393369 AA458764:AA458905 JW458764:JW458905 TS458764:TS458905 ADO458764:ADO458905 ANK458764:ANK458905 AXG458764:AXG458905 BHC458764:BHC458905 BQY458764:BQY458905 CAU458764:CAU458905 CKQ458764:CKQ458905 CUM458764:CUM458905 DEI458764:DEI458905 DOE458764:DOE458905 DYA458764:DYA458905 EHW458764:EHW458905 ERS458764:ERS458905 FBO458764:FBO458905 FLK458764:FLK458905 FVG458764:FVG458905 GFC458764:GFC458905 GOY458764:GOY458905 GYU458764:GYU458905 HIQ458764:HIQ458905 HSM458764:HSM458905 ICI458764:ICI458905 IME458764:IME458905 IWA458764:IWA458905 JFW458764:JFW458905 JPS458764:JPS458905 JZO458764:JZO458905 KJK458764:KJK458905 KTG458764:KTG458905 LDC458764:LDC458905 LMY458764:LMY458905 LWU458764:LWU458905 MGQ458764:MGQ458905 MQM458764:MQM458905 NAI458764:NAI458905 NKE458764:NKE458905 NUA458764:NUA458905 ODW458764:ODW458905 ONS458764:ONS458905 OXO458764:OXO458905 PHK458764:PHK458905 PRG458764:PRG458905 QBC458764:QBC458905 QKY458764:QKY458905 QUU458764:QUU458905 REQ458764:REQ458905 ROM458764:ROM458905 RYI458764:RYI458905 SIE458764:SIE458905 SSA458764:SSA458905 TBW458764:TBW458905 TLS458764:TLS458905 TVO458764:TVO458905 UFK458764:UFK458905 UPG458764:UPG458905 UZC458764:UZC458905 VIY458764:VIY458905 VSU458764:VSU458905 WCQ458764:WCQ458905 WMM458764:WMM458905 WWI458764:WWI458905 AA524300:AA524441 JW524300:JW524441 TS524300:TS524441 ADO524300:ADO524441 ANK524300:ANK524441 AXG524300:AXG524441 BHC524300:BHC524441 BQY524300:BQY524441 CAU524300:CAU524441 CKQ524300:CKQ524441 CUM524300:CUM524441 DEI524300:DEI524441 DOE524300:DOE524441 DYA524300:DYA524441 EHW524300:EHW524441 ERS524300:ERS524441 FBO524300:FBO524441 FLK524300:FLK524441 FVG524300:FVG524441 GFC524300:GFC524441 GOY524300:GOY524441 GYU524300:GYU524441 HIQ524300:HIQ524441 HSM524300:HSM524441 ICI524300:ICI524441 IME524300:IME524441 IWA524300:IWA524441 JFW524300:JFW524441 JPS524300:JPS524441 JZO524300:JZO524441 KJK524300:KJK524441 KTG524300:KTG524441 LDC524300:LDC524441 LMY524300:LMY524441 LWU524300:LWU524441 MGQ524300:MGQ524441 MQM524300:MQM524441 NAI524300:NAI524441 NKE524300:NKE524441 NUA524300:NUA524441 ODW524300:ODW524441 ONS524300:ONS524441 OXO524300:OXO524441 PHK524300:PHK524441 PRG524300:PRG524441 QBC524300:QBC524441 QKY524300:QKY524441 QUU524300:QUU524441 REQ524300:REQ524441 ROM524300:ROM524441 RYI524300:RYI524441 SIE524300:SIE524441 SSA524300:SSA524441 TBW524300:TBW524441 TLS524300:TLS524441 TVO524300:TVO524441 UFK524300:UFK524441 UPG524300:UPG524441 UZC524300:UZC524441 VIY524300:VIY524441 VSU524300:VSU524441 WCQ524300:WCQ524441 WMM524300:WMM524441 WWI524300:WWI524441 AA589836:AA589977 JW589836:JW589977 TS589836:TS589977 ADO589836:ADO589977 ANK589836:ANK589977 AXG589836:AXG589977 BHC589836:BHC589977 BQY589836:BQY589977 CAU589836:CAU589977 CKQ589836:CKQ589977 CUM589836:CUM589977 DEI589836:DEI589977 DOE589836:DOE589977 DYA589836:DYA589977 EHW589836:EHW589977 ERS589836:ERS589977 FBO589836:FBO589977 FLK589836:FLK589977 FVG589836:FVG589977 GFC589836:GFC589977 GOY589836:GOY589977 GYU589836:GYU589977 HIQ589836:HIQ589977 HSM589836:HSM589977 ICI589836:ICI589977 IME589836:IME589977 IWA589836:IWA589977 JFW589836:JFW589977 JPS589836:JPS589977 JZO589836:JZO589977 KJK589836:KJK589977 KTG589836:KTG589977 LDC589836:LDC589977 LMY589836:LMY589977 LWU589836:LWU589977 MGQ589836:MGQ589977 MQM589836:MQM589977 NAI589836:NAI589977 NKE589836:NKE589977 NUA589836:NUA589977 ODW589836:ODW589977 ONS589836:ONS589977 OXO589836:OXO589977 PHK589836:PHK589977 PRG589836:PRG589977 QBC589836:QBC589977 QKY589836:QKY589977 QUU589836:QUU589977 REQ589836:REQ589977 ROM589836:ROM589977 RYI589836:RYI589977 SIE589836:SIE589977 SSA589836:SSA589977 TBW589836:TBW589977 TLS589836:TLS589977 TVO589836:TVO589977 UFK589836:UFK589977 UPG589836:UPG589977 UZC589836:UZC589977 VIY589836:VIY589977 VSU589836:VSU589977 WCQ589836:WCQ589977 WMM589836:WMM589977 WWI589836:WWI589977 AA655372:AA655513 JW655372:JW655513 TS655372:TS655513 ADO655372:ADO655513 ANK655372:ANK655513 AXG655372:AXG655513 BHC655372:BHC655513 BQY655372:BQY655513 CAU655372:CAU655513 CKQ655372:CKQ655513 CUM655372:CUM655513 DEI655372:DEI655513 DOE655372:DOE655513 DYA655372:DYA655513 EHW655372:EHW655513 ERS655372:ERS655513 FBO655372:FBO655513 FLK655372:FLK655513 FVG655372:FVG655513 GFC655372:GFC655513 GOY655372:GOY655513 GYU655372:GYU655513 HIQ655372:HIQ655513 HSM655372:HSM655513 ICI655372:ICI655513 IME655372:IME655513 IWA655372:IWA655513 JFW655372:JFW655513 JPS655372:JPS655513 JZO655372:JZO655513 KJK655372:KJK655513 KTG655372:KTG655513 LDC655372:LDC655513 LMY655372:LMY655513 LWU655372:LWU655513 MGQ655372:MGQ655513 MQM655372:MQM655513 NAI655372:NAI655513 NKE655372:NKE655513 NUA655372:NUA655513 ODW655372:ODW655513 ONS655372:ONS655513 OXO655372:OXO655513 PHK655372:PHK655513 PRG655372:PRG655513 QBC655372:QBC655513 QKY655372:QKY655513 QUU655372:QUU655513 REQ655372:REQ655513 ROM655372:ROM655513 RYI655372:RYI655513 SIE655372:SIE655513 SSA655372:SSA655513 TBW655372:TBW655513 TLS655372:TLS655513 TVO655372:TVO655513 UFK655372:UFK655513 UPG655372:UPG655513 UZC655372:UZC655513 VIY655372:VIY655513 VSU655372:VSU655513 WCQ655372:WCQ655513 WMM655372:WMM655513 WWI655372:WWI655513 AA720908:AA721049 JW720908:JW721049 TS720908:TS721049 ADO720908:ADO721049 ANK720908:ANK721049 AXG720908:AXG721049 BHC720908:BHC721049 BQY720908:BQY721049 CAU720908:CAU721049 CKQ720908:CKQ721049 CUM720908:CUM721049 DEI720908:DEI721049 DOE720908:DOE721049 DYA720908:DYA721049 EHW720908:EHW721049 ERS720908:ERS721049 FBO720908:FBO721049 FLK720908:FLK721049 FVG720908:FVG721049 GFC720908:GFC721049 GOY720908:GOY721049 GYU720908:GYU721049 HIQ720908:HIQ721049 HSM720908:HSM721049 ICI720908:ICI721049 IME720908:IME721049 IWA720908:IWA721049 JFW720908:JFW721049 JPS720908:JPS721049 JZO720908:JZO721049 KJK720908:KJK721049 KTG720908:KTG721049 LDC720908:LDC721049 LMY720908:LMY721049 LWU720908:LWU721049 MGQ720908:MGQ721049 MQM720908:MQM721049 NAI720908:NAI721049 NKE720908:NKE721049 NUA720908:NUA721049 ODW720908:ODW721049 ONS720908:ONS721049 OXO720908:OXO721049 PHK720908:PHK721049 PRG720908:PRG721049 QBC720908:QBC721049 QKY720908:QKY721049 QUU720908:QUU721049 REQ720908:REQ721049 ROM720908:ROM721049 RYI720908:RYI721049 SIE720908:SIE721049 SSA720908:SSA721049 TBW720908:TBW721049 TLS720908:TLS721049 TVO720908:TVO721049 UFK720908:UFK721049 UPG720908:UPG721049 UZC720908:UZC721049 VIY720908:VIY721049 VSU720908:VSU721049 WCQ720908:WCQ721049 WMM720908:WMM721049 WWI720908:WWI721049 AA786444:AA786585 JW786444:JW786585 TS786444:TS786585 ADO786444:ADO786585 ANK786444:ANK786585 AXG786444:AXG786585 BHC786444:BHC786585 BQY786444:BQY786585 CAU786444:CAU786585 CKQ786444:CKQ786585 CUM786444:CUM786585 DEI786444:DEI786585 DOE786444:DOE786585 DYA786444:DYA786585 EHW786444:EHW786585 ERS786444:ERS786585 FBO786444:FBO786585 FLK786444:FLK786585 FVG786444:FVG786585 GFC786444:GFC786585 GOY786444:GOY786585 GYU786444:GYU786585 HIQ786444:HIQ786585 HSM786444:HSM786585 ICI786444:ICI786585 IME786444:IME786585 IWA786444:IWA786585 JFW786444:JFW786585 JPS786444:JPS786585 JZO786444:JZO786585 KJK786444:KJK786585 KTG786444:KTG786585 LDC786444:LDC786585 LMY786444:LMY786585 LWU786444:LWU786585 MGQ786444:MGQ786585 MQM786444:MQM786585 NAI786444:NAI786585 NKE786444:NKE786585 NUA786444:NUA786585 ODW786444:ODW786585 ONS786444:ONS786585 OXO786444:OXO786585 PHK786444:PHK786585 PRG786444:PRG786585 QBC786444:QBC786585 QKY786444:QKY786585 QUU786444:QUU786585 REQ786444:REQ786585 ROM786444:ROM786585 RYI786444:RYI786585 SIE786444:SIE786585 SSA786444:SSA786585 TBW786444:TBW786585 TLS786444:TLS786585 TVO786444:TVO786585 UFK786444:UFK786585 UPG786444:UPG786585 UZC786444:UZC786585 VIY786444:VIY786585 VSU786444:VSU786585 WCQ786444:WCQ786585 WMM786444:WMM786585 WWI786444:WWI786585 AA851980:AA852121 JW851980:JW852121 TS851980:TS852121 ADO851980:ADO852121 ANK851980:ANK852121 AXG851980:AXG852121 BHC851980:BHC852121 BQY851980:BQY852121 CAU851980:CAU852121 CKQ851980:CKQ852121 CUM851980:CUM852121 DEI851980:DEI852121 DOE851980:DOE852121 DYA851980:DYA852121 EHW851980:EHW852121 ERS851980:ERS852121 FBO851980:FBO852121 FLK851980:FLK852121 FVG851980:FVG852121 GFC851980:GFC852121 GOY851980:GOY852121 GYU851980:GYU852121 HIQ851980:HIQ852121 HSM851980:HSM852121 ICI851980:ICI852121 IME851980:IME852121 IWA851980:IWA852121 JFW851980:JFW852121 JPS851980:JPS852121 JZO851980:JZO852121 KJK851980:KJK852121 KTG851980:KTG852121 LDC851980:LDC852121 LMY851980:LMY852121 LWU851980:LWU852121 MGQ851980:MGQ852121 MQM851980:MQM852121 NAI851980:NAI852121 NKE851980:NKE852121 NUA851980:NUA852121 ODW851980:ODW852121 ONS851980:ONS852121 OXO851980:OXO852121 PHK851980:PHK852121 PRG851980:PRG852121 QBC851980:QBC852121 QKY851980:QKY852121 QUU851980:QUU852121 REQ851980:REQ852121 ROM851980:ROM852121 RYI851980:RYI852121 SIE851980:SIE852121 SSA851980:SSA852121 TBW851980:TBW852121 TLS851980:TLS852121 TVO851980:TVO852121 UFK851980:UFK852121 UPG851980:UPG852121 UZC851980:UZC852121 VIY851980:VIY852121 VSU851980:VSU852121 WCQ851980:WCQ852121 WMM851980:WMM852121 WWI851980:WWI852121 AA917516:AA917657 JW917516:JW917657 TS917516:TS917657 ADO917516:ADO917657 ANK917516:ANK917657 AXG917516:AXG917657 BHC917516:BHC917657 BQY917516:BQY917657 CAU917516:CAU917657 CKQ917516:CKQ917657 CUM917516:CUM917657 DEI917516:DEI917657 DOE917516:DOE917657 DYA917516:DYA917657 EHW917516:EHW917657 ERS917516:ERS917657 FBO917516:FBO917657 FLK917516:FLK917657 FVG917516:FVG917657 GFC917516:GFC917657 GOY917516:GOY917657 GYU917516:GYU917657 HIQ917516:HIQ917657 HSM917516:HSM917657 ICI917516:ICI917657 IME917516:IME917657 IWA917516:IWA917657 JFW917516:JFW917657 JPS917516:JPS917657 JZO917516:JZO917657 KJK917516:KJK917657 KTG917516:KTG917657 LDC917516:LDC917657 LMY917516:LMY917657 LWU917516:LWU917657 MGQ917516:MGQ917657 MQM917516:MQM917657 NAI917516:NAI917657 NKE917516:NKE917657 NUA917516:NUA917657 ODW917516:ODW917657 ONS917516:ONS917657 OXO917516:OXO917657 PHK917516:PHK917657 PRG917516:PRG917657 QBC917516:QBC917657 QKY917516:QKY917657 QUU917516:QUU917657 REQ917516:REQ917657 ROM917516:ROM917657 RYI917516:RYI917657 SIE917516:SIE917657 SSA917516:SSA917657 TBW917516:TBW917657 TLS917516:TLS917657 TVO917516:TVO917657 UFK917516:UFK917657 UPG917516:UPG917657 UZC917516:UZC917657 VIY917516:VIY917657 VSU917516:VSU917657 WCQ917516:WCQ917657 WMM917516:WMM917657 WWI917516:WWI917657 AA983052:AA983193 JW983052:JW983193 TS983052:TS983193 ADO983052:ADO983193 ANK983052:ANK983193 AXG983052:AXG983193 BHC983052:BHC983193 BQY983052:BQY983193 CAU983052:CAU983193 CKQ983052:CKQ983193 CUM983052:CUM983193 DEI983052:DEI983193 DOE983052:DOE983193 DYA983052:DYA983193 EHW983052:EHW983193 ERS983052:ERS983193 FBO983052:FBO983193 FLK983052:FLK983193 FVG983052:FVG983193 GFC983052:GFC983193 GOY983052:GOY983193 GYU983052:GYU983193 HIQ983052:HIQ983193 HSM983052:HSM983193 ICI983052:ICI983193 IME983052:IME983193 IWA983052:IWA983193 JFW983052:JFW983193 JPS983052:JPS983193 JZO983052:JZO983193 KJK983052:KJK983193 KTG983052:KTG983193 LDC983052:LDC983193 LMY983052:LMY983193 LWU983052:LWU983193 MGQ983052:MGQ983193 MQM983052:MQM983193 NAI983052:NAI983193 NKE983052:NKE983193 NUA983052:NUA983193 ODW983052:ODW983193 ONS983052:ONS983193 OXO983052:OXO983193 PHK983052:PHK983193 PRG983052:PRG983193 QBC983052:QBC983193 QKY983052:QKY983193 QUU983052:QUU983193 REQ983052:REQ983193 ROM983052:ROM983193 RYI983052:RYI983193 SIE983052:SIE983193 SSA983052:SSA983193 TBW983052:TBW983193 TLS983052:TLS983193 TVO983052:TVO983193 UFK983052:UFK983193 UPG983052:UPG983193 UZC983052:UZC983193 VIY983052:VIY983193 VSU983052:VSU983193 WCQ983052:WCQ983193 WMM983052:WMM983193 WWI983052:WWI983193">
      <formula1>"ANDAMENTO,FINALIZADO,PARALISADO,NÃO INICIADO"</formula1>
    </dataValidation>
    <dataValidation type="list" allowBlank="1" showInputMessage="1" showErrorMessage="1" sqref="Q85:Q153 JM85:JM153 TI85:TI153 ADE85:ADE153 ANA85:ANA153 AWW85:AWW153 BGS85:BGS153 BQO85:BQO153 CAK85:CAK153 CKG85:CKG153 CUC85:CUC153 DDY85:DDY153 DNU85:DNU153 DXQ85:DXQ153 EHM85:EHM153 ERI85:ERI153 FBE85:FBE153 FLA85:FLA153 FUW85:FUW153 GES85:GES153 GOO85:GOO153 GYK85:GYK153 HIG85:HIG153 HSC85:HSC153 IBY85:IBY153 ILU85:ILU153 IVQ85:IVQ153 JFM85:JFM153 JPI85:JPI153 JZE85:JZE153 KJA85:KJA153 KSW85:KSW153 LCS85:LCS153 LMO85:LMO153 LWK85:LWK153 MGG85:MGG153 MQC85:MQC153 MZY85:MZY153 NJU85:NJU153 NTQ85:NTQ153 ODM85:ODM153 ONI85:ONI153 OXE85:OXE153 PHA85:PHA153 PQW85:PQW153 QAS85:QAS153 QKO85:QKO153 QUK85:QUK153 REG85:REG153 ROC85:ROC153 RXY85:RXY153 SHU85:SHU153 SRQ85:SRQ153 TBM85:TBM153 TLI85:TLI153 TVE85:TVE153 UFA85:UFA153 UOW85:UOW153 UYS85:UYS153 VIO85:VIO153 VSK85:VSK153 WCG85:WCG153 WMC85:WMC153 WVY85:WVY153 Q65621:Q65689 JM65621:JM65689 TI65621:TI65689 ADE65621:ADE65689 ANA65621:ANA65689 AWW65621:AWW65689 BGS65621:BGS65689 BQO65621:BQO65689 CAK65621:CAK65689 CKG65621:CKG65689 CUC65621:CUC65689 DDY65621:DDY65689 DNU65621:DNU65689 DXQ65621:DXQ65689 EHM65621:EHM65689 ERI65621:ERI65689 FBE65621:FBE65689 FLA65621:FLA65689 FUW65621:FUW65689 GES65621:GES65689 GOO65621:GOO65689 GYK65621:GYK65689 HIG65621:HIG65689 HSC65621:HSC65689 IBY65621:IBY65689 ILU65621:ILU65689 IVQ65621:IVQ65689 JFM65621:JFM65689 JPI65621:JPI65689 JZE65621:JZE65689 KJA65621:KJA65689 KSW65621:KSW65689 LCS65621:LCS65689 LMO65621:LMO65689 LWK65621:LWK65689 MGG65621:MGG65689 MQC65621:MQC65689 MZY65621:MZY65689 NJU65621:NJU65689 NTQ65621:NTQ65689 ODM65621:ODM65689 ONI65621:ONI65689 OXE65621:OXE65689 PHA65621:PHA65689 PQW65621:PQW65689 QAS65621:QAS65689 QKO65621:QKO65689 QUK65621:QUK65689 REG65621:REG65689 ROC65621:ROC65689 RXY65621:RXY65689 SHU65621:SHU65689 SRQ65621:SRQ65689 TBM65621:TBM65689 TLI65621:TLI65689 TVE65621:TVE65689 UFA65621:UFA65689 UOW65621:UOW65689 UYS65621:UYS65689 VIO65621:VIO65689 VSK65621:VSK65689 WCG65621:WCG65689 WMC65621:WMC65689 WVY65621:WVY65689 Q131157:Q131225 JM131157:JM131225 TI131157:TI131225 ADE131157:ADE131225 ANA131157:ANA131225 AWW131157:AWW131225 BGS131157:BGS131225 BQO131157:BQO131225 CAK131157:CAK131225 CKG131157:CKG131225 CUC131157:CUC131225 DDY131157:DDY131225 DNU131157:DNU131225 DXQ131157:DXQ131225 EHM131157:EHM131225 ERI131157:ERI131225 FBE131157:FBE131225 FLA131157:FLA131225 FUW131157:FUW131225 GES131157:GES131225 GOO131157:GOO131225 GYK131157:GYK131225 HIG131157:HIG131225 HSC131157:HSC131225 IBY131157:IBY131225 ILU131157:ILU131225 IVQ131157:IVQ131225 JFM131157:JFM131225 JPI131157:JPI131225 JZE131157:JZE131225 KJA131157:KJA131225 KSW131157:KSW131225 LCS131157:LCS131225 LMO131157:LMO131225 LWK131157:LWK131225 MGG131157:MGG131225 MQC131157:MQC131225 MZY131157:MZY131225 NJU131157:NJU131225 NTQ131157:NTQ131225 ODM131157:ODM131225 ONI131157:ONI131225 OXE131157:OXE131225 PHA131157:PHA131225 PQW131157:PQW131225 QAS131157:QAS131225 QKO131157:QKO131225 QUK131157:QUK131225 REG131157:REG131225 ROC131157:ROC131225 RXY131157:RXY131225 SHU131157:SHU131225 SRQ131157:SRQ131225 TBM131157:TBM131225 TLI131157:TLI131225 TVE131157:TVE131225 UFA131157:UFA131225 UOW131157:UOW131225 UYS131157:UYS131225 VIO131157:VIO131225 VSK131157:VSK131225 WCG131157:WCG131225 WMC131157:WMC131225 WVY131157:WVY131225 Q196693:Q196761 JM196693:JM196761 TI196693:TI196761 ADE196693:ADE196761 ANA196693:ANA196761 AWW196693:AWW196761 BGS196693:BGS196761 BQO196693:BQO196761 CAK196693:CAK196761 CKG196693:CKG196761 CUC196693:CUC196761 DDY196693:DDY196761 DNU196693:DNU196761 DXQ196693:DXQ196761 EHM196693:EHM196761 ERI196693:ERI196761 FBE196693:FBE196761 FLA196693:FLA196761 FUW196693:FUW196761 GES196693:GES196761 GOO196693:GOO196761 GYK196693:GYK196761 HIG196693:HIG196761 HSC196693:HSC196761 IBY196693:IBY196761 ILU196693:ILU196761 IVQ196693:IVQ196761 JFM196693:JFM196761 JPI196693:JPI196761 JZE196693:JZE196761 KJA196693:KJA196761 KSW196693:KSW196761 LCS196693:LCS196761 LMO196693:LMO196761 LWK196693:LWK196761 MGG196693:MGG196761 MQC196693:MQC196761 MZY196693:MZY196761 NJU196693:NJU196761 NTQ196693:NTQ196761 ODM196693:ODM196761 ONI196693:ONI196761 OXE196693:OXE196761 PHA196693:PHA196761 PQW196693:PQW196761 QAS196693:QAS196761 QKO196693:QKO196761 QUK196693:QUK196761 REG196693:REG196761 ROC196693:ROC196761 RXY196693:RXY196761 SHU196693:SHU196761 SRQ196693:SRQ196761 TBM196693:TBM196761 TLI196693:TLI196761 TVE196693:TVE196761 UFA196693:UFA196761 UOW196693:UOW196761 UYS196693:UYS196761 VIO196693:VIO196761 VSK196693:VSK196761 WCG196693:WCG196761 WMC196693:WMC196761 WVY196693:WVY196761 Q262229:Q262297 JM262229:JM262297 TI262229:TI262297 ADE262229:ADE262297 ANA262229:ANA262297 AWW262229:AWW262297 BGS262229:BGS262297 BQO262229:BQO262297 CAK262229:CAK262297 CKG262229:CKG262297 CUC262229:CUC262297 DDY262229:DDY262297 DNU262229:DNU262297 DXQ262229:DXQ262297 EHM262229:EHM262297 ERI262229:ERI262297 FBE262229:FBE262297 FLA262229:FLA262297 FUW262229:FUW262297 GES262229:GES262297 GOO262229:GOO262297 GYK262229:GYK262297 HIG262229:HIG262297 HSC262229:HSC262297 IBY262229:IBY262297 ILU262229:ILU262297 IVQ262229:IVQ262297 JFM262229:JFM262297 JPI262229:JPI262297 JZE262229:JZE262297 KJA262229:KJA262297 KSW262229:KSW262297 LCS262229:LCS262297 LMO262229:LMO262297 LWK262229:LWK262297 MGG262229:MGG262297 MQC262229:MQC262297 MZY262229:MZY262297 NJU262229:NJU262297 NTQ262229:NTQ262297 ODM262229:ODM262297 ONI262229:ONI262297 OXE262229:OXE262297 PHA262229:PHA262297 PQW262229:PQW262297 QAS262229:QAS262297 QKO262229:QKO262297 QUK262229:QUK262297 REG262229:REG262297 ROC262229:ROC262297 RXY262229:RXY262297 SHU262229:SHU262297 SRQ262229:SRQ262297 TBM262229:TBM262297 TLI262229:TLI262297 TVE262229:TVE262297 UFA262229:UFA262297 UOW262229:UOW262297 UYS262229:UYS262297 VIO262229:VIO262297 VSK262229:VSK262297 WCG262229:WCG262297 WMC262229:WMC262297 WVY262229:WVY262297 Q327765:Q327833 JM327765:JM327833 TI327765:TI327833 ADE327765:ADE327833 ANA327765:ANA327833 AWW327765:AWW327833 BGS327765:BGS327833 BQO327765:BQO327833 CAK327765:CAK327833 CKG327765:CKG327833 CUC327765:CUC327833 DDY327765:DDY327833 DNU327765:DNU327833 DXQ327765:DXQ327833 EHM327765:EHM327833 ERI327765:ERI327833 FBE327765:FBE327833 FLA327765:FLA327833 FUW327765:FUW327833 GES327765:GES327833 GOO327765:GOO327833 GYK327765:GYK327833 HIG327765:HIG327833 HSC327765:HSC327833 IBY327765:IBY327833 ILU327765:ILU327833 IVQ327765:IVQ327833 JFM327765:JFM327833 JPI327765:JPI327833 JZE327765:JZE327833 KJA327765:KJA327833 KSW327765:KSW327833 LCS327765:LCS327833 LMO327765:LMO327833 LWK327765:LWK327833 MGG327765:MGG327833 MQC327765:MQC327833 MZY327765:MZY327833 NJU327765:NJU327833 NTQ327765:NTQ327833 ODM327765:ODM327833 ONI327765:ONI327833 OXE327765:OXE327833 PHA327765:PHA327833 PQW327765:PQW327833 QAS327765:QAS327833 QKO327765:QKO327833 QUK327765:QUK327833 REG327765:REG327833 ROC327765:ROC327833 RXY327765:RXY327833 SHU327765:SHU327833 SRQ327765:SRQ327833 TBM327765:TBM327833 TLI327765:TLI327833 TVE327765:TVE327833 UFA327765:UFA327833 UOW327765:UOW327833 UYS327765:UYS327833 VIO327765:VIO327833 VSK327765:VSK327833 WCG327765:WCG327833 WMC327765:WMC327833 WVY327765:WVY327833 Q393301:Q393369 JM393301:JM393369 TI393301:TI393369 ADE393301:ADE393369 ANA393301:ANA393369 AWW393301:AWW393369 BGS393301:BGS393369 BQO393301:BQO393369 CAK393301:CAK393369 CKG393301:CKG393369 CUC393301:CUC393369 DDY393301:DDY393369 DNU393301:DNU393369 DXQ393301:DXQ393369 EHM393301:EHM393369 ERI393301:ERI393369 FBE393301:FBE393369 FLA393301:FLA393369 FUW393301:FUW393369 GES393301:GES393369 GOO393301:GOO393369 GYK393301:GYK393369 HIG393301:HIG393369 HSC393301:HSC393369 IBY393301:IBY393369 ILU393301:ILU393369 IVQ393301:IVQ393369 JFM393301:JFM393369 JPI393301:JPI393369 JZE393301:JZE393369 KJA393301:KJA393369 KSW393301:KSW393369 LCS393301:LCS393369 LMO393301:LMO393369 LWK393301:LWK393369 MGG393301:MGG393369 MQC393301:MQC393369 MZY393301:MZY393369 NJU393301:NJU393369 NTQ393301:NTQ393369 ODM393301:ODM393369 ONI393301:ONI393369 OXE393301:OXE393369 PHA393301:PHA393369 PQW393301:PQW393369 QAS393301:QAS393369 QKO393301:QKO393369 QUK393301:QUK393369 REG393301:REG393369 ROC393301:ROC393369 RXY393301:RXY393369 SHU393301:SHU393369 SRQ393301:SRQ393369 TBM393301:TBM393369 TLI393301:TLI393369 TVE393301:TVE393369 UFA393301:UFA393369 UOW393301:UOW393369 UYS393301:UYS393369 VIO393301:VIO393369 VSK393301:VSK393369 WCG393301:WCG393369 WMC393301:WMC393369 WVY393301:WVY393369 Q458837:Q458905 JM458837:JM458905 TI458837:TI458905 ADE458837:ADE458905 ANA458837:ANA458905 AWW458837:AWW458905 BGS458837:BGS458905 BQO458837:BQO458905 CAK458837:CAK458905 CKG458837:CKG458905 CUC458837:CUC458905 DDY458837:DDY458905 DNU458837:DNU458905 DXQ458837:DXQ458905 EHM458837:EHM458905 ERI458837:ERI458905 FBE458837:FBE458905 FLA458837:FLA458905 FUW458837:FUW458905 GES458837:GES458905 GOO458837:GOO458905 GYK458837:GYK458905 HIG458837:HIG458905 HSC458837:HSC458905 IBY458837:IBY458905 ILU458837:ILU458905 IVQ458837:IVQ458905 JFM458837:JFM458905 JPI458837:JPI458905 JZE458837:JZE458905 KJA458837:KJA458905 KSW458837:KSW458905 LCS458837:LCS458905 LMO458837:LMO458905 LWK458837:LWK458905 MGG458837:MGG458905 MQC458837:MQC458905 MZY458837:MZY458905 NJU458837:NJU458905 NTQ458837:NTQ458905 ODM458837:ODM458905 ONI458837:ONI458905 OXE458837:OXE458905 PHA458837:PHA458905 PQW458837:PQW458905 QAS458837:QAS458905 QKO458837:QKO458905 QUK458837:QUK458905 REG458837:REG458905 ROC458837:ROC458905 RXY458837:RXY458905 SHU458837:SHU458905 SRQ458837:SRQ458905 TBM458837:TBM458905 TLI458837:TLI458905 TVE458837:TVE458905 UFA458837:UFA458905 UOW458837:UOW458905 UYS458837:UYS458905 VIO458837:VIO458905 VSK458837:VSK458905 WCG458837:WCG458905 WMC458837:WMC458905 WVY458837:WVY458905 Q524373:Q524441 JM524373:JM524441 TI524373:TI524441 ADE524373:ADE524441 ANA524373:ANA524441 AWW524373:AWW524441 BGS524373:BGS524441 BQO524373:BQO524441 CAK524373:CAK524441 CKG524373:CKG524441 CUC524373:CUC524441 DDY524373:DDY524441 DNU524373:DNU524441 DXQ524373:DXQ524441 EHM524373:EHM524441 ERI524373:ERI524441 FBE524373:FBE524441 FLA524373:FLA524441 FUW524373:FUW524441 GES524373:GES524441 GOO524373:GOO524441 GYK524373:GYK524441 HIG524373:HIG524441 HSC524373:HSC524441 IBY524373:IBY524441 ILU524373:ILU524441 IVQ524373:IVQ524441 JFM524373:JFM524441 JPI524373:JPI524441 JZE524373:JZE524441 KJA524373:KJA524441 KSW524373:KSW524441 LCS524373:LCS524441 LMO524373:LMO524441 LWK524373:LWK524441 MGG524373:MGG524441 MQC524373:MQC524441 MZY524373:MZY524441 NJU524373:NJU524441 NTQ524373:NTQ524441 ODM524373:ODM524441 ONI524373:ONI524441 OXE524373:OXE524441 PHA524373:PHA524441 PQW524373:PQW524441 QAS524373:QAS524441 QKO524373:QKO524441 QUK524373:QUK524441 REG524373:REG524441 ROC524373:ROC524441 RXY524373:RXY524441 SHU524373:SHU524441 SRQ524373:SRQ524441 TBM524373:TBM524441 TLI524373:TLI524441 TVE524373:TVE524441 UFA524373:UFA524441 UOW524373:UOW524441 UYS524373:UYS524441 VIO524373:VIO524441 VSK524373:VSK524441 WCG524373:WCG524441 WMC524373:WMC524441 WVY524373:WVY524441 Q589909:Q589977 JM589909:JM589977 TI589909:TI589977 ADE589909:ADE589977 ANA589909:ANA589977 AWW589909:AWW589977 BGS589909:BGS589977 BQO589909:BQO589977 CAK589909:CAK589977 CKG589909:CKG589977 CUC589909:CUC589977 DDY589909:DDY589977 DNU589909:DNU589977 DXQ589909:DXQ589977 EHM589909:EHM589977 ERI589909:ERI589977 FBE589909:FBE589977 FLA589909:FLA589977 FUW589909:FUW589977 GES589909:GES589977 GOO589909:GOO589977 GYK589909:GYK589977 HIG589909:HIG589977 HSC589909:HSC589977 IBY589909:IBY589977 ILU589909:ILU589977 IVQ589909:IVQ589977 JFM589909:JFM589977 JPI589909:JPI589977 JZE589909:JZE589977 KJA589909:KJA589977 KSW589909:KSW589977 LCS589909:LCS589977 LMO589909:LMO589977 LWK589909:LWK589977 MGG589909:MGG589977 MQC589909:MQC589977 MZY589909:MZY589977 NJU589909:NJU589977 NTQ589909:NTQ589977 ODM589909:ODM589977 ONI589909:ONI589977 OXE589909:OXE589977 PHA589909:PHA589977 PQW589909:PQW589977 QAS589909:QAS589977 QKO589909:QKO589977 QUK589909:QUK589977 REG589909:REG589977 ROC589909:ROC589977 RXY589909:RXY589977 SHU589909:SHU589977 SRQ589909:SRQ589977 TBM589909:TBM589977 TLI589909:TLI589977 TVE589909:TVE589977 UFA589909:UFA589977 UOW589909:UOW589977 UYS589909:UYS589977 VIO589909:VIO589977 VSK589909:VSK589977 WCG589909:WCG589977 WMC589909:WMC589977 WVY589909:WVY589977 Q655445:Q655513 JM655445:JM655513 TI655445:TI655513 ADE655445:ADE655513 ANA655445:ANA655513 AWW655445:AWW655513 BGS655445:BGS655513 BQO655445:BQO655513 CAK655445:CAK655513 CKG655445:CKG655513 CUC655445:CUC655513 DDY655445:DDY655513 DNU655445:DNU655513 DXQ655445:DXQ655513 EHM655445:EHM655513 ERI655445:ERI655513 FBE655445:FBE655513 FLA655445:FLA655513 FUW655445:FUW655513 GES655445:GES655513 GOO655445:GOO655513 GYK655445:GYK655513 HIG655445:HIG655513 HSC655445:HSC655513 IBY655445:IBY655513 ILU655445:ILU655513 IVQ655445:IVQ655513 JFM655445:JFM655513 JPI655445:JPI655513 JZE655445:JZE655513 KJA655445:KJA655513 KSW655445:KSW655513 LCS655445:LCS655513 LMO655445:LMO655513 LWK655445:LWK655513 MGG655445:MGG655513 MQC655445:MQC655513 MZY655445:MZY655513 NJU655445:NJU655513 NTQ655445:NTQ655513 ODM655445:ODM655513 ONI655445:ONI655513 OXE655445:OXE655513 PHA655445:PHA655513 PQW655445:PQW655513 QAS655445:QAS655513 QKO655445:QKO655513 QUK655445:QUK655513 REG655445:REG655513 ROC655445:ROC655513 RXY655445:RXY655513 SHU655445:SHU655513 SRQ655445:SRQ655513 TBM655445:TBM655513 TLI655445:TLI655513 TVE655445:TVE655513 UFA655445:UFA655513 UOW655445:UOW655513 UYS655445:UYS655513 VIO655445:VIO655513 VSK655445:VSK655513 WCG655445:WCG655513 WMC655445:WMC655513 WVY655445:WVY655513 Q720981:Q721049 JM720981:JM721049 TI720981:TI721049 ADE720981:ADE721049 ANA720981:ANA721049 AWW720981:AWW721049 BGS720981:BGS721049 BQO720981:BQO721049 CAK720981:CAK721049 CKG720981:CKG721049 CUC720981:CUC721049 DDY720981:DDY721049 DNU720981:DNU721049 DXQ720981:DXQ721049 EHM720981:EHM721049 ERI720981:ERI721049 FBE720981:FBE721049 FLA720981:FLA721049 FUW720981:FUW721049 GES720981:GES721049 GOO720981:GOO721049 GYK720981:GYK721049 HIG720981:HIG721049 HSC720981:HSC721049 IBY720981:IBY721049 ILU720981:ILU721049 IVQ720981:IVQ721049 JFM720981:JFM721049 JPI720981:JPI721049 JZE720981:JZE721049 KJA720981:KJA721049 KSW720981:KSW721049 LCS720981:LCS721049 LMO720981:LMO721049 LWK720981:LWK721049 MGG720981:MGG721049 MQC720981:MQC721049 MZY720981:MZY721049 NJU720981:NJU721049 NTQ720981:NTQ721049 ODM720981:ODM721049 ONI720981:ONI721049 OXE720981:OXE721049 PHA720981:PHA721049 PQW720981:PQW721049 QAS720981:QAS721049 QKO720981:QKO721049 QUK720981:QUK721049 REG720981:REG721049 ROC720981:ROC721049 RXY720981:RXY721049 SHU720981:SHU721049 SRQ720981:SRQ721049 TBM720981:TBM721049 TLI720981:TLI721049 TVE720981:TVE721049 UFA720981:UFA721049 UOW720981:UOW721049 UYS720981:UYS721049 VIO720981:VIO721049 VSK720981:VSK721049 WCG720981:WCG721049 WMC720981:WMC721049 WVY720981:WVY721049 Q786517:Q786585 JM786517:JM786585 TI786517:TI786585 ADE786517:ADE786585 ANA786517:ANA786585 AWW786517:AWW786585 BGS786517:BGS786585 BQO786517:BQO786585 CAK786517:CAK786585 CKG786517:CKG786585 CUC786517:CUC786585 DDY786517:DDY786585 DNU786517:DNU786585 DXQ786517:DXQ786585 EHM786517:EHM786585 ERI786517:ERI786585 FBE786517:FBE786585 FLA786517:FLA786585 FUW786517:FUW786585 GES786517:GES786585 GOO786517:GOO786585 GYK786517:GYK786585 HIG786517:HIG786585 HSC786517:HSC786585 IBY786517:IBY786585 ILU786517:ILU786585 IVQ786517:IVQ786585 JFM786517:JFM786585 JPI786517:JPI786585 JZE786517:JZE786585 KJA786517:KJA786585 KSW786517:KSW786585 LCS786517:LCS786585 LMO786517:LMO786585 LWK786517:LWK786585 MGG786517:MGG786585 MQC786517:MQC786585 MZY786517:MZY786585 NJU786517:NJU786585 NTQ786517:NTQ786585 ODM786517:ODM786585 ONI786517:ONI786585 OXE786517:OXE786585 PHA786517:PHA786585 PQW786517:PQW786585 QAS786517:QAS786585 QKO786517:QKO786585 QUK786517:QUK786585 REG786517:REG786585 ROC786517:ROC786585 RXY786517:RXY786585 SHU786517:SHU786585 SRQ786517:SRQ786585 TBM786517:TBM786585 TLI786517:TLI786585 TVE786517:TVE786585 UFA786517:UFA786585 UOW786517:UOW786585 UYS786517:UYS786585 VIO786517:VIO786585 VSK786517:VSK786585 WCG786517:WCG786585 WMC786517:WMC786585 WVY786517:WVY786585 Q852053:Q852121 JM852053:JM852121 TI852053:TI852121 ADE852053:ADE852121 ANA852053:ANA852121 AWW852053:AWW852121 BGS852053:BGS852121 BQO852053:BQO852121 CAK852053:CAK852121 CKG852053:CKG852121 CUC852053:CUC852121 DDY852053:DDY852121 DNU852053:DNU852121 DXQ852053:DXQ852121 EHM852053:EHM852121 ERI852053:ERI852121 FBE852053:FBE852121 FLA852053:FLA852121 FUW852053:FUW852121 GES852053:GES852121 GOO852053:GOO852121 GYK852053:GYK852121 HIG852053:HIG852121 HSC852053:HSC852121 IBY852053:IBY852121 ILU852053:ILU852121 IVQ852053:IVQ852121 JFM852053:JFM852121 JPI852053:JPI852121 JZE852053:JZE852121 KJA852053:KJA852121 KSW852053:KSW852121 LCS852053:LCS852121 LMO852053:LMO852121 LWK852053:LWK852121 MGG852053:MGG852121 MQC852053:MQC852121 MZY852053:MZY852121 NJU852053:NJU852121 NTQ852053:NTQ852121 ODM852053:ODM852121 ONI852053:ONI852121 OXE852053:OXE852121 PHA852053:PHA852121 PQW852053:PQW852121 QAS852053:QAS852121 QKO852053:QKO852121 QUK852053:QUK852121 REG852053:REG852121 ROC852053:ROC852121 RXY852053:RXY852121 SHU852053:SHU852121 SRQ852053:SRQ852121 TBM852053:TBM852121 TLI852053:TLI852121 TVE852053:TVE852121 UFA852053:UFA852121 UOW852053:UOW852121 UYS852053:UYS852121 VIO852053:VIO852121 VSK852053:VSK852121 WCG852053:WCG852121 WMC852053:WMC852121 WVY852053:WVY852121 Q917589:Q917657 JM917589:JM917657 TI917589:TI917657 ADE917589:ADE917657 ANA917589:ANA917657 AWW917589:AWW917657 BGS917589:BGS917657 BQO917589:BQO917657 CAK917589:CAK917657 CKG917589:CKG917657 CUC917589:CUC917657 DDY917589:DDY917657 DNU917589:DNU917657 DXQ917589:DXQ917657 EHM917589:EHM917657 ERI917589:ERI917657 FBE917589:FBE917657 FLA917589:FLA917657 FUW917589:FUW917657 GES917589:GES917657 GOO917589:GOO917657 GYK917589:GYK917657 HIG917589:HIG917657 HSC917589:HSC917657 IBY917589:IBY917657 ILU917589:ILU917657 IVQ917589:IVQ917657 JFM917589:JFM917657 JPI917589:JPI917657 JZE917589:JZE917657 KJA917589:KJA917657 KSW917589:KSW917657 LCS917589:LCS917657 LMO917589:LMO917657 LWK917589:LWK917657 MGG917589:MGG917657 MQC917589:MQC917657 MZY917589:MZY917657 NJU917589:NJU917657 NTQ917589:NTQ917657 ODM917589:ODM917657 ONI917589:ONI917657 OXE917589:OXE917657 PHA917589:PHA917657 PQW917589:PQW917657 QAS917589:QAS917657 QKO917589:QKO917657 QUK917589:QUK917657 REG917589:REG917657 ROC917589:ROC917657 RXY917589:RXY917657 SHU917589:SHU917657 SRQ917589:SRQ917657 TBM917589:TBM917657 TLI917589:TLI917657 TVE917589:TVE917657 UFA917589:UFA917657 UOW917589:UOW917657 UYS917589:UYS917657 VIO917589:VIO917657 VSK917589:VSK917657 WCG917589:WCG917657 WMC917589:WMC917657 WVY917589:WVY917657 Q983125:Q983193 JM983125:JM983193 TI983125:TI983193 ADE983125:ADE983193 ANA983125:ANA983193 AWW983125:AWW983193 BGS983125:BGS983193 BQO983125:BQO983193 CAK983125:CAK983193 CKG983125:CKG983193 CUC983125:CUC983193 DDY983125:DDY983193 DNU983125:DNU983193 DXQ983125:DXQ983193 EHM983125:EHM983193 ERI983125:ERI983193 FBE983125:FBE983193 FLA983125:FLA983193 FUW983125:FUW983193 GES983125:GES983193 GOO983125:GOO983193 GYK983125:GYK983193 HIG983125:HIG983193 HSC983125:HSC983193 IBY983125:IBY983193 ILU983125:ILU983193 IVQ983125:IVQ983193 JFM983125:JFM983193 JPI983125:JPI983193 JZE983125:JZE983193 KJA983125:KJA983193 KSW983125:KSW983193 LCS983125:LCS983193 LMO983125:LMO983193 LWK983125:LWK983193 MGG983125:MGG983193 MQC983125:MQC983193 MZY983125:MZY983193 NJU983125:NJU983193 NTQ983125:NTQ983193 ODM983125:ODM983193 ONI983125:ONI983193 OXE983125:OXE983193 PHA983125:PHA983193 PQW983125:PQW983193 QAS983125:QAS983193 QKO983125:QKO983193 QUK983125:QUK983193 REG983125:REG983193 ROC983125:ROC983193 RXY983125:RXY983193 SHU983125:SHU983193 SRQ983125:SRQ983193 TBM983125:TBM983193 TLI983125:TLI983193 TVE983125:TVE983193 UFA983125:UFA983193 UOW983125:UOW983193 UYS983125:UYS983193 VIO983125:VIO983193 VSK983125:VSK983193 WCG983125:WCG983193 WMC983125:WMC983193 WVY983125:WVY983193 Q25:Q83 JM25:JM83 TI25:TI83 ADE25:ADE83 ANA25:ANA83 AWW25:AWW83 BGS25:BGS83 BQO25:BQO83 CAK25:CAK83 CKG25:CKG83 CUC25:CUC83 DDY25:DDY83 DNU25:DNU83 DXQ25:DXQ83 EHM25:EHM83 ERI25:ERI83 FBE25:FBE83 FLA25:FLA83 FUW25:FUW83 GES25:GES83 GOO25:GOO83 GYK25:GYK83 HIG25:HIG83 HSC25:HSC83 IBY25:IBY83 ILU25:ILU83 IVQ25:IVQ83 JFM25:JFM83 JPI25:JPI83 JZE25:JZE83 KJA25:KJA83 KSW25:KSW83 LCS25:LCS83 LMO25:LMO83 LWK25:LWK83 MGG25:MGG83 MQC25:MQC83 MZY25:MZY83 NJU25:NJU83 NTQ25:NTQ83 ODM25:ODM83 ONI25:ONI83 OXE25:OXE83 PHA25:PHA83 PQW25:PQW83 QAS25:QAS83 QKO25:QKO83 QUK25:QUK83 REG25:REG83 ROC25:ROC83 RXY25:RXY83 SHU25:SHU83 SRQ25:SRQ83 TBM25:TBM83 TLI25:TLI83 TVE25:TVE83 UFA25:UFA83 UOW25:UOW83 UYS25:UYS83 VIO25:VIO83 VSK25:VSK83 WCG25:WCG83 WMC25:WMC83 WVY25:WVY83 Q65561:Q65619 JM65561:JM65619 TI65561:TI65619 ADE65561:ADE65619 ANA65561:ANA65619 AWW65561:AWW65619 BGS65561:BGS65619 BQO65561:BQO65619 CAK65561:CAK65619 CKG65561:CKG65619 CUC65561:CUC65619 DDY65561:DDY65619 DNU65561:DNU65619 DXQ65561:DXQ65619 EHM65561:EHM65619 ERI65561:ERI65619 FBE65561:FBE65619 FLA65561:FLA65619 FUW65561:FUW65619 GES65561:GES65619 GOO65561:GOO65619 GYK65561:GYK65619 HIG65561:HIG65619 HSC65561:HSC65619 IBY65561:IBY65619 ILU65561:ILU65619 IVQ65561:IVQ65619 JFM65561:JFM65619 JPI65561:JPI65619 JZE65561:JZE65619 KJA65561:KJA65619 KSW65561:KSW65619 LCS65561:LCS65619 LMO65561:LMO65619 LWK65561:LWK65619 MGG65561:MGG65619 MQC65561:MQC65619 MZY65561:MZY65619 NJU65561:NJU65619 NTQ65561:NTQ65619 ODM65561:ODM65619 ONI65561:ONI65619 OXE65561:OXE65619 PHA65561:PHA65619 PQW65561:PQW65619 QAS65561:QAS65619 QKO65561:QKO65619 QUK65561:QUK65619 REG65561:REG65619 ROC65561:ROC65619 RXY65561:RXY65619 SHU65561:SHU65619 SRQ65561:SRQ65619 TBM65561:TBM65619 TLI65561:TLI65619 TVE65561:TVE65619 UFA65561:UFA65619 UOW65561:UOW65619 UYS65561:UYS65619 VIO65561:VIO65619 VSK65561:VSK65619 WCG65561:WCG65619 WMC65561:WMC65619 WVY65561:WVY65619 Q131097:Q131155 JM131097:JM131155 TI131097:TI131155 ADE131097:ADE131155 ANA131097:ANA131155 AWW131097:AWW131155 BGS131097:BGS131155 BQO131097:BQO131155 CAK131097:CAK131155 CKG131097:CKG131155 CUC131097:CUC131155 DDY131097:DDY131155 DNU131097:DNU131155 DXQ131097:DXQ131155 EHM131097:EHM131155 ERI131097:ERI131155 FBE131097:FBE131155 FLA131097:FLA131155 FUW131097:FUW131155 GES131097:GES131155 GOO131097:GOO131155 GYK131097:GYK131155 HIG131097:HIG131155 HSC131097:HSC131155 IBY131097:IBY131155 ILU131097:ILU131155 IVQ131097:IVQ131155 JFM131097:JFM131155 JPI131097:JPI131155 JZE131097:JZE131155 KJA131097:KJA131155 KSW131097:KSW131155 LCS131097:LCS131155 LMO131097:LMO131155 LWK131097:LWK131155 MGG131097:MGG131155 MQC131097:MQC131155 MZY131097:MZY131155 NJU131097:NJU131155 NTQ131097:NTQ131155 ODM131097:ODM131155 ONI131097:ONI131155 OXE131097:OXE131155 PHA131097:PHA131155 PQW131097:PQW131155 QAS131097:QAS131155 QKO131097:QKO131155 QUK131097:QUK131155 REG131097:REG131155 ROC131097:ROC131155 RXY131097:RXY131155 SHU131097:SHU131155 SRQ131097:SRQ131155 TBM131097:TBM131155 TLI131097:TLI131155 TVE131097:TVE131155 UFA131097:UFA131155 UOW131097:UOW131155 UYS131097:UYS131155 VIO131097:VIO131155 VSK131097:VSK131155 WCG131097:WCG131155 WMC131097:WMC131155 WVY131097:WVY131155 Q196633:Q196691 JM196633:JM196691 TI196633:TI196691 ADE196633:ADE196691 ANA196633:ANA196691 AWW196633:AWW196691 BGS196633:BGS196691 BQO196633:BQO196691 CAK196633:CAK196691 CKG196633:CKG196691 CUC196633:CUC196691 DDY196633:DDY196691 DNU196633:DNU196691 DXQ196633:DXQ196691 EHM196633:EHM196691 ERI196633:ERI196691 FBE196633:FBE196691 FLA196633:FLA196691 FUW196633:FUW196691 GES196633:GES196691 GOO196633:GOO196691 GYK196633:GYK196691 HIG196633:HIG196691 HSC196633:HSC196691 IBY196633:IBY196691 ILU196633:ILU196691 IVQ196633:IVQ196691 JFM196633:JFM196691 JPI196633:JPI196691 JZE196633:JZE196691 KJA196633:KJA196691 KSW196633:KSW196691 LCS196633:LCS196691 LMO196633:LMO196691 LWK196633:LWK196691 MGG196633:MGG196691 MQC196633:MQC196691 MZY196633:MZY196691 NJU196633:NJU196691 NTQ196633:NTQ196691 ODM196633:ODM196691 ONI196633:ONI196691 OXE196633:OXE196691 PHA196633:PHA196691 PQW196633:PQW196691 QAS196633:QAS196691 QKO196633:QKO196691 QUK196633:QUK196691 REG196633:REG196691 ROC196633:ROC196691 RXY196633:RXY196691 SHU196633:SHU196691 SRQ196633:SRQ196691 TBM196633:TBM196691 TLI196633:TLI196691 TVE196633:TVE196691 UFA196633:UFA196691 UOW196633:UOW196691 UYS196633:UYS196691 VIO196633:VIO196691 VSK196633:VSK196691 WCG196633:WCG196691 WMC196633:WMC196691 WVY196633:WVY196691 Q262169:Q262227 JM262169:JM262227 TI262169:TI262227 ADE262169:ADE262227 ANA262169:ANA262227 AWW262169:AWW262227 BGS262169:BGS262227 BQO262169:BQO262227 CAK262169:CAK262227 CKG262169:CKG262227 CUC262169:CUC262227 DDY262169:DDY262227 DNU262169:DNU262227 DXQ262169:DXQ262227 EHM262169:EHM262227 ERI262169:ERI262227 FBE262169:FBE262227 FLA262169:FLA262227 FUW262169:FUW262227 GES262169:GES262227 GOO262169:GOO262227 GYK262169:GYK262227 HIG262169:HIG262227 HSC262169:HSC262227 IBY262169:IBY262227 ILU262169:ILU262227 IVQ262169:IVQ262227 JFM262169:JFM262227 JPI262169:JPI262227 JZE262169:JZE262227 KJA262169:KJA262227 KSW262169:KSW262227 LCS262169:LCS262227 LMO262169:LMO262227 LWK262169:LWK262227 MGG262169:MGG262227 MQC262169:MQC262227 MZY262169:MZY262227 NJU262169:NJU262227 NTQ262169:NTQ262227 ODM262169:ODM262227 ONI262169:ONI262227 OXE262169:OXE262227 PHA262169:PHA262227 PQW262169:PQW262227 QAS262169:QAS262227 QKO262169:QKO262227 QUK262169:QUK262227 REG262169:REG262227 ROC262169:ROC262227 RXY262169:RXY262227 SHU262169:SHU262227 SRQ262169:SRQ262227 TBM262169:TBM262227 TLI262169:TLI262227 TVE262169:TVE262227 UFA262169:UFA262227 UOW262169:UOW262227 UYS262169:UYS262227 VIO262169:VIO262227 VSK262169:VSK262227 WCG262169:WCG262227 WMC262169:WMC262227 WVY262169:WVY262227 Q327705:Q327763 JM327705:JM327763 TI327705:TI327763 ADE327705:ADE327763 ANA327705:ANA327763 AWW327705:AWW327763 BGS327705:BGS327763 BQO327705:BQO327763 CAK327705:CAK327763 CKG327705:CKG327763 CUC327705:CUC327763 DDY327705:DDY327763 DNU327705:DNU327763 DXQ327705:DXQ327763 EHM327705:EHM327763 ERI327705:ERI327763 FBE327705:FBE327763 FLA327705:FLA327763 FUW327705:FUW327763 GES327705:GES327763 GOO327705:GOO327763 GYK327705:GYK327763 HIG327705:HIG327763 HSC327705:HSC327763 IBY327705:IBY327763 ILU327705:ILU327763 IVQ327705:IVQ327763 JFM327705:JFM327763 JPI327705:JPI327763 JZE327705:JZE327763 KJA327705:KJA327763 KSW327705:KSW327763 LCS327705:LCS327763 LMO327705:LMO327763 LWK327705:LWK327763 MGG327705:MGG327763 MQC327705:MQC327763 MZY327705:MZY327763 NJU327705:NJU327763 NTQ327705:NTQ327763 ODM327705:ODM327763 ONI327705:ONI327763 OXE327705:OXE327763 PHA327705:PHA327763 PQW327705:PQW327763 QAS327705:QAS327763 QKO327705:QKO327763 QUK327705:QUK327763 REG327705:REG327763 ROC327705:ROC327763 RXY327705:RXY327763 SHU327705:SHU327763 SRQ327705:SRQ327763 TBM327705:TBM327763 TLI327705:TLI327763 TVE327705:TVE327763 UFA327705:UFA327763 UOW327705:UOW327763 UYS327705:UYS327763 VIO327705:VIO327763 VSK327705:VSK327763 WCG327705:WCG327763 WMC327705:WMC327763 WVY327705:WVY327763 Q393241:Q393299 JM393241:JM393299 TI393241:TI393299 ADE393241:ADE393299 ANA393241:ANA393299 AWW393241:AWW393299 BGS393241:BGS393299 BQO393241:BQO393299 CAK393241:CAK393299 CKG393241:CKG393299 CUC393241:CUC393299 DDY393241:DDY393299 DNU393241:DNU393299 DXQ393241:DXQ393299 EHM393241:EHM393299 ERI393241:ERI393299 FBE393241:FBE393299 FLA393241:FLA393299 FUW393241:FUW393299 GES393241:GES393299 GOO393241:GOO393299 GYK393241:GYK393299 HIG393241:HIG393299 HSC393241:HSC393299 IBY393241:IBY393299 ILU393241:ILU393299 IVQ393241:IVQ393299 JFM393241:JFM393299 JPI393241:JPI393299 JZE393241:JZE393299 KJA393241:KJA393299 KSW393241:KSW393299 LCS393241:LCS393299 LMO393241:LMO393299 LWK393241:LWK393299 MGG393241:MGG393299 MQC393241:MQC393299 MZY393241:MZY393299 NJU393241:NJU393299 NTQ393241:NTQ393299 ODM393241:ODM393299 ONI393241:ONI393299 OXE393241:OXE393299 PHA393241:PHA393299 PQW393241:PQW393299 QAS393241:QAS393299 QKO393241:QKO393299 QUK393241:QUK393299 REG393241:REG393299 ROC393241:ROC393299 RXY393241:RXY393299 SHU393241:SHU393299 SRQ393241:SRQ393299 TBM393241:TBM393299 TLI393241:TLI393299 TVE393241:TVE393299 UFA393241:UFA393299 UOW393241:UOW393299 UYS393241:UYS393299 VIO393241:VIO393299 VSK393241:VSK393299 WCG393241:WCG393299 WMC393241:WMC393299 WVY393241:WVY393299 Q458777:Q458835 JM458777:JM458835 TI458777:TI458835 ADE458777:ADE458835 ANA458777:ANA458835 AWW458777:AWW458835 BGS458777:BGS458835 BQO458777:BQO458835 CAK458777:CAK458835 CKG458777:CKG458835 CUC458777:CUC458835 DDY458777:DDY458835 DNU458777:DNU458835 DXQ458777:DXQ458835 EHM458777:EHM458835 ERI458777:ERI458835 FBE458777:FBE458835 FLA458777:FLA458835 FUW458777:FUW458835 GES458777:GES458835 GOO458777:GOO458835 GYK458777:GYK458835 HIG458777:HIG458835 HSC458777:HSC458835 IBY458777:IBY458835 ILU458777:ILU458835 IVQ458777:IVQ458835 JFM458777:JFM458835 JPI458777:JPI458835 JZE458777:JZE458835 KJA458777:KJA458835 KSW458777:KSW458835 LCS458777:LCS458835 LMO458777:LMO458835 LWK458777:LWK458835 MGG458777:MGG458835 MQC458777:MQC458835 MZY458777:MZY458835 NJU458777:NJU458835 NTQ458777:NTQ458835 ODM458777:ODM458835 ONI458777:ONI458835 OXE458777:OXE458835 PHA458777:PHA458835 PQW458777:PQW458835 QAS458777:QAS458835 QKO458777:QKO458835 QUK458777:QUK458835 REG458777:REG458835 ROC458777:ROC458835 RXY458777:RXY458835 SHU458777:SHU458835 SRQ458777:SRQ458835 TBM458777:TBM458835 TLI458777:TLI458835 TVE458777:TVE458835 UFA458777:UFA458835 UOW458777:UOW458835 UYS458777:UYS458835 VIO458777:VIO458835 VSK458777:VSK458835 WCG458777:WCG458835 WMC458777:WMC458835 WVY458777:WVY458835 Q524313:Q524371 JM524313:JM524371 TI524313:TI524371 ADE524313:ADE524371 ANA524313:ANA524371 AWW524313:AWW524371 BGS524313:BGS524371 BQO524313:BQO524371 CAK524313:CAK524371 CKG524313:CKG524371 CUC524313:CUC524371 DDY524313:DDY524371 DNU524313:DNU524371 DXQ524313:DXQ524371 EHM524313:EHM524371 ERI524313:ERI524371 FBE524313:FBE524371 FLA524313:FLA524371 FUW524313:FUW524371 GES524313:GES524371 GOO524313:GOO524371 GYK524313:GYK524371 HIG524313:HIG524371 HSC524313:HSC524371 IBY524313:IBY524371 ILU524313:ILU524371 IVQ524313:IVQ524371 JFM524313:JFM524371 JPI524313:JPI524371 JZE524313:JZE524371 KJA524313:KJA524371 KSW524313:KSW524371 LCS524313:LCS524371 LMO524313:LMO524371 LWK524313:LWK524371 MGG524313:MGG524371 MQC524313:MQC524371 MZY524313:MZY524371 NJU524313:NJU524371 NTQ524313:NTQ524371 ODM524313:ODM524371 ONI524313:ONI524371 OXE524313:OXE524371 PHA524313:PHA524371 PQW524313:PQW524371 QAS524313:QAS524371 QKO524313:QKO524371 QUK524313:QUK524371 REG524313:REG524371 ROC524313:ROC524371 RXY524313:RXY524371 SHU524313:SHU524371 SRQ524313:SRQ524371 TBM524313:TBM524371 TLI524313:TLI524371 TVE524313:TVE524371 UFA524313:UFA524371 UOW524313:UOW524371 UYS524313:UYS524371 VIO524313:VIO524371 VSK524313:VSK524371 WCG524313:WCG524371 WMC524313:WMC524371 WVY524313:WVY524371 Q589849:Q589907 JM589849:JM589907 TI589849:TI589907 ADE589849:ADE589907 ANA589849:ANA589907 AWW589849:AWW589907 BGS589849:BGS589907 BQO589849:BQO589907 CAK589849:CAK589907 CKG589849:CKG589907 CUC589849:CUC589907 DDY589849:DDY589907 DNU589849:DNU589907 DXQ589849:DXQ589907 EHM589849:EHM589907 ERI589849:ERI589907 FBE589849:FBE589907 FLA589849:FLA589907 FUW589849:FUW589907 GES589849:GES589907 GOO589849:GOO589907 GYK589849:GYK589907 HIG589849:HIG589907 HSC589849:HSC589907 IBY589849:IBY589907 ILU589849:ILU589907 IVQ589849:IVQ589907 JFM589849:JFM589907 JPI589849:JPI589907 JZE589849:JZE589907 KJA589849:KJA589907 KSW589849:KSW589907 LCS589849:LCS589907 LMO589849:LMO589907 LWK589849:LWK589907 MGG589849:MGG589907 MQC589849:MQC589907 MZY589849:MZY589907 NJU589849:NJU589907 NTQ589849:NTQ589907 ODM589849:ODM589907 ONI589849:ONI589907 OXE589849:OXE589907 PHA589849:PHA589907 PQW589849:PQW589907 QAS589849:QAS589907 QKO589849:QKO589907 QUK589849:QUK589907 REG589849:REG589907 ROC589849:ROC589907 RXY589849:RXY589907 SHU589849:SHU589907 SRQ589849:SRQ589907 TBM589849:TBM589907 TLI589849:TLI589907 TVE589849:TVE589907 UFA589849:UFA589907 UOW589849:UOW589907 UYS589849:UYS589907 VIO589849:VIO589907 VSK589849:VSK589907 WCG589849:WCG589907 WMC589849:WMC589907 WVY589849:WVY589907 Q655385:Q655443 JM655385:JM655443 TI655385:TI655443 ADE655385:ADE655443 ANA655385:ANA655443 AWW655385:AWW655443 BGS655385:BGS655443 BQO655385:BQO655443 CAK655385:CAK655443 CKG655385:CKG655443 CUC655385:CUC655443 DDY655385:DDY655443 DNU655385:DNU655443 DXQ655385:DXQ655443 EHM655385:EHM655443 ERI655385:ERI655443 FBE655385:FBE655443 FLA655385:FLA655443 FUW655385:FUW655443 GES655385:GES655443 GOO655385:GOO655443 GYK655385:GYK655443 HIG655385:HIG655443 HSC655385:HSC655443 IBY655385:IBY655443 ILU655385:ILU655443 IVQ655385:IVQ655443 JFM655385:JFM655443 JPI655385:JPI655443 JZE655385:JZE655443 KJA655385:KJA655443 KSW655385:KSW655443 LCS655385:LCS655443 LMO655385:LMO655443 LWK655385:LWK655443 MGG655385:MGG655443 MQC655385:MQC655443 MZY655385:MZY655443 NJU655385:NJU655443 NTQ655385:NTQ655443 ODM655385:ODM655443 ONI655385:ONI655443 OXE655385:OXE655443 PHA655385:PHA655443 PQW655385:PQW655443 QAS655385:QAS655443 QKO655385:QKO655443 QUK655385:QUK655443 REG655385:REG655443 ROC655385:ROC655443 RXY655385:RXY655443 SHU655385:SHU655443 SRQ655385:SRQ655443 TBM655385:TBM655443 TLI655385:TLI655443 TVE655385:TVE655443 UFA655385:UFA655443 UOW655385:UOW655443 UYS655385:UYS655443 VIO655385:VIO655443 VSK655385:VSK655443 WCG655385:WCG655443 WMC655385:WMC655443 WVY655385:WVY655443 Q720921:Q720979 JM720921:JM720979 TI720921:TI720979 ADE720921:ADE720979 ANA720921:ANA720979 AWW720921:AWW720979 BGS720921:BGS720979 BQO720921:BQO720979 CAK720921:CAK720979 CKG720921:CKG720979 CUC720921:CUC720979 DDY720921:DDY720979 DNU720921:DNU720979 DXQ720921:DXQ720979 EHM720921:EHM720979 ERI720921:ERI720979 FBE720921:FBE720979 FLA720921:FLA720979 FUW720921:FUW720979 GES720921:GES720979 GOO720921:GOO720979 GYK720921:GYK720979 HIG720921:HIG720979 HSC720921:HSC720979 IBY720921:IBY720979 ILU720921:ILU720979 IVQ720921:IVQ720979 JFM720921:JFM720979 JPI720921:JPI720979 JZE720921:JZE720979 KJA720921:KJA720979 KSW720921:KSW720979 LCS720921:LCS720979 LMO720921:LMO720979 LWK720921:LWK720979 MGG720921:MGG720979 MQC720921:MQC720979 MZY720921:MZY720979 NJU720921:NJU720979 NTQ720921:NTQ720979 ODM720921:ODM720979 ONI720921:ONI720979 OXE720921:OXE720979 PHA720921:PHA720979 PQW720921:PQW720979 QAS720921:QAS720979 QKO720921:QKO720979 QUK720921:QUK720979 REG720921:REG720979 ROC720921:ROC720979 RXY720921:RXY720979 SHU720921:SHU720979 SRQ720921:SRQ720979 TBM720921:TBM720979 TLI720921:TLI720979 TVE720921:TVE720979 UFA720921:UFA720979 UOW720921:UOW720979 UYS720921:UYS720979 VIO720921:VIO720979 VSK720921:VSK720979 WCG720921:WCG720979 WMC720921:WMC720979 WVY720921:WVY720979 Q786457:Q786515 JM786457:JM786515 TI786457:TI786515 ADE786457:ADE786515 ANA786457:ANA786515 AWW786457:AWW786515 BGS786457:BGS786515 BQO786457:BQO786515 CAK786457:CAK786515 CKG786457:CKG786515 CUC786457:CUC786515 DDY786457:DDY786515 DNU786457:DNU786515 DXQ786457:DXQ786515 EHM786457:EHM786515 ERI786457:ERI786515 FBE786457:FBE786515 FLA786457:FLA786515 FUW786457:FUW786515 GES786457:GES786515 GOO786457:GOO786515 GYK786457:GYK786515 HIG786457:HIG786515 HSC786457:HSC786515 IBY786457:IBY786515 ILU786457:ILU786515 IVQ786457:IVQ786515 JFM786457:JFM786515 JPI786457:JPI786515 JZE786457:JZE786515 KJA786457:KJA786515 KSW786457:KSW786515 LCS786457:LCS786515 LMO786457:LMO786515 LWK786457:LWK786515 MGG786457:MGG786515 MQC786457:MQC786515 MZY786457:MZY786515 NJU786457:NJU786515 NTQ786457:NTQ786515 ODM786457:ODM786515 ONI786457:ONI786515 OXE786457:OXE786515 PHA786457:PHA786515 PQW786457:PQW786515 QAS786457:QAS786515 QKO786457:QKO786515 QUK786457:QUK786515 REG786457:REG786515 ROC786457:ROC786515 RXY786457:RXY786515 SHU786457:SHU786515 SRQ786457:SRQ786515 TBM786457:TBM786515 TLI786457:TLI786515 TVE786457:TVE786515 UFA786457:UFA786515 UOW786457:UOW786515 UYS786457:UYS786515 VIO786457:VIO786515 VSK786457:VSK786515 WCG786457:WCG786515 WMC786457:WMC786515 WVY786457:WVY786515 Q851993:Q852051 JM851993:JM852051 TI851993:TI852051 ADE851993:ADE852051 ANA851993:ANA852051 AWW851993:AWW852051 BGS851993:BGS852051 BQO851993:BQO852051 CAK851993:CAK852051 CKG851993:CKG852051 CUC851993:CUC852051 DDY851993:DDY852051 DNU851993:DNU852051 DXQ851993:DXQ852051 EHM851993:EHM852051 ERI851993:ERI852051 FBE851993:FBE852051 FLA851993:FLA852051 FUW851993:FUW852051 GES851993:GES852051 GOO851993:GOO852051 GYK851993:GYK852051 HIG851993:HIG852051 HSC851993:HSC852051 IBY851993:IBY852051 ILU851993:ILU852051 IVQ851993:IVQ852051 JFM851993:JFM852051 JPI851993:JPI852051 JZE851993:JZE852051 KJA851993:KJA852051 KSW851993:KSW852051 LCS851993:LCS852051 LMO851993:LMO852051 LWK851993:LWK852051 MGG851993:MGG852051 MQC851993:MQC852051 MZY851993:MZY852051 NJU851993:NJU852051 NTQ851993:NTQ852051 ODM851993:ODM852051 ONI851993:ONI852051 OXE851993:OXE852051 PHA851993:PHA852051 PQW851993:PQW852051 QAS851993:QAS852051 QKO851993:QKO852051 QUK851993:QUK852051 REG851993:REG852051 ROC851993:ROC852051 RXY851993:RXY852051 SHU851993:SHU852051 SRQ851993:SRQ852051 TBM851993:TBM852051 TLI851993:TLI852051 TVE851993:TVE852051 UFA851993:UFA852051 UOW851993:UOW852051 UYS851993:UYS852051 VIO851993:VIO852051 VSK851993:VSK852051 WCG851993:WCG852051 WMC851993:WMC852051 WVY851993:WVY852051 Q917529:Q917587 JM917529:JM917587 TI917529:TI917587 ADE917529:ADE917587 ANA917529:ANA917587 AWW917529:AWW917587 BGS917529:BGS917587 BQO917529:BQO917587 CAK917529:CAK917587 CKG917529:CKG917587 CUC917529:CUC917587 DDY917529:DDY917587 DNU917529:DNU917587 DXQ917529:DXQ917587 EHM917529:EHM917587 ERI917529:ERI917587 FBE917529:FBE917587 FLA917529:FLA917587 FUW917529:FUW917587 GES917529:GES917587 GOO917529:GOO917587 GYK917529:GYK917587 HIG917529:HIG917587 HSC917529:HSC917587 IBY917529:IBY917587 ILU917529:ILU917587 IVQ917529:IVQ917587 JFM917529:JFM917587 JPI917529:JPI917587 JZE917529:JZE917587 KJA917529:KJA917587 KSW917529:KSW917587 LCS917529:LCS917587 LMO917529:LMO917587 LWK917529:LWK917587 MGG917529:MGG917587 MQC917529:MQC917587 MZY917529:MZY917587 NJU917529:NJU917587 NTQ917529:NTQ917587 ODM917529:ODM917587 ONI917529:ONI917587 OXE917529:OXE917587 PHA917529:PHA917587 PQW917529:PQW917587 QAS917529:QAS917587 QKO917529:QKO917587 QUK917529:QUK917587 REG917529:REG917587 ROC917529:ROC917587 RXY917529:RXY917587 SHU917529:SHU917587 SRQ917529:SRQ917587 TBM917529:TBM917587 TLI917529:TLI917587 TVE917529:TVE917587 UFA917529:UFA917587 UOW917529:UOW917587 UYS917529:UYS917587 VIO917529:VIO917587 VSK917529:VSK917587 WCG917529:WCG917587 WMC917529:WMC917587 WVY917529:WVY917587 Q983065:Q983123 JM983065:JM983123 TI983065:TI983123 ADE983065:ADE983123 ANA983065:ANA983123 AWW983065:AWW983123 BGS983065:BGS983123 BQO983065:BQO983123 CAK983065:CAK983123 CKG983065:CKG983123 CUC983065:CUC983123 DDY983065:DDY983123 DNU983065:DNU983123 DXQ983065:DXQ983123 EHM983065:EHM983123 ERI983065:ERI983123 FBE983065:FBE983123 FLA983065:FLA983123 FUW983065:FUW983123 GES983065:GES983123 GOO983065:GOO983123 GYK983065:GYK983123 HIG983065:HIG983123 HSC983065:HSC983123 IBY983065:IBY983123 ILU983065:ILU983123 IVQ983065:IVQ983123 JFM983065:JFM983123 JPI983065:JPI983123 JZE983065:JZE983123 KJA983065:KJA983123 KSW983065:KSW983123 LCS983065:LCS983123 LMO983065:LMO983123 LWK983065:LWK983123 MGG983065:MGG983123 MQC983065:MQC983123 MZY983065:MZY983123 NJU983065:NJU983123 NTQ983065:NTQ983123 ODM983065:ODM983123 ONI983065:ONI983123 OXE983065:OXE983123 PHA983065:PHA983123 PQW983065:PQW983123 QAS983065:QAS983123 QKO983065:QKO983123 QUK983065:QUK983123 REG983065:REG983123 ROC983065:ROC983123 RXY983065:RXY983123 SHU983065:SHU983123 SRQ983065:SRQ983123 TBM983065:TBM983123 TLI983065:TLI983123 TVE983065:TVE983123 UFA983065:UFA983123 UOW983065:UOW983123 UYS983065:UYS983123 VIO983065:VIO983123 VSK983065:VSK983123 WCG983065:WCG983123 WMC983065:WMC983123 WVY983065:WVY983123 M12:M83 JI12:JI83 TE12:TE83 ADA12:ADA83 AMW12:AMW83 AWS12:AWS83 BGO12:BGO83 BQK12:BQK83 CAG12:CAG83 CKC12:CKC83 CTY12:CTY83 DDU12:DDU83 DNQ12:DNQ83 DXM12:DXM83 EHI12:EHI83 ERE12:ERE83 FBA12:FBA83 FKW12:FKW83 FUS12:FUS83 GEO12:GEO83 GOK12:GOK83 GYG12:GYG83 HIC12:HIC83 HRY12:HRY83 IBU12:IBU83 ILQ12:ILQ83 IVM12:IVM83 JFI12:JFI83 JPE12:JPE83 JZA12:JZA83 KIW12:KIW83 KSS12:KSS83 LCO12:LCO83 LMK12:LMK83 LWG12:LWG83 MGC12:MGC83 MPY12:MPY83 MZU12:MZU83 NJQ12:NJQ83 NTM12:NTM83 ODI12:ODI83 ONE12:ONE83 OXA12:OXA83 PGW12:PGW83 PQS12:PQS83 QAO12:QAO83 QKK12:QKK83 QUG12:QUG83 REC12:REC83 RNY12:RNY83 RXU12:RXU83 SHQ12:SHQ83 SRM12:SRM83 TBI12:TBI83 TLE12:TLE83 TVA12:TVA83 UEW12:UEW83 UOS12:UOS83 UYO12:UYO83 VIK12:VIK83 VSG12:VSG83 WCC12:WCC83 WLY12:WLY83 WVU12:WVU83 M65548:M65619 JI65548:JI65619 TE65548:TE65619 ADA65548:ADA65619 AMW65548:AMW65619 AWS65548:AWS65619 BGO65548:BGO65619 BQK65548:BQK65619 CAG65548:CAG65619 CKC65548:CKC65619 CTY65548:CTY65619 DDU65548:DDU65619 DNQ65548:DNQ65619 DXM65548:DXM65619 EHI65548:EHI65619 ERE65548:ERE65619 FBA65548:FBA65619 FKW65548:FKW65619 FUS65548:FUS65619 GEO65548:GEO65619 GOK65548:GOK65619 GYG65548:GYG65619 HIC65548:HIC65619 HRY65548:HRY65619 IBU65548:IBU65619 ILQ65548:ILQ65619 IVM65548:IVM65619 JFI65548:JFI65619 JPE65548:JPE65619 JZA65548:JZA65619 KIW65548:KIW65619 KSS65548:KSS65619 LCO65548:LCO65619 LMK65548:LMK65619 LWG65548:LWG65619 MGC65548:MGC65619 MPY65548:MPY65619 MZU65548:MZU65619 NJQ65548:NJQ65619 NTM65548:NTM65619 ODI65548:ODI65619 ONE65548:ONE65619 OXA65548:OXA65619 PGW65548:PGW65619 PQS65548:PQS65619 QAO65548:QAO65619 QKK65548:QKK65619 QUG65548:QUG65619 REC65548:REC65619 RNY65548:RNY65619 RXU65548:RXU65619 SHQ65548:SHQ65619 SRM65548:SRM65619 TBI65548:TBI65619 TLE65548:TLE65619 TVA65548:TVA65619 UEW65548:UEW65619 UOS65548:UOS65619 UYO65548:UYO65619 VIK65548:VIK65619 VSG65548:VSG65619 WCC65548:WCC65619 WLY65548:WLY65619 WVU65548:WVU65619 M131084:M131155 JI131084:JI131155 TE131084:TE131155 ADA131084:ADA131155 AMW131084:AMW131155 AWS131084:AWS131155 BGO131084:BGO131155 BQK131084:BQK131155 CAG131084:CAG131155 CKC131084:CKC131155 CTY131084:CTY131155 DDU131084:DDU131155 DNQ131084:DNQ131155 DXM131084:DXM131155 EHI131084:EHI131155 ERE131084:ERE131155 FBA131084:FBA131155 FKW131084:FKW131155 FUS131084:FUS131155 GEO131084:GEO131155 GOK131084:GOK131155 GYG131084:GYG131155 HIC131084:HIC131155 HRY131084:HRY131155 IBU131084:IBU131155 ILQ131084:ILQ131155 IVM131084:IVM131155 JFI131084:JFI131155 JPE131084:JPE131155 JZA131084:JZA131155 KIW131084:KIW131155 KSS131084:KSS131155 LCO131084:LCO131155 LMK131084:LMK131155 LWG131084:LWG131155 MGC131084:MGC131155 MPY131084:MPY131155 MZU131084:MZU131155 NJQ131084:NJQ131155 NTM131084:NTM131155 ODI131084:ODI131155 ONE131084:ONE131155 OXA131084:OXA131155 PGW131084:PGW131155 PQS131084:PQS131155 QAO131084:QAO131155 QKK131084:QKK131155 QUG131084:QUG131155 REC131084:REC131155 RNY131084:RNY131155 RXU131084:RXU131155 SHQ131084:SHQ131155 SRM131084:SRM131155 TBI131084:TBI131155 TLE131084:TLE131155 TVA131084:TVA131155 UEW131084:UEW131155 UOS131084:UOS131155 UYO131084:UYO131155 VIK131084:VIK131155 VSG131084:VSG131155 WCC131084:WCC131155 WLY131084:WLY131155 WVU131084:WVU131155 M196620:M196691 JI196620:JI196691 TE196620:TE196691 ADA196620:ADA196691 AMW196620:AMW196691 AWS196620:AWS196691 BGO196620:BGO196691 BQK196620:BQK196691 CAG196620:CAG196691 CKC196620:CKC196691 CTY196620:CTY196691 DDU196620:DDU196691 DNQ196620:DNQ196691 DXM196620:DXM196691 EHI196620:EHI196691 ERE196620:ERE196691 FBA196620:FBA196691 FKW196620:FKW196691 FUS196620:FUS196691 GEO196620:GEO196691 GOK196620:GOK196691 GYG196620:GYG196691 HIC196620:HIC196691 HRY196620:HRY196691 IBU196620:IBU196691 ILQ196620:ILQ196691 IVM196620:IVM196691 JFI196620:JFI196691 JPE196620:JPE196691 JZA196620:JZA196691 KIW196620:KIW196691 KSS196620:KSS196691 LCO196620:LCO196691 LMK196620:LMK196691 LWG196620:LWG196691 MGC196620:MGC196691 MPY196620:MPY196691 MZU196620:MZU196691 NJQ196620:NJQ196691 NTM196620:NTM196691 ODI196620:ODI196691 ONE196620:ONE196691 OXA196620:OXA196691 PGW196620:PGW196691 PQS196620:PQS196691 QAO196620:QAO196691 QKK196620:QKK196691 QUG196620:QUG196691 REC196620:REC196691 RNY196620:RNY196691 RXU196620:RXU196691 SHQ196620:SHQ196691 SRM196620:SRM196691 TBI196620:TBI196691 TLE196620:TLE196691 TVA196620:TVA196691 UEW196620:UEW196691 UOS196620:UOS196691 UYO196620:UYO196691 VIK196620:VIK196691 VSG196620:VSG196691 WCC196620:WCC196691 WLY196620:WLY196691 WVU196620:WVU196691 M262156:M262227 JI262156:JI262227 TE262156:TE262227 ADA262156:ADA262227 AMW262156:AMW262227 AWS262156:AWS262227 BGO262156:BGO262227 BQK262156:BQK262227 CAG262156:CAG262227 CKC262156:CKC262227 CTY262156:CTY262227 DDU262156:DDU262227 DNQ262156:DNQ262227 DXM262156:DXM262227 EHI262156:EHI262227 ERE262156:ERE262227 FBA262156:FBA262227 FKW262156:FKW262227 FUS262156:FUS262227 GEO262156:GEO262227 GOK262156:GOK262227 GYG262156:GYG262227 HIC262156:HIC262227 HRY262156:HRY262227 IBU262156:IBU262227 ILQ262156:ILQ262227 IVM262156:IVM262227 JFI262156:JFI262227 JPE262156:JPE262227 JZA262156:JZA262227 KIW262156:KIW262227 KSS262156:KSS262227 LCO262156:LCO262227 LMK262156:LMK262227 LWG262156:LWG262227 MGC262156:MGC262227 MPY262156:MPY262227 MZU262156:MZU262227 NJQ262156:NJQ262227 NTM262156:NTM262227 ODI262156:ODI262227 ONE262156:ONE262227 OXA262156:OXA262227 PGW262156:PGW262227 PQS262156:PQS262227 QAO262156:QAO262227 QKK262156:QKK262227 QUG262156:QUG262227 REC262156:REC262227 RNY262156:RNY262227 RXU262156:RXU262227 SHQ262156:SHQ262227 SRM262156:SRM262227 TBI262156:TBI262227 TLE262156:TLE262227 TVA262156:TVA262227 UEW262156:UEW262227 UOS262156:UOS262227 UYO262156:UYO262227 VIK262156:VIK262227 VSG262156:VSG262227 WCC262156:WCC262227 WLY262156:WLY262227 WVU262156:WVU262227 M327692:M327763 JI327692:JI327763 TE327692:TE327763 ADA327692:ADA327763 AMW327692:AMW327763 AWS327692:AWS327763 BGO327692:BGO327763 BQK327692:BQK327763 CAG327692:CAG327763 CKC327692:CKC327763 CTY327692:CTY327763 DDU327692:DDU327763 DNQ327692:DNQ327763 DXM327692:DXM327763 EHI327692:EHI327763 ERE327692:ERE327763 FBA327692:FBA327763 FKW327692:FKW327763 FUS327692:FUS327763 GEO327692:GEO327763 GOK327692:GOK327763 GYG327692:GYG327763 HIC327692:HIC327763 HRY327692:HRY327763 IBU327692:IBU327763 ILQ327692:ILQ327763 IVM327692:IVM327763 JFI327692:JFI327763 JPE327692:JPE327763 JZA327692:JZA327763 KIW327692:KIW327763 KSS327692:KSS327763 LCO327692:LCO327763 LMK327692:LMK327763 LWG327692:LWG327763 MGC327692:MGC327763 MPY327692:MPY327763 MZU327692:MZU327763 NJQ327692:NJQ327763 NTM327692:NTM327763 ODI327692:ODI327763 ONE327692:ONE327763 OXA327692:OXA327763 PGW327692:PGW327763 PQS327692:PQS327763 QAO327692:QAO327763 QKK327692:QKK327763 QUG327692:QUG327763 REC327692:REC327763 RNY327692:RNY327763 RXU327692:RXU327763 SHQ327692:SHQ327763 SRM327692:SRM327763 TBI327692:TBI327763 TLE327692:TLE327763 TVA327692:TVA327763 UEW327692:UEW327763 UOS327692:UOS327763 UYO327692:UYO327763 VIK327692:VIK327763 VSG327692:VSG327763 WCC327692:WCC327763 WLY327692:WLY327763 WVU327692:WVU327763 M393228:M393299 JI393228:JI393299 TE393228:TE393299 ADA393228:ADA393299 AMW393228:AMW393299 AWS393228:AWS393299 BGO393228:BGO393299 BQK393228:BQK393299 CAG393228:CAG393299 CKC393228:CKC393299 CTY393228:CTY393299 DDU393228:DDU393299 DNQ393228:DNQ393299 DXM393228:DXM393299 EHI393228:EHI393299 ERE393228:ERE393299 FBA393228:FBA393299 FKW393228:FKW393299 FUS393228:FUS393299 GEO393228:GEO393299 GOK393228:GOK393299 GYG393228:GYG393299 HIC393228:HIC393299 HRY393228:HRY393299 IBU393228:IBU393299 ILQ393228:ILQ393299 IVM393228:IVM393299 JFI393228:JFI393299 JPE393228:JPE393299 JZA393228:JZA393299 KIW393228:KIW393299 KSS393228:KSS393299 LCO393228:LCO393299 LMK393228:LMK393299 LWG393228:LWG393299 MGC393228:MGC393299 MPY393228:MPY393299 MZU393228:MZU393299 NJQ393228:NJQ393299 NTM393228:NTM393299 ODI393228:ODI393299 ONE393228:ONE393299 OXA393228:OXA393299 PGW393228:PGW393299 PQS393228:PQS393299 QAO393228:QAO393299 QKK393228:QKK393299 QUG393228:QUG393299 REC393228:REC393299 RNY393228:RNY393299 RXU393228:RXU393299 SHQ393228:SHQ393299 SRM393228:SRM393299 TBI393228:TBI393299 TLE393228:TLE393299 TVA393228:TVA393299 UEW393228:UEW393299 UOS393228:UOS393299 UYO393228:UYO393299 VIK393228:VIK393299 VSG393228:VSG393299 WCC393228:WCC393299 WLY393228:WLY393299 WVU393228:WVU393299 M458764:M458835 JI458764:JI458835 TE458764:TE458835 ADA458764:ADA458835 AMW458764:AMW458835 AWS458764:AWS458835 BGO458764:BGO458835 BQK458764:BQK458835 CAG458764:CAG458835 CKC458764:CKC458835 CTY458764:CTY458835 DDU458764:DDU458835 DNQ458764:DNQ458835 DXM458764:DXM458835 EHI458764:EHI458835 ERE458764:ERE458835 FBA458764:FBA458835 FKW458764:FKW458835 FUS458764:FUS458835 GEO458764:GEO458835 GOK458764:GOK458835 GYG458764:GYG458835 HIC458764:HIC458835 HRY458764:HRY458835 IBU458764:IBU458835 ILQ458764:ILQ458835 IVM458764:IVM458835 JFI458764:JFI458835 JPE458764:JPE458835 JZA458764:JZA458835 KIW458764:KIW458835 KSS458764:KSS458835 LCO458764:LCO458835 LMK458764:LMK458835 LWG458764:LWG458835 MGC458764:MGC458835 MPY458764:MPY458835 MZU458764:MZU458835 NJQ458764:NJQ458835 NTM458764:NTM458835 ODI458764:ODI458835 ONE458764:ONE458835 OXA458764:OXA458835 PGW458764:PGW458835 PQS458764:PQS458835 QAO458764:QAO458835 QKK458764:QKK458835 QUG458764:QUG458835 REC458764:REC458835 RNY458764:RNY458835 RXU458764:RXU458835 SHQ458764:SHQ458835 SRM458764:SRM458835 TBI458764:TBI458835 TLE458764:TLE458835 TVA458764:TVA458835 UEW458764:UEW458835 UOS458764:UOS458835 UYO458764:UYO458835 VIK458764:VIK458835 VSG458764:VSG458835 WCC458764:WCC458835 WLY458764:WLY458835 WVU458764:WVU458835 M524300:M524371 JI524300:JI524371 TE524300:TE524371 ADA524300:ADA524371 AMW524300:AMW524371 AWS524300:AWS524371 BGO524300:BGO524371 BQK524300:BQK524371 CAG524300:CAG524371 CKC524300:CKC524371 CTY524300:CTY524371 DDU524300:DDU524371 DNQ524300:DNQ524371 DXM524300:DXM524371 EHI524300:EHI524371 ERE524300:ERE524371 FBA524300:FBA524371 FKW524300:FKW524371 FUS524300:FUS524371 GEO524300:GEO524371 GOK524300:GOK524371 GYG524300:GYG524371 HIC524300:HIC524371 HRY524300:HRY524371 IBU524300:IBU524371 ILQ524300:ILQ524371 IVM524300:IVM524371 JFI524300:JFI524371 JPE524300:JPE524371 JZA524300:JZA524371 KIW524300:KIW524371 KSS524300:KSS524371 LCO524300:LCO524371 LMK524300:LMK524371 LWG524300:LWG524371 MGC524300:MGC524371 MPY524300:MPY524371 MZU524300:MZU524371 NJQ524300:NJQ524371 NTM524300:NTM524371 ODI524300:ODI524371 ONE524300:ONE524371 OXA524300:OXA524371 PGW524300:PGW524371 PQS524300:PQS524371 QAO524300:QAO524371 QKK524300:QKK524371 QUG524300:QUG524371 REC524300:REC524371 RNY524300:RNY524371 RXU524300:RXU524371 SHQ524300:SHQ524371 SRM524300:SRM524371 TBI524300:TBI524371 TLE524300:TLE524371 TVA524300:TVA524371 UEW524300:UEW524371 UOS524300:UOS524371 UYO524300:UYO524371 VIK524300:VIK524371 VSG524300:VSG524371 WCC524300:WCC524371 WLY524300:WLY524371 WVU524300:WVU524371 M589836:M589907 JI589836:JI589907 TE589836:TE589907 ADA589836:ADA589907 AMW589836:AMW589907 AWS589836:AWS589907 BGO589836:BGO589907 BQK589836:BQK589907 CAG589836:CAG589907 CKC589836:CKC589907 CTY589836:CTY589907 DDU589836:DDU589907 DNQ589836:DNQ589907 DXM589836:DXM589907 EHI589836:EHI589907 ERE589836:ERE589907 FBA589836:FBA589907 FKW589836:FKW589907 FUS589836:FUS589907 GEO589836:GEO589907 GOK589836:GOK589907 GYG589836:GYG589907 HIC589836:HIC589907 HRY589836:HRY589907 IBU589836:IBU589907 ILQ589836:ILQ589907 IVM589836:IVM589907 JFI589836:JFI589907 JPE589836:JPE589907 JZA589836:JZA589907 KIW589836:KIW589907 KSS589836:KSS589907 LCO589836:LCO589907 LMK589836:LMK589907 LWG589836:LWG589907 MGC589836:MGC589907 MPY589836:MPY589907 MZU589836:MZU589907 NJQ589836:NJQ589907 NTM589836:NTM589907 ODI589836:ODI589907 ONE589836:ONE589907 OXA589836:OXA589907 PGW589836:PGW589907 PQS589836:PQS589907 QAO589836:QAO589907 QKK589836:QKK589907 QUG589836:QUG589907 REC589836:REC589907 RNY589836:RNY589907 RXU589836:RXU589907 SHQ589836:SHQ589907 SRM589836:SRM589907 TBI589836:TBI589907 TLE589836:TLE589907 TVA589836:TVA589907 UEW589836:UEW589907 UOS589836:UOS589907 UYO589836:UYO589907 VIK589836:VIK589907 VSG589836:VSG589907 WCC589836:WCC589907 WLY589836:WLY589907 WVU589836:WVU589907 M655372:M655443 JI655372:JI655443 TE655372:TE655443 ADA655372:ADA655443 AMW655372:AMW655443 AWS655372:AWS655443 BGO655372:BGO655443 BQK655372:BQK655443 CAG655372:CAG655443 CKC655372:CKC655443 CTY655372:CTY655443 DDU655372:DDU655443 DNQ655372:DNQ655443 DXM655372:DXM655443 EHI655372:EHI655443 ERE655372:ERE655443 FBA655372:FBA655443 FKW655372:FKW655443 FUS655372:FUS655443 GEO655372:GEO655443 GOK655372:GOK655443 GYG655372:GYG655443 HIC655372:HIC655443 HRY655372:HRY655443 IBU655372:IBU655443 ILQ655372:ILQ655443 IVM655372:IVM655443 JFI655372:JFI655443 JPE655372:JPE655443 JZA655372:JZA655443 KIW655372:KIW655443 KSS655372:KSS655443 LCO655372:LCO655443 LMK655372:LMK655443 LWG655372:LWG655443 MGC655372:MGC655443 MPY655372:MPY655443 MZU655372:MZU655443 NJQ655372:NJQ655443 NTM655372:NTM655443 ODI655372:ODI655443 ONE655372:ONE655443 OXA655372:OXA655443 PGW655372:PGW655443 PQS655372:PQS655443 QAO655372:QAO655443 QKK655372:QKK655443 QUG655372:QUG655443 REC655372:REC655443 RNY655372:RNY655443 RXU655372:RXU655443 SHQ655372:SHQ655443 SRM655372:SRM655443 TBI655372:TBI655443 TLE655372:TLE655443 TVA655372:TVA655443 UEW655372:UEW655443 UOS655372:UOS655443 UYO655372:UYO655443 VIK655372:VIK655443 VSG655372:VSG655443 WCC655372:WCC655443 WLY655372:WLY655443 WVU655372:WVU655443 M720908:M720979 JI720908:JI720979 TE720908:TE720979 ADA720908:ADA720979 AMW720908:AMW720979 AWS720908:AWS720979 BGO720908:BGO720979 BQK720908:BQK720979 CAG720908:CAG720979 CKC720908:CKC720979 CTY720908:CTY720979 DDU720908:DDU720979 DNQ720908:DNQ720979 DXM720908:DXM720979 EHI720908:EHI720979 ERE720908:ERE720979 FBA720908:FBA720979 FKW720908:FKW720979 FUS720908:FUS720979 GEO720908:GEO720979 GOK720908:GOK720979 GYG720908:GYG720979 HIC720908:HIC720979 HRY720908:HRY720979 IBU720908:IBU720979 ILQ720908:ILQ720979 IVM720908:IVM720979 JFI720908:JFI720979 JPE720908:JPE720979 JZA720908:JZA720979 KIW720908:KIW720979 KSS720908:KSS720979 LCO720908:LCO720979 LMK720908:LMK720979 LWG720908:LWG720979 MGC720908:MGC720979 MPY720908:MPY720979 MZU720908:MZU720979 NJQ720908:NJQ720979 NTM720908:NTM720979 ODI720908:ODI720979 ONE720908:ONE720979 OXA720908:OXA720979 PGW720908:PGW720979 PQS720908:PQS720979 QAO720908:QAO720979 QKK720908:QKK720979 QUG720908:QUG720979 REC720908:REC720979 RNY720908:RNY720979 RXU720908:RXU720979 SHQ720908:SHQ720979 SRM720908:SRM720979 TBI720908:TBI720979 TLE720908:TLE720979 TVA720908:TVA720979 UEW720908:UEW720979 UOS720908:UOS720979 UYO720908:UYO720979 VIK720908:VIK720979 VSG720908:VSG720979 WCC720908:WCC720979 WLY720908:WLY720979 WVU720908:WVU720979 M786444:M786515 JI786444:JI786515 TE786444:TE786515 ADA786444:ADA786515 AMW786444:AMW786515 AWS786444:AWS786515 BGO786444:BGO786515 BQK786444:BQK786515 CAG786444:CAG786515 CKC786444:CKC786515 CTY786444:CTY786515 DDU786444:DDU786515 DNQ786444:DNQ786515 DXM786444:DXM786515 EHI786444:EHI786515 ERE786444:ERE786515 FBA786444:FBA786515 FKW786444:FKW786515 FUS786444:FUS786515 GEO786444:GEO786515 GOK786444:GOK786515 GYG786444:GYG786515 HIC786444:HIC786515 HRY786444:HRY786515 IBU786444:IBU786515 ILQ786444:ILQ786515 IVM786444:IVM786515 JFI786444:JFI786515 JPE786444:JPE786515 JZA786444:JZA786515 KIW786444:KIW786515 KSS786444:KSS786515 LCO786444:LCO786515 LMK786444:LMK786515 LWG786444:LWG786515 MGC786444:MGC786515 MPY786444:MPY786515 MZU786444:MZU786515 NJQ786444:NJQ786515 NTM786444:NTM786515 ODI786444:ODI786515 ONE786444:ONE786515 OXA786444:OXA786515 PGW786444:PGW786515 PQS786444:PQS786515 QAO786444:QAO786515 QKK786444:QKK786515 QUG786444:QUG786515 REC786444:REC786515 RNY786444:RNY786515 RXU786444:RXU786515 SHQ786444:SHQ786515 SRM786444:SRM786515 TBI786444:TBI786515 TLE786444:TLE786515 TVA786444:TVA786515 UEW786444:UEW786515 UOS786444:UOS786515 UYO786444:UYO786515 VIK786444:VIK786515 VSG786444:VSG786515 WCC786444:WCC786515 WLY786444:WLY786515 WVU786444:WVU786515 M851980:M852051 JI851980:JI852051 TE851980:TE852051 ADA851980:ADA852051 AMW851980:AMW852051 AWS851980:AWS852051 BGO851980:BGO852051 BQK851980:BQK852051 CAG851980:CAG852051 CKC851980:CKC852051 CTY851980:CTY852051 DDU851980:DDU852051 DNQ851980:DNQ852051 DXM851980:DXM852051 EHI851980:EHI852051 ERE851980:ERE852051 FBA851980:FBA852051 FKW851980:FKW852051 FUS851980:FUS852051 GEO851980:GEO852051 GOK851980:GOK852051 GYG851980:GYG852051 HIC851980:HIC852051 HRY851980:HRY852051 IBU851980:IBU852051 ILQ851980:ILQ852051 IVM851980:IVM852051 JFI851980:JFI852051 JPE851980:JPE852051 JZA851980:JZA852051 KIW851980:KIW852051 KSS851980:KSS852051 LCO851980:LCO852051 LMK851980:LMK852051 LWG851980:LWG852051 MGC851980:MGC852051 MPY851980:MPY852051 MZU851980:MZU852051 NJQ851980:NJQ852051 NTM851980:NTM852051 ODI851980:ODI852051 ONE851980:ONE852051 OXA851980:OXA852051 PGW851980:PGW852051 PQS851980:PQS852051 QAO851980:QAO852051 QKK851980:QKK852051 QUG851980:QUG852051 REC851980:REC852051 RNY851980:RNY852051 RXU851980:RXU852051 SHQ851980:SHQ852051 SRM851980:SRM852051 TBI851980:TBI852051 TLE851980:TLE852051 TVA851980:TVA852051 UEW851980:UEW852051 UOS851980:UOS852051 UYO851980:UYO852051 VIK851980:VIK852051 VSG851980:VSG852051 WCC851980:WCC852051 WLY851980:WLY852051 WVU851980:WVU852051 M917516:M917587 JI917516:JI917587 TE917516:TE917587 ADA917516:ADA917587 AMW917516:AMW917587 AWS917516:AWS917587 BGO917516:BGO917587 BQK917516:BQK917587 CAG917516:CAG917587 CKC917516:CKC917587 CTY917516:CTY917587 DDU917516:DDU917587 DNQ917516:DNQ917587 DXM917516:DXM917587 EHI917516:EHI917587 ERE917516:ERE917587 FBA917516:FBA917587 FKW917516:FKW917587 FUS917516:FUS917587 GEO917516:GEO917587 GOK917516:GOK917587 GYG917516:GYG917587 HIC917516:HIC917587 HRY917516:HRY917587 IBU917516:IBU917587 ILQ917516:ILQ917587 IVM917516:IVM917587 JFI917516:JFI917587 JPE917516:JPE917587 JZA917516:JZA917587 KIW917516:KIW917587 KSS917516:KSS917587 LCO917516:LCO917587 LMK917516:LMK917587 LWG917516:LWG917587 MGC917516:MGC917587 MPY917516:MPY917587 MZU917516:MZU917587 NJQ917516:NJQ917587 NTM917516:NTM917587 ODI917516:ODI917587 ONE917516:ONE917587 OXA917516:OXA917587 PGW917516:PGW917587 PQS917516:PQS917587 QAO917516:QAO917587 QKK917516:QKK917587 QUG917516:QUG917587 REC917516:REC917587 RNY917516:RNY917587 RXU917516:RXU917587 SHQ917516:SHQ917587 SRM917516:SRM917587 TBI917516:TBI917587 TLE917516:TLE917587 TVA917516:TVA917587 UEW917516:UEW917587 UOS917516:UOS917587 UYO917516:UYO917587 VIK917516:VIK917587 VSG917516:VSG917587 WCC917516:WCC917587 WLY917516:WLY917587 WVU917516:WVU917587 M983052:M983123 JI983052:JI983123 TE983052:TE983123 ADA983052:ADA983123 AMW983052:AMW983123 AWS983052:AWS983123 BGO983052:BGO983123 BQK983052:BQK983123 CAG983052:CAG983123 CKC983052:CKC983123 CTY983052:CTY983123 DDU983052:DDU983123 DNQ983052:DNQ983123 DXM983052:DXM983123 EHI983052:EHI983123 ERE983052:ERE983123 FBA983052:FBA983123 FKW983052:FKW983123 FUS983052:FUS983123 GEO983052:GEO983123 GOK983052:GOK983123 GYG983052:GYG983123 HIC983052:HIC983123 HRY983052:HRY983123 IBU983052:IBU983123 ILQ983052:ILQ983123 IVM983052:IVM983123 JFI983052:JFI983123 JPE983052:JPE983123 JZA983052:JZA983123 KIW983052:KIW983123 KSS983052:KSS983123 LCO983052:LCO983123 LMK983052:LMK983123 LWG983052:LWG983123 MGC983052:MGC983123 MPY983052:MPY983123 MZU983052:MZU983123 NJQ983052:NJQ983123 NTM983052:NTM983123 ODI983052:ODI983123 ONE983052:ONE983123 OXA983052:OXA983123 PGW983052:PGW983123 PQS983052:PQS983123 QAO983052:QAO983123 QKK983052:QKK983123 QUG983052:QUG983123 REC983052:REC983123 RNY983052:RNY983123 RXU983052:RXU983123 SHQ983052:SHQ983123 SRM983052:SRM983123 TBI983052:TBI983123 TLE983052:TLE983123 TVA983052:TVA983123 UEW983052:UEW983123 UOS983052:UOS983123 UYO983052:UYO983123 VIK983052:VIK983123 VSG983052:VSG983123 WCC983052:WCC983123 WLY983052:WLY983123 WVU983052:WVU983123 Q13:Q23 JM13:JM23 TI13:TI23 ADE13:ADE23 ANA13:ANA23 AWW13:AWW23 BGS13:BGS23 BQO13:BQO23 CAK13:CAK23 CKG13:CKG23 CUC13:CUC23 DDY13:DDY23 DNU13:DNU23 DXQ13:DXQ23 EHM13:EHM23 ERI13:ERI23 FBE13:FBE23 FLA13:FLA23 FUW13:FUW23 GES13:GES23 GOO13:GOO23 GYK13:GYK23 HIG13:HIG23 HSC13:HSC23 IBY13:IBY23 ILU13:ILU23 IVQ13:IVQ23 JFM13:JFM23 JPI13:JPI23 JZE13:JZE23 KJA13:KJA23 KSW13:KSW23 LCS13:LCS23 LMO13:LMO23 LWK13:LWK23 MGG13:MGG23 MQC13:MQC23 MZY13:MZY23 NJU13:NJU23 NTQ13:NTQ23 ODM13:ODM23 ONI13:ONI23 OXE13:OXE23 PHA13:PHA23 PQW13:PQW23 QAS13:QAS23 QKO13:QKO23 QUK13:QUK23 REG13:REG23 ROC13:ROC23 RXY13:RXY23 SHU13:SHU23 SRQ13:SRQ23 TBM13:TBM23 TLI13:TLI23 TVE13:TVE23 UFA13:UFA23 UOW13:UOW23 UYS13:UYS23 VIO13:VIO23 VSK13:VSK23 WCG13:WCG23 WMC13:WMC23 WVY13:WVY23 Q65549:Q65559 JM65549:JM65559 TI65549:TI65559 ADE65549:ADE65559 ANA65549:ANA65559 AWW65549:AWW65559 BGS65549:BGS65559 BQO65549:BQO65559 CAK65549:CAK65559 CKG65549:CKG65559 CUC65549:CUC65559 DDY65549:DDY65559 DNU65549:DNU65559 DXQ65549:DXQ65559 EHM65549:EHM65559 ERI65549:ERI65559 FBE65549:FBE65559 FLA65549:FLA65559 FUW65549:FUW65559 GES65549:GES65559 GOO65549:GOO65559 GYK65549:GYK65559 HIG65549:HIG65559 HSC65549:HSC65559 IBY65549:IBY65559 ILU65549:ILU65559 IVQ65549:IVQ65559 JFM65549:JFM65559 JPI65549:JPI65559 JZE65549:JZE65559 KJA65549:KJA65559 KSW65549:KSW65559 LCS65549:LCS65559 LMO65549:LMO65559 LWK65549:LWK65559 MGG65549:MGG65559 MQC65549:MQC65559 MZY65549:MZY65559 NJU65549:NJU65559 NTQ65549:NTQ65559 ODM65549:ODM65559 ONI65549:ONI65559 OXE65549:OXE65559 PHA65549:PHA65559 PQW65549:PQW65559 QAS65549:QAS65559 QKO65549:QKO65559 QUK65549:QUK65559 REG65549:REG65559 ROC65549:ROC65559 RXY65549:RXY65559 SHU65549:SHU65559 SRQ65549:SRQ65559 TBM65549:TBM65559 TLI65549:TLI65559 TVE65549:TVE65559 UFA65549:UFA65559 UOW65549:UOW65559 UYS65549:UYS65559 VIO65549:VIO65559 VSK65549:VSK65559 WCG65549:WCG65559 WMC65549:WMC65559 WVY65549:WVY65559 Q131085:Q131095 JM131085:JM131095 TI131085:TI131095 ADE131085:ADE131095 ANA131085:ANA131095 AWW131085:AWW131095 BGS131085:BGS131095 BQO131085:BQO131095 CAK131085:CAK131095 CKG131085:CKG131095 CUC131085:CUC131095 DDY131085:DDY131095 DNU131085:DNU131095 DXQ131085:DXQ131095 EHM131085:EHM131095 ERI131085:ERI131095 FBE131085:FBE131095 FLA131085:FLA131095 FUW131085:FUW131095 GES131085:GES131095 GOO131085:GOO131095 GYK131085:GYK131095 HIG131085:HIG131095 HSC131085:HSC131095 IBY131085:IBY131095 ILU131085:ILU131095 IVQ131085:IVQ131095 JFM131085:JFM131095 JPI131085:JPI131095 JZE131085:JZE131095 KJA131085:KJA131095 KSW131085:KSW131095 LCS131085:LCS131095 LMO131085:LMO131095 LWK131085:LWK131095 MGG131085:MGG131095 MQC131085:MQC131095 MZY131085:MZY131095 NJU131085:NJU131095 NTQ131085:NTQ131095 ODM131085:ODM131095 ONI131085:ONI131095 OXE131085:OXE131095 PHA131085:PHA131095 PQW131085:PQW131095 QAS131085:QAS131095 QKO131085:QKO131095 QUK131085:QUK131095 REG131085:REG131095 ROC131085:ROC131095 RXY131085:RXY131095 SHU131085:SHU131095 SRQ131085:SRQ131095 TBM131085:TBM131095 TLI131085:TLI131095 TVE131085:TVE131095 UFA131085:UFA131095 UOW131085:UOW131095 UYS131085:UYS131095 VIO131085:VIO131095 VSK131085:VSK131095 WCG131085:WCG131095 WMC131085:WMC131095 WVY131085:WVY131095 Q196621:Q196631 JM196621:JM196631 TI196621:TI196631 ADE196621:ADE196631 ANA196621:ANA196631 AWW196621:AWW196631 BGS196621:BGS196631 BQO196621:BQO196631 CAK196621:CAK196631 CKG196621:CKG196631 CUC196621:CUC196631 DDY196621:DDY196631 DNU196621:DNU196631 DXQ196621:DXQ196631 EHM196621:EHM196631 ERI196621:ERI196631 FBE196621:FBE196631 FLA196621:FLA196631 FUW196621:FUW196631 GES196621:GES196631 GOO196621:GOO196631 GYK196621:GYK196631 HIG196621:HIG196631 HSC196621:HSC196631 IBY196621:IBY196631 ILU196621:ILU196631 IVQ196621:IVQ196631 JFM196621:JFM196631 JPI196621:JPI196631 JZE196621:JZE196631 KJA196621:KJA196631 KSW196621:KSW196631 LCS196621:LCS196631 LMO196621:LMO196631 LWK196621:LWK196631 MGG196621:MGG196631 MQC196621:MQC196631 MZY196621:MZY196631 NJU196621:NJU196631 NTQ196621:NTQ196631 ODM196621:ODM196631 ONI196621:ONI196631 OXE196621:OXE196631 PHA196621:PHA196631 PQW196621:PQW196631 QAS196621:QAS196631 QKO196621:QKO196631 QUK196621:QUK196631 REG196621:REG196631 ROC196621:ROC196631 RXY196621:RXY196631 SHU196621:SHU196631 SRQ196621:SRQ196631 TBM196621:TBM196631 TLI196621:TLI196631 TVE196621:TVE196631 UFA196621:UFA196631 UOW196621:UOW196631 UYS196621:UYS196631 VIO196621:VIO196631 VSK196621:VSK196631 WCG196621:WCG196631 WMC196621:WMC196631 WVY196621:WVY196631 Q262157:Q262167 JM262157:JM262167 TI262157:TI262167 ADE262157:ADE262167 ANA262157:ANA262167 AWW262157:AWW262167 BGS262157:BGS262167 BQO262157:BQO262167 CAK262157:CAK262167 CKG262157:CKG262167 CUC262157:CUC262167 DDY262157:DDY262167 DNU262157:DNU262167 DXQ262157:DXQ262167 EHM262157:EHM262167 ERI262157:ERI262167 FBE262157:FBE262167 FLA262157:FLA262167 FUW262157:FUW262167 GES262157:GES262167 GOO262157:GOO262167 GYK262157:GYK262167 HIG262157:HIG262167 HSC262157:HSC262167 IBY262157:IBY262167 ILU262157:ILU262167 IVQ262157:IVQ262167 JFM262157:JFM262167 JPI262157:JPI262167 JZE262157:JZE262167 KJA262157:KJA262167 KSW262157:KSW262167 LCS262157:LCS262167 LMO262157:LMO262167 LWK262157:LWK262167 MGG262157:MGG262167 MQC262157:MQC262167 MZY262157:MZY262167 NJU262157:NJU262167 NTQ262157:NTQ262167 ODM262157:ODM262167 ONI262157:ONI262167 OXE262157:OXE262167 PHA262157:PHA262167 PQW262157:PQW262167 QAS262157:QAS262167 QKO262157:QKO262167 QUK262157:QUK262167 REG262157:REG262167 ROC262157:ROC262167 RXY262157:RXY262167 SHU262157:SHU262167 SRQ262157:SRQ262167 TBM262157:TBM262167 TLI262157:TLI262167 TVE262157:TVE262167 UFA262157:UFA262167 UOW262157:UOW262167 UYS262157:UYS262167 VIO262157:VIO262167 VSK262157:VSK262167 WCG262157:WCG262167 WMC262157:WMC262167 WVY262157:WVY262167 Q327693:Q327703 JM327693:JM327703 TI327693:TI327703 ADE327693:ADE327703 ANA327693:ANA327703 AWW327693:AWW327703 BGS327693:BGS327703 BQO327693:BQO327703 CAK327693:CAK327703 CKG327693:CKG327703 CUC327693:CUC327703 DDY327693:DDY327703 DNU327693:DNU327703 DXQ327693:DXQ327703 EHM327693:EHM327703 ERI327693:ERI327703 FBE327693:FBE327703 FLA327693:FLA327703 FUW327693:FUW327703 GES327693:GES327703 GOO327693:GOO327703 GYK327693:GYK327703 HIG327693:HIG327703 HSC327693:HSC327703 IBY327693:IBY327703 ILU327693:ILU327703 IVQ327693:IVQ327703 JFM327693:JFM327703 JPI327693:JPI327703 JZE327693:JZE327703 KJA327693:KJA327703 KSW327693:KSW327703 LCS327693:LCS327703 LMO327693:LMO327703 LWK327693:LWK327703 MGG327693:MGG327703 MQC327693:MQC327703 MZY327693:MZY327703 NJU327693:NJU327703 NTQ327693:NTQ327703 ODM327693:ODM327703 ONI327693:ONI327703 OXE327693:OXE327703 PHA327693:PHA327703 PQW327693:PQW327703 QAS327693:QAS327703 QKO327693:QKO327703 QUK327693:QUK327703 REG327693:REG327703 ROC327693:ROC327703 RXY327693:RXY327703 SHU327693:SHU327703 SRQ327693:SRQ327703 TBM327693:TBM327703 TLI327693:TLI327703 TVE327693:TVE327703 UFA327693:UFA327703 UOW327693:UOW327703 UYS327693:UYS327703 VIO327693:VIO327703 VSK327693:VSK327703 WCG327693:WCG327703 WMC327693:WMC327703 WVY327693:WVY327703 Q393229:Q393239 JM393229:JM393239 TI393229:TI393239 ADE393229:ADE393239 ANA393229:ANA393239 AWW393229:AWW393239 BGS393229:BGS393239 BQO393229:BQO393239 CAK393229:CAK393239 CKG393229:CKG393239 CUC393229:CUC393239 DDY393229:DDY393239 DNU393229:DNU393239 DXQ393229:DXQ393239 EHM393229:EHM393239 ERI393229:ERI393239 FBE393229:FBE393239 FLA393229:FLA393239 FUW393229:FUW393239 GES393229:GES393239 GOO393229:GOO393239 GYK393229:GYK393239 HIG393229:HIG393239 HSC393229:HSC393239 IBY393229:IBY393239 ILU393229:ILU393239 IVQ393229:IVQ393239 JFM393229:JFM393239 JPI393229:JPI393239 JZE393229:JZE393239 KJA393229:KJA393239 KSW393229:KSW393239 LCS393229:LCS393239 LMO393229:LMO393239 LWK393229:LWK393239 MGG393229:MGG393239 MQC393229:MQC393239 MZY393229:MZY393239 NJU393229:NJU393239 NTQ393229:NTQ393239 ODM393229:ODM393239 ONI393229:ONI393239 OXE393229:OXE393239 PHA393229:PHA393239 PQW393229:PQW393239 QAS393229:QAS393239 QKO393229:QKO393239 QUK393229:QUK393239 REG393229:REG393239 ROC393229:ROC393239 RXY393229:RXY393239 SHU393229:SHU393239 SRQ393229:SRQ393239 TBM393229:TBM393239 TLI393229:TLI393239 TVE393229:TVE393239 UFA393229:UFA393239 UOW393229:UOW393239 UYS393229:UYS393239 VIO393229:VIO393239 VSK393229:VSK393239 WCG393229:WCG393239 WMC393229:WMC393239 WVY393229:WVY393239 Q458765:Q458775 JM458765:JM458775 TI458765:TI458775 ADE458765:ADE458775 ANA458765:ANA458775 AWW458765:AWW458775 BGS458765:BGS458775 BQO458765:BQO458775 CAK458765:CAK458775 CKG458765:CKG458775 CUC458765:CUC458775 DDY458765:DDY458775 DNU458765:DNU458775 DXQ458765:DXQ458775 EHM458765:EHM458775 ERI458765:ERI458775 FBE458765:FBE458775 FLA458765:FLA458775 FUW458765:FUW458775 GES458765:GES458775 GOO458765:GOO458775 GYK458765:GYK458775 HIG458765:HIG458775 HSC458765:HSC458775 IBY458765:IBY458775 ILU458765:ILU458775 IVQ458765:IVQ458775 JFM458765:JFM458775 JPI458765:JPI458775 JZE458765:JZE458775 KJA458765:KJA458775 KSW458765:KSW458775 LCS458765:LCS458775 LMO458765:LMO458775 LWK458765:LWK458775 MGG458765:MGG458775 MQC458765:MQC458775 MZY458765:MZY458775 NJU458765:NJU458775 NTQ458765:NTQ458775 ODM458765:ODM458775 ONI458765:ONI458775 OXE458765:OXE458775 PHA458765:PHA458775 PQW458765:PQW458775 QAS458765:QAS458775 QKO458765:QKO458775 QUK458765:QUK458775 REG458765:REG458775 ROC458765:ROC458775 RXY458765:RXY458775 SHU458765:SHU458775 SRQ458765:SRQ458775 TBM458765:TBM458775 TLI458765:TLI458775 TVE458765:TVE458775 UFA458765:UFA458775 UOW458765:UOW458775 UYS458765:UYS458775 VIO458765:VIO458775 VSK458765:VSK458775 WCG458765:WCG458775 WMC458765:WMC458775 WVY458765:WVY458775 Q524301:Q524311 JM524301:JM524311 TI524301:TI524311 ADE524301:ADE524311 ANA524301:ANA524311 AWW524301:AWW524311 BGS524301:BGS524311 BQO524301:BQO524311 CAK524301:CAK524311 CKG524301:CKG524311 CUC524301:CUC524311 DDY524301:DDY524311 DNU524301:DNU524311 DXQ524301:DXQ524311 EHM524301:EHM524311 ERI524301:ERI524311 FBE524301:FBE524311 FLA524301:FLA524311 FUW524301:FUW524311 GES524301:GES524311 GOO524301:GOO524311 GYK524301:GYK524311 HIG524301:HIG524311 HSC524301:HSC524311 IBY524301:IBY524311 ILU524301:ILU524311 IVQ524301:IVQ524311 JFM524301:JFM524311 JPI524301:JPI524311 JZE524301:JZE524311 KJA524301:KJA524311 KSW524301:KSW524311 LCS524301:LCS524311 LMO524301:LMO524311 LWK524301:LWK524311 MGG524301:MGG524311 MQC524301:MQC524311 MZY524301:MZY524311 NJU524301:NJU524311 NTQ524301:NTQ524311 ODM524301:ODM524311 ONI524301:ONI524311 OXE524301:OXE524311 PHA524301:PHA524311 PQW524301:PQW524311 QAS524301:QAS524311 QKO524301:QKO524311 QUK524301:QUK524311 REG524301:REG524311 ROC524301:ROC524311 RXY524301:RXY524311 SHU524301:SHU524311 SRQ524301:SRQ524311 TBM524301:TBM524311 TLI524301:TLI524311 TVE524301:TVE524311 UFA524301:UFA524311 UOW524301:UOW524311 UYS524301:UYS524311 VIO524301:VIO524311 VSK524301:VSK524311 WCG524301:WCG524311 WMC524301:WMC524311 WVY524301:WVY524311 Q589837:Q589847 JM589837:JM589847 TI589837:TI589847 ADE589837:ADE589847 ANA589837:ANA589847 AWW589837:AWW589847 BGS589837:BGS589847 BQO589837:BQO589847 CAK589837:CAK589847 CKG589837:CKG589847 CUC589837:CUC589847 DDY589837:DDY589847 DNU589837:DNU589847 DXQ589837:DXQ589847 EHM589837:EHM589847 ERI589837:ERI589847 FBE589837:FBE589847 FLA589837:FLA589847 FUW589837:FUW589847 GES589837:GES589847 GOO589837:GOO589847 GYK589837:GYK589847 HIG589837:HIG589847 HSC589837:HSC589847 IBY589837:IBY589847 ILU589837:ILU589847 IVQ589837:IVQ589847 JFM589837:JFM589847 JPI589837:JPI589847 JZE589837:JZE589847 KJA589837:KJA589847 KSW589837:KSW589847 LCS589837:LCS589847 LMO589837:LMO589847 LWK589837:LWK589847 MGG589837:MGG589847 MQC589837:MQC589847 MZY589837:MZY589847 NJU589837:NJU589847 NTQ589837:NTQ589847 ODM589837:ODM589847 ONI589837:ONI589847 OXE589837:OXE589847 PHA589837:PHA589847 PQW589837:PQW589847 QAS589837:QAS589847 QKO589837:QKO589847 QUK589837:QUK589847 REG589837:REG589847 ROC589837:ROC589847 RXY589837:RXY589847 SHU589837:SHU589847 SRQ589837:SRQ589847 TBM589837:TBM589847 TLI589837:TLI589847 TVE589837:TVE589847 UFA589837:UFA589847 UOW589837:UOW589847 UYS589837:UYS589847 VIO589837:VIO589847 VSK589837:VSK589847 WCG589837:WCG589847 WMC589837:WMC589847 WVY589837:WVY589847 Q655373:Q655383 JM655373:JM655383 TI655373:TI655383 ADE655373:ADE655383 ANA655373:ANA655383 AWW655373:AWW655383 BGS655373:BGS655383 BQO655373:BQO655383 CAK655373:CAK655383 CKG655373:CKG655383 CUC655373:CUC655383 DDY655373:DDY655383 DNU655373:DNU655383 DXQ655373:DXQ655383 EHM655373:EHM655383 ERI655373:ERI655383 FBE655373:FBE655383 FLA655373:FLA655383 FUW655373:FUW655383 GES655373:GES655383 GOO655373:GOO655383 GYK655373:GYK655383 HIG655373:HIG655383 HSC655373:HSC655383 IBY655373:IBY655383 ILU655373:ILU655383 IVQ655373:IVQ655383 JFM655373:JFM655383 JPI655373:JPI655383 JZE655373:JZE655383 KJA655373:KJA655383 KSW655373:KSW655383 LCS655373:LCS655383 LMO655373:LMO655383 LWK655373:LWK655383 MGG655373:MGG655383 MQC655373:MQC655383 MZY655373:MZY655383 NJU655373:NJU655383 NTQ655373:NTQ655383 ODM655373:ODM655383 ONI655373:ONI655383 OXE655373:OXE655383 PHA655373:PHA655383 PQW655373:PQW655383 QAS655373:QAS655383 QKO655373:QKO655383 QUK655373:QUK655383 REG655373:REG655383 ROC655373:ROC655383 RXY655373:RXY655383 SHU655373:SHU655383 SRQ655373:SRQ655383 TBM655373:TBM655383 TLI655373:TLI655383 TVE655373:TVE655383 UFA655373:UFA655383 UOW655373:UOW655383 UYS655373:UYS655383 VIO655373:VIO655383 VSK655373:VSK655383 WCG655373:WCG655383 WMC655373:WMC655383 WVY655373:WVY655383 Q720909:Q720919 JM720909:JM720919 TI720909:TI720919 ADE720909:ADE720919 ANA720909:ANA720919 AWW720909:AWW720919 BGS720909:BGS720919 BQO720909:BQO720919 CAK720909:CAK720919 CKG720909:CKG720919 CUC720909:CUC720919 DDY720909:DDY720919 DNU720909:DNU720919 DXQ720909:DXQ720919 EHM720909:EHM720919 ERI720909:ERI720919 FBE720909:FBE720919 FLA720909:FLA720919 FUW720909:FUW720919 GES720909:GES720919 GOO720909:GOO720919 GYK720909:GYK720919 HIG720909:HIG720919 HSC720909:HSC720919 IBY720909:IBY720919 ILU720909:ILU720919 IVQ720909:IVQ720919 JFM720909:JFM720919 JPI720909:JPI720919 JZE720909:JZE720919 KJA720909:KJA720919 KSW720909:KSW720919 LCS720909:LCS720919 LMO720909:LMO720919 LWK720909:LWK720919 MGG720909:MGG720919 MQC720909:MQC720919 MZY720909:MZY720919 NJU720909:NJU720919 NTQ720909:NTQ720919 ODM720909:ODM720919 ONI720909:ONI720919 OXE720909:OXE720919 PHA720909:PHA720919 PQW720909:PQW720919 QAS720909:QAS720919 QKO720909:QKO720919 QUK720909:QUK720919 REG720909:REG720919 ROC720909:ROC720919 RXY720909:RXY720919 SHU720909:SHU720919 SRQ720909:SRQ720919 TBM720909:TBM720919 TLI720909:TLI720919 TVE720909:TVE720919 UFA720909:UFA720919 UOW720909:UOW720919 UYS720909:UYS720919 VIO720909:VIO720919 VSK720909:VSK720919 WCG720909:WCG720919 WMC720909:WMC720919 WVY720909:WVY720919 Q786445:Q786455 JM786445:JM786455 TI786445:TI786455 ADE786445:ADE786455 ANA786445:ANA786455 AWW786445:AWW786455 BGS786445:BGS786455 BQO786445:BQO786455 CAK786445:CAK786455 CKG786445:CKG786455 CUC786445:CUC786455 DDY786445:DDY786455 DNU786445:DNU786455 DXQ786445:DXQ786455 EHM786445:EHM786455 ERI786445:ERI786455 FBE786445:FBE786455 FLA786445:FLA786455 FUW786445:FUW786455 GES786445:GES786455 GOO786445:GOO786455 GYK786445:GYK786455 HIG786445:HIG786455 HSC786445:HSC786455 IBY786445:IBY786455 ILU786445:ILU786455 IVQ786445:IVQ786455 JFM786445:JFM786455 JPI786445:JPI786455 JZE786445:JZE786455 KJA786445:KJA786455 KSW786445:KSW786455 LCS786445:LCS786455 LMO786445:LMO786455 LWK786445:LWK786455 MGG786445:MGG786455 MQC786445:MQC786455 MZY786445:MZY786455 NJU786445:NJU786455 NTQ786445:NTQ786455 ODM786445:ODM786455 ONI786445:ONI786455 OXE786445:OXE786455 PHA786445:PHA786455 PQW786445:PQW786455 QAS786445:QAS786455 QKO786445:QKO786455 QUK786445:QUK786455 REG786445:REG786455 ROC786445:ROC786455 RXY786445:RXY786455 SHU786445:SHU786455 SRQ786445:SRQ786455 TBM786445:TBM786455 TLI786445:TLI786455 TVE786445:TVE786455 UFA786445:UFA786455 UOW786445:UOW786455 UYS786445:UYS786455 VIO786445:VIO786455 VSK786445:VSK786455 WCG786445:WCG786455 WMC786445:WMC786455 WVY786445:WVY786455 Q851981:Q851991 JM851981:JM851991 TI851981:TI851991 ADE851981:ADE851991 ANA851981:ANA851991 AWW851981:AWW851991 BGS851981:BGS851991 BQO851981:BQO851991 CAK851981:CAK851991 CKG851981:CKG851991 CUC851981:CUC851991 DDY851981:DDY851991 DNU851981:DNU851991 DXQ851981:DXQ851991 EHM851981:EHM851991 ERI851981:ERI851991 FBE851981:FBE851991 FLA851981:FLA851991 FUW851981:FUW851991 GES851981:GES851991 GOO851981:GOO851991 GYK851981:GYK851991 HIG851981:HIG851991 HSC851981:HSC851991 IBY851981:IBY851991 ILU851981:ILU851991 IVQ851981:IVQ851991 JFM851981:JFM851991 JPI851981:JPI851991 JZE851981:JZE851991 KJA851981:KJA851991 KSW851981:KSW851991 LCS851981:LCS851991 LMO851981:LMO851991 LWK851981:LWK851991 MGG851981:MGG851991 MQC851981:MQC851991 MZY851981:MZY851991 NJU851981:NJU851991 NTQ851981:NTQ851991 ODM851981:ODM851991 ONI851981:ONI851991 OXE851981:OXE851991 PHA851981:PHA851991 PQW851981:PQW851991 QAS851981:QAS851991 QKO851981:QKO851991 QUK851981:QUK851991 REG851981:REG851991 ROC851981:ROC851991 RXY851981:RXY851991 SHU851981:SHU851991 SRQ851981:SRQ851991 TBM851981:TBM851991 TLI851981:TLI851991 TVE851981:TVE851991 UFA851981:UFA851991 UOW851981:UOW851991 UYS851981:UYS851991 VIO851981:VIO851991 VSK851981:VSK851991 WCG851981:WCG851991 WMC851981:WMC851991 WVY851981:WVY851991 Q917517:Q917527 JM917517:JM917527 TI917517:TI917527 ADE917517:ADE917527 ANA917517:ANA917527 AWW917517:AWW917527 BGS917517:BGS917527 BQO917517:BQO917527 CAK917517:CAK917527 CKG917517:CKG917527 CUC917517:CUC917527 DDY917517:DDY917527 DNU917517:DNU917527 DXQ917517:DXQ917527 EHM917517:EHM917527 ERI917517:ERI917527 FBE917517:FBE917527 FLA917517:FLA917527 FUW917517:FUW917527 GES917517:GES917527 GOO917517:GOO917527 GYK917517:GYK917527 HIG917517:HIG917527 HSC917517:HSC917527 IBY917517:IBY917527 ILU917517:ILU917527 IVQ917517:IVQ917527 JFM917517:JFM917527 JPI917517:JPI917527 JZE917517:JZE917527 KJA917517:KJA917527 KSW917517:KSW917527 LCS917517:LCS917527 LMO917517:LMO917527 LWK917517:LWK917527 MGG917517:MGG917527 MQC917517:MQC917527 MZY917517:MZY917527 NJU917517:NJU917527 NTQ917517:NTQ917527 ODM917517:ODM917527 ONI917517:ONI917527 OXE917517:OXE917527 PHA917517:PHA917527 PQW917517:PQW917527 QAS917517:QAS917527 QKO917517:QKO917527 QUK917517:QUK917527 REG917517:REG917527 ROC917517:ROC917527 RXY917517:RXY917527 SHU917517:SHU917527 SRQ917517:SRQ917527 TBM917517:TBM917527 TLI917517:TLI917527 TVE917517:TVE917527 UFA917517:UFA917527 UOW917517:UOW917527 UYS917517:UYS917527 VIO917517:VIO917527 VSK917517:VSK917527 WCG917517:WCG917527 WMC917517:WMC917527 WVY917517:WVY917527 Q983053:Q983063 JM983053:JM983063 TI983053:TI983063 ADE983053:ADE983063 ANA983053:ANA983063 AWW983053:AWW983063 BGS983053:BGS983063 BQO983053:BQO983063 CAK983053:CAK983063 CKG983053:CKG983063 CUC983053:CUC983063 DDY983053:DDY983063 DNU983053:DNU983063 DXQ983053:DXQ983063 EHM983053:EHM983063 ERI983053:ERI983063 FBE983053:FBE983063 FLA983053:FLA983063 FUW983053:FUW983063 GES983053:GES983063 GOO983053:GOO983063 GYK983053:GYK983063 HIG983053:HIG983063 HSC983053:HSC983063 IBY983053:IBY983063 ILU983053:ILU983063 IVQ983053:IVQ983063 JFM983053:JFM983063 JPI983053:JPI983063 JZE983053:JZE983063 KJA983053:KJA983063 KSW983053:KSW983063 LCS983053:LCS983063 LMO983053:LMO983063 LWK983053:LWK983063 MGG983053:MGG983063 MQC983053:MQC983063 MZY983053:MZY983063 NJU983053:NJU983063 NTQ983053:NTQ983063 ODM983053:ODM983063 ONI983053:ONI983063 OXE983053:OXE983063 PHA983053:PHA983063 PQW983053:PQW983063 QAS983053:QAS983063 QKO983053:QKO983063 QUK983053:QUK983063 REG983053:REG983063 ROC983053:ROC983063 RXY983053:RXY983063 SHU983053:SHU983063 SRQ983053:SRQ983063 TBM983053:TBM983063 TLI983053:TLI983063 TVE983053:TVE983063 UFA983053:UFA983063 UOW983053:UOW983063 UYS983053:UYS983063 VIO983053:VIO983063 VSK983053:VSK983063 WCG983053:WCG983063 WMC983053:WMC983063 WVY983053:WVY983063 M85:M153 JI85:JI153 TE85:TE153 ADA85:ADA153 AMW85:AMW153 AWS85:AWS153 BGO85:BGO153 BQK85:BQK153 CAG85:CAG153 CKC85:CKC153 CTY85:CTY153 DDU85:DDU153 DNQ85:DNQ153 DXM85:DXM153 EHI85:EHI153 ERE85:ERE153 FBA85:FBA153 FKW85:FKW153 FUS85:FUS153 GEO85:GEO153 GOK85:GOK153 GYG85:GYG153 HIC85:HIC153 HRY85:HRY153 IBU85:IBU153 ILQ85:ILQ153 IVM85:IVM153 JFI85:JFI153 JPE85:JPE153 JZA85:JZA153 KIW85:KIW153 KSS85:KSS153 LCO85:LCO153 LMK85:LMK153 LWG85:LWG153 MGC85:MGC153 MPY85:MPY153 MZU85:MZU153 NJQ85:NJQ153 NTM85:NTM153 ODI85:ODI153 ONE85:ONE153 OXA85:OXA153 PGW85:PGW153 PQS85:PQS153 QAO85:QAO153 QKK85:QKK153 QUG85:QUG153 REC85:REC153 RNY85:RNY153 RXU85:RXU153 SHQ85:SHQ153 SRM85:SRM153 TBI85:TBI153 TLE85:TLE153 TVA85:TVA153 UEW85:UEW153 UOS85:UOS153 UYO85:UYO153 VIK85:VIK153 VSG85:VSG153 WCC85:WCC153 WLY85:WLY153 WVU85:WVU153 M65621:M65689 JI65621:JI65689 TE65621:TE65689 ADA65621:ADA65689 AMW65621:AMW65689 AWS65621:AWS65689 BGO65621:BGO65689 BQK65621:BQK65689 CAG65621:CAG65689 CKC65621:CKC65689 CTY65621:CTY65689 DDU65621:DDU65689 DNQ65621:DNQ65689 DXM65621:DXM65689 EHI65621:EHI65689 ERE65621:ERE65689 FBA65621:FBA65689 FKW65621:FKW65689 FUS65621:FUS65689 GEO65621:GEO65689 GOK65621:GOK65689 GYG65621:GYG65689 HIC65621:HIC65689 HRY65621:HRY65689 IBU65621:IBU65689 ILQ65621:ILQ65689 IVM65621:IVM65689 JFI65621:JFI65689 JPE65621:JPE65689 JZA65621:JZA65689 KIW65621:KIW65689 KSS65621:KSS65689 LCO65621:LCO65689 LMK65621:LMK65689 LWG65621:LWG65689 MGC65621:MGC65689 MPY65621:MPY65689 MZU65621:MZU65689 NJQ65621:NJQ65689 NTM65621:NTM65689 ODI65621:ODI65689 ONE65621:ONE65689 OXA65621:OXA65689 PGW65621:PGW65689 PQS65621:PQS65689 QAO65621:QAO65689 QKK65621:QKK65689 QUG65621:QUG65689 REC65621:REC65689 RNY65621:RNY65689 RXU65621:RXU65689 SHQ65621:SHQ65689 SRM65621:SRM65689 TBI65621:TBI65689 TLE65621:TLE65689 TVA65621:TVA65689 UEW65621:UEW65689 UOS65621:UOS65689 UYO65621:UYO65689 VIK65621:VIK65689 VSG65621:VSG65689 WCC65621:WCC65689 WLY65621:WLY65689 WVU65621:WVU65689 M131157:M131225 JI131157:JI131225 TE131157:TE131225 ADA131157:ADA131225 AMW131157:AMW131225 AWS131157:AWS131225 BGO131157:BGO131225 BQK131157:BQK131225 CAG131157:CAG131225 CKC131157:CKC131225 CTY131157:CTY131225 DDU131157:DDU131225 DNQ131157:DNQ131225 DXM131157:DXM131225 EHI131157:EHI131225 ERE131157:ERE131225 FBA131157:FBA131225 FKW131157:FKW131225 FUS131157:FUS131225 GEO131157:GEO131225 GOK131157:GOK131225 GYG131157:GYG131225 HIC131157:HIC131225 HRY131157:HRY131225 IBU131157:IBU131225 ILQ131157:ILQ131225 IVM131157:IVM131225 JFI131157:JFI131225 JPE131157:JPE131225 JZA131157:JZA131225 KIW131157:KIW131225 KSS131157:KSS131225 LCO131157:LCO131225 LMK131157:LMK131225 LWG131157:LWG131225 MGC131157:MGC131225 MPY131157:MPY131225 MZU131157:MZU131225 NJQ131157:NJQ131225 NTM131157:NTM131225 ODI131157:ODI131225 ONE131157:ONE131225 OXA131157:OXA131225 PGW131157:PGW131225 PQS131157:PQS131225 QAO131157:QAO131225 QKK131157:QKK131225 QUG131157:QUG131225 REC131157:REC131225 RNY131157:RNY131225 RXU131157:RXU131225 SHQ131157:SHQ131225 SRM131157:SRM131225 TBI131157:TBI131225 TLE131157:TLE131225 TVA131157:TVA131225 UEW131157:UEW131225 UOS131157:UOS131225 UYO131157:UYO131225 VIK131157:VIK131225 VSG131157:VSG131225 WCC131157:WCC131225 WLY131157:WLY131225 WVU131157:WVU131225 M196693:M196761 JI196693:JI196761 TE196693:TE196761 ADA196693:ADA196761 AMW196693:AMW196761 AWS196693:AWS196761 BGO196693:BGO196761 BQK196693:BQK196761 CAG196693:CAG196761 CKC196693:CKC196761 CTY196693:CTY196761 DDU196693:DDU196761 DNQ196693:DNQ196761 DXM196693:DXM196761 EHI196693:EHI196761 ERE196693:ERE196761 FBA196693:FBA196761 FKW196693:FKW196761 FUS196693:FUS196761 GEO196693:GEO196761 GOK196693:GOK196761 GYG196693:GYG196761 HIC196693:HIC196761 HRY196693:HRY196761 IBU196693:IBU196761 ILQ196693:ILQ196761 IVM196693:IVM196761 JFI196693:JFI196761 JPE196693:JPE196761 JZA196693:JZA196761 KIW196693:KIW196761 KSS196693:KSS196761 LCO196693:LCO196761 LMK196693:LMK196761 LWG196693:LWG196761 MGC196693:MGC196761 MPY196693:MPY196761 MZU196693:MZU196761 NJQ196693:NJQ196761 NTM196693:NTM196761 ODI196693:ODI196761 ONE196693:ONE196761 OXA196693:OXA196761 PGW196693:PGW196761 PQS196693:PQS196761 QAO196693:QAO196761 QKK196693:QKK196761 QUG196693:QUG196761 REC196693:REC196761 RNY196693:RNY196761 RXU196693:RXU196761 SHQ196693:SHQ196761 SRM196693:SRM196761 TBI196693:TBI196761 TLE196693:TLE196761 TVA196693:TVA196761 UEW196693:UEW196761 UOS196693:UOS196761 UYO196693:UYO196761 VIK196693:VIK196761 VSG196693:VSG196761 WCC196693:WCC196761 WLY196693:WLY196761 WVU196693:WVU196761 M262229:M262297 JI262229:JI262297 TE262229:TE262297 ADA262229:ADA262297 AMW262229:AMW262297 AWS262229:AWS262297 BGO262229:BGO262297 BQK262229:BQK262297 CAG262229:CAG262297 CKC262229:CKC262297 CTY262229:CTY262297 DDU262229:DDU262297 DNQ262229:DNQ262297 DXM262229:DXM262297 EHI262229:EHI262297 ERE262229:ERE262297 FBA262229:FBA262297 FKW262229:FKW262297 FUS262229:FUS262297 GEO262229:GEO262297 GOK262229:GOK262297 GYG262229:GYG262297 HIC262229:HIC262297 HRY262229:HRY262297 IBU262229:IBU262297 ILQ262229:ILQ262297 IVM262229:IVM262297 JFI262229:JFI262297 JPE262229:JPE262297 JZA262229:JZA262297 KIW262229:KIW262297 KSS262229:KSS262297 LCO262229:LCO262297 LMK262229:LMK262297 LWG262229:LWG262297 MGC262229:MGC262297 MPY262229:MPY262297 MZU262229:MZU262297 NJQ262229:NJQ262297 NTM262229:NTM262297 ODI262229:ODI262297 ONE262229:ONE262297 OXA262229:OXA262297 PGW262229:PGW262297 PQS262229:PQS262297 QAO262229:QAO262297 QKK262229:QKK262297 QUG262229:QUG262297 REC262229:REC262297 RNY262229:RNY262297 RXU262229:RXU262297 SHQ262229:SHQ262297 SRM262229:SRM262297 TBI262229:TBI262297 TLE262229:TLE262297 TVA262229:TVA262297 UEW262229:UEW262297 UOS262229:UOS262297 UYO262229:UYO262297 VIK262229:VIK262297 VSG262229:VSG262297 WCC262229:WCC262297 WLY262229:WLY262297 WVU262229:WVU262297 M327765:M327833 JI327765:JI327833 TE327765:TE327833 ADA327765:ADA327833 AMW327765:AMW327833 AWS327765:AWS327833 BGO327765:BGO327833 BQK327765:BQK327833 CAG327765:CAG327833 CKC327765:CKC327833 CTY327765:CTY327833 DDU327765:DDU327833 DNQ327765:DNQ327833 DXM327765:DXM327833 EHI327765:EHI327833 ERE327765:ERE327833 FBA327765:FBA327833 FKW327765:FKW327833 FUS327765:FUS327833 GEO327765:GEO327833 GOK327765:GOK327833 GYG327765:GYG327833 HIC327765:HIC327833 HRY327765:HRY327833 IBU327765:IBU327833 ILQ327765:ILQ327833 IVM327765:IVM327833 JFI327765:JFI327833 JPE327765:JPE327833 JZA327765:JZA327833 KIW327765:KIW327833 KSS327765:KSS327833 LCO327765:LCO327833 LMK327765:LMK327833 LWG327765:LWG327833 MGC327765:MGC327833 MPY327765:MPY327833 MZU327765:MZU327833 NJQ327765:NJQ327833 NTM327765:NTM327833 ODI327765:ODI327833 ONE327765:ONE327833 OXA327765:OXA327833 PGW327765:PGW327833 PQS327765:PQS327833 QAO327765:QAO327833 QKK327765:QKK327833 QUG327765:QUG327833 REC327765:REC327833 RNY327765:RNY327833 RXU327765:RXU327833 SHQ327765:SHQ327833 SRM327765:SRM327833 TBI327765:TBI327833 TLE327765:TLE327833 TVA327765:TVA327833 UEW327765:UEW327833 UOS327765:UOS327833 UYO327765:UYO327833 VIK327765:VIK327833 VSG327765:VSG327833 WCC327765:WCC327833 WLY327765:WLY327833 WVU327765:WVU327833 M393301:M393369 JI393301:JI393369 TE393301:TE393369 ADA393301:ADA393369 AMW393301:AMW393369 AWS393301:AWS393369 BGO393301:BGO393369 BQK393301:BQK393369 CAG393301:CAG393369 CKC393301:CKC393369 CTY393301:CTY393369 DDU393301:DDU393369 DNQ393301:DNQ393369 DXM393301:DXM393369 EHI393301:EHI393369 ERE393301:ERE393369 FBA393301:FBA393369 FKW393301:FKW393369 FUS393301:FUS393369 GEO393301:GEO393369 GOK393301:GOK393369 GYG393301:GYG393369 HIC393301:HIC393369 HRY393301:HRY393369 IBU393301:IBU393369 ILQ393301:ILQ393369 IVM393301:IVM393369 JFI393301:JFI393369 JPE393301:JPE393369 JZA393301:JZA393369 KIW393301:KIW393369 KSS393301:KSS393369 LCO393301:LCO393369 LMK393301:LMK393369 LWG393301:LWG393369 MGC393301:MGC393369 MPY393301:MPY393369 MZU393301:MZU393369 NJQ393301:NJQ393369 NTM393301:NTM393369 ODI393301:ODI393369 ONE393301:ONE393369 OXA393301:OXA393369 PGW393301:PGW393369 PQS393301:PQS393369 QAO393301:QAO393369 QKK393301:QKK393369 QUG393301:QUG393369 REC393301:REC393369 RNY393301:RNY393369 RXU393301:RXU393369 SHQ393301:SHQ393369 SRM393301:SRM393369 TBI393301:TBI393369 TLE393301:TLE393369 TVA393301:TVA393369 UEW393301:UEW393369 UOS393301:UOS393369 UYO393301:UYO393369 VIK393301:VIK393369 VSG393301:VSG393369 WCC393301:WCC393369 WLY393301:WLY393369 WVU393301:WVU393369 M458837:M458905 JI458837:JI458905 TE458837:TE458905 ADA458837:ADA458905 AMW458837:AMW458905 AWS458837:AWS458905 BGO458837:BGO458905 BQK458837:BQK458905 CAG458837:CAG458905 CKC458837:CKC458905 CTY458837:CTY458905 DDU458837:DDU458905 DNQ458837:DNQ458905 DXM458837:DXM458905 EHI458837:EHI458905 ERE458837:ERE458905 FBA458837:FBA458905 FKW458837:FKW458905 FUS458837:FUS458905 GEO458837:GEO458905 GOK458837:GOK458905 GYG458837:GYG458905 HIC458837:HIC458905 HRY458837:HRY458905 IBU458837:IBU458905 ILQ458837:ILQ458905 IVM458837:IVM458905 JFI458837:JFI458905 JPE458837:JPE458905 JZA458837:JZA458905 KIW458837:KIW458905 KSS458837:KSS458905 LCO458837:LCO458905 LMK458837:LMK458905 LWG458837:LWG458905 MGC458837:MGC458905 MPY458837:MPY458905 MZU458837:MZU458905 NJQ458837:NJQ458905 NTM458837:NTM458905 ODI458837:ODI458905 ONE458837:ONE458905 OXA458837:OXA458905 PGW458837:PGW458905 PQS458837:PQS458905 QAO458837:QAO458905 QKK458837:QKK458905 QUG458837:QUG458905 REC458837:REC458905 RNY458837:RNY458905 RXU458837:RXU458905 SHQ458837:SHQ458905 SRM458837:SRM458905 TBI458837:TBI458905 TLE458837:TLE458905 TVA458837:TVA458905 UEW458837:UEW458905 UOS458837:UOS458905 UYO458837:UYO458905 VIK458837:VIK458905 VSG458837:VSG458905 WCC458837:WCC458905 WLY458837:WLY458905 WVU458837:WVU458905 M524373:M524441 JI524373:JI524441 TE524373:TE524441 ADA524373:ADA524441 AMW524373:AMW524441 AWS524373:AWS524441 BGO524373:BGO524441 BQK524373:BQK524441 CAG524373:CAG524441 CKC524373:CKC524441 CTY524373:CTY524441 DDU524373:DDU524441 DNQ524373:DNQ524441 DXM524373:DXM524441 EHI524373:EHI524441 ERE524373:ERE524441 FBA524373:FBA524441 FKW524373:FKW524441 FUS524373:FUS524441 GEO524373:GEO524441 GOK524373:GOK524441 GYG524373:GYG524441 HIC524373:HIC524441 HRY524373:HRY524441 IBU524373:IBU524441 ILQ524373:ILQ524441 IVM524373:IVM524441 JFI524373:JFI524441 JPE524373:JPE524441 JZA524373:JZA524441 KIW524373:KIW524441 KSS524373:KSS524441 LCO524373:LCO524441 LMK524373:LMK524441 LWG524373:LWG524441 MGC524373:MGC524441 MPY524373:MPY524441 MZU524373:MZU524441 NJQ524373:NJQ524441 NTM524373:NTM524441 ODI524373:ODI524441 ONE524373:ONE524441 OXA524373:OXA524441 PGW524373:PGW524441 PQS524373:PQS524441 QAO524373:QAO524441 QKK524373:QKK524441 QUG524373:QUG524441 REC524373:REC524441 RNY524373:RNY524441 RXU524373:RXU524441 SHQ524373:SHQ524441 SRM524373:SRM524441 TBI524373:TBI524441 TLE524373:TLE524441 TVA524373:TVA524441 UEW524373:UEW524441 UOS524373:UOS524441 UYO524373:UYO524441 VIK524373:VIK524441 VSG524373:VSG524441 WCC524373:WCC524441 WLY524373:WLY524441 WVU524373:WVU524441 M589909:M589977 JI589909:JI589977 TE589909:TE589977 ADA589909:ADA589977 AMW589909:AMW589977 AWS589909:AWS589977 BGO589909:BGO589977 BQK589909:BQK589977 CAG589909:CAG589977 CKC589909:CKC589977 CTY589909:CTY589977 DDU589909:DDU589977 DNQ589909:DNQ589977 DXM589909:DXM589977 EHI589909:EHI589977 ERE589909:ERE589977 FBA589909:FBA589977 FKW589909:FKW589977 FUS589909:FUS589977 GEO589909:GEO589977 GOK589909:GOK589977 GYG589909:GYG589977 HIC589909:HIC589977 HRY589909:HRY589977 IBU589909:IBU589977 ILQ589909:ILQ589977 IVM589909:IVM589977 JFI589909:JFI589977 JPE589909:JPE589977 JZA589909:JZA589977 KIW589909:KIW589977 KSS589909:KSS589977 LCO589909:LCO589977 LMK589909:LMK589977 LWG589909:LWG589977 MGC589909:MGC589977 MPY589909:MPY589977 MZU589909:MZU589977 NJQ589909:NJQ589977 NTM589909:NTM589977 ODI589909:ODI589977 ONE589909:ONE589977 OXA589909:OXA589977 PGW589909:PGW589977 PQS589909:PQS589977 QAO589909:QAO589977 QKK589909:QKK589977 QUG589909:QUG589977 REC589909:REC589977 RNY589909:RNY589977 RXU589909:RXU589977 SHQ589909:SHQ589977 SRM589909:SRM589977 TBI589909:TBI589977 TLE589909:TLE589977 TVA589909:TVA589977 UEW589909:UEW589977 UOS589909:UOS589977 UYO589909:UYO589977 VIK589909:VIK589977 VSG589909:VSG589977 WCC589909:WCC589977 WLY589909:WLY589977 WVU589909:WVU589977 M655445:M655513 JI655445:JI655513 TE655445:TE655513 ADA655445:ADA655513 AMW655445:AMW655513 AWS655445:AWS655513 BGO655445:BGO655513 BQK655445:BQK655513 CAG655445:CAG655513 CKC655445:CKC655513 CTY655445:CTY655513 DDU655445:DDU655513 DNQ655445:DNQ655513 DXM655445:DXM655513 EHI655445:EHI655513 ERE655445:ERE655513 FBA655445:FBA655513 FKW655445:FKW655513 FUS655445:FUS655513 GEO655445:GEO655513 GOK655445:GOK655513 GYG655445:GYG655513 HIC655445:HIC655513 HRY655445:HRY655513 IBU655445:IBU655513 ILQ655445:ILQ655513 IVM655445:IVM655513 JFI655445:JFI655513 JPE655445:JPE655513 JZA655445:JZA655513 KIW655445:KIW655513 KSS655445:KSS655513 LCO655445:LCO655513 LMK655445:LMK655513 LWG655445:LWG655513 MGC655445:MGC655513 MPY655445:MPY655513 MZU655445:MZU655513 NJQ655445:NJQ655513 NTM655445:NTM655513 ODI655445:ODI655513 ONE655445:ONE655513 OXA655445:OXA655513 PGW655445:PGW655513 PQS655445:PQS655513 QAO655445:QAO655513 QKK655445:QKK655513 QUG655445:QUG655513 REC655445:REC655513 RNY655445:RNY655513 RXU655445:RXU655513 SHQ655445:SHQ655513 SRM655445:SRM655513 TBI655445:TBI655513 TLE655445:TLE655513 TVA655445:TVA655513 UEW655445:UEW655513 UOS655445:UOS655513 UYO655445:UYO655513 VIK655445:VIK655513 VSG655445:VSG655513 WCC655445:WCC655513 WLY655445:WLY655513 WVU655445:WVU655513 M720981:M721049 JI720981:JI721049 TE720981:TE721049 ADA720981:ADA721049 AMW720981:AMW721049 AWS720981:AWS721049 BGO720981:BGO721049 BQK720981:BQK721049 CAG720981:CAG721049 CKC720981:CKC721049 CTY720981:CTY721049 DDU720981:DDU721049 DNQ720981:DNQ721049 DXM720981:DXM721049 EHI720981:EHI721049 ERE720981:ERE721049 FBA720981:FBA721049 FKW720981:FKW721049 FUS720981:FUS721049 GEO720981:GEO721049 GOK720981:GOK721049 GYG720981:GYG721049 HIC720981:HIC721049 HRY720981:HRY721049 IBU720981:IBU721049 ILQ720981:ILQ721049 IVM720981:IVM721049 JFI720981:JFI721049 JPE720981:JPE721049 JZA720981:JZA721049 KIW720981:KIW721049 KSS720981:KSS721049 LCO720981:LCO721049 LMK720981:LMK721049 LWG720981:LWG721049 MGC720981:MGC721049 MPY720981:MPY721049 MZU720981:MZU721049 NJQ720981:NJQ721049 NTM720981:NTM721049 ODI720981:ODI721049 ONE720981:ONE721049 OXA720981:OXA721049 PGW720981:PGW721049 PQS720981:PQS721049 QAO720981:QAO721049 QKK720981:QKK721049 QUG720981:QUG721049 REC720981:REC721049 RNY720981:RNY721049 RXU720981:RXU721049 SHQ720981:SHQ721049 SRM720981:SRM721049 TBI720981:TBI721049 TLE720981:TLE721049 TVA720981:TVA721049 UEW720981:UEW721049 UOS720981:UOS721049 UYO720981:UYO721049 VIK720981:VIK721049 VSG720981:VSG721049 WCC720981:WCC721049 WLY720981:WLY721049 WVU720981:WVU721049 M786517:M786585 JI786517:JI786585 TE786517:TE786585 ADA786517:ADA786585 AMW786517:AMW786585 AWS786517:AWS786585 BGO786517:BGO786585 BQK786517:BQK786585 CAG786517:CAG786585 CKC786517:CKC786585 CTY786517:CTY786585 DDU786517:DDU786585 DNQ786517:DNQ786585 DXM786517:DXM786585 EHI786517:EHI786585 ERE786517:ERE786585 FBA786517:FBA786585 FKW786517:FKW786585 FUS786517:FUS786585 GEO786517:GEO786585 GOK786517:GOK786585 GYG786517:GYG786585 HIC786517:HIC786585 HRY786517:HRY786585 IBU786517:IBU786585 ILQ786517:ILQ786585 IVM786517:IVM786585 JFI786517:JFI786585 JPE786517:JPE786585 JZA786517:JZA786585 KIW786517:KIW786585 KSS786517:KSS786585 LCO786517:LCO786585 LMK786517:LMK786585 LWG786517:LWG786585 MGC786517:MGC786585 MPY786517:MPY786585 MZU786517:MZU786585 NJQ786517:NJQ786585 NTM786517:NTM786585 ODI786517:ODI786585 ONE786517:ONE786585 OXA786517:OXA786585 PGW786517:PGW786585 PQS786517:PQS786585 QAO786517:QAO786585 QKK786517:QKK786585 QUG786517:QUG786585 REC786517:REC786585 RNY786517:RNY786585 RXU786517:RXU786585 SHQ786517:SHQ786585 SRM786517:SRM786585 TBI786517:TBI786585 TLE786517:TLE786585 TVA786517:TVA786585 UEW786517:UEW786585 UOS786517:UOS786585 UYO786517:UYO786585 VIK786517:VIK786585 VSG786517:VSG786585 WCC786517:WCC786585 WLY786517:WLY786585 WVU786517:WVU786585 M852053:M852121 JI852053:JI852121 TE852053:TE852121 ADA852053:ADA852121 AMW852053:AMW852121 AWS852053:AWS852121 BGO852053:BGO852121 BQK852053:BQK852121 CAG852053:CAG852121 CKC852053:CKC852121 CTY852053:CTY852121 DDU852053:DDU852121 DNQ852053:DNQ852121 DXM852053:DXM852121 EHI852053:EHI852121 ERE852053:ERE852121 FBA852053:FBA852121 FKW852053:FKW852121 FUS852053:FUS852121 GEO852053:GEO852121 GOK852053:GOK852121 GYG852053:GYG852121 HIC852053:HIC852121 HRY852053:HRY852121 IBU852053:IBU852121 ILQ852053:ILQ852121 IVM852053:IVM852121 JFI852053:JFI852121 JPE852053:JPE852121 JZA852053:JZA852121 KIW852053:KIW852121 KSS852053:KSS852121 LCO852053:LCO852121 LMK852053:LMK852121 LWG852053:LWG852121 MGC852053:MGC852121 MPY852053:MPY852121 MZU852053:MZU852121 NJQ852053:NJQ852121 NTM852053:NTM852121 ODI852053:ODI852121 ONE852053:ONE852121 OXA852053:OXA852121 PGW852053:PGW852121 PQS852053:PQS852121 QAO852053:QAO852121 QKK852053:QKK852121 QUG852053:QUG852121 REC852053:REC852121 RNY852053:RNY852121 RXU852053:RXU852121 SHQ852053:SHQ852121 SRM852053:SRM852121 TBI852053:TBI852121 TLE852053:TLE852121 TVA852053:TVA852121 UEW852053:UEW852121 UOS852053:UOS852121 UYO852053:UYO852121 VIK852053:VIK852121 VSG852053:VSG852121 WCC852053:WCC852121 WLY852053:WLY852121 WVU852053:WVU852121 M917589:M917657 JI917589:JI917657 TE917589:TE917657 ADA917589:ADA917657 AMW917589:AMW917657 AWS917589:AWS917657 BGO917589:BGO917657 BQK917589:BQK917657 CAG917589:CAG917657 CKC917589:CKC917657 CTY917589:CTY917657 DDU917589:DDU917657 DNQ917589:DNQ917657 DXM917589:DXM917657 EHI917589:EHI917657 ERE917589:ERE917657 FBA917589:FBA917657 FKW917589:FKW917657 FUS917589:FUS917657 GEO917589:GEO917657 GOK917589:GOK917657 GYG917589:GYG917657 HIC917589:HIC917657 HRY917589:HRY917657 IBU917589:IBU917657 ILQ917589:ILQ917657 IVM917589:IVM917657 JFI917589:JFI917657 JPE917589:JPE917657 JZA917589:JZA917657 KIW917589:KIW917657 KSS917589:KSS917657 LCO917589:LCO917657 LMK917589:LMK917657 LWG917589:LWG917657 MGC917589:MGC917657 MPY917589:MPY917657 MZU917589:MZU917657 NJQ917589:NJQ917657 NTM917589:NTM917657 ODI917589:ODI917657 ONE917589:ONE917657 OXA917589:OXA917657 PGW917589:PGW917657 PQS917589:PQS917657 QAO917589:QAO917657 QKK917589:QKK917657 QUG917589:QUG917657 REC917589:REC917657 RNY917589:RNY917657 RXU917589:RXU917657 SHQ917589:SHQ917657 SRM917589:SRM917657 TBI917589:TBI917657 TLE917589:TLE917657 TVA917589:TVA917657 UEW917589:UEW917657 UOS917589:UOS917657 UYO917589:UYO917657 VIK917589:VIK917657 VSG917589:VSG917657 WCC917589:WCC917657 WLY917589:WLY917657 WVU917589:WVU917657 M983125:M983193 JI983125:JI983193 TE983125:TE983193 ADA983125:ADA983193 AMW983125:AMW983193 AWS983125:AWS983193 BGO983125:BGO983193 BQK983125:BQK983193 CAG983125:CAG983193 CKC983125:CKC983193 CTY983125:CTY983193 DDU983125:DDU983193 DNQ983125:DNQ983193 DXM983125:DXM983193 EHI983125:EHI983193 ERE983125:ERE983193 FBA983125:FBA983193 FKW983125:FKW983193 FUS983125:FUS983193 GEO983125:GEO983193 GOK983125:GOK983193 GYG983125:GYG983193 HIC983125:HIC983193 HRY983125:HRY983193 IBU983125:IBU983193 ILQ983125:ILQ983193 IVM983125:IVM983193 JFI983125:JFI983193 JPE983125:JPE983193 JZA983125:JZA983193 KIW983125:KIW983193 KSS983125:KSS983193 LCO983125:LCO983193 LMK983125:LMK983193 LWG983125:LWG983193 MGC983125:MGC983193 MPY983125:MPY983193 MZU983125:MZU983193 NJQ983125:NJQ983193 NTM983125:NTM983193 ODI983125:ODI983193 ONE983125:ONE983193 OXA983125:OXA983193 PGW983125:PGW983193 PQS983125:PQS983193 QAO983125:QAO983193 QKK983125:QKK983193 QUG983125:QUG983193 REC983125:REC983193 RNY983125:RNY983193 RXU983125:RXU983193 SHQ983125:SHQ983193 SRM983125:SRM983193 TBI983125:TBI983193 TLE983125:TLE983193 TVA983125:TVA983193 UEW983125:UEW983193 UOS983125:UOS983193 UYO983125:UYO983193 VIK983125:VIK983193 VSG983125:VSG983193 WCC983125:WCC983193 WLY983125:WLY983193 WVU983125:WVU983193">
      <formula1>"DIAS,MESES"</formula1>
    </dataValidation>
  </dataValidations>
  <printOptions horizontalCentered="1"/>
  <pageMargins left="0.39370078740157483" right="0" top="0.39370078740157483" bottom="0.39370078740157483" header="0.19685039370078741" footer="0.19685039370078741"/>
  <pageSetup paperSize="8" scale="62" orientation="landscape" r:id="rId1"/>
  <headerFooter>
    <oddFooter>&amp;R&amp;"Arial Narrow,Normal"&amp;8FL.: &amp;P /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8</vt:i4>
      </vt:variant>
    </vt:vector>
  </HeadingPairs>
  <TitlesOfParts>
    <vt:vector size="12" baseType="lpstr">
      <vt:lpstr>1º TRIMESTRE</vt:lpstr>
      <vt:lpstr>2º TRIMESTRE</vt:lpstr>
      <vt:lpstr>3º TRIMESTRE</vt:lpstr>
      <vt:lpstr>4º TRIMESTRE</vt:lpstr>
      <vt:lpstr>'1º TRIMESTRE'!Area_de_impressao</vt:lpstr>
      <vt:lpstr>'2º TRIMESTRE'!Area_de_impressao</vt:lpstr>
      <vt:lpstr>'3º TRIMESTRE'!Area_de_impressao</vt:lpstr>
      <vt:lpstr>'4º TRIMESTRE'!Area_de_impressao</vt:lpstr>
      <vt:lpstr>'1º TRIMESTRE'!Titulos_de_impressao</vt:lpstr>
      <vt:lpstr>'2º TRIMESTRE'!Titulos_de_impressao</vt:lpstr>
      <vt:lpstr>'3º TRIMESTRE'!Titulos_de_impressao</vt:lpstr>
      <vt:lpstr>'4º TRIMESTRE'!Titulos_de_impressao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Luiz</dc:creator>
  <cp:lastModifiedBy>Luiz</cp:lastModifiedBy>
  <dcterms:created xsi:type="dcterms:W3CDTF">2023-03-16T13:51:26Z</dcterms:created>
  <dcterms:modified xsi:type="dcterms:W3CDTF">2023-03-16T14:22:22Z</dcterms:modified>
</cp:coreProperties>
</file>